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Project_H\project_h_document\"/>
    </mc:Choice>
  </mc:AlternateContent>
  <bookViews>
    <workbookView xWindow="0" yWindow="0" windowWidth="38400" windowHeight="17460"/>
  </bookViews>
  <sheets>
    <sheet name="character" sheetId="2" r:id="rId1"/>
    <sheet name="characterGroup" sheetId="4" r:id="rId2"/>
    <sheet name="enemyPattern" sheetId="1" r:id="rId3"/>
    <sheet name="autoPlaySetting" sheetId="3" r:id="rId4"/>
    <sheet name="enemyPattern 백업 200706" sheetId="6" r:id="rId5"/>
  </sheets>
  <definedNames>
    <definedName name="_xlnm._FilterDatabase" localSheetId="0" hidden="1">character!$BR$14:$BT$748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16" i="2" l="1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15" i="2"/>
  <c r="BT452" i="2" l="1"/>
  <c r="BT451" i="2"/>
  <c r="BT450" i="2"/>
  <c r="BT449" i="2"/>
  <c r="BT448" i="2"/>
  <c r="BT447" i="2"/>
  <c r="BT446" i="2"/>
  <c r="BT445" i="2"/>
  <c r="BT444" i="2"/>
  <c r="BT443" i="2"/>
  <c r="BT442" i="2"/>
  <c r="BT441" i="2"/>
  <c r="BT440" i="2"/>
  <c r="BT439" i="2"/>
  <c r="BT438" i="2"/>
  <c r="BT437" i="2"/>
  <c r="BT436" i="2"/>
  <c r="BT435" i="2"/>
  <c r="BT434" i="2"/>
  <c r="BT433" i="2"/>
  <c r="BT432" i="2"/>
  <c r="BT431" i="2"/>
  <c r="BT430" i="2"/>
  <c r="BT429" i="2"/>
  <c r="BT428" i="2"/>
  <c r="BT427" i="2"/>
  <c r="BT426" i="2"/>
  <c r="BT425" i="2"/>
  <c r="BT424" i="2"/>
  <c r="BT423" i="2"/>
  <c r="BT422" i="2"/>
  <c r="BT421" i="2"/>
  <c r="BT420" i="2"/>
  <c r="BT419" i="2"/>
  <c r="BT418" i="2"/>
  <c r="BT417" i="2"/>
  <c r="BT416" i="2"/>
  <c r="BT415" i="2"/>
  <c r="BT414" i="2"/>
  <c r="BT413" i="2"/>
  <c r="BT412" i="2"/>
  <c r="BT411" i="2"/>
  <c r="BT410" i="2"/>
  <c r="BT409" i="2"/>
  <c r="BT408" i="2"/>
  <c r="BT407" i="2"/>
  <c r="BT406" i="2"/>
  <c r="BT405" i="2"/>
  <c r="BT404" i="2"/>
  <c r="BT403" i="2"/>
  <c r="BT402" i="2"/>
  <c r="BT401" i="2"/>
  <c r="BT400" i="2"/>
  <c r="BT399" i="2"/>
  <c r="BT398" i="2"/>
  <c r="BT397" i="2"/>
  <c r="BT396" i="2"/>
  <c r="BT395" i="2"/>
  <c r="BT394" i="2"/>
  <c r="BT393" i="2"/>
  <c r="BT392" i="2"/>
  <c r="BT391" i="2"/>
  <c r="BT390" i="2"/>
  <c r="BT389" i="2"/>
  <c r="BT388" i="2"/>
  <c r="BT387" i="2"/>
  <c r="BT386" i="2"/>
  <c r="BT385" i="2"/>
  <c r="BT384" i="2"/>
  <c r="BT383" i="2"/>
  <c r="BT382" i="2"/>
  <c r="BT381" i="2"/>
  <c r="BT380" i="2"/>
  <c r="BT379" i="2"/>
  <c r="BT378" i="2"/>
  <c r="BT377" i="2"/>
  <c r="BT376" i="2"/>
  <c r="BT375" i="2"/>
  <c r="BT374" i="2"/>
  <c r="BT373" i="2"/>
  <c r="BT372" i="2"/>
  <c r="BT371" i="2"/>
  <c r="BT370" i="2"/>
  <c r="BT369" i="2"/>
  <c r="BT368" i="2"/>
  <c r="BT367" i="2"/>
  <c r="BT366" i="2"/>
  <c r="BT365" i="2"/>
  <c r="BT364" i="2"/>
  <c r="BT363" i="2"/>
  <c r="BT362" i="2"/>
  <c r="BT361" i="2"/>
  <c r="BT360" i="2"/>
  <c r="BT359" i="2"/>
  <c r="BT358" i="2"/>
  <c r="BT357" i="2"/>
  <c r="BT356" i="2"/>
  <c r="BT355" i="2"/>
  <c r="BT354" i="2"/>
  <c r="BT353" i="2"/>
  <c r="BT352" i="2"/>
  <c r="BT351" i="2"/>
  <c r="BT350" i="2"/>
  <c r="BT349" i="2"/>
  <c r="BT348" i="2"/>
  <c r="BT347" i="2"/>
  <c r="BT346" i="2"/>
  <c r="BT345" i="2"/>
  <c r="BT344" i="2"/>
  <c r="BT343" i="2"/>
  <c r="BT342" i="2"/>
  <c r="BT341" i="2"/>
  <c r="BT340" i="2"/>
  <c r="BT339" i="2"/>
  <c r="BT338" i="2"/>
  <c r="BT337" i="2"/>
  <c r="BT336" i="2"/>
  <c r="BT335" i="2"/>
  <c r="BT334" i="2"/>
  <c r="BT333" i="2"/>
  <c r="BT332" i="2"/>
  <c r="BT331" i="2"/>
  <c r="BT330" i="2"/>
  <c r="BT329" i="2"/>
  <c r="BT328" i="2"/>
  <c r="BT327" i="2"/>
  <c r="BT326" i="2"/>
  <c r="BT325" i="2"/>
  <c r="BT324" i="2"/>
  <c r="BT323" i="2"/>
  <c r="BT322" i="2"/>
  <c r="BT321" i="2"/>
  <c r="BT320" i="2"/>
  <c r="BT319" i="2"/>
  <c r="BT318" i="2"/>
  <c r="BT317" i="2"/>
  <c r="BT316" i="2"/>
  <c r="BT315" i="2"/>
  <c r="BT314" i="2"/>
  <c r="BT313" i="2"/>
  <c r="BT312" i="2"/>
  <c r="BT311" i="2"/>
  <c r="BT310" i="2"/>
  <c r="BT309" i="2"/>
  <c r="BT308" i="2"/>
  <c r="BT307" i="2"/>
  <c r="BT306" i="2"/>
  <c r="BT305" i="2"/>
  <c r="BT304" i="2"/>
  <c r="BT303" i="2"/>
  <c r="BT302" i="2"/>
  <c r="BT301" i="2"/>
  <c r="BT300" i="2"/>
  <c r="BT299" i="2"/>
  <c r="BT298" i="2"/>
  <c r="BT297" i="2"/>
  <c r="BT296" i="2"/>
  <c r="BT295" i="2"/>
  <c r="BT294" i="2"/>
  <c r="BT293" i="2"/>
  <c r="BT292" i="2"/>
  <c r="BT291" i="2"/>
  <c r="BT290" i="2"/>
  <c r="BT289" i="2"/>
  <c r="BT288" i="2"/>
  <c r="BT287" i="2"/>
  <c r="BT286" i="2"/>
  <c r="BT285" i="2"/>
  <c r="BT284" i="2"/>
  <c r="BT283" i="2"/>
  <c r="BT282" i="2"/>
  <c r="BT281" i="2"/>
  <c r="BT280" i="2"/>
  <c r="BT279" i="2"/>
  <c r="BT278" i="2"/>
  <c r="BT277" i="2"/>
  <c r="BT276" i="2"/>
  <c r="BT275" i="2"/>
  <c r="BT274" i="2"/>
  <c r="BT273" i="2"/>
  <c r="BT272" i="2"/>
  <c r="BT271" i="2"/>
  <c r="BT270" i="2"/>
  <c r="BT269" i="2"/>
  <c r="BT268" i="2"/>
  <c r="BT267" i="2"/>
  <c r="BT266" i="2"/>
  <c r="BT265" i="2"/>
  <c r="BT264" i="2"/>
  <c r="BT263" i="2"/>
  <c r="BT262" i="2"/>
  <c r="BT261" i="2"/>
  <c r="BT260" i="2"/>
  <c r="BT259" i="2"/>
  <c r="BT258" i="2"/>
  <c r="BT257" i="2"/>
  <c r="BT256" i="2"/>
  <c r="BT25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15" i="2"/>
  <c r="CO16" i="2" l="1"/>
  <c r="CO17" i="2"/>
  <c r="CO18" i="2"/>
  <c r="CO19" i="2"/>
  <c r="CO20" i="2"/>
  <c r="CO21" i="2"/>
  <c r="CO22" i="2"/>
  <c r="CO23" i="2"/>
  <c r="CO24" i="2"/>
  <c r="CO15" i="2"/>
  <c r="CM470" i="2"/>
  <c r="CM502" i="2"/>
  <c r="CM638" i="2"/>
  <c r="CM654" i="2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9" i="1"/>
  <c r="CL462" i="2"/>
  <c r="CL466" i="2"/>
  <c r="CL522" i="2"/>
  <c r="CL530" i="2"/>
  <c r="CL558" i="2"/>
  <c r="CL562" i="2"/>
  <c r="CL590" i="2"/>
  <c r="CL594" i="2"/>
  <c r="CL622" i="2"/>
  <c r="CL626" i="2"/>
  <c r="CL654" i="2"/>
  <c r="CL658" i="2"/>
  <c r="CL686" i="2"/>
  <c r="CL690" i="2"/>
  <c r="CL714" i="2"/>
  <c r="CL453" i="2"/>
  <c r="CK454" i="2"/>
  <c r="CM454" i="2" s="1"/>
  <c r="CK455" i="2"/>
  <c r="CK456" i="2"/>
  <c r="CK457" i="2"/>
  <c r="CK458" i="2"/>
  <c r="CM458" i="2" s="1"/>
  <c r="CK459" i="2"/>
  <c r="CK460" i="2"/>
  <c r="CK461" i="2"/>
  <c r="CL461" i="2" s="1"/>
  <c r="CK462" i="2"/>
  <c r="CM462" i="2" s="1"/>
  <c r="CK463" i="2"/>
  <c r="CK464" i="2"/>
  <c r="CK465" i="2"/>
  <c r="CK466" i="2"/>
  <c r="CM466" i="2" s="1"/>
  <c r="CK467" i="2"/>
  <c r="CK468" i="2"/>
  <c r="CK469" i="2"/>
  <c r="CK470" i="2"/>
  <c r="CL470" i="2" s="1"/>
  <c r="CK471" i="2"/>
  <c r="CK472" i="2"/>
  <c r="CK473" i="2"/>
  <c r="CK474" i="2"/>
  <c r="CM474" i="2" s="1"/>
  <c r="CK475" i="2"/>
  <c r="CK476" i="2"/>
  <c r="CK477" i="2"/>
  <c r="CK478" i="2"/>
  <c r="CM478" i="2" s="1"/>
  <c r="CK479" i="2"/>
  <c r="CK480" i="2"/>
  <c r="CK481" i="2"/>
  <c r="CK482" i="2"/>
  <c r="CM482" i="2" s="1"/>
  <c r="CK483" i="2"/>
  <c r="CK484" i="2"/>
  <c r="CK485" i="2"/>
  <c r="CK486" i="2"/>
  <c r="CL486" i="2" s="1"/>
  <c r="CK487" i="2"/>
  <c r="CK488" i="2"/>
  <c r="CK489" i="2"/>
  <c r="CK490" i="2"/>
  <c r="CM490" i="2" s="1"/>
  <c r="CK491" i="2"/>
  <c r="CK492" i="2"/>
  <c r="CK493" i="2"/>
  <c r="CK494" i="2"/>
  <c r="CM494" i="2" s="1"/>
  <c r="CK495" i="2"/>
  <c r="CK496" i="2"/>
  <c r="CK497" i="2"/>
  <c r="CK498" i="2"/>
  <c r="CM498" i="2" s="1"/>
  <c r="CK499" i="2"/>
  <c r="CK500" i="2"/>
  <c r="CK501" i="2"/>
  <c r="CK502" i="2"/>
  <c r="CL502" i="2" s="1"/>
  <c r="CK503" i="2"/>
  <c r="CK504" i="2"/>
  <c r="CK505" i="2"/>
  <c r="CK506" i="2"/>
  <c r="CM506" i="2" s="1"/>
  <c r="CK507" i="2"/>
  <c r="CK508" i="2"/>
  <c r="CK509" i="2"/>
  <c r="CK510" i="2"/>
  <c r="CM510" i="2" s="1"/>
  <c r="CK511" i="2"/>
  <c r="CK512" i="2"/>
  <c r="CK513" i="2"/>
  <c r="CK514" i="2"/>
  <c r="CM514" i="2" s="1"/>
  <c r="CK515" i="2"/>
  <c r="CK516" i="2"/>
  <c r="CK517" i="2"/>
  <c r="CK518" i="2"/>
  <c r="CL518" i="2" s="1"/>
  <c r="CK519" i="2"/>
  <c r="CK520" i="2"/>
  <c r="CK521" i="2"/>
  <c r="CK522" i="2"/>
  <c r="CM522" i="2" s="1"/>
  <c r="CK523" i="2"/>
  <c r="CK524" i="2"/>
  <c r="CK525" i="2"/>
  <c r="CK526" i="2"/>
  <c r="CM526" i="2" s="1"/>
  <c r="CK527" i="2"/>
  <c r="CK528" i="2"/>
  <c r="CK529" i="2"/>
  <c r="CK530" i="2"/>
  <c r="CM530" i="2" s="1"/>
  <c r="CK531" i="2"/>
  <c r="CK532" i="2"/>
  <c r="CM532" i="2" s="1"/>
  <c r="CK533" i="2"/>
  <c r="CK534" i="2"/>
  <c r="CM534" i="2" s="1"/>
  <c r="CK535" i="2"/>
  <c r="CK536" i="2"/>
  <c r="CM536" i="2" s="1"/>
  <c r="CK537" i="2"/>
  <c r="CK538" i="2"/>
  <c r="CM538" i="2" s="1"/>
  <c r="CK539" i="2"/>
  <c r="CK540" i="2"/>
  <c r="CM540" i="2" s="1"/>
  <c r="CK541" i="2"/>
  <c r="CK542" i="2"/>
  <c r="CM542" i="2" s="1"/>
  <c r="CK543" i="2"/>
  <c r="CK544" i="2"/>
  <c r="CM544" i="2" s="1"/>
  <c r="CK545" i="2"/>
  <c r="CK546" i="2"/>
  <c r="CM546" i="2" s="1"/>
  <c r="CK547" i="2"/>
  <c r="CK548" i="2"/>
  <c r="CM548" i="2" s="1"/>
  <c r="CK549" i="2"/>
  <c r="CK550" i="2"/>
  <c r="CM550" i="2" s="1"/>
  <c r="CK551" i="2"/>
  <c r="CK552" i="2"/>
  <c r="CM552" i="2" s="1"/>
  <c r="CK553" i="2"/>
  <c r="CK554" i="2"/>
  <c r="CM554" i="2" s="1"/>
  <c r="CK555" i="2"/>
  <c r="CK556" i="2"/>
  <c r="CM556" i="2" s="1"/>
  <c r="CK557" i="2"/>
  <c r="CK558" i="2"/>
  <c r="CM558" i="2" s="1"/>
  <c r="CK559" i="2"/>
  <c r="CK560" i="2"/>
  <c r="CM560" i="2" s="1"/>
  <c r="CK561" i="2"/>
  <c r="CK562" i="2"/>
  <c r="CM562" i="2" s="1"/>
  <c r="CK563" i="2"/>
  <c r="CK564" i="2"/>
  <c r="CM564" i="2" s="1"/>
  <c r="CK565" i="2"/>
  <c r="CK566" i="2"/>
  <c r="CM566" i="2" s="1"/>
  <c r="CK567" i="2"/>
  <c r="CK568" i="2"/>
  <c r="CM568" i="2" s="1"/>
  <c r="CK569" i="2"/>
  <c r="CK570" i="2"/>
  <c r="CM570" i="2" s="1"/>
  <c r="CK571" i="2"/>
  <c r="CK572" i="2"/>
  <c r="CM572" i="2" s="1"/>
  <c r="CK573" i="2"/>
  <c r="CK574" i="2"/>
  <c r="CM574" i="2" s="1"/>
  <c r="CK575" i="2"/>
  <c r="CK576" i="2"/>
  <c r="CM576" i="2" s="1"/>
  <c r="CK577" i="2"/>
  <c r="CK578" i="2"/>
  <c r="CM578" i="2" s="1"/>
  <c r="CK579" i="2"/>
  <c r="CK580" i="2"/>
  <c r="CM580" i="2" s="1"/>
  <c r="CK581" i="2"/>
  <c r="CK582" i="2"/>
  <c r="CM582" i="2" s="1"/>
  <c r="CK583" i="2"/>
  <c r="CK584" i="2"/>
  <c r="CM584" i="2" s="1"/>
  <c r="CK585" i="2"/>
  <c r="CK586" i="2"/>
  <c r="CM586" i="2" s="1"/>
  <c r="CK587" i="2"/>
  <c r="CK588" i="2"/>
  <c r="CM588" i="2" s="1"/>
  <c r="CK589" i="2"/>
  <c r="CK590" i="2"/>
  <c r="CM590" i="2" s="1"/>
  <c r="CK591" i="2"/>
  <c r="CK592" i="2"/>
  <c r="CM592" i="2" s="1"/>
  <c r="CK593" i="2"/>
  <c r="CK594" i="2"/>
  <c r="CM594" i="2" s="1"/>
  <c r="CK595" i="2"/>
  <c r="CK596" i="2"/>
  <c r="CM596" i="2" s="1"/>
  <c r="CK597" i="2"/>
  <c r="CK598" i="2"/>
  <c r="CM598" i="2" s="1"/>
  <c r="CK599" i="2"/>
  <c r="CK600" i="2"/>
  <c r="CM600" i="2" s="1"/>
  <c r="CK601" i="2"/>
  <c r="CK602" i="2"/>
  <c r="CM602" i="2" s="1"/>
  <c r="CK603" i="2"/>
  <c r="CK604" i="2"/>
  <c r="CM604" i="2" s="1"/>
  <c r="CK605" i="2"/>
  <c r="CK606" i="2"/>
  <c r="CM606" i="2" s="1"/>
  <c r="CK607" i="2"/>
  <c r="CK608" i="2"/>
  <c r="CM608" i="2" s="1"/>
  <c r="CK609" i="2"/>
  <c r="CK610" i="2"/>
  <c r="CM610" i="2" s="1"/>
  <c r="CK611" i="2"/>
  <c r="CK612" i="2"/>
  <c r="CM612" i="2" s="1"/>
  <c r="CK613" i="2"/>
  <c r="CK614" i="2"/>
  <c r="CM614" i="2" s="1"/>
  <c r="CK615" i="2"/>
  <c r="CK616" i="2"/>
  <c r="CM616" i="2" s="1"/>
  <c r="CK617" i="2"/>
  <c r="CK618" i="2"/>
  <c r="CM618" i="2" s="1"/>
  <c r="CK619" i="2"/>
  <c r="CK620" i="2"/>
  <c r="CM620" i="2" s="1"/>
  <c r="CK621" i="2"/>
  <c r="CK622" i="2"/>
  <c r="CM622" i="2" s="1"/>
  <c r="CK623" i="2"/>
  <c r="CK624" i="2"/>
  <c r="CM624" i="2" s="1"/>
  <c r="CK625" i="2"/>
  <c r="CK626" i="2"/>
  <c r="CM626" i="2" s="1"/>
  <c r="CK627" i="2"/>
  <c r="CK628" i="2"/>
  <c r="CM628" i="2" s="1"/>
  <c r="CK629" i="2"/>
  <c r="CK630" i="2"/>
  <c r="CM630" i="2" s="1"/>
  <c r="CK631" i="2"/>
  <c r="CK632" i="2"/>
  <c r="CM632" i="2" s="1"/>
  <c r="CK633" i="2"/>
  <c r="CK634" i="2"/>
  <c r="CM634" i="2" s="1"/>
  <c r="CK635" i="2"/>
  <c r="CK636" i="2"/>
  <c r="CM636" i="2" s="1"/>
  <c r="CK637" i="2"/>
  <c r="CK638" i="2"/>
  <c r="CL638" i="2" s="1"/>
  <c r="CK639" i="2"/>
  <c r="CK640" i="2"/>
  <c r="CM640" i="2" s="1"/>
  <c r="CK641" i="2"/>
  <c r="CK642" i="2"/>
  <c r="CM642" i="2" s="1"/>
  <c r="CK643" i="2"/>
  <c r="CK644" i="2"/>
  <c r="CM644" i="2" s="1"/>
  <c r="CK645" i="2"/>
  <c r="CK646" i="2"/>
  <c r="CM646" i="2" s="1"/>
  <c r="CK647" i="2"/>
  <c r="CK648" i="2"/>
  <c r="CM648" i="2" s="1"/>
  <c r="CK649" i="2"/>
  <c r="CK650" i="2"/>
  <c r="CM650" i="2" s="1"/>
  <c r="CK651" i="2"/>
  <c r="CK652" i="2"/>
  <c r="CM652" i="2" s="1"/>
  <c r="CK653" i="2"/>
  <c r="CK654" i="2"/>
  <c r="CK655" i="2"/>
  <c r="CK656" i="2"/>
  <c r="CM656" i="2" s="1"/>
  <c r="CK657" i="2"/>
  <c r="CK658" i="2"/>
  <c r="CM658" i="2" s="1"/>
  <c r="CK659" i="2"/>
  <c r="CK660" i="2"/>
  <c r="CM660" i="2" s="1"/>
  <c r="CK661" i="2"/>
  <c r="CK662" i="2"/>
  <c r="CM662" i="2" s="1"/>
  <c r="CK663" i="2"/>
  <c r="CK664" i="2"/>
  <c r="CM664" i="2" s="1"/>
  <c r="CK665" i="2"/>
  <c r="CK666" i="2"/>
  <c r="CM666" i="2" s="1"/>
  <c r="CK667" i="2"/>
  <c r="CK668" i="2"/>
  <c r="CM668" i="2" s="1"/>
  <c r="CK669" i="2"/>
  <c r="CK670" i="2"/>
  <c r="CM670" i="2" s="1"/>
  <c r="CK671" i="2"/>
  <c r="CK672" i="2"/>
  <c r="CM672" i="2" s="1"/>
  <c r="CK673" i="2"/>
  <c r="CK674" i="2"/>
  <c r="CM674" i="2" s="1"/>
  <c r="CK675" i="2"/>
  <c r="CK676" i="2"/>
  <c r="CM676" i="2" s="1"/>
  <c r="CK677" i="2"/>
  <c r="CK678" i="2"/>
  <c r="CM678" i="2" s="1"/>
  <c r="CK679" i="2"/>
  <c r="CK680" i="2"/>
  <c r="CM680" i="2" s="1"/>
  <c r="CK681" i="2"/>
  <c r="CK682" i="2"/>
  <c r="CM682" i="2" s="1"/>
  <c r="CK683" i="2"/>
  <c r="CK684" i="2"/>
  <c r="CM684" i="2" s="1"/>
  <c r="CK685" i="2"/>
  <c r="CK686" i="2"/>
  <c r="CM686" i="2" s="1"/>
  <c r="CK687" i="2"/>
  <c r="CK688" i="2"/>
  <c r="CM688" i="2" s="1"/>
  <c r="CK689" i="2"/>
  <c r="CK690" i="2"/>
  <c r="CM690" i="2" s="1"/>
  <c r="CK691" i="2"/>
  <c r="CK692" i="2"/>
  <c r="CM692" i="2" s="1"/>
  <c r="CK693" i="2"/>
  <c r="CK694" i="2"/>
  <c r="CM694" i="2" s="1"/>
  <c r="CK695" i="2"/>
  <c r="CK696" i="2"/>
  <c r="CM696" i="2" s="1"/>
  <c r="CK697" i="2"/>
  <c r="CK698" i="2"/>
  <c r="CM698" i="2" s="1"/>
  <c r="CK699" i="2"/>
  <c r="CK700" i="2"/>
  <c r="CM700" i="2" s="1"/>
  <c r="CK701" i="2"/>
  <c r="CK702" i="2"/>
  <c r="CM702" i="2" s="1"/>
  <c r="CK703" i="2"/>
  <c r="CK704" i="2"/>
  <c r="CM704" i="2" s="1"/>
  <c r="CK705" i="2"/>
  <c r="CK706" i="2"/>
  <c r="CM706" i="2" s="1"/>
  <c r="CK707" i="2"/>
  <c r="CM707" i="2" s="1"/>
  <c r="CK708" i="2"/>
  <c r="CM708" i="2" s="1"/>
  <c r="CK709" i="2"/>
  <c r="CK710" i="2"/>
  <c r="CM710" i="2" s="1"/>
  <c r="CK711" i="2"/>
  <c r="CM711" i="2" s="1"/>
  <c r="CK712" i="2"/>
  <c r="CM712" i="2" s="1"/>
  <c r="CK713" i="2"/>
  <c r="CK714" i="2"/>
  <c r="CM714" i="2" s="1"/>
  <c r="CK715" i="2"/>
  <c r="CM715" i="2" s="1"/>
  <c r="CK453" i="2"/>
  <c r="CM453" i="2" s="1"/>
  <c r="CS16" i="2"/>
  <c r="CU16" i="2" s="1"/>
  <c r="CS17" i="2"/>
  <c r="CU17" i="2" s="1"/>
  <c r="CS18" i="2"/>
  <c r="CU18" i="2" s="1"/>
  <c r="CS19" i="2"/>
  <c r="CU19" i="2" s="1"/>
  <c r="CS20" i="2"/>
  <c r="CU20" i="2" s="1"/>
  <c r="CS21" i="2"/>
  <c r="CU21" i="2" s="1"/>
  <c r="CS22" i="2"/>
  <c r="CU22" i="2" s="1"/>
  <c r="CS23" i="2"/>
  <c r="CU23" i="2" s="1"/>
  <c r="CS24" i="2"/>
  <c r="CU24" i="2" s="1"/>
  <c r="CS25" i="2"/>
  <c r="CU25" i="2" s="1"/>
  <c r="CS26" i="2"/>
  <c r="CU26" i="2" s="1"/>
  <c r="CS27" i="2"/>
  <c r="CU27" i="2" s="1"/>
  <c r="CS28" i="2"/>
  <c r="CU28" i="2" s="1"/>
  <c r="CS29" i="2"/>
  <c r="CU29" i="2" s="1"/>
  <c r="CS30" i="2"/>
  <c r="CU30" i="2" s="1"/>
  <c r="CS31" i="2"/>
  <c r="CU31" i="2" s="1"/>
  <c r="CS32" i="2"/>
  <c r="CU32" i="2" s="1"/>
  <c r="CS33" i="2"/>
  <c r="CU33" i="2" s="1"/>
  <c r="CS34" i="2"/>
  <c r="CU34" i="2" s="1"/>
  <c r="CS35" i="2"/>
  <c r="CU35" i="2" s="1"/>
  <c r="CS36" i="2"/>
  <c r="CU36" i="2" s="1"/>
  <c r="CS37" i="2"/>
  <c r="CU37" i="2" s="1"/>
  <c r="CS38" i="2"/>
  <c r="CU38" i="2" s="1"/>
  <c r="CS39" i="2"/>
  <c r="CU39" i="2" s="1"/>
  <c r="CS40" i="2"/>
  <c r="CU40" i="2" s="1"/>
  <c r="CS41" i="2"/>
  <c r="CU41" i="2" s="1"/>
  <c r="CS42" i="2"/>
  <c r="CU42" i="2" s="1"/>
  <c r="CS43" i="2"/>
  <c r="CU43" i="2" s="1"/>
  <c r="CS44" i="2"/>
  <c r="CU44" i="2" s="1"/>
  <c r="CS45" i="2"/>
  <c r="CU45" i="2" s="1"/>
  <c r="CS46" i="2"/>
  <c r="CU46" i="2" s="1"/>
  <c r="CS47" i="2"/>
  <c r="CU47" i="2" s="1"/>
  <c r="CS48" i="2"/>
  <c r="CU48" i="2" s="1"/>
  <c r="CS49" i="2"/>
  <c r="CU49" i="2" s="1"/>
  <c r="CS50" i="2"/>
  <c r="CU50" i="2" s="1"/>
  <c r="CS51" i="2"/>
  <c r="CU51" i="2" s="1"/>
  <c r="CS52" i="2"/>
  <c r="CU52" i="2" s="1"/>
  <c r="CS53" i="2"/>
  <c r="CU53" i="2" s="1"/>
  <c r="CS54" i="2"/>
  <c r="CU54" i="2" s="1"/>
  <c r="CS55" i="2"/>
  <c r="CU55" i="2" s="1"/>
  <c r="CS56" i="2"/>
  <c r="CU56" i="2" s="1"/>
  <c r="CS57" i="2"/>
  <c r="CU57" i="2" s="1"/>
  <c r="CS58" i="2"/>
  <c r="CU58" i="2" s="1"/>
  <c r="CS59" i="2"/>
  <c r="CU59" i="2" s="1"/>
  <c r="CS60" i="2"/>
  <c r="CU60" i="2" s="1"/>
  <c r="CS61" i="2"/>
  <c r="CU61" i="2" s="1"/>
  <c r="CS62" i="2"/>
  <c r="CU62" i="2" s="1"/>
  <c r="CS63" i="2"/>
  <c r="CU63" i="2" s="1"/>
  <c r="CS64" i="2"/>
  <c r="CU64" i="2" s="1"/>
  <c r="CS65" i="2"/>
  <c r="CU65" i="2" s="1"/>
  <c r="CS66" i="2"/>
  <c r="CU66" i="2" s="1"/>
  <c r="CS67" i="2"/>
  <c r="CU67" i="2" s="1"/>
  <c r="CS68" i="2"/>
  <c r="CU68" i="2" s="1"/>
  <c r="CS69" i="2"/>
  <c r="CU69" i="2" s="1"/>
  <c r="CS70" i="2"/>
  <c r="CU70" i="2" s="1"/>
  <c r="CS71" i="2"/>
  <c r="CU71" i="2" s="1"/>
  <c r="CS72" i="2"/>
  <c r="CU72" i="2" s="1"/>
  <c r="CS73" i="2"/>
  <c r="CU73" i="2" s="1"/>
  <c r="CS74" i="2"/>
  <c r="CU74" i="2" s="1"/>
  <c r="CS75" i="2"/>
  <c r="CU75" i="2" s="1"/>
  <c r="CS76" i="2"/>
  <c r="CU76" i="2" s="1"/>
  <c r="CS77" i="2"/>
  <c r="CU77" i="2" s="1"/>
  <c r="CS78" i="2"/>
  <c r="CU78" i="2" s="1"/>
  <c r="CS79" i="2"/>
  <c r="CU79" i="2" s="1"/>
  <c r="CS80" i="2"/>
  <c r="CU80" i="2" s="1"/>
  <c r="CS81" i="2"/>
  <c r="CU81" i="2" s="1"/>
  <c r="CS82" i="2"/>
  <c r="CU82" i="2" s="1"/>
  <c r="CS83" i="2"/>
  <c r="CU83" i="2" s="1"/>
  <c r="CS84" i="2"/>
  <c r="CU84" i="2" s="1"/>
  <c r="CS85" i="2"/>
  <c r="CU85" i="2" s="1"/>
  <c r="CS86" i="2"/>
  <c r="CU86" i="2" s="1"/>
  <c r="CS87" i="2"/>
  <c r="CU87" i="2" s="1"/>
  <c r="CS88" i="2"/>
  <c r="CU88" i="2" s="1"/>
  <c r="CS89" i="2"/>
  <c r="CU89" i="2" s="1"/>
  <c r="CS90" i="2"/>
  <c r="CU90" i="2" s="1"/>
  <c r="CS91" i="2"/>
  <c r="CU91" i="2" s="1"/>
  <c r="CS92" i="2"/>
  <c r="CU92" i="2" s="1"/>
  <c r="CS93" i="2"/>
  <c r="CU93" i="2" s="1"/>
  <c r="CS94" i="2"/>
  <c r="CU94" i="2" s="1"/>
  <c r="CS95" i="2"/>
  <c r="CU95" i="2" s="1"/>
  <c r="CS96" i="2"/>
  <c r="CU96" i="2" s="1"/>
  <c r="CS97" i="2"/>
  <c r="CU97" i="2" s="1"/>
  <c r="CS98" i="2"/>
  <c r="CU98" i="2" s="1"/>
  <c r="CS99" i="2"/>
  <c r="CU99" i="2" s="1"/>
  <c r="CS100" i="2"/>
  <c r="CU100" i="2" s="1"/>
  <c r="CS101" i="2"/>
  <c r="CU101" i="2" s="1"/>
  <c r="CS102" i="2"/>
  <c r="CU102" i="2" s="1"/>
  <c r="CS103" i="2"/>
  <c r="CU103" i="2" s="1"/>
  <c r="CS104" i="2"/>
  <c r="CU104" i="2" s="1"/>
  <c r="CS105" i="2"/>
  <c r="CU105" i="2" s="1"/>
  <c r="CS106" i="2"/>
  <c r="CU106" i="2" s="1"/>
  <c r="CS107" i="2"/>
  <c r="CU107" i="2" s="1"/>
  <c r="CS108" i="2"/>
  <c r="CU108" i="2" s="1"/>
  <c r="CS109" i="2"/>
  <c r="CU109" i="2" s="1"/>
  <c r="CS110" i="2"/>
  <c r="CU110" i="2" s="1"/>
  <c r="CS111" i="2"/>
  <c r="CU111" i="2" s="1"/>
  <c r="CS112" i="2"/>
  <c r="CU112" i="2" s="1"/>
  <c r="CS113" i="2"/>
  <c r="CU113" i="2" s="1"/>
  <c r="CS114" i="2"/>
  <c r="CU114" i="2" s="1"/>
  <c r="CS115" i="2"/>
  <c r="CU115" i="2" s="1"/>
  <c r="CS116" i="2"/>
  <c r="CU116" i="2" s="1"/>
  <c r="CS117" i="2"/>
  <c r="CU117" i="2" s="1"/>
  <c r="CS118" i="2"/>
  <c r="CU118" i="2" s="1"/>
  <c r="CS119" i="2"/>
  <c r="CU119" i="2" s="1"/>
  <c r="CS120" i="2"/>
  <c r="CU120" i="2" s="1"/>
  <c r="CS121" i="2"/>
  <c r="CU121" i="2" s="1"/>
  <c r="CS122" i="2"/>
  <c r="CU122" i="2" s="1"/>
  <c r="CS123" i="2"/>
  <c r="CU123" i="2" s="1"/>
  <c r="CS124" i="2"/>
  <c r="CU124" i="2" s="1"/>
  <c r="CS125" i="2"/>
  <c r="CU125" i="2" s="1"/>
  <c r="CS126" i="2"/>
  <c r="CU126" i="2" s="1"/>
  <c r="CS127" i="2"/>
  <c r="CU127" i="2" s="1"/>
  <c r="CS128" i="2"/>
  <c r="CU128" i="2" s="1"/>
  <c r="CS129" i="2"/>
  <c r="CU129" i="2" s="1"/>
  <c r="CS130" i="2"/>
  <c r="CU130" i="2" s="1"/>
  <c r="CS131" i="2"/>
  <c r="CU131" i="2" s="1"/>
  <c r="CS132" i="2"/>
  <c r="CU132" i="2" s="1"/>
  <c r="CS133" i="2"/>
  <c r="CU133" i="2" s="1"/>
  <c r="CS134" i="2"/>
  <c r="CU134" i="2" s="1"/>
  <c r="CS135" i="2"/>
  <c r="CU135" i="2" s="1"/>
  <c r="CS136" i="2"/>
  <c r="CU136" i="2" s="1"/>
  <c r="CS137" i="2"/>
  <c r="CU137" i="2" s="1"/>
  <c r="CS138" i="2"/>
  <c r="CU138" i="2" s="1"/>
  <c r="CS139" i="2"/>
  <c r="CU139" i="2" s="1"/>
  <c r="CS140" i="2"/>
  <c r="CU140" i="2" s="1"/>
  <c r="CS141" i="2"/>
  <c r="CU141" i="2" s="1"/>
  <c r="CS142" i="2"/>
  <c r="CU142" i="2" s="1"/>
  <c r="CS143" i="2"/>
  <c r="CU143" i="2" s="1"/>
  <c r="CS144" i="2"/>
  <c r="CU144" i="2" s="1"/>
  <c r="CS145" i="2"/>
  <c r="CU145" i="2" s="1"/>
  <c r="CS146" i="2"/>
  <c r="CU146" i="2" s="1"/>
  <c r="CS147" i="2"/>
  <c r="CU147" i="2" s="1"/>
  <c r="CS148" i="2"/>
  <c r="CU148" i="2" s="1"/>
  <c r="CS149" i="2"/>
  <c r="CU149" i="2" s="1"/>
  <c r="CS150" i="2"/>
  <c r="CU150" i="2" s="1"/>
  <c r="CS151" i="2"/>
  <c r="CU151" i="2" s="1"/>
  <c r="CS152" i="2"/>
  <c r="CU152" i="2" s="1"/>
  <c r="CS153" i="2"/>
  <c r="CU153" i="2" s="1"/>
  <c r="CS154" i="2"/>
  <c r="CU154" i="2" s="1"/>
  <c r="CS155" i="2"/>
  <c r="CU155" i="2" s="1"/>
  <c r="CS156" i="2"/>
  <c r="CU156" i="2" s="1"/>
  <c r="CS157" i="2"/>
  <c r="CU157" i="2" s="1"/>
  <c r="CS158" i="2"/>
  <c r="CU158" i="2" s="1"/>
  <c r="CS159" i="2"/>
  <c r="CU159" i="2" s="1"/>
  <c r="CS160" i="2"/>
  <c r="CU160" i="2" s="1"/>
  <c r="CS161" i="2"/>
  <c r="CU161" i="2" s="1"/>
  <c r="CS162" i="2"/>
  <c r="CU162" i="2" s="1"/>
  <c r="CS163" i="2"/>
  <c r="CU163" i="2" s="1"/>
  <c r="CS164" i="2"/>
  <c r="CU164" i="2" s="1"/>
  <c r="CS165" i="2"/>
  <c r="CU165" i="2" s="1"/>
  <c r="CS166" i="2"/>
  <c r="CU166" i="2" s="1"/>
  <c r="CS167" i="2"/>
  <c r="CU167" i="2" s="1"/>
  <c r="CS168" i="2"/>
  <c r="CU168" i="2" s="1"/>
  <c r="CS169" i="2"/>
  <c r="CU169" i="2" s="1"/>
  <c r="CS170" i="2"/>
  <c r="CU170" i="2" s="1"/>
  <c r="CS171" i="2"/>
  <c r="CU171" i="2" s="1"/>
  <c r="CS172" i="2"/>
  <c r="CU172" i="2" s="1"/>
  <c r="CS173" i="2"/>
  <c r="CU173" i="2" s="1"/>
  <c r="CS174" i="2"/>
  <c r="CU174" i="2" s="1"/>
  <c r="CS175" i="2"/>
  <c r="CU175" i="2" s="1"/>
  <c r="CS176" i="2"/>
  <c r="CU176" i="2" s="1"/>
  <c r="CS177" i="2"/>
  <c r="CU177" i="2" s="1"/>
  <c r="CS178" i="2"/>
  <c r="CU178" i="2" s="1"/>
  <c r="CS179" i="2"/>
  <c r="CU179" i="2" s="1"/>
  <c r="CS180" i="2"/>
  <c r="CU180" i="2" s="1"/>
  <c r="CS181" i="2"/>
  <c r="CU181" i="2" s="1"/>
  <c r="CS182" i="2"/>
  <c r="CU182" i="2" s="1"/>
  <c r="CS183" i="2"/>
  <c r="CU183" i="2" s="1"/>
  <c r="CS184" i="2"/>
  <c r="CU184" i="2" s="1"/>
  <c r="CS185" i="2"/>
  <c r="CU185" i="2" s="1"/>
  <c r="CS186" i="2"/>
  <c r="CU186" i="2" s="1"/>
  <c r="CS187" i="2"/>
  <c r="CU187" i="2" s="1"/>
  <c r="CS188" i="2"/>
  <c r="CU188" i="2" s="1"/>
  <c r="CS189" i="2"/>
  <c r="CU189" i="2" s="1"/>
  <c r="CS190" i="2"/>
  <c r="CU190" i="2" s="1"/>
  <c r="CS191" i="2"/>
  <c r="CU191" i="2" s="1"/>
  <c r="CS192" i="2"/>
  <c r="CU192" i="2" s="1"/>
  <c r="CS193" i="2"/>
  <c r="CU193" i="2" s="1"/>
  <c r="CS194" i="2"/>
  <c r="CU194" i="2" s="1"/>
  <c r="CS195" i="2"/>
  <c r="CU195" i="2" s="1"/>
  <c r="CS196" i="2"/>
  <c r="CU196" i="2" s="1"/>
  <c r="CS197" i="2"/>
  <c r="CU197" i="2" s="1"/>
  <c r="CS198" i="2"/>
  <c r="CU198" i="2" s="1"/>
  <c r="CS199" i="2"/>
  <c r="CU199" i="2" s="1"/>
  <c r="CS200" i="2"/>
  <c r="CU200" i="2" s="1"/>
  <c r="CS201" i="2"/>
  <c r="CU201" i="2" s="1"/>
  <c r="CS202" i="2"/>
  <c r="CU202" i="2" s="1"/>
  <c r="CS203" i="2"/>
  <c r="CU203" i="2" s="1"/>
  <c r="CS204" i="2"/>
  <c r="CU204" i="2" s="1"/>
  <c r="CS205" i="2"/>
  <c r="CU205" i="2" s="1"/>
  <c r="CS206" i="2"/>
  <c r="CU206" i="2" s="1"/>
  <c r="CS207" i="2"/>
  <c r="CU207" i="2" s="1"/>
  <c r="CS208" i="2"/>
  <c r="CU208" i="2" s="1"/>
  <c r="CS209" i="2"/>
  <c r="CU209" i="2" s="1"/>
  <c r="CS210" i="2"/>
  <c r="CU210" i="2" s="1"/>
  <c r="CS211" i="2"/>
  <c r="CU211" i="2" s="1"/>
  <c r="CS212" i="2"/>
  <c r="CU212" i="2" s="1"/>
  <c r="CS213" i="2"/>
  <c r="CU213" i="2" s="1"/>
  <c r="CS214" i="2"/>
  <c r="CU214" i="2" s="1"/>
  <c r="CS215" i="2"/>
  <c r="CU215" i="2" s="1"/>
  <c r="CS216" i="2"/>
  <c r="CU216" i="2" s="1"/>
  <c r="CS217" i="2"/>
  <c r="CU217" i="2" s="1"/>
  <c r="CS218" i="2"/>
  <c r="CU218" i="2" s="1"/>
  <c r="CS219" i="2"/>
  <c r="CU219" i="2" s="1"/>
  <c r="CS220" i="2"/>
  <c r="CU220" i="2" s="1"/>
  <c r="CS221" i="2"/>
  <c r="CU221" i="2" s="1"/>
  <c r="CS222" i="2"/>
  <c r="CU222" i="2" s="1"/>
  <c r="CS223" i="2"/>
  <c r="CU223" i="2" s="1"/>
  <c r="CS224" i="2"/>
  <c r="CU224" i="2" s="1"/>
  <c r="CS225" i="2"/>
  <c r="CU225" i="2" s="1"/>
  <c r="CS226" i="2"/>
  <c r="CU226" i="2" s="1"/>
  <c r="CS227" i="2"/>
  <c r="CU227" i="2" s="1"/>
  <c r="CS228" i="2"/>
  <c r="CU228" i="2" s="1"/>
  <c r="CS229" i="2"/>
  <c r="CU229" i="2" s="1"/>
  <c r="CS230" i="2"/>
  <c r="CU230" i="2" s="1"/>
  <c r="CS231" i="2"/>
  <c r="CU231" i="2" s="1"/>
  <c r="CS232" i="2"/>
  <c r="CU232" i="2" s="1"/>
  <c r="CS233" i="2"/>
  <c r="CU233" i="2" s="1"/>
  <c r="CS234" i="2"/>
  <c r="CU234" i="2" s="1"/>
  <c r="CS235" i="2"/>
  <c r="CU235" i="2" s="1"/>
  <c r="CS236" i="2"/>
  <c r="CU236" i="2" s="1"/>
  <c r="CS237" i="2"/>
  <c r="CU237" i="2" s="1"/>
  <c r="CS238" i="2"/>
  <c r="CU238" i="2" s="1"/>
  <c r="CS239" i="2"/>
  <c r="CU239" i="2" s="1"/>
  <c r="CS240" i="2"/>
  <c r="CU240" i="2" s="1"/>
  <c r="CS241" i="2"/>
  <c r="CU241" i="2" s="1"/>
  <c r="CS242" i="2"/>
  <c r="CU242" i="2" s="1"/>
  <c r="CS243" i="2"/>
  <c r="CU243" i="2" s="1"/>
  <c r="CS244" i="2"/>
  <c r="CU244" i="2" s="1"/>
  <c r="CS245" i="2"/>
  <c r="CU245" i="2" s="1"/>
  <c r="CS246" i="2"/>
  <c r="CU246" i="2" s="1"/>
  <c r="CS247" i="2"/>
  <c r="CU247" i="2" s="1"/>
  <c r="CS248" i="2"/>
  <c r="CU248" i="2" s="1"/>
  <c r="CS249" i="2"/>
  <c r="CU249" i="2" s="1"/>
  <c r="CS250" i="2"/>
  <c r="CU250" i="2" s="1"/>
  <c r="CS251" i="2"/>
  <c r="CU251" i="2" s="1"/>
  <c r="CS252" i="2"/>
  <c r="CU252" i="2" s="1"/>
  <c r="CS253" i="2"/>
  <c r="CU253" i="2" s="1"/>
  <c r="CS254" i="2"/>
  <c r="CU254" i="2" s="1"/>
  <c r="CS255" i="2"/>
  <c r="CU255" i="2" s="1"/>
  <c r="CS256" i="2"/>
  <c r="CU256" i="2" s="1"/>
  <c r="CS257" i="2"/>
  <c r="CU257" i="2" s="1"/>
  <c r="CS258" i="2"/>
  <c r="CU258" i="2" s="1"/>
  <c r="CS259" i="2"/>
  <c r="CU259" i="2" s="1"/>
  <c r="CS260" i="2"/>
  <c r="CU260" i="2" s="1"/>
  <c r="CS261" i="2"/>
  <c r="CU261" i="2" s="1"/>
  <c r="CS262" i="2"/>
  <c r="CU262" i="2" s="1"/>
  <c r="CS263" i="2"/>
  <c r="CU263" i="2" s="1"/>
  <c r="CS264" i="2"/>
  <c r="CU264" i="2" s="1"/>
  <c r="CS265" i="2"/>
  <c r="CU265" i="2" s="1"/>
  <c r="CS266" i="2"/>
  <c r="CU266" i="2" s="1"/>
  <c r="CS267" i="2"/>
  <c r="CU267" i="2" s="1"/>
  <c r="CS268" i="2"/>
  <c r="CU268" i="2" s="1"/>
  <c r="CS269" i="2"/>
  <c r="CU269" i="2" s="1"/>
  <c r="CS270" i="2"/>
  <c r="CU270" i="2" s="1"/>
  <c r="CS271" i="2"/>
  <c r="CU271" i="2" s="1"/>
  <c r="CS272" i="2"/>
  <c r="CU272" i="2" s="1"/>
  <c r="CS273" i="2"/>
  <c r="CU273" i="2" s="1"/>
  <c r="CS274" i="2"/>
  <c r="CU274" i="2" s="1"/>
  <c r="CS275" i="2"/>
  <c r="CU275" i="2" s="1"/>
  <c r="CS276" i="2"/>
  <c r="CU276" i="2" s="1"/>
  <c r="CS277" i="2"/>
  <c r="CU277" i="2" s="1"/>
  <c r="CS278" i="2"/>
  <c r="CU278" i="2" s="1"/>
  <c r="CS279" i="2"/>
  <c r="CU279" i="2" s="1"/>
  <c r="CS280" i="2"/>
  <c r="CU280" i="2" s="1"/>
  <c r="CS281" i="2"/>
  <c r="CU281" i="2" s="1"/>
  <c r="CS282" i="2"/>
  <c r="CU282" i="2" s="1"/>
  <c r="CS283" i="2"/>
  <c r="CU283" i="2" s="1"/>
  <c r="CS284" i="2"/>
  <c r="CU284" i="2" s="1"/>
  <c r="CS285" i="2"/>
  <c r="CU285" i="2" s="1"/>
  <c r="CS286" i="2"/>
  <c r="CU286" i="2" s="1"/>
  <c r="CS287" i="2"/>
  <c r="CU287" i="2" s="1"/>
  <c r="CS288" i="2"/>
  <c r="CU288" i="2" s="1"/>
  <c r="CS289" i="2"/>
  <c r="CU289" i="2" s="1"/>
  <c r="CS290" i="2"/>
  <c r="CU290" i="2" s="1"/>
  <c r="CS291" i="2"/>
  <c r="CU291" i="2" s="1"/>
  <c r="CS292" i="2"/>
  <c r="CU292" i="2" s="1"/>
  <c r="CS293" i="2"/>
  <c r="CU293" i="2" s="1"/>
  <c r="CS294" i="2"/>
  <c r="CU294" i="2" s="1"/>
  <c r="CS295" i="2"/>
  <c r="CU295" i="2" s="1"/>
  <c r="CS296" i="2"/>
  <c r="CU296" i="2" s="1"/>
  <c r="CS297" i="2"/>
  <c r="CU297" i="2" s="1"/>
  <c r="CS298" i="2"/>
  <c r="CU298" i="2" s="1"/>
  <c r="CS299" i="2"/>
  <c r="CU299" i="2" s="1"/>
  <c r="CS300" i="2"/>
  <c r="CU300" i="2" s="1"/>
  <c r="CS301" i="2"/>
  <c r="CU301" i="2" s="1"/>
  <c r="CS302" i="2"/>
  <c r="CU302" i="2" s="1"/>
  <c r="CS303" i="2"/>
  <c r="CU303" i="2" s="1"/>
  <c r="CS304" i="2"/>
  <c r="CU304" i="2" s="1"/>
  <c r="CS305" i="2"/>
  <c r="CU305" i="2" s="1"/>
  <c r="CS306" i="2"/>
  <c r="CU306" i="2" s="1"/>
  <c r="CS307" i="2"/>
  <c r="CU307" i="2" s="1"/>
  <c r="CS308" i="2"/>
  <c r="CU308" i="2" s="1"/>
  <c r="CS309" i="2"/>
  <c r="CU309" i="2" s="1"/>
  <c r="CS310" i="2"/>
  <c r="CU310" i="2" s="1"/>
  <c r="CS311" i="2"/>
  <c r="CU311" i="2" s="1"/>
  <c r="CS312" i="2"/>
  <c r="CU312" i="2" s="1"/>
  <c r="CS313" i="2"/>
  <c r="CU313" i="2" s="1"/>
  <c r="CS314" i="2"/>
  <c r="CU314" i="2" s="1"/>
  <c r="CS315" i="2"/>
  <c r="CU315" i="2" s="1"/>
  <c r="CS316" i="2"/>
  <c r="CU316" i="2" s="1"/>
  <c r="CS317" i="2"/>
  <c r="CU317" i="2" s="1"/>
  <c r="CS318" i="2"/>
  <c r="CU318" i="2" s="1"/>
  <c r="CS319" i="2"/>
  <c r="CU319" i="2" s="1"/>
  <c r="CS320" i="2"/>
  <c r="CU320" i="2" s="1"/>
  <c r="CS321" i="2"/>
  <c r="CU321" i="2" s="1"/>
  <c r="CS322" i="2"/>
  <c r="CU322" i="2" s="1"/>
  <c r="CS323" i="2"/>
  <c r="CU323" i="2" s="1"/>
  <c r="CS324" i="2"/>
  <c r="CU324" i="2" s="1"/>
  <c r="CS325" i="2"/>
  <c r="CU325" i="2" s="1"/>
  <c r="CS326" i="2"/>
  <c r="CU326" i="2" s="1"/>
  <c r="CS327" i="2"/>
  <c r="CU327" i="2" s="1"/>
  <c r="CS328" i="2"/>
  <c r="CU328" i="2" s="1"/>
  <c r="CS329" i="2"/>
  <c r="CU329" i="2" s="1"/>
  <c r="CS330" i="2"/>
  <c r="CU330" i="2" s="1"/>
  <c r="CS331" i="2"/>
  <c r="CU331" i="2" s="1"/>
  <c r="CS332" i="2"/>
  <c r="CU332" i="2" s="1"/>
  <c r="CS333" i="2"/>
  <c r="CU333" i="2" s="1"/>
  <c r="CS334" i="2"/>
  <c r="CU334" i="2" s="1"/>
  <c r="CS335" i="2"/>
  <c r="CU335" i="2" s="1"/>
  <c r="CS336" i="2"/>
  <c r="CU336" i="2" s="1"/>
  <c r="CS337" i="2"/>
  <c r="CU337" i="2" s="1"/>
  <c r="CS338" i="2"/>
  <c r="CU338" i="2" s="1"/>
  <c r="CS339" i="2"/>
  <c r="CU339" i="2" s="1"/>
  <c r="CS340" i="2"/>
  <c r="CU340" i="2" s="1"/>
  <c r="CS341" i="2"/>
  <c r="CU341" i="2" s="1"/>
  <c r="CS342" i="2"/>
  <c r="CU342" i="2" s="1"/>
  <c r="CS343" i="2"/>
  <c r="CU343" i="2" s="1"/>
  <c r="CS344" i="2"/>
  <c r="CU344" i="2" s="1"/>
  <c r="CS345" i="2"/>
  <c r="CU345" i="2" s="1"/>
  <c r="CS346" i="2"/>
  <c r="CU346" i="2" s="1"/>
  <c r="CS347" i="2"/>
  <c r="CU347" i="2" s="1"/>
  <c r="CS348" i="2"/>
  <c r="CU348" i="2" s="1"/>
  <c r="CS349" i="2"/>
  <c r="CU349" i="2" s="1"/>
  <c r="CS350" i="2"/>
  <c r="CU350" i="2" s="1"/>
  <c r="CS351" i="2"/>
  <c r="CU351" i="2" s="1"/>
  <c r="CS352" i="2"/>
  <c r="CU352" i="2" s="1"/>
  <c r="CS353" i="2"/>
  <c r="CU353" i="2" s="1"/>
  <c r="CS354" i="2"/>
  <c r="CU354" i="2" s="1"/>
  <c r="CS355" i="2"/>
  <c r="CU355" i="2" s="1"/>
  <c r="CS356" i="2"/>
  <c r="CU356" i="2" s="1"/>
  <c r="CS357" i="2"/>
  <c r="CU357" i="2" s="1"/>
  <c r="CS358" i="2"/>
  <c r="CU358" i="2" s="1"/>
  <c r="CS359" i="2"/>
  <c r="CU359" i="2" s="1"/>
  <c r="CS360" i="2"/>
  <c r="CU360" i="2" s="1"/>
  <c r="CS361" i="2"/>
  <c r="CU361" i="2" s="1"/>
  <c r="CS362" i="2"/>
  <c r="CU362" i="2" s="1"/>
  <c r="CS363" i="2"/>
  <c r="CU363" i="2" s="1"/>
  <c r="CS364" i="2"/>
  <c r="CU364" i="2" s="1"/>
  <c r="CS365" i="2"/>
  <c r="CU365" i="2" s="1"/>
  <c r="CS366" i="2"/>
  <c r="CU366" i="2" s="1"/>
  <c r="CS367" i="2"/>
  <c r="CU367" i="2" s="1"/>
  <c r="CS368" i="2"/>
  <c r="CU368" i="2" s="1"/>
  <c r="CS369" i="2"/>
  <c r="CU369" i="2" s="1"/>
  <c r="CS370" i="2"/>
  <c r="CU370" i="2" s="1"/>
  <c r="CS371" i="2"/>
  <c r="CU371" i="2" s="1"/>
  <c r="CS372" i="2"/>
  <c r="CU372" i="2" s="1"/>
  <c r="CS373" i="2"/>
  <c r="CU373" i="2" s="1"/>
  <c r="CS374" i="2"/>
  <c r="CU374" i="2" s="1"/>
  <c r="CS375" i="2"/>
  <c r="CU375" i="2" s="1"/>
  <c r="CS376" i="2"/>
  <c r="CU376" i="2" s="1"/>
  <c r="CS377" i="2"/>
  <c r="CU377" i="2" s="1"/>
  <c r="CS378" i="2"/>
  <c r="CU378" i="2" s="1"/>
  <c r="CS379" i="2"/>
  <c r="CU379" i="2" s="1"/>
  <c r="CS380" i="2"/>
  <c r="CU380" i="2" s="1"/>
  <c r="CS381" i="2"/>
  <c r="CU381" i="2" s="1"/>
  <c r="CS382" i="2"/>
  <c r="CU382" i="2" s="1"/>
  <c r="CS383" i="2"/>
  <c r="CU383" i="2" s="1"/>
  <c r="CS384" i="2"/>
  <c r="CU384" i="2" s="1"/>
  <c r="CS385" i="2"/>
  <c r="CU385" i="2" s="1"/>
  <c r="CS386" i="2"/>
  <c r="CU386" i="2" s="1"/>
  <c r="CS387" i="2"/>
  <c r="CU387" i="2" s="1"/>
  <c r="CS388" i="2"/>
  <c r="CU388" i="2" s="1"/>
  <c r="CS389" i="2"/>
  <c r="CU389" i="2" s="1"/>
  <c r="CS390" i="2"/>
  <c r="CU390" i="2" s="1"/>
  <c r="CS391" i="2"/>
  <c r="CU391" i="2" s="1"/>
  <c r="CS392" i="2"/>
  <c r="CU392" i="2" s="1"/>
  <c r="CS393" i="2"/>
  <c r="CU393" i="2" s="1"/>
  <c r="CS394" i="2"/>
  <c r="CU394" i="2" s="1"/>
  <c r="CS395" i="2"/>
  <c r="CU395" i="2" s="1"/>
  <c r="CS396" i="2"/>
  <c r="CU396" i="2" s="1"/>
  <c r="CS397" i="2"/>
  <c r="CU397" i="2" s="1"/>
  <c r="CS398" i="2"/>
  <c r="CU398" i="2" s="1"/>
  <c r="CS399" i="2"/>
  <c r="CU399" i="2" s="1"/>
  <c r="CS400" i="2"/>
  <c r="CU400" i="2" s="1"/>
  <c r="CS401" i="2"/>
  <c r="CU401" i="2" s="1"/>
  <c r="CS402" i="2"/>
  <c r="CU402" i="2" s="1"/>
  <c r="CS403" i="2"/>
  <c r="CU403" i="2" s="1"/>
  <c r="CS404" i="2"/>
  <c r="CU404" i="2" s="1"/>
  <c r="CS405" i="2"/>
  <c r="CU405" i="2" s="1"/>
  <c r="CS406" i="2"/>
  <c r="CU406" i="2" s="1"/>
  <c r="CS407" i="2"/>
  <c r="CU407" i="2" s="1"/>
  <c r="CS408" i="2"/>
  <c r="CU408" i="2" s="1"/>
  <c r="CS409" i="2"/>
  <c r="CU409" i="2" s="1"/>
  <c r="CS410" i="2"/>
  <c r="CU410" i="2" s="1"/>
  <c r="CS411" i="2"/>
  <c r="CU411" i="2" s="1"/>
  <c r="CS412" i="2"/>
  <c r="CU412" i="2" s="1"/>
  <c r="CS413" i="2"/>
  <c r="CU413" i="2" s="1"/>
  <c r="CS414" i="2"/>
  <c r="CU414" i="2" s="1"/>
  <c r="CS415" i="2"/>
  <c r="CU415" i="2" s="1"/>
  <c r="CS416" i="2"/>
  <c r="CU416" i="2" s="1"/>
  <c r="CS417" i="2"/>
  <c r="CU417" i="2" s="1"/>
  <c r="CS418" i="2"/>
  <c r="CU418" i="2" s="1"/>
  <c r="CS419" i="2"/>
  <c r="CU419" i="2" s="1"/>
  <c r="CS420" i="2"/>
  <c r="CU420" i="2" s="1"/>
  <c r="CS421" i="2"/>
  <c r="CU421" i="2" s="1"/>
  <c r="CS422" i="2"/>
  <c r="CU422" i="2" s="1"/>
  <c r="CS423" i="2"/>
  <c r="CU423" i="2" s="1"/>
  <c r="CS424" i="2"/>
  <c r="CU424" i="2" s="1"/>
  <c r="CS425" i="2"/>
  <c r="CU425" i="2" s="1"/>
  <c r="CS426" i="2"/>
  <c r="CU426" i="2" s="1"/>
  <c r="CS427" i="2"/>
  <c r="CU427" i="2" s="1"/>
  <c r="CS428" i="2"/>
  <c r="CU428" i="2" s="1"/>
  <c r="CS429" i="2"/>
  <c r="CU429" i="2" s="1"/>
  <c r="CS430" i="2"/>
  <c r="CU430" i="2" s="1"/>
  <c r="CS431" i="2"/>
  <c r="CU431" i="2" s="1"/>
  <c r="CS432" i="2"/>
  <c r="CU432" i="2" s="1"/>
  <c r="CS433" i="2"/>
  <c r="CU433" i="2" s="1"/>
  <c r="CS434" i="2"/>
  <c r="CU434" i="2" s="1"/>
  <c r="CS435" i="2"/>
  <c r="CU435" i="2" s="1"/>
  <c r="CS436" i="2"/>
  <c r="CU436" i="2" s="1"/>
  <c r="CS437" i="2"/>
  <c r="CU437" i="2" s="1"/>
  <c r="CS438" i="2"/>
  <c r="CU438" i="2" s="1"/>
  <c r="CS439" i="2"/>
  <c r="CU439" i="2" s="1"/>
  <c r="CS440" i="2"/>
  <c r="CU440" i="2" s="1"/>
  <c r="CS441" i="2"/>
  <c r="CU441" i="2" s="1"/>
  <c r="CS442" i="2"/>
  <c r="CU442" i="2" s="1"/>
  <c r="CS443" i="2"/>
  <c r="CU443" i="2" s="1"/>
  <c r="CS444" i="2"/>
  <c r="CU444" i="2" s="1"/>
  <c r="CS445" i="2"/>
  <c r="CU445" i="2" s="1"/>
  <c r="CS446" i="2"/>
  <c r="CU446" i="2" s="1"/>
  <c r="CS447" i="2"/>
  <c r="CU447" i="2" s="1"/>
  <c r="CS448" i="2"/>
  <c r="CU448" i="2" s="1"/>
  <c r="CS449" i="2"/>
  <c r="CU449" i="2" s="1"/>
  <c r="CS450" i="2"/>
  <c r="CU450" i="2" s="1"/>
  <c r="CS451" i="2"/>
  <c r="CU451" i="2" s="1"/>
  <c r="CS452" i="2"/>
  <c r="CU452" i="2" s="1"/>
  <c r="CS15" i="2"/>
  <c r="CU15" i="2" s="1"/>
  <c r="CN24" i="2"/>
  <c r="CN23" i="2"/>
  <c r="CN22" i="2"/>
  <c r="CN21" i="2"/>
  <c r="CN20" i="2"/>
  <c r="CN19" i="2"/>
  <c r="CN18" i="2"/>
  <c r="CN17" i="2"/>
  <c r="CN16" i="2"/>
  <c r="CN15" i="2"/>
  <c r="CL706" i="2" l="1"/>
  <c r="CL674" i="2"/>
  <c r="CL642" i="2"/>
  <c r="CL610" i="2"/>
  <c r="CL578" i="2"/>
  <c r="CL546" i="2"/>
  <c r="CL498" i="2"/>
  <c r="CL702" i="2"/>
  <c r="CL670" i="2"/>
  <c r="CL606" i="2"/>
  <c r="CL574" i="2"/>
  <c r="CL542" i="2"/>
  <c r="CL490" i="2"/>
  <c r="CL711" i="2"/>
  <c r="CL698" i="2"/>
  <c r="CL682" i="2"/>
  <c r="CL666" i="2"/>
  <c r="CL650" i="2"/>
  <c r="CL634" i="2"/>
  <c r="CL618" i="2"/>
  <c r="CL602" i="2"/>
  <c r="CL586" i="2"/>
  <c r="CL570" i="2"/>
  <c r="CL554" i="2"/>
  <c r="CL538" i="2"/>
  <c r="CL514" i="2"/>
  <c r="CL482" i="2"/>
  <c r="CL458" i="2"/>
  <c r="CL708" i="2"/>
  <c r="CL694" i="2"/>
  <c r="CL678" i="2"/>
  <c r="CL662" i="2"/>
  <c r="CL646" i="2"/>
  <c r="CL630" i="2"/>
  <c r="CL614" i="2"/>
  <c r="CL598" i="2"/>
  <c r="CL582" i="2"/>
  <c r="CL566" i="2"/>
  <c r="CL550" i="2"/>
  <c r="CL534" i="2"/>
  <c r="CL506" i="2"/>
  <c r="CL474" i="2"/>
  <c r="CL454" i="2"/>
  <c r="CM473" i="2"/>
  <c r="CL473" i="2"/>
  <c r="CM713" i="2"/>
  <c r="CL713" i="2"/>
  <c r="CL709" i="2"/>
  <c r="CM709" i="2"/>
  <c r="CM705" i="2"/>
  <c r="CL705" i="2"/>
  <c r="CL701" i="2"/>
  <c r="CM701" i="2"/>
  <c r="CM697" i="2"/>
  <c r="CL697" i="2"/>
  <c r="CL693" i="2"/>
  <c r="CM693" i="2"/>
  <c r="CM689" i="2"/>
  <c r="CL689" i="2"/>
  <c r="CL685" i="2"/>
  <c r="CM685" i="2"/>
  <c r="CM681" i="2"/>
  <c r="CL681" i="2"/>
  <c r="CL677" i="2"/>
  <c r="CM677" i="2"/>
  <c r="CM673" i="2"/>
  <c r="CL673" i="2"/>
  <c r="CL669" i="2"/>
  <c r="CM669" i="2"/>
  <c r="CM665" i="2"/>
  <c r="CL665" i="2"/>
  <c r="CL661" i="2"/>
  <c r="CM661" i="2"/>
  <c r="CM657" i="2"/>
  <c r="CL657" i="2"/>
  <c r="CL653" i="2"/>
  <c r="CM653" i="2"/>
  <c r="CM649" i="2"/>
  <c r="CL649" i="2"/>
  <c r="CL645" i="2"/>
  <c r="CM645" i="2"/>
  <c r="CM641" i="2"/>
  <c r="CL641" i="2"/>
  <c r="CL637" i="2"/>
  <c r="CM637" i="2"/>
  <c r="CM633" i="2"/>
  <c r="CL633" i="2"/>
  <c r="CL629" i="2"/>
  <c r="CM629" i="2"/>
  <c r="CM625" i="2"/>
  <c r="CL625" i="2"/>
  <c r="CL621" i="2"/>
  <c r="CM621" i="2"/>
  <c r="CM617" i="2"/>
  <c r="CL617" i="2"/>
  <c r="CL613" i="2"/>
  <c r="CM613" i="2"/>
  <c r="CM609" i="2"/>
  <c r="CL609" i="2"/>
  <c r="CL605" i="2"/>
  <c r="CM605" i="2"/>
  <c r="CM601" i="2"/>
  <c r="CL601" i="2"/>
  <c r="CL597" i="2"/>
  <c r="CM597" i="2"/>
  <c r="CM593" i="2"/>
  <c r="CL593" i="2"/>
  <c r="CL589" i="2"/>
  <c r="CM589" i="2"/>
  <c r="CM585" i="2"/>
  <c r="CL585" i="2"/>
  <c r="CL581" i="2"/>
  <c r="CM581" i="2"/>
  <c r="CM577" i="2"/>
  <c r="CL577" i="2"/>
  <c r="CL573" i="2"/>
  <c r="CM573" i="2"/>
  <c r="CM569" i="2"/>
  <c r="CL569" i="2"/>
  <c r="CL565" i="2"/>
  <c r="CM565" i="2"/>
  <c r="CM561" i="2"/>
  <c r="CL561" i="2"/>
  <c r="CL557" i="2"/>
  <c r="CM557" i="2"/>
  <c r="CM553" i="2"/>
  <c r="CL553" i="2"/>
  <c r="CL549" i="2"/>
  <c r="CM549" i="2"/>
  <c r="CM545" i="2"/>
  <c r="CL545" i="2"/>
  <c r="CL541" i="2"/>
  <c r="CM541" i="2"/>
  <c r="CM537" i="2"/>
  <c r="CL537" i="2"/>
  <c r="CL533" i="2"/>
  <c r="CM533" i="2"/>
  <c r="CM529" i="2"/>
  <c r="CL529" i="2"/>
  <c r="CM525" i="2"/>
  <c r="CL525" i="2"/>
  <c r="CM521" i="2"/>
  <c r="CL521" i="2"/>
  <c r="CM517" i="2"/>
  <c r="CL517" i="2"/>
  <c r="CM513" i="2"/>
  <c r="CL513" i="2"/>
  <c r="CM509" i="2"/>
  <c r="CL509" i="2"/>
  <c r="CM505" i="2"/>
  <c r="CL505" i="2"/>
  <c r="CM501" i="2"/>
  <c r="CL501" i="2"/>
  <c r="CM497" i="2"/>
  <c r="CL497" i="2"/>
  <c r="CM493" i="2"/>
  <c r="CL493" i="2"/>
  <c r="CM489" i="2"/>
  <c r="CL489" i="2"/>
  <c r="CM485" i="2"/>
  <c r="CL485" i="2"/>
  <c r="CM481" i="2"/>
  <c r="CL481" i="2"/>
  <c r="CM477" i="2"/>
  <c r="CL477" i="2"/>
  <c r="CM469" i="2"/>
  <c r="CL469" i="2"/>
  <c r="CM465" i="2"/>
  <c r="CL465" i="2"/>
  <c r="CL457" i="2"/>
  <c r="CM457" i="2"/>
  <c r="CM528" i="2"/>
  <c r="CL528" i="2"/>
  <c r="CM524" i="2"/>
  <c r="CL524" i="2"/>
  <c r="CM520" i="2"/>
  <c r="CL520" i="2"/>
  <c r="CM516" i="2"/>
  <c r="CL516" i="2"/>
  <c r="CM512" i="2"/>
  <c r="CL512" i="2"/>
  <c r="CM508" i="2"/>
  <c r="CL508" i="2"/>
  <c r="CM504" i="2"/>
  <c r="CL504" i="2"/>
  <c r="CM500" i="2"/>
  <c r="CL500" i="2"/>
  <c r="CM496" i="2"/>
  <c r="CL496" i="2"/>
  <c r="CM492" i="2"/>
  <c r="CL492" i="2"/>
  <c r="CM488" i="2"/>
  <c r="CL488" i="2"/>
  <c r="CM484" i="2"/>
  <c r="CL484" i="2"/>
  <c r="CM480" i="2"/>
  <c r="CL480" i="2"/>
  <c r="CM476" i="2"/>
  <c r="CL476" i="2"/>
  <c r="CM472" i="2"/>
  <c r="CL472" i="2"/>
  <c r="CM468" i="2"/>
  <c r="CL468" i="2"/>
  <c r="CM464" i="2"/>
  <c r="CL464" i="2"/>
  <c r="CM460" i="2"/>
  <c r="CL460" i="2"/>
  <c r="CM456" i="2"/>
  <c r="CL456" i="2"/>
  <c r="CL715" i="2"/>
  <c r="CL710" i="2"/>
  <c r="CL704" i="2"/>
  <c r="CL696" i="2"/>
  <c r="CL688" i="2"/>
  <c r="CL680" i="2"/>
  <c r="CL672" i="2"/>
  <c r="CL664" i="2"/>
  <c r="CL656" i="2"/>
  <c r="CL648" i="2"/>
  <c r="CL640" i="2"/>
  <c r="CL632" i="2"/>
  <c r="CL624" i="2"/>
  <c r="CL616" i="2"/>
  <c r="CL608" i="2"/>
  <c r="CL600" i="2"/>
  <c r="CL592" i="2"/>
  <c r="CL584" i="2"/>
  <c r="CL576" i="2"/>
  <c r="CL568" i="2"/>
  <c r="CL560" i="2"/>
  <c r="CL552" i="2"/>
  <c r="CL544" i="2"/>
  <c r="CL536" i="2"/>
  <c r="CL526" i="2"/>
  <c r="CL510" i="2"/>
  <c r="CL494" i="2"/>
  <c r="CL478" i="2"/>
  <c r="CM461" i="2"/>
  <c r="CM703" i="2"/>
  <c r="CL703" i="2"/>
  <c r="CM699" i="2"/>
  <c r="CL699" i="2"/>
  <c r="CM695" i="2"/>
  <c r="CL695" i="2"/>
  <c r="CM691" i="2"/>
  <c r="CL691" i="2"/>
  <c r="CM687" i="2"/>
  <c r="CL687" i="2"/>
  <c r="CM683" i="2"/>
  <c r="CL683" i="2"/>
  <c r="CM679" i="2"/>
  <c r="CL679" i="2"/>
  <c r="CM675" i="2"/>
  <c r="CL675" i="2"/>
  <c r="CM671" i="2"/>
  <c r="CL671" i="2"/>
  <c r="CM667" i="2"/>
  <c r="CL667" i="2"/>
  <c r="CM663" i="2"/>
  <c r="CL663" i="2"/>
  <c r="CM659" i="2"/>
  <c r="CL659" i="2"/>
  <c r="CM655" i="2"/>
  <c r="CL655" i="2"/>
  <c r="CM651" i="2"/>
  <c r="CL651" i="2"/>
  <c r="CM647" i="2"/>
  <c r="CL647" i="2"/>
  <c r="CM643" i="2"/>
  <c r="CL643" i="2"/>
  <c r="CM639" i="2"/>
  <c r="CL639" i="2"/>
  <c r="CM635" i="2"/>
  <c r="CL635" i="2"/>
  <c r="CM631" i="2"/>
  <c r="CL631" i="2"/>
  <c r="CM627" i="2"/>
  <c r="CL627" i="2"/>
  <c r="CM623" i="2"/>
  <c r="CL623" i="2"/>
  <c r="CM619" i="2"/>
  <c r="CL619" i="2"/>
  <c r="CM615" i="2"/>
  <c r="CL615" i="2"/>
  <c r="CM611" i="2"/>
  <c r="CL611" i="2"/>
  <c r="CM607" i="2"/>
  <c r="CL607" i="2"/>
  <c r="CM603" i="2"/>
  <c r="CL603" i="2"/>
  <c r="CM599" i="2"/>
  <c r="CL599" i="2"/>
  <c r="CM595" i="2"/>
  <c r="CL595" i="2"/>
  <c r="CM591" i="2"/>
  <c r="CL591" i="2"/>
  <c r="CM587" i="2"/>
  <c r="CL587" i="2"/>
  <c r="CM583" i="2"/>
  <c r="CL583" i="2"/>
  <c r="CM579" i="2"/>
  <c r="CL579" i="2"/>
  <c r="CM575" i="2"/>
  <c r="CL575" i="2"/>
  <c r="CM571" i="2"/>
  <c r="CL571" i="2"/>
  <c r="CM567" i="2"/>
  <c r="CL567" i="2"/>
  <c r="CM563" i="2"/>
  <c r="CL563" i="2"/>
  <c r="CM559" i="2"/>
  <c r="CL559" i="2"/>
  <c r="CM555" i="2"/>
  <c r="CL555" i="2"/>
  <c r="CM551" i="2"/>
  <c r="CL551" i="2"/>
  <c r="CM547" i="2"/>
  <c r="CL547" i="2"/>
  <c r="CM543" i="2"/>
  <c r="CL543" i="2"/>
  <c r="CM539" i="2"/>
  <c r="CL539" i="2"/>
  <c r="CM535" i="2"/>
  <c r="CL535" i="2"/>
  <c r="CM531" i="2"/>
  <c r="CL531" i="2"/>
  <c r="CM527" i="2"/>
  <c r="CL527" i="2"/>
  <c r="CM523" i="2"/>
  <c r="CL523" i="2"/>
  <c r="CM519" i="2"/>
  <c r="CL519" i="2"/>
  <c r="CM515" i="2"/>
  <c r="CL515" i="2"/>
  <c r="CM511" i="2"/>
  <c r="CL511" i="2"/>
  <c r="CM507" i="2"/>
  <c r="CL507" i="2"/>
  <c r="CM503" i="2"/>
  <c r="CL503" i="2"/>
  <c r="CM499" i="2"/>
  <c r="CL499" i="2"/>
  <c r="CM495" i="2"/>
  <c r="CL495" i="2"/>
  <c r="CM491" i="2"/>
  <c r="CL491" i="2"/>
  <c r="CM487" i="2"/>
  <c r="CL487" i="2"/>
  <c r="CM483" i="2"/>
  <c r="CL483" i="2"/>
  <c r="CM479" i="2"/>
  <c r="CL479" i="2"/>
  <c r="CM475" i="2"/>
  <c r="CL475" i="2"/>
  <c r="CM471" i="2"/>
  <c r="CL471" i="2"/>
  <c r="CM467" i="2"/>
  <c r="CL467" i="2"/>
  <c r="CM463" i="2"/>
  <c r="CL463" i="2"/>
  <c r="CM459" i="2"/>
  <c r="CL459" i="2"/>
  <c r="CM455" i="2"/>
  <c r="CL455" i="2"/>
  <c r="CM518" i="2"/>
  <c r="CM486" i="2"/>
  <c r="CL712" i="2"/>
  <c r="CL707" i="2"/>
  <c r="CL700" i="2"/>
  <c r="CL692" i="2"/>
  <c r="CL684" i="2"/>
  <c r="CL676" i="2"/>
  <c r="CL668" i="2"/>
  <c r="CL660" i="2"/>
  <c r="CL652" i="2"/>
  <c r="CL644" i="2"/>
  <c r="CL636" i="2"/>
  <c r="CL628" i="2"/>
  <c r="CL620" i="2"/>
  <c r="CL612" i="2"/>
  <c r="CL604" i="2"/>
  <c r="CL596" i="2"/>
  <c r="CL588" i="2"/>
  <c r="CL580" i="2"/>
  <c r="CL572" i="2"/>
  <c r="CL564" i="2"/>
  <c r="CL556" i="2"/>
  <c r="CL548" i="2"/>
  <c r="CL540" i="2"/>
  <c r="CL532" i="2"/>
  <c r="BA735" i="2"/>
  <c r="BA734" i="2"/>
  <c r="BA733" i="2"/>
  <c r="BA732" i="2"/>
  <c r="BA731" i="2"/>
  <c r="BA730" i="2"/>
  <c r="BA729" i="2"/>
  <c r="BA728" i="2"/>
  <c r="BA727" i="2"/>
  <c r="BA726" i="2"/>
  <c r="BA725" i="2"/>
  <c r="BA724" i="2"/>
  <c r="BA723" i="2"/>
  <c r="BA722" i="2"/>
  <c r="BA721" i="2"/>
  <c r="BA720" i="2"/>
  <c r="BA719" i="2"/>
  <c r="BA718" i="2"/>
  <c r="N40" i="4" l="1"/>
  <c r="N41" i="4"/>
  <c r="N42" i="4"/>
  <c r="N66" i="4" s="1"/>
  <c r="N90" i="4" s="1"/>
  <c r="N114" i="4" s="1"/>
  <c r="N138" i="4" s="1"/>
  <c r="N162" i="4" s="1"/>
  <c r="N186" i="4" s="1"/>
  <c r="N210" i="4" s="1"/>
  <c r="N234" i="4" s="1"/>
  <c r="N258" i="4" s="1"/>
  <c r="N282" i="4" s="1"/>
  <c r="N306" i="4" s="1"/>
  <c r="N330" i="4" s="1"/>
  <c r="N354" i="4" s="1"/>
  <c r="N378" i="4" s="1"/>
  <c r="N402" i="4" s="1"/>
  <c r="N426" i="4" s="1"/>
  <c r="N450" i="4" s="1"/>
  <c r="N474" i="4" s="1"/>
  <c r="N498" i="4" s="1"/>
  <c r="N522" i="4" s="1"/>
  <c r="N546" i="4" s="1"/>
  <c r="N570" i="4" s="1"/>
  <c r="N594" i="4" s="1"/>
  <c r="N618" i="4" s="1"/>
  <c r="N642" i="4" s="1"/>
  <c r="N666" i="4" s="1"/>
  <c r="N690" i="4" s="1"/>
  <c r="N714" i="4" s="1"/>
  <c r="N738" i="4" s="1"/>
  <c r="N762" i="4" s="1"/>
  <c r="N786" i="4" s="1"/>
  <c r="N810" i="4" s="1"/>
  <c r="N834" i="4" s="1"/>
  <c r="N858" i="4" s="1"/>
  <c r="N882" i="4" s="1"/>
  <c r="N906" i="4" s="1"/>
  <c r="N930" i="4" s="1"/>
  <c r="N954" i="4" s="1"/>
  <c r="N978" i="4" s="1"/>
  <c r="N1002" i="4" s="1"/>
  <c r="N1026" i="4" s="1"/>
  <c r="N1050" i="4" s="1"/>
  <c r="N1074" i="4" s="1"/>
  <c r="N1098" i="4" s="1"/>
  <c r="N1122" i="4" s="1"/>
  <c r="N1146" i="4" s="1"/>
  <c r="N1170" i="4" s="1"/>
  <c r="N1194" i="4" s="1"/>
  <c r="N1218" i="4" s="1"/>
  <c r="N1242" i="4" s="1"/>
  <c r="N1266" i="4" s="1"/>
  <c r="N1290" i="4" s="1"/>
  <c r="N1314" i="4" s="1"/>
  <c r="N1338" i="4" s="1"/>
  <c r="N1362" i="4" s="1"/>
  <c r="N1386" i="4" s="1"/>
  <c r="N1410" i="4" s="1"/>
  <c r="N1434" i="4" s="1"/>
  <c r="N1458" i="4" s="1"/>
  <c r="N1482" i="4" s="1"/>
  <c r="N1506" i="4" s="1"/>
  <c r="N1530" i="4" s="1"/>
  <c r="N1554" i="4" s="1"/>
  <c r="N1578" i="4" s="1"/>
  <c r="N1602" i="4" s="1"/>
  <c r="N1626" i="4" s="1"/>
  <c r="N1650" i="4" s="1"/>
  <c r="N1674" i="4" s="1"/>
  <c r="N1698" i="4" s="1"/>
  <c r="N1722" i="4" s="1"/>
  <c r="N1746" i="4" s="1"/>
  <c r="N1770" i="4" s="1"/>
  <c r="N1794" i="4" s="1"/>
  <c r="N1818" i="4" s="1"/>
  <c r="N1842" i="4" s="1"/>
  <c r="N1866" i="4" s="1"/>
  <c r="N1890" i="4" s="1"/>
  <c r="N1914" i="4" s="1"/>
  <c r="N1938" i="4" s="1"/>
  <c r="N1962" i="4" s="1"/>
  <c r="N1986" i="4" s="1"/>
  <c r="N2010" i="4" s="1"/>
  <c r="N2034" i="4" s="1"/>
  <c r="N2058" i="4" s="1"/>
  <c r="N2082" i="4" s="1"/>
  <c r="N2106" i="4" s="1"/>
  <c r="N2130" i="4" s="1"/>
  <c r="N2154" i="4" s="1"/>
  <c r="N2178" i="4" s="1"/>
  <c r="N2202" i="4" s="1"/>
  <c r="N2226" i="4" s="1"/>
  <c r="N2250" i="4" s="1"/>
  <c r="N2274" i="4" s="1"/>
  <c r="N2298" i="4" s="1"/>
  <c r="N2322" i="4" s="1"/>
  <c r="N2346" i="4" s="1"/>
  <c r="N2370" i="4" s="1"/>
  <c r="N2394" i="4" s="1"/>
  <c r="N2418" i="4" s="1"/>
  <c r="N2442" i="4" s="1"/>
  <c r="N2466" i="4" s="1"/>
  <c r="N2490" i="4" s="1"/>
  <c r="N2514" i="4" s="1"/>
  <c r="N2538" i="4" s="1"/>
  <c r="N2562" i="4" s="1"/>
  <c r="N2586" i="4" s="1"/>
  <c r="N2610" i="4" s="1"/>
  <c r="N2634" i="4" s="1"/>
  <c r="N2658" i="4" s="1"/>
  <c r="N2682" i="4" s="1"/>
  <c r="N2706" i="4" s="1"/>
  <c r="N2730" i="4" s="1"/>
  <c r="N2850" i="4" s="1"/>
  <c r="N2874" i="4" s="1"/>
  <c r="N2898" i="4" s="1"/>
  <c r="N2922" i="4" s="1"/>
  <c r="N2946" i="4" s="1"/>
  <c r="N2970" i="4" s="1"/>
  <c r="N2994" i="4" s="1"/>
  <c r="N3018" i="4" s="1"/>
  <c r="N3042" i="4" s="1"/>
  <c r="N43" i="4"/>
  <c r="N67" i="4" s="1"/>
  <c r="N91" i="4" s="1"/>
  <c r="N115" i="4" s="1"/>
  <c r="N139" i="4" s="1"/>
  <c r="N163" i="4" s="1"/>
  <c r="N187" i="4" s="1"/>
  <c r="N211" i="4" s="1"/>
  <c r="N235" i="4" s="1"/>
  <c r="N259" i="4" s="1"/>
  <c r="N283" i="4" s="1"/>
  <c r="N307" i="4" s="1"/>
  <c r="N331" i="4" s="1"/>
  <c r="N355" i="4" s="1"/>
  <c r="N379" i="4" s="1"/>
  <c r="N403" i="4" s="1"/>
  <c r="N427" i="4" s="1"/>
  <c r="N451" i="4" s="1"/>
  <c r="N475" i="4" s="1"/>
  <c r="N499" i="4" s="1"/>
  <c r="N523" i="4" s="1"/>
  <c r="N547" i="4" s="1"/>
  <c r="N571" i="4" s="1"/>
  <c r="N595" i="4" s="1"/>
  <c r="N619" i="4" s="1"/>
  <c r="N643" i="4" s="1"/>
  <c r="N667" i="4" s="1"/>
  <c r="N691" i="4" s="1"/>
  <c r="N715" i="4" s="1"/>
  <c r="N739" i="4" s="1"/>
  <c r="N763" i="4" s="1"/>
  <c r="N787" i="4" s="1"/>
  <c r="N811" i="4" s="1"/>
  <c r="N835" i="4" s="1"/>
  <c r="N859" i="4" s="1"/>
  <c r="N883" i="4" s="1"/>
  <c r="N907" i="4" s="1"/>
  <c r="N931" i="4" s="1"/>
  <c r="N955" i="4" s="1"/>
  <c r="N979" i="4" s="1"/>
  <c r="N1003" i="4" s="1"/>
  <c r="N1027" i="4" s="1"/>
  <c r="N1051" i="4" s="1"/>
  <c r="N1075" i="4" s="1"/>
  <c r="N1099" i="4" s="1"/>
  <c r="N1123" i="4" s="1"/>
  <c r="N1147" i="4" s="1"/>
  <c r="N1171" i="4" s="1"/>
  <c r="N1195" i="4" s="1"/>
  <c r="N1219" i="4" s="1"/>
  <c r="N1243" i="4" s="1"/>
  <c r="N1267" i="4" s="1"/>
  <c r="N1291" i="4" s="1"/>
  <c r="N1315" i="4" s="1"/>
  <c r="N1339" i="4" s="1"/>
  <c r="N1363" i="4" s="1"/>
  <c r="N1387" i="4" s="1"/>
  <c r="N1411" i="4" s="1"/>
  <c r="N1435" i="4" s="1"/>
  <c r="N1459" i="4" s="1"/>
  <c r="N1483" i="4" s="1"/>
  <c r="N1507" i="4" s="1"/>
  <c r="N1531" i="4" s="1"/>
  <c r="N1555" i="4" s="1"/>
  <c r="N1579" i="4" s="1"/>
  <c r="N1603" i="4" s="1"/>
  <c r="N1627" i="4" s="1"/>
  <c r="N1651" i="4" s="1"/>
  <c r="N1675" i="4" s="1"/>
  <c r="N1699" i="4" s="1"/>
  <c r="N1723" i="4" s="1"/>
  <c r="N1747" i="4" s="1"/>
  <c r="N1771" i="4" s="1"/>
  <c r="N1795" i="4" s="1"/>
  <c r="N1819" i="4" s="1"/>
  <c r="N1843" i="4" s="1"/>
  <c r="N1867" i="4" s="1"/>
  <c r="N1891" i="4" s="1"/>
  <c r="N1915" i="4" s="1"/>
  <c r="N1939" i="4" s="1"/>
  <c r="N1963" i="4" s="1"/>
  <c r="N1987" i="4" s="1"/>
  <c r="N2011" i="4" s="1"/>
  <c r="N2035" i="4" s="1"/>
  <c r="N2059" i="4" s="1"/>
  <c r="N2083" i="4" s="1"/>
  <c r="N2107" i="4" s="1"/>
  <c r="N2131" i="4" s="1"/>
  <c r="N2155" i="4" s="1"/>
  <c r="N2179" i="4" s="1"/>
  <c r="N2203" i="4" s="1"/>
  <c r="N2227" i="4" s="1"/>
  <c r="N2251" i="4" s="1"/>
  <c r="N2275" i="4" s="1"/>
  <c r="N2299" i="4" s="1"/>
  <c r="N2323" i="4" s="1"/>
  <c r="N2347" i="4" s="1"/>
  <c r="N2371" i="4" s="1"/>
  <c r="N2395" i="4" s="1"/>
  <c r="N2419" i="4" s="1"/>
  <c r="N2443" i="4" s="1"/>
  <c r="N2467" i="4" s="1"/>
  <c r="N2491" i="4" s="1"/>
  <c r="N2515" i="4" s="1"/>
  <c r="N2539" i="4" s="1"/>
  <c r="N2563" i="4" s="1"/>
  <c r="N2587" i="4" s="1"/>
  <c r="N2611" i="4" s="1"/>
  <c r="N2635" i="4" s="1"/>
  <c r="N2659" i="4" s="1"/>
  <c r="N2683" i="4" s="1"/>
  <c r="N2707" i="4" s="1"/>
  <c r="N2731" i="4" s="1"/>
  <c r="N2851" i="4" s="1"/>
  <c r="N2875" i="4" s="1"/>
  <c r="N2899" i="4" s="1"/>
  <c r="N2923" i="4" s="1"/>
  <c r="N2947" i="4" s="1"/>
  <c r="N2971" i="4" s="1"/>
  <c r="N2995" i="4" s="1"/>
  <c r="N3019" i="4" s="1"/>
  <c r="N3043" i="4" s="1"/>
  <c r="N44" i="4"/>
  <c r="N45" i="4"/>
  <c r="N69" i="4" s="1"/>
  <c r="N46" i="4"/>
  <c r="N70" i="4" s="1"/>
  <c r="N94" i="4" s="1"/>
  <c r="N118" i="4" s="1"/>
  <c r="N142" i="4" s="1"/>
  <c r="N166" i="4" s="1"/>
  <c r="N190" i="4" s="1"/>
  <c r="N214" i="4" s="1"/>
  <c r="N238" i="4" s="1"/>
  <c r="N262" i="4" s="1"/>
  <c r="N286" i="4" s="1"/>
  <c r="N310" i="4" s="1"/>
  <c r="N334" i="4" s="1"/>
  <c r="N358" i="4" s="1"/>
  <c r="N382" i="4" s="1"/>
  <c r="N406" i="4" s="1"/>
  <c r="N430" i="4" s="1"/>
  <c r="N454" i="4" s="1"/>
  <c r="N478" i="4" s="1"/>
  <c r="N502" i="4" s="1"/>
  <c r="N526" i="4" s="1"/>
  <c r="N550" i="4" s="1"/>
  <c r="N574" i="4" s="1"/>
  <c r="N598" i="4" s="1"/>
  <c r="N622" i="4" s="1"/>
  <c r="N646" i="4" s="1"/>
  <c r="N670" i="4" s="1"/>
  <c r="N694" i="4" s="1"/>
  <c r="N718" i="4" s="1"/>
  <c r="N742" i="4" s="1"/>
  <c r="N766" i="4" s="1"/>
  <c r="N790" i="4" s="1"/>
  <c r="N814" i="4" s="1"/>
  <c r="N838" i="4" s="1"/>
  <c r="N862" i="4" s="1"/>
  <c r="N886" i="4" s="1"/>
  <c r="N910" i="4" s="1"/>
  <c r="N934" i="4" s="1"/>
  <c r="N958" i="4" s="1"/>
  <c r="N982" i="4" s="1"/>
  <c r="N1006" i="4" s="1"/>
  <c r="N1030" i="4" s="1"/>
  <c r="N1054" i="4" s="1"/>
  <c r="N1078" i="4" s="1"/>
  <c r="N1102" i="4" s="1"/>
  <c r="N1126" i="4" s="1"/>
  <c r="N1150" i="4" s="1"/>
  <c r="N1174" i="4" s="1"/>
  <c r="N1198" i="4" s="1"/>
  <c r="N1222" i="4" s="1"/>
  <c r="N1246" i="4" s="1"/>
  <c r="N1270" i="4" s="1"/>
  <c r="N1294" i="4" s="1"/>
  <c r="N1318" i="4" s="1"/>
  <c r="N1342" i="4" s="1"/>
  <c r="N1366" i="4" s="1"/>
  <c r="N1390" i="4" s="1"/>
  <c r="N1414" i="4" s="1"/>
  <c r="N1438" i="4" s="1"/>
  <c r="N1462" i="4" s="1"/>
  <c r="N1486" i="4" s="1"/>
  <c r="N1510" i="4" s="1"/>
  <c r="N1534" i="4" s="1"/>
  <c r="N1558" i="4" s="1"/>
  <c r="N1582" i="4" s="1"/>
  <c r="N1606" i="4" s="1"/>
  <c r="N1630" i="4" s="1"/>
  <c r="N1654" i="4" s="1"/>
  <c r="N1678" i="4" s="1"/>
  <c r="N1702" i="4" s="1"/>
  <c r="N1726" i="4" s="1"/>
  <c r="N1750" i="4" s="1"/>
  <c r="N1774" i="4" s="1"/>
  <c r="N1798" i="4" s="1"/>
  <c r="N1822" i="4" s="1"/>
  <c r="N1846" i="4" s="1"/>
  <c r="N1870" i="4" s="1"/>
  <c r="N1894" i="4" s="1"/>
  <c r="N1918" i="4" s="1"/>
  <c r="N1942" i="4" s="1"/>
  <c r="N1966" i="4" s="1"/>
  <c r="N1990" i="4" s="1"/>
  <c r="N2014" i="4" s="1"/>
  <c r="N2038" i="4" s="1"/>
  <c r="N2062" i="4" s="1"/>
  <c r="N2086" i="4" s="1"/>
  <c r="N2110" i="4" s="1"/>
  <c r="N2134" i="4" s="1"/>
  <c r="N2158" i="4" s="1"/>
  <c r="N2182" i="4" s="1"/>
  <c r="N2206" i="4" s="1"/>
  <c r="N2230" i="4" s="1"/>
  <c r="N2254" i="4" s="1"/>
  <c r="N2278" i="4" s="1"/>
  <c r="N2302" i="4" s="1"/>
  <c r="N2326" i="4" s="1"/>
  <c r="N2350" i="4" s="1"/>
  <c r="N2374" i="4" s="1"/>
  <c r="N2398" i="4" s="1"/>
  <c r="N2422" i="4" s="1"/>
  <c r="N2446" i="4" s="1"/>
  <c r="N2470" i="4" s="1"/>
  <c r="N2494" i="4" s="1"/>
  <c r="N2518" i="4" s="1"/>
  <c r="N2542" i="4" s="1"/>
  <c r="N2566" i="4" s="1"/>
  <c r="N2590" i="4" s="1"/>
  <c r="N2614" i="4" s="1"/>
  <c r="N2638" i="4" s="1"/>
  <c r="N2662" i="4" s="1"/>
  <c r="N2686" i="4" s="1"/>
  <c r="N2710" i="4" s="1"/>
  <c r="N2734" i="4" s="1"/>
  <c r="N2854" i="4" s="1"/>
  <c r="N2878" i="4" s="1"/>
  <c r="N2902" i="4" s="1"/>
  <c r="N2926" i="4" s="1"/>
  <c r="N2950" i="4" s="1"/>
  <c r="N2974" i="4" s="1"/>
  <c r="N2998" i="4" s="1"/>
  <c r="N3022" i="4" s="1"/>
  <c r="N3046" i="4" s="1"/>
  <c r="N47" i="4"/>
  <c r="N71" i="4" s="1"/>
  <c r="N95" i="4" s="1"/>
  <c r="N119" i="4" s="1"/>
  <c r="N143" i="4" s="1"/>
  <c r="N167" i="4" s="1"/>
  <c r="N191" i="4" s="1"/>
  <c r="N215" i="4" s="1"/>
  <c r="N239" i="4" s="1"/>
  <c r="N263" i="4" s="1"/>
  <c r="N287" i="4" s="1"/>
  <c r="N311" i="4" s="1"/>
  <c r="N335" i="4" s="1"/>
  <c r="N359" i="4" s="1"/>
  <c r="N383" i="4" s="1"/>
  <c r="N407" i="4" s="1"/>
  <c r="N431" i="4" s="1"/>
  <c r="N455" i="4" s="1"/>
  <c r="N479" i="4" s="1"/>
  <c r="N503" i="4" s="1"/>
  <c r="N527" i="4" s="1"/>
  <c r="N551" i="4" s="1"/>
  <c r="N575" i="4" s="1"/>
  <c r="N599" i="4" s="1"/>
  <c r="N623" i="4" s="1"/>
  <c r="N647" i="4" s="1"/>
  <c r="N671" i="4" s="1"/>
  <c r="N695" i="4" s="1"/>
  <c r="N719" i="4" s="1"/>
  <c r="N743" i="4" s="1"/>
  <c r="N767" i="4" s="1"/>
  <c r="N791" i="4" s="1"/>
  <c r="N815" i="4" s="1"/>
  <c r="N839" i="4" s="1"/>
  <c r="N863" i="4" s="1"/>
  <c r="N887" i="4" s="1"/>
  <c r="N911" i="4" s="1"/>
  <c r="N935" i="4" s="1"/>
  <c r="N959" i="4" s="1"/>
  <c r="N983" i="4" s="1"/>
  <c r="N1007" i="4" s="1"/>
  <c r="N1031" i="4" s="1"/>
  <c r="N1055" i="4" s="1"/>
  <c r="N1079" i="4" s="1"/>
  <c r="N1103" i="4" s="1"/>
  <c r="N1127" i="4" s="1"/>
  <c r="N1151" i="4" s="1"/>
  <c r="N1175" i="4" s="1"/>
  <c r="N1199" i="4" s="1"/>
  <c r="N1223" i="4" s="1"/>
  <c r="N1247" i="4" s="1"/>
  <c r="N1271" i="4" s="1"/>
  <c r="N1295" i="4" s="1"/>
  <c r="N1319" i="4" s="1"/>
  <c r="N1343" i="4" s="1"/>
  <c r="N1367" i="4" s="1"/>
  <c r="N1391" i="4" s="1"/>
  <c r="N1415" i="4" s="1"/>
  <c r="N1439" i="4" s="1"/>
  <c r="N1463" i="4" s="1"/>
  <c r="N1487" i="4" s="1"/>
  <c r="N1511" i="4" s="1"/>
  <c r="N1535" i="4" s="1"/>
  <c r="N1559" i="4" s="1"/>
  <c r="N1583" i="4" s="1"/>
  <c r="N1607" i="4" s="1"/>
  <c r="N1631" i="4" s="1"/>
  <c r="N1655" i="4" s="1"/>
  <c r="N1679" i="4" s="1"/>
  <c r="N1703" i="4" s="1"/>
  <c r="N1727" i="4" s="1"/>
  <c r="N1751" i="4" s="1"/>
  <c r="N1775" i="4" s="1"/>
  <c r="N1799" i="4" s="1"/>
  <c r="N1823" i="4" s="1"/>
  <c r="N1847" i="4" s="1"/>
  <c r="N1871" i="4" s="1"/>
  <c r="N1895" i="4" s="1"/>
  <c r="N1919" i="4" s="1"/>
  <c r="N1943" i="4" s="1"/>
  <c r="N1967" i="4" s="1"/>
  <c r="N1991" i="4" s="1"/>
  <c r="N2015" i="4" s="1"/>
  <c r="N2039" i="4" s="1"/>
  <c r="N2063" i="4" s="1"/>
  <c r="N2087" i="4" s="1"/>
  <c r="N2111" i="4" s="1"/>
  <c r="N2135" i="4" s="1"/>
  <c r="N2159" i="4" s="1"/>
  <c r="N2183" i="4" s="1"/>
  <c r="N2207" i="4" s="1"/>
  <c r="N2231" i="4" s="1"/>
  <c r="N2255" i="4" s="1"/>
  <c r="N2279" i="4" s="1"/>
  <c r="N2303" i="4" s="1"/>
  <c r="N2327" i="4" s="1"/>
  <c r="N2351" i="4" s="1"/>
  <c r="N2375" i="4" s="1"/>
  <c r="N2399" i="4" s="1"/>
  <c r="N2423" i="4" s="1"/>
  <c r="N2447" i="4" s="1"/>
  <c r="N2471" i="4" s="1"/>
  <c r="N2495" i="4" s="1"/>
  <c r="N2519" i="4" s="1"/>
  <c r="N2543" i="4" s="1"/>
  <c r="N2567" i="4" s="1"/>
  <c r="N2591" i="4" s="1"/>
  <c r="N2615" i="4" s="1"/>
  <c r="N2639" i="4" s="1"/>
  <c r="N2663" i="4" s="1"/>
  <c r="N2687" i="4" s="1"/>
  <c r="N2711" i="4" s="1"/>
  <c r="N2735" i="4" s="1"/>
  <c r="N2855" i="4" s="1"/>
  <c r="N2879" i="4" s="1"/>
  <c r="N2903" i="4" s="1"/>
  <c r="N2927" i="4" s="1"/>
  <c r="N2951" i="4" s="1"/>
  <c r="N2975" i="4" s="1"/>
  <c r="N2999" i="4" s="1"/>
  <c r="N3023" i="4" s="1"/>
  <c r="N3047" i="4" s="1"/>
  <c r="N48" i="4"/>
  <c r="N49" i="4"/>
  <c r="N73" i="4" s="1"/>
  <c r="N97" i="4" s="1"/>
  <c r="N121" i="4" s="1"/>
  <c r="N145" i="4" s="1"/>
  <c r="N169" i="4" s="1"/>
  <c r="N193" i="4" s="1"/>
  <c r="N217" i="4" s="1"/>
  <c r="N241" i="4" s="1"/>
  <c r="N265" i="4" s="1"/>
  <c r="N289" i="4" s="1"/>
  <c r="N313" i="4" s="1"/>
  <c r="N337" i="4" s="1"/>
  <c r="N361" i="4" s="1"/>
  <c r="N385" i="4" s="1"/>
  <c r="N409" i="4" s="1"/>
  <c r="N433" i="4" s="1"/>
  <c r="N457" i="4" s="1"/>
  <c r="N481" i="4" s="1"/>
  <c r="N505" i="4" s="1"/>
  <c r="N529" i="4" s="1"/>
  <c r="N553" i="4" s="1"/>
  <c r="N577" i="4" s="1"/>
  <c r="N601" i="4" s="1"/>
  <c r="N625" i="4" s="1"/>
  <c r="N649" i="4" s="1"/>
  <c r="N673" i="4" s="1"/>
  <c r="N697" i="4" s="1"/>
  <c r="N721" i="4" s="1"/>
  <c r="N745" i="4" s="1"/>
  <c r="N769" i="4" s="1"/>
  <c r="N793" i="4" s="1"/>
  <c r="N817" i="4" s="1"/>
  <c r="N841" i="4" s="1"/>
  <c r="N865" i="4" s="1"/>
  <c r="N889" i="4" s="1"/>
  <c r="N913" i="4" s="1"/>
  <c r="N937" i="4" s="1"/>
  <c r="N961" i="4" s="1"/>
  <c r="N985" i="4" s="1"/>
  <c r="N1009" i="4" s="1"/>
  <c r="N1033" i="4" s="1"/>
  <c r="N1057" i="4" s="1"/>
  <c r="N1081" i="4" s="1"/>
  <c r="N1105" i="4" s="1"/>
  <c r="N1129" i="4" s="1"/>
  <c r="N1153" i="4" s="1"/>
  <c r="N1177" i="4" s="1"/>
  <c r="N1201" i="4" s="1"/>
  <c r="N1225" i="4" s="1"/>
  <c r="N1249" i="4" s="1"/>
  <c r="N1273" i="4" s="1"/>
  <c r="N1297" i="4" s="1"/>
  <c r="N1321" i="4" s="1"/>
  <c r="N1345" i="4" s="1"/>
  <c r="N1369" i="4" s="1"/>
  <c r="N1393" i="4" s="1"/>
  <c r="N1417" i="4" s="1"/>
  <c r="N1441" i="4" s="1"/>
  <c r="N1465" i="4" s="1"/>
  <c r="N1489" i="4" s="1"/>
  <c r="N1513" i="4" s="1"/>
  <c r="N1537" i="4" s="1"/>
  <c r="N1561" i="4" s="1"/>
  <c r="N1585" i="4" s="1"/>
  <c r="N1609" i="4" s="1"/>
  <c r="N1633" i="4" s="1"/>
  <c r="N1657" i="4" s="1"/>
  <c r="N1681" i="4" s="1"/>
  <c r="N1705" i="4" s="1"/>
  <c r="N1729" i="4" s="1"/>
  <c r="N1753" i="4" s="1"/>
  <c r="N1777" i="4" s="1"/>
  <c r="N1801" i="4" s="1"/>
  <c r="N1825" i="4" s="1"/>
  <c r="N1849" i="4" s="1"/>
  <c r="N1873" i="4" s="1"/>
  <c r="N1897" i="4" s="1"/>
  <c r="N1921" i="4" s="1"/>
  <c r="N1945" i="4" s="1"/>
  <c r="N1969" i="4" s="1"/>
  <c r="N1993" i="4" s="1"/>
  <c r="N2017" i="4" s="1"/>
  <c r="N2041" i="4" s="1"/>
  <c r="N2065" i="4" s="1"/>
  <c r="N2089" i="4" s="1"/>
  <c r="N2113" i="4" s="1"/>
  <c r="N2137" i="4" s="1"/>
  <c r="N2161" i="4" s="1"/>
  <c r="N2185" i="4" s="1"/>
  <c r="N2209" i="4" s="1"/>
  <c r="N2233" i="4" s="1"/>
  <c r="N2257" i="4" s="1"/>
  <c r="N2281" i="4" s="1"/>
  <c r="N2305" i="4" s="1"/>
  <c r="N2329" i="4" s="1"/>
  <c r="N2353" i="4" s="1"/>
  <c r="N2377" i="4" s="1"/>
  <c r="N2401" i="4" s="1"/>
  <c r="N2425" i="4" s="1"/>
  <c r="N2449" i="4" s="1"/>
  <c r="N2473" i="4" s="1"/>
  <c r="N2497" i="4" s="1"/>
  <c r="N2521" i="4" s="1"/>
  <c r="N2545" i="4" s="1"/>
  <c r="N2569" i="4" s="1"/>
  <c r="N2593" i="4" s="1"/>
  <c r="N2617" i="4" s="1"/>
  <c r="N2641" i="4" s="1"/>
  <c r="N2665" i="4" s="1"/>
  <c r="N2689" i="4" s="1"/>
  <c r="N2713" i="4" s="1"/>
  <c r="N2737" i="4" s="1"/>
  <c r="N2857" i="4" s="1"/>
  <c r="N2881" i="4" s="1"/>
  <c r="N2905" i="4" s="1"/>
  <c r="N2929" i="4" s="1"/>
  <c r="N2953" i="4" s="1"/>
  <c r="N2977" i="4" s="1"/>
  <c r="N3001" i="4" s="1"/>
  <c r="N3025" i="4" s="1"/>
  <c r="N3049" i="4" s="1"/>
  <c r="N50" i="4"/>
  <c r="N74" i="4" s="1"/>
  <c r="N98" i="4" s="1"/>
  <c r="N122" i="4" s="1"/>
  <c r="N146" i="4" s="1"/>
  <c r="N170" i="4" s="1"/>
  <c r="N194" i="4" s="1"/>
  <c r="N218" i="4" s="1"/>
  <c r="N242" i="4" s="1"/>
  <c r="N266" i="4" s="1"/>
  <c r="N290" i="4" s="1"/>
  <c r="N314" i="4" s="1"/>
  <c r="N338" i="4" s="1"/>
  <c r="N362" i="4" s="1"/>
  <c r="N386" i="4" s="1"/>
  <c r="N410" i="4" s="1"/>
  <c r="N434" i="4" s="1"/>
  <c r="N458" i="4" s="1"/>
  <c r="N482" i="4" s="1"/>
  <c r="N506" i="4" s="1"/>
  <c r="N530" i="4" s="1"/>
  <c r="N554" i="4" s="1"/>
  <c r="N578" i="4" s="1"/>
  <c r="N602" i="4" s="1"/>
  <c r="N626" i="4" s="1"/>
  <c r="N650" i="4" s="1"/>
  <c r="N674" i="4" s="1"/>
  <c r="N698" i="4" s="1"/>
  <c r="N722" i="4" s="1"/>
  <c r="N746" i="4" s="1"/>
  <c r="N770" i="4" s="1"/>
  <c r="N794" i="4" s="1"/>
  <c r="N818" i="4" s="1"/>
  <c r="N842" i="4" s="1"/>
  <c r="N866" i="4" s="1"/>
  <c r="N890" i="4" s="1"/>
  <c r="N914" i="4" s="1"/>
  <c r="N938" i="4" s="1"/>
  <c r="N962" i="4" s="1"/>
  <c r="N986" i="4" s="1"/>
  <c r="N1010" i="4" s="1"/>
  <c r="N1034" i="4" s="1"/>
  <c r="N1058" i="4" s="1"/>
  <c r="N1082" i="4" s="1"/>
  <c r="N1106" i="4" s="1"/>
  <c r="N1130" i="4" s="1"/>
  <c r="N1154" i="4" s="1"/>
  <c r="N1178" i="4" s="1"/>
  <c r="N1202" i="4" s="1"/>
  <c r="N1226" i="4" s="1"/>
  <c r="N1250" i="4" s="1"/>
  <c r="N1274" i="4" s="1"/>
  <c r="N1298" i="4" s="1"/>
  <c r="N1322" i="4" s="1"/>
  <c r="N1346" i="4" s="1"/>
  <c r="N1370" i="4" s="1"/>
  <c r="N1394" i="4" s="1"/>
  <c r="N1418" i="4" s="1"/>
  <c r="N1442" i="4" s="1"/>
  <c r="N1466" i="4" s="1"/>
  <c r="N1490" i="4" s="1"/>
  <c r="N1514" i="4" s="1"/>
  <c r="N1538" i="4" s="1"/>
  <c r="N1562" i="4" s="1"/>
  <c r="N1586" i="4" s="1"/>
  <c r="N1610" i="4" s="1"/>
  <c r="N1634" i="4" s="1"/>
  <c r="N1658" i="4" s="1"/>
  <c r="N1682" i="4" s="1"/>
  <c r="N1706" i="4" s="1"/>
  <c r="N1730" i="4" s="1"/>
  <c r="N1754" i="4" s="1"/>
  <c r="N1778" i="4" s="1"/>
  <c r="N1802" i="4" s="1"/>
  <c r="N1826" i="4" s="1"/>
  <c r="N1850" i="4" s="1"/>
  <c r="N1874" i="4" s="1"/>
  <c r="N1898" i="4" s="1"/>
  <c r="N1922" i="4" s="1"/>
  <c r="N1946" i="4" s="1"/>
  <c r="N1970" i="4" s="1"/>
  <c r="N1994" i="4" s="1"/>
  <c r="N2018" i="4" s="1"/>
  <c r="N2042" i="4" s="1"/>
  <c r="N2066" i="4" s="1"/>
  <c r="N2090" i="4" s="1"/>
  <c r="N2114" i="4" s="1"/>
  <c r="N2138" i="4" s="1"/>
  <c r="N2162" i="4" s="1"/>
  <c r="N2186" i="4" s="1"/>
  <c r="N2210" i="4" s="1"/>
  <c r="N2234" i="4" s="1"/>
  <c r="N2258" i="4" s="1"/>
  <c r="N2282" i="4" s="1"/>
  <c r="N2306" i="4" s="1"/>
  <c r="N2330" i="4" s="1"/>
  <c r="N2354" i="4" s="1"/>
  <c r="N2378" i="4" s="1"/>
  <c r="N2402" i="4" s="1"/>
  <c r="N2426" i="4" s="1"/>
  <c r="N2450" i="4" s="1"/>
  <c r="N2474" i="4" s="1"/>
  <c r="N2498" i="4" s="1"/>
  <c r="N2522" i="4" s="1"/>
  <c r="N2546" i="4" s="1"/>
  <c r="N2570" i="4" s="1"/>
  <c r="N2594" i="4" s="1"/>
  <c r="N2618" i="4" s="1"/>
  <c r="N2642" i="4" s="1"/>
  <c r="N2666" i="4" s="1"/>
  <c r="N2690" i="4" s="1"/>
  <c r="N2714" i="4" s="1"/>
  <c r="N2738" i="4" s="1"/>
  <c r="N2858" i="4" s="1"/>
  <c r="N2882" i="4" s="1"/>
  <c r="N2906" i="4" s="1"/>
  <c r="N2930" i="4" s="1"/>
  <c r="N2954" i="4" s="1"/>
  <c r="N2978" i="4" s="1"/>
  <c r="N3002" i="4" s="1"/>
  <c r="N3026" i="4" s="1"/>
  <c r="N3050" i="4" s="1"/>
  <c r="N51" i="4"/>
  <c r="N75" i="4" s="1"/>
  <c r="N99" i="4" s="1"/>
  <c r="N123" i="4" s="1"/>
  <c r="N147" i="4" s="1"/>
  <c r="N171" i="4" s="1"/>
  <c r="N195" i="4" s="1"/>
  <c r="N219" i="4" s="1"/>
  <c r="N243" i="4" s="1"/>
  <c r="N267" i="4" s="1"/>
  <c r="N291" i="4" s="1"/>
  <c r="N315" i="4" s="1"/>
  <c r="N339" i="4" s="1"/>
  <c r="N363" i="4" s="1"/>
  <c r="N387" i="4" s="1"/>
  <c r="N411" i="4" s="1"/>
  <c r="N435" i="4" s="1"/>
  <c r="N459" i="4" s="1"/>
  <c r="N483" i="4" s="1"/>
  <c r="N507" i="4" s="1"/>
  <c r="N531" i="4" s="1"/>
  <c r="N555" i="4" s="1"/>
  <c r="N579" i="4" s="1"/>
  <c r="N603" i="4" s="1"/>
  <c r="N627" i="4" s="1"/>
  <c r="N651" i="4" s="1"/>
  <c r="N675" i="4" s="1"/>
  <c r="N699" i="4" s="1"/>
  <c r="N723" i="4" s="1"/>
  <c r="N747" i="4" s="1"/>
  <c r="N771" i="4" s="1"/>
  <c r="N795" i="4" s="1"/>
  <c r="N819" i="4" s="1"/>
  <c r="N843" i="4" s="1"/>
  <c r="N867" i="4" s="1"/>
  <c r="N891" i="4" s="1"/>
  <c r="N915" i="4" s="1"/>
  <c r="N939" i="4" s="1"/>
  <c r="N963" i="4" s="1"/>
  <c r="N987" i="4" s="1"/>
  <c r="N1011" i="4" s="1"/>
  <c r="N1035" i="4" s="1"/>
  <c r="N1059" i="4" s="1"/>
  <c r="N1083" i="4" s="1"/>
  <c r="N1107" i="4" s="1"/>
  <c r="N1131" i="4" s="1"/>
  <c r="N1155" i="4" s="1"/>
  <c r="N1179" i="4" s="1"/>
  <c r="N1203" i="4" s="1"/>
  <c r="N1227" i="4" s="1"/>
  <c r="N1251" i="4" s="1"/>
  <c r="N1275" i="4" s="1"/>
  <c r="N1299" i="4" s="1"/>
  <c r="N1323" i="4" s="1"/>
  <c r="N1347" i="4" s="1"/>
  <c r="N1371" i="4" s="1"/>
  <c r="N1395" i="4" s="1"/>
  <c r="N1419" i="4" s="1"/>
  <c r="N1443" i="4" s="1"/>
  <c r="N1467" i="4" s="1"/>
  <c r="N1491" i="4" s="1"/>
  <c r="N1515" i="4" s="1"/>
  <c r="N1539" i="4" s="1"/>
  <c r="N1563" i="4" s="1"/>
  <c r="N1587" i="4" s="1"/>
  <c r="N1611" i="4" s="1"/>
  <c r="N1635" i="4" s="1"/>
  <c r="N1659" i="4" s="1"/>
  <c r="N1683" i="4" s="1"/>
  <c r="N1707" i="4" s="1"/>
  <c r="N1731" i="4" s="1"/>
  <c r="N1755" i="4" s="1"/>
  <c r="N1779" i="4" s="1"/>
  <c r="N1803" i="4" s="1"/>
  <c r="N1827" i="4" s="1"/>
  <c r="N1851" i="4" s="1"/>
  <c r="N1875" i="4" s="1"/>
  <c r="N1899" i="4" s="1"/>
  <c r="N1923" i="4" s="1"/>
  <c r="N1947" i="4" s="1"/>
  <c r="N1971" i="4" s="1"/>
  <c r="N1995" i="4" s="1"/>
  <c r="N2019" i="4" s="1"/>
  <c r="N2043" i="4" s="1"/>
  <c r="N2067" i="4" s="1"/>
  <c r="N2091" i="4" s="1"/>
  <c r="N2115" i="4" s="1"/>
  <c r="N2139" i="4" s="1"/>
  <c r="N2163" i="4" s="1"/>
  <c r="N2187" i="4" s="1"/>
  <c r="N2211" i="4" s="1"/>
  <c r="N2235" i="4" s="1"/>
  <c r="N2259" i="4" s="1"/>
  <c r="N2283" i="4" s="1"/>
  <c r="N2307" i="4" s="1"/>
  <c r="N2331" i="4" s="1"/>
  <c r="N2355" i="4" s="1"/>
  <c r="N2379" i="4" s="1"/>
  <c r="N2403" i="4" s="1"/>
  <c r="N2427" i="4" s="1"/>
  <c r="N2451" i="4" s="1"/>
  <c r="N2475" i="4" s="1"/>
  <c r="N2499" i="4" s="1"/>
  <c r="N2523" i="4" s="1"/>
  <c r="N2547" i="4" s="1"/>
  <c r="N2571" i="4" s="1"/>
  <c r="N2595" i="4" s="1"/>
  <c r="N2619" i="4" s="1"/>
  <c r="N2643" i="4" s="1"/>
  <c r="N2667" i="4" s="1"/>
  <c r="N2691" i="4" s="1"/>
  <c r="N2715" i="4" s="1"/>
  <c r="N2739" i="4" s="1"/>
  <c r="N2859" i="4" s="1"/>
  <c r="N2883" i="4" s="1"/>
  <c r="N2907" i="4" s="1"/>
  <c r="N2931" i="4" s="1"/>
  <c r="N2955" i="4" s="1"/>
  <c r="N2979" i="4" s="1"/>
  <c r="N3003" i="4" s="1"/>
  <c r="N3027" i="4" s="1"/>
  <c r="N3051" i="4" s="1"/>
  <c r="N52" i="4"/>
  <c r="N53" i="4"/>
  <c r="N77" i="4" s="1"/>
  <c r="N101" i="4" s="1"/>
  <c r="N125" i="4" s="1"/>
  <c r="N149" i="4" s="1"/>
  <c r="N173" i="4" s="1"/>
  <c r="N197" i="4" s="1"/>
  <c r="N221" i="4" s="1"/>
  <c r="N245" i="4" s="1"/>
  <c r="N269" i="4" s="1"/>
  <c r="N293" i="4" s="1"/>
  <c r="N317" i="4" s="1"/>
  <c r="N341" i="4" s="1"/>
  <c r="N365" i="4" s="1"/>
  <c r="N389" i="4" s="1"/>
  <c r="N413" i="4" s="1"/>
  <c r="N437" i="4" s="1"/>
  <c r="N461" i="4" s="1"/>
  <c r="N485" i="4" s="1"/>
  <c r="N509" i="4" s="1"/>
  <c r="N533" i="4" s="1"/>
  <c r="N557" i="4" s="1"/>
  <c r="N581" i="4" s="1"/>
  <c r="N605" i="4" s="1"/>
  <c r="N629" i="4" s="1"/>
  <c r="N653" i="4" s="1"/>
  <c r="N677" i="4" s="1"/>
  <c r="N701" i="4" s="1"/>
  <c r="N725" i="4" s="1"/>
  <c r="N749" i="4" s="1"/>
  <c r="N773" i="4" s="1"/>
  <c r="N797" i="4" s="1"/>
  <c r="N821" i="4" s="1"/>
  <c r="N845" i="4" s="1"/>
  <c r="N869" i="4" s="1"/>
  <c r="N893" i="4" s="1"/>
  <c r="N917" i="4" s="1"/>
  <c r="N941" i="4" s="1"/>
  <c r="N965" i="4" s="1"/>
  <c r="N989" i="4" s="1"/>
  <c r="N1013" i="4" s="1"/>
  <c r="N1037" i="4" s="1"/>
  <c r="N1061" i="4" s="1"/>
  <c r="N1085" i="4" s="1"/>
  <c r="N1109" i="4" s="1"/>
  <c r="N1133" i="4" s="1"/>
  <c r="N1157" i="4" s="1"/>
  <c r="N1181" i="4" s="1"/>
  <c r="N1205" i="4" s="1"/>
  <c r="N1229" i="4" s="1"/>
  <c r="N1253" i="4" s="1"/>
  <c r="N1277" i="4" s="1"/>
  <c r="N1301" i="4" s="1"/>
  <c r="N1325" i="4" s="1"/>
  <c r="N1349" i="4" s="1"/>
  <c r="N1373" i="4" s="1"/>
  <c r="N1397" i="4" s="1"/>
  <c r="N1421" i="4" s="1"/>
  <c r="N1445" i="4" s="1"/>
  <c r="N1469" i="4" s="1"/>
  <c r="N1493" i="4" s="1"/>
  <c r="N1517" i="4" s="1"/>
  <c r="N1541" i="4" s="1"/>
  <c r="N1565" i="4" s="1"/>
  <c r="N1589" i="4" s="1"/>
  <c r="N1613" i="4" s="1"/>
  <c r="N1637" i="4" s="1"/>
  <c r="N1661" i="4" s="1"/>
  <c r="N1685" i="4" s="1"/>
  <c r="N1709" i="4" s="1"/>
  <c r="N1733" i="4" s="1"/>
  <c r="N1757" i="4" s="1"/>
  <c r="N1781" i="4" s="1"/>
  <c r="N1805" i="4" s="1"/>
  <c r="N1829" i="4" s="1"/>
  <c r="N1853" i="4" s="1"/>
  <c r="N1877" i="4" s="1"/>
  <c r="N1901" i="4" s="1"/>
  <c r="N1925" i="4" s="1"/>
  <c r="N1949" i="4" s="1"/>
  <c r="N1973" i="4" s="1"/>
  <c r="N1997" i="4" s="1"/>
  <c r="N2021" i="4" s="1"/>
  <c r="N2045" i="4" s="1"/>
  <c r="N2069" i="4" s="1"/>
  <c r="N2093" i="4" s="1"/>
  <c r="N2117" i="4" s="1"/>
  <c r="N2141" i="4" s="1"/>
  <c r="N2165" i="4" s="1"/>
  <c r="N2189" i="4" s="1"/>
  <c r="N2213" i="4" s="1"/>
  <c r="N2237" i="4" s="1"/>
  <c r="N2261" i="4" s="1"/>
  <c r="N2285" i="4" s="1"/>
  <c r="N2309" i="4" s="1"/>
  <c r="N2333" i="4" s="1"/>
  <c r="N2357" i="4" s="1"/>
  <c r="N2381" i="4" s="1"/>
  <c r="N2405" i="4" s="1"/>
  <c r="N2429" i="4" s="1"/>
  <c r="N2453" i="4" s="1"/>
  <c r="N2477" i="4" s="1"/>
  <c r="N2501" i="4" s="1"/>
  <c r="N2525" i="4" s="1"/>
  <c r="N2549" i="4" s="1"/>
  <c r="N2573" i="4" s="1"/>
  <c r="N2597" i="4" s="1"/>
  <c r="N2621" i="4" s="1"/>
  <c r="N2645" i="4" s="1"/>
  <c r="N2669" i="4" s="1"/>
  <c r="N2693" i="4" s="1"/>
  <c r="N2717" i="4" s="1"/>
  <c r="N2741" i="4" s="1"/>
  <c r="N2861" i="4" s="1"/>
  <c r="N2885" i="4" s="1"/>
  <c r="N2909" i="4" s="1"/>
  <c r="N2933" i="4" s="1"/>
  <c r="N2957" i="4" s="1"/>
  <c r="N2981" i="4" s="1"/>
  <c r="N3005" i="4" s="1"/>
  <c r="N3029" i="4" s="1"/>
  <c r="N3053" i="4" s="1"/>
  <c r="N54" i="4"/>
  <c r="N78" i="4" s="1"/>
  <c r="N102" i="4" s="1"/>
  <c r="N126" i="4" s="1"/>
  <c r="N150" i="4" s="1"/>
  <c r="N174" i="4" s="1"/>
  <c r="N198" i="4" s="1"/>
  <c r="N222" i="4" s="1"/>
  <c r="N246" i="4" s="1"/>
  <c r="N270" i="4" s="1"/>
  <c r="N294" i="4" s="1"/>
  <c r="N318" i="4" s="1"/>
  <c r="N342" i="4" s="1"/>
  <c r="N366" i="4" s="1"/>
  <c r="N390" i="4" s="1"/>
  <c r="N414" i="4" s="1"/>
  <c r="N438" i="4" s="1"/>
  <c r="N462" i="4" s="1"/>
  <c r="N486" i="4" s="1"/>
  <c r="N510" i="4" s="1"/>
  <c r="N534" i="4" s="1"/>
  <c r="N558" i="4" s="1"/>
  <c r="N582" i="4" s="1"/>
  <c r="N606" i="4" s="1"/>
  <c r="N630" i="4" s="1"/>
  <c r="N654" i="4" s="1"/>
  <c r="N678" i="4" s="1"/>
  <c r="N702" i="4" s="1"/>
  <c r="N726" i="4" s="1"/>
  <c r="N750" i="4" s="1"/>
  <c r="N774" i="4" s="1"/>
  <c r="N798" i="4" s="1"/>
  <c r="N822" i="4" s="1"/>
  <c r="N846" i="4" s="1"/>
  <c r="N870" i="4" s="1"/>
  <c r="N894" i="4" s="1"/>
  <c r="N918" i="4" s="1"/>
  <c r="N942" i="4" s="1"/>
  <c r="N966" i="4" s="1"/>
  <c r="N990" i="4" s="1"/>
  <c r="N1014" i="4" s="1"/>
  <c r="N1038" i="4" s="1"/>
  <c r="N1062" i="4" s="1"/>
  <c r="N1086" i="4" s="1"/>
  <c r="N1110" i="4" s="1"/>
  <c r="N1134" i="4" s="1"/>
  <c r="N1158" i="4" s="1"/>
  <c r="N1182" i="4" s="1"/>
  <c r="N1206" i="4" s="1"/>
  <c r="N1230" i="4" s="1"/>
  <c r="N1254" i="4" s="1"/>
  <c r="N1278" i="4" s="1"/>
  <c r="N1302" i="4" s="1"/>
  <c r="N1326" i="4" s="1"/>
  <c r="N1350" i="4" s="1"/>
  <c r="N1374" i="4" s="1"/>
  <c r="N1398" i="4" s="1"/>
  <c r="N1422" i="4" s="1"/>
  <c r="N1446" i="4" s="1"/>
  <c r="N1470" i="4" s="1"/>
  <c r="N1494" i="4" s="1"/>
  <c r="N1518" i="4" s="1"/>
  <c r="N1542" i="4" s="1"/>
  <c r="N1566" i="4" s="1"/>
  <c r="N1590" i="4" s="1"/>
  <c r="N1614" i="4" s="1"/>
  <c r="N1638" i="4" s="1"/>
  <c r="N1662" i="4" s="1"/>
  <c r="N1686" i="4" s="1"/>
  <c r="N1710" i="4" s="1"/>
  <c r="N1734" i="4" s="1"/>
  <c r="N1758" i="4" s="1"/>
  <c r="N1782" i="4" s="1"/>
  <c r="N1806" i="4" s="1"/>
  <c r="N1830" i="4" s="1"/>
  <c r="N1854" i="4" s="1"/>
  <c r="N1878" i="4" s="1"/>
  <c r="N1902" i="4" s="1"/>
  <c r="N1926" i="4" s="1"/>
  <c r="N1950" i="4" s="1"/>
  <c r="N1974" i="4" s="1"/>
  <c r="N1998" i="4" s="1"/>
  <c r="N2022" i="4" s="1"/>
  <c r="N2046" i="4" s="1"/>
  <c r="N2070" i="4" s="1"/>
  <c r="N2094" i="4" s="1"/>
  <c r="N2118" i="4" s="1"/>
  <c r="N2142" i="4" s="1"/>
  <c r="N2166" i="4" s="1"/>
  <c r="N2190" i="4" s="1"/>
  <c r="N2214" i="4" s="1"/>
  <c r="N2238" i="4" s="1"/>
  <c r="N2262" i="4" s="1"/>
  <c r="N2286" i="4" s="1"/>
  <c r="N2310" i="4" s="1"/>
  <c r="N2334" i="4" s="1"/>
  <c r="N2358" i="4" s="1"/>
  <c r="N2382" i="4" s="1"/>
  <c r="N2406" i="4" s="1"/>
  <c r="N2430" i="4" s="1"/>
  <c r="N2454" i="4" s="1"/>
  <c r="N2478" i="4" s="1"/>
  <c r="N2502" i="4" s="1"/>
  <c r="N2526" i="4" s="1"/>
  <c r="N2550" i="4" s="1"/>
  <c r="N2574" i="4" s="1"/>
  <c r="N2598" i="4" s="1"/>
  <c r="N2622" i="4" s="1"/>
  <c r="N2646" i="4" s="1"/>
  <c r="N2670" i="4" s="1"/>
  <c r="N2694" i="4" s="1"/>
  <c r="N2718" i="4" s="1"/>
  <c r="N2742" i="4" s="1"/>
  <c r="N2862" i="4" s="1"/>
  <c r="N2886" i="4" s="1"/>
  <c r="N2910" i="4" s="1"/>
  <c r="N2934" i="4" s="1"/>
  <c r="N2958" i="4" s="1"/>
  <c r="N2982" i="4" s="1"/>
  <c r="N3006" i="4" s="1"/>
  <c r="N3030" i="4" s="1"/>
  <c r="N3054" i="4" s="1"/>
  <c r="N55" i="4"/>
  <c r="N79" i="4" s="1"/>
  <c r="N103" i="4" s="1"/>
  <c r="N127" i="4" s="1"/>
  <c r="N151" i="4" s="1"/>
  <c r="N175" i="4" s="1"/>
  <c r="N199" i="4" s="1"/>
  <c r="N223" i="4" s="1"/>
  <c r="N247" i="4" s="1"/>
  <c r="N271" i="4" s="1"/>
  <c r="N295" i="4" s="1"/>
  <c r="N319" i="4" s="1"/>
  <c r="N343" i="4" s="1"/>
  <c r="N367" i="4" s="1"/>
  <c r="N391" i="4" s="1"/>
  <c r="N415" i="4" s="1"/>
  <c r="N439" i="4" s="1"/>
  <c r="N463" i="4" s="1"/>
  <c r="N487" i="4" s="1"/>
  <c r="N511" i="4" s="1"/>
  <c r="N535" i="4" s="1"/>
  <c r="N559" i="4" s="1"/>
  <c r="N583" i="4" s="1"/>
  <c r="N607" i="4" s="1"/>
  <c r="N631" i="4" s="1"/>
  <c r="N655" i="4" s="1"/>
  <c r="N679" i="4" s="1"/>
  <c r="N703" i="4" s="1"/>
  <c r="N727" i="4" s="1"/>
  <c r="N751" i="4" s="1"/>
  <c r="N775" i="4" s="1"/>
  <c r="N799" i="4" s="1"/>
  <c r="N823" i="4" s="1"/>
  <c r="N847" i="4" s="1"/>
  <c r="N871" i="4" s="1"/>
  <c r="N895" i="4" s="1"/>
  <c r="N919" i="4" s="1"/>
  <c r="N943" i="4" s="1"/>
  <c r="N967" i="4" s="1"/>
  <c r="N991" i="4" s="1"/>
  <c r="N1015" i="4" s="1"/>
  <c r="N1039" i="4" s="1"/>
  <c r="N1063" i="4" s="1"/>
  <c r="N1087" i="4" s="1"/>
  <c r="N1111" i="4" s="1"/>
  <c r="N1135" i="4" s="1"/>
  <c r="N1159" i="4" s="1"/>
  <c r="N1183" i="4" s="1"/>
  <c r="N1207" i="4" s="1"/>
  <c r="N1231" i="4" s="1"/>
  <c r="N1255" i="4" s="1"/>
  <c r="N1279" i="4" s="1"/>
  <c r="N1303" i="4" s="1"/>
  <c r="N1327" i="4" s="1"/>
  <c r="N1351" i="4" s="1"/>
  <c r="N1375" i="4" s="1"/>
  <c r="N1399" i="4" s="1"/>
  <c r="N1423" i="4" s="1"/>
  <c r="N1447" i="4" s="1"/>
  <c r="N1471" i="4" s="1"/>
  <c r="N1495" i="4" s="1"/>
  <c r="N1519" i="4" s="1"/>
  <c r="N1543" i="4" s="1"/>
  <c r="N1567" i="4" s="1"/>
  <c r="N1591" i="4" s="1"/>
  <c r="N1615" i="4" s="1"/>
  <c r="N1639" i="4" s="1"/>
  <c r="N1663" i="4" s="1"/>
  <c r="N1687" i="4" s="1"/>
  <c r="N1711" i="4" s="1"/>
  <c r="N1735" i="4" s="1"/>
  <c r="N1759" i="4" s="1"/>
  <c r="N1783" i="4" s="1"/>
  <c r="N1807" i="4" s="1"/>
  <c r="N1831" i="4" s="1"/>
  <c r="N1855" i="4" s="1"/>
  <c r="N1879" i="4" s="1"/>
  <c r="N1903" i="4" s="1"/>
  <c r="N1927" i="4" s="1"/>
  <c r="N1951" i="4" s="1"/>
  <c r="N1975" i="4" s="1"/>
  <c r="N1999" i="4" s="1"/>
  <c r="N2023" i="4" s="1"/>
  <c r="N2047" i="4" s="1"/>
  <c r="N2071" i="4" s="1"/>
  <c r="N2095" i="4" s="1"/>
  <c r="N2119" i="4" s="1"/>
  <c r="N2143" i="4" s="1"/>
  <c r="N2167" i="4" s="1"/>
  <c r="N2191" i="4" s="1"/>
  <c r="N2215" i="4" s="1"/>
  <c r="N2239" i="4" s="1"/>
  <c r="N2263" i="4" s="1"/>
  <c r="N2287" i="4" s="1"/>
  <c r="N2311" i="4" s="1"/>
  <c r="N2335" i="4" s="1"/>
  <c r="N2359" i="4" s="1"/>
  <c r="N2383" i="4" s="1"/>
  <c r="N2407" i="4" s="1"/>
  <c r="N2431" i="4" s="1"/>
  <c r="N2455" i="4" s="1"/>
  <c r="N2479" i="4" s="1"/>
  <c r="N2503" i="4" s="1"/>
  <c r="N2527" i="4" s="1"/>
  <c r="N2551" i="4" s="1"/>
  <c r="N2575" i="4" s="1"/>
  <c r="N2599" i="4" s="1"/>
  <c r="N2623" i="4" s="1"/>
  <c r="N2647" i="4" s="1"/>
  <c r="N2671" i="4" s="1"/>
  <c r="N2695" i="4" s="1"/>
  <c r="N2719" i="4" s="1"/>
  <c r="N2743" i="4" s="1"/>
  <c r="N2863" i="4" s="1"/>
  <c r="N2887" i="4" s="1"/>
  <c r="N2911" i="4" s="1"/>
  <c r="N2935" i="4" s="1"/>
  <c r="N2959" i="4" s="1"/>
  <c r="N2983" i="4" s="1"/>
  <c r="N3007" i="4" s="1"/>
  <c r="N3031" i="4" s="1"/>
  <c r="N3055" i="4" s="1"/>
  <c r="N56" i="4"/>
  <c r="N57" i="4"/>
  <c r="N81" i="4" s="1"/>
  <c r="N105" i="4" s="1"/>
  <c r="N129" i="4" s="1"/>
  <c r="N153" i="4" s="1"/>
  <c r="N177" i="4" s="1"/>
  <c r="N201" i="4" s="1"/>
  <c r="N225" i="4" s="1"/>
  <c r="N249" i="4" s="1"/>
  <c r="N273" i="4" s="1"/>
  <c r="N297" i="4" s="1"/>
  <c r="N321" i="4" s="1"/>
  <c r="N345" i="4" s="1"/>
  <c r="N369" i="4" s="1"/>
  <c r="N393" i="4" s="1"/>
  <c r="N417" i="4" s="1"/>
  <c r="N441" i="4" s="1"/>
  <c r="N465" i="4" s="1"/>
  <c r="N489" i="4" s="1"/>
  <c r="N513" i="4" s="1"/>
  <c r="N537" i="4" s="1"/>
  <c r="N561" i="4" s="1"/>
  <c r="N585" i="4" s="1"/>
  <c r="N609" i="4" s="1"/>
  <c r="N633" i="4" s="1"/>
  <c r="N657" i="4" s="1"/>
  <c r="N681" i="4" s="1"/>
  <c r="N705" i="4" s="1"/>
  <c r="N729" i="4" s="1"/>
  <c r="N753" i="4" s="1"/>
  <c r="N777" i="4" s="1"/>
  <c r="N801" i="4" s="1"/>
  <c r="N825" i="4" s="1"/>
  <c r="N849" i="4" s="1"/>
  <c r="N873" i="4" s="1"/>
  <c r="N897" i="4" s="1"/>
  <c r="N921" i="4" s="1"/>
  <c r="N945" i="4" s="1"/>
  <c r="N969" i="4" s="1"/>
  <c r="N993" i="4" s="1"/>
  <c r="N1017" i="4" s="1"/>
  <c r="N1041" i="4" s="1"/>
  <c r="N1065" i="4" s="1"/>
  <c r="N1089" i="4" s="1"/>
  <c r="N1113" i="4" s="1"/>
  <c r="N1137" i="4" s="1"/>
  <c r="N1161" i="4" s="1"/>
  <c r="N1185" i="4" s="1"/>
  <c r="N1209" i="4" s="1"/>
  <c r="N1233" i="4" s="1"/>
  <c r="N1257" i="4" s="1"/>
  <c r="N1281" i="4" s="1"/>
  <c r="N1305" i="4" s="1"/>
  <c r="N1329" i="4" s="1"/>
  <c r="N1353" i="4" s="1"/>
  <c r="N1377" i="4" s="1"/>
  <c r="N1401" i="4" s="1"/>
  <c r="N1425" i="4" s="1"/>
  <c r="N1449" i="4" s="1"/>
  <c r="N1473" i="4" s="1"/>
  <c r="N1497" i="4" s="1"/>
  <c r="N1521" i="4" s="1"/>
  <c r="N1545" i="4" s="1"/>
  <c r="N1569" i="4" s="1"/>
  <c r="N1593" i="4" s="1"/>
  <c r="N1617" i="4" s="1"/>
  <c r="N1641" i="4" s="1"/>
  <c r="N1665" i="4" s="1"/>
  <c r="N1689" i="4" s="1"/>
  <c r="N1713" i="4" s="1"/>
  <c r="N1737" i="4" s="1"/>
  <c r="N1761" i="4" s="1"/>
  <c r="N1785" i="4" s="1"/>
  <c r="N1809" i="4" s="1"/>
  <c r="N1833" i="4" s="1"/>
  <c r="N1857" i="4" s="1"/>
  <c r="N1881" i="4" s="1"/>
  <c r="N1905" i="4" s="1"/>
  <c r="N1929" i="4" s="1"/>
  <c r="N1953" i="4" s="1"/>
  <c r="N1977" i="4" s="1"/>
  <c r="N2001" i="4" s="1"/>
  <c r="N2025" i="4" s="1"/>
  <c r="N2049" i="4" s="1"/>
  <c r="N2073" i="4" s="1"/>
  <c r="N2097" i="4" s="1"/>
  <c r="N2121" i="4" s="1"/>
  <c r="N2145" i="4" s="1"/>
  <c r="N2169" i="4" s="1"/>
  <c r="N2193" i="4" s="1"/>
  <c r="N2217" i="4" s="1"/>
  <c r="N2241" i="4" s="1"/>
  <c r="N2265" i="4" s="1"/>
  <c r="N2289" i="4" s="1"/>
  <c r="N2313" i="4" s="1"/>
  <c r="N2337" i="4" s="1"/>
  <c r="N2361" i="4" s="1"/>
  <c r="N2385" i="4" s="1"/>
  <c r="N2409" i="4" s="1"/>
  <c r="N2433" i="4" s="1"/>
  <c r="N2457" i="4" s="1"/>
  <c r="N2481" i="4" s="1"/>
  <c r="N2505" i="4" s="1"/>
  <c r="N2529" i="4" s="1"/>
  <c r="N2553" i="4" s="1"/>
  <c r="N2577" i="4" s="1"/>
  <c r="N2601" i="4" s="1"/>
  <c r="N2625" i="4" s="1"/>
  <c r="N2649" i="4" s="1"/>
  <c r="N2673" i="4" s="1"/>
  <c r="N2697" i="4" s="1"/>
  <c r="N2721" i="4" s="1"/>
  <c r="N2745" i="4" s="1"/>
  <c r="N2865" i="4" s="1"/>
  <c r="N2889" i="4" s="1"/>
  <c r="N2913" i="4" s="1"/>
  <c r="N2937" i="4" s="1"/>
  <c r="N2961" i="4" s="1"/>
  <c r="N2985" i="4" s="1"/>
  <c r="N3009" i="4" s="1"/>
  <c r="N3033" i="4" s="1"/>
  <c r="N3057" i="4" s="1"/>
  <c r="N58" i="4"/>
  <c r="N82" i="4" s="1"/>
  <c r="N106" i="4" s="1"/>
  <c r="N130" i="4" s="1"/>
  <c r="N154" i="4" s="1"/>
  <c r="N178" i="4" s="1"/>
  <c r="N202" i="4" s="1"/>
  <c r="N226" i="4" s="1"/>
  <c r="N250" i="4" s="1"/>
  <c r="N274" i="4" s="1"/>
  <c r="N298" i="4" s="1"/>
  <c r="N322" i="4" s="1"/>
  <c r="N346" i="4" s="1"/>
  <c r="N370" i="4" s="1"/>
  <c r="N394" i="4" s="1"/>
  <c r="N418" i="4" s="1"/>
  <c r="N442" i="4" s="1"/>
  <c r="N466" i="4" s="1"/>
  <c r="N490" i="4" s="1"/>
  <c r="N514" i="4" s="1"/>
  <c r="N538" i="4" s="1"/>
  <c r="N562" i="4" s="1"/>
  <c r="N586" i="4" s="1"/>
  <c r="N610" i="4" s="1"/>
  <c r="N634" i="4" s="1"/>
  <c r="N658" i="4" s="1"/>
  <c r="N682" i="4" s="1"/>
  <c r="N706" i="4" s="1"/>
  <c r="N730" i="4" s="1"/>
  <c r="N754" i="4" s="1"/>
  <c r="N778" i="4" s="1"/>
  <c r="N802" i="4" s="1"/>
  <c r="N826" i="4" s="1"/>
  <c r="N850" i="4" s="1"/>
  <c r="N874" i="4" s="1"/>
  <c r="N898" i="4" s="1"/>
  <c r="N922" i="4" s="1"/>
  <c r="N946" i="4" s="1"/>
  <c r="N970" i="4" s="1"/>
  <c r="N994" i="4" s="1"/>
  <c r="N1018" i="4" s="1"/>
  <c r="N1042" i="4" s="1"/>
  <c r="N1066" i="4" s="1"/>
  <c r="N1090" i="4" s="1"/>
  <c r="N1114" i="4" s="1"/>
  <c r="N1138" i="4" s="1"/>
  <c r="N1162" i="4" s="1"/>
  <c r="N1186" i="4" s="1"/>
  <c r="N1210" i="4" s="1"/>
  <c r="N1234" i="4" s="1"/>
  <c r="N1258" i="4" s="1"/>
  <c r="N1282" i="4" s="1"/>
  <c r="N1306" i="4" s="1"/>
  <c r="N1330" i="4" s="1"/>
  <c r="N1354" i="4" s="1"/>
  <c r="N1378" i="4" s="1"/>
  <c r="N1402" i="4" s="1"/>
  <c r="N1426" i="4" s="1"/>
  <c r="N1450" i="4" s="1"/>
  <c r="N1474" i="4" s="1"/>
  <c r="N1498" i="4" s="1"/>
  <c r="N1522" i="4" s="1"/>
  <c r="N1546" i="4" s="1"/>
  <c r="N1570" i="4" s="1"/>
  <c r="N1594" i="4" s="1"/>
  <c r="N1618" i="4" s="1"/>
  <c r="N1642" i="4" s="1"/>
  <c r="N1666" i="4" s="1"/>
  <c r="N1690" i="4" s="1"/>
  <c r="N1714" i="4" s="1"/>
  <c r="N1738" i="4" s="1"/>
  <c r="N1762" i="4" s="1"/>
  <c r="N1786" i="4" s="1"/>
  <c r="N1810" i="4" s="1"/>
  <c r="N1834" i="4" s="1"/>
  <c r="N1858" i="4" s="1"/>
  <c r="N1882" i="4" s="1"/>
  <c r="N1906" i="4" s="1"/>
  <c r="N1930" i="4" s="1"/>
  <c r="N1954" i="4" s="1"/>
  <c r="N1978" i="4" s="1"/>
  <c r="N2002" i="4" s="1"/>
  <c r="N2026" i="4" s="1"/>
  <c r="N2050" i="4" s="1"/>
  <c r="N2074" i="4" s="1"/>
  <c r="N2098" i="4" s="1"/>
  <c r="N2122" i="4" s="1"/>
  <c r="N2146" i="4" s="1"/>
  <c r="N2170" i="4" s="1"/>
  <c r="N2194" i="4" s="1"/>
  <c r="N2218" i="4" s="1"/>
  <c r="N2242" i="4" s="1"/>
  <c r="N2266" i="4" s="1"/>
  <c r="N2290" i="4" s="1"/>
  <c r="N2314" i="4" s="1"/>
  <c r="N2338" i="4" s="1"/>
  <c r="N2362" i="4" s="1"/>
  <c r="N2386" i="4" s="1"/>
  <c r="N2410" i="4" s="1"/>
  <c r="N2434" i="4" s="1"/>
  <c r="N2458" i="4" s="1"/>
  <c r="N2482" i="4" s="1"/>
  <c r="N2506" i="4" s="1"/>
  <c r="N2530" i="4" s="1"/>
  <c r="N2554" i="4" s="1"/>
  <c r="N2578" i="4" s="1"/>
  <c r="N2602" i="4" s="1"/>
  <c r="N2626" i="4" s="1"/>
  <c r="N2650" i="4" s="1"/>
  <c r="N2674" i="4" s="1"/>
  <c r="N2698" i="4" s="1"/>
  <c r="N2722" i="4" s="1"/>
  <c r="N2746" i="4" s="1"/>
  <c r="N2866" i="4" s="1"/>
  <c r="N2890" i="4" s="1"/>
  <c r="N2914" i="4" s="1"/>
  <c r="N2938" i="4" s="1"/>
  <c r="N2962" i="4" s="1"/>
  <c r="N2986" i="4" s="1"/>
  <c r="N3010" i="4" s="1"/>
  <c r="N3034" i="4" s="1"/>
  <c r="N3058" i="4" s="1"/>
  <c r="N59" i="4"/>
  <c r="N83" i="4" s="1"/>
  <c r="N107" i="4" s="1"/>
  <c r="N131" i="4" s="1"/>
  <c r="N155" i="4" s="1"/>
  <c r="N179" i="4" s="1"/>
  <c r="N203" i="4" s="1"/>
  <c r="N227" i="4" s="1"/>
  <c r="N251" i="4" s="1"/>
  <c r="N275" i="4" s="1"/>
  <c r="N299" i="4" s="1"/>
  <c r="N323" i="4" s="1"/>
  <c r="N347" i="4" s="1"/>
  <c r="N371" i="4" s="1"/>
  <c r="N395" i="4" s="1"/>
  <c r="N419" i="4" s="1"/>
  <c r="N443" i="4" s="1"/>
  <c r="N467" i="4" s="1"/>
  <c r="N491" i="4" s="1"/>
  <c r="N515" i="4" s="1"/>
  <c r="N539" i="4" s="1"/>
  <c r="N563" i="4" s="1"/>
  <c r="N587" i="4" s="1"/>
  <c r="N611" i="4" s="1"/>
  <c r="N635" i="4" s="1"/>
  <c r="N659" i="4" s="1"/>
  <c r="N683" i="4" s="1"/>
  <c r="N707" i="4" s="1"/>
  <c r="N731" i="4" s="1"/>
  <c r="N755" i="4" s="1"/>
  <c r="N779" i="4" s="1"/>
  <c r="N803" i="4" s="1"/>
  <c r="N827" i="4" s="1"/>
  <c r="N851" i="4" s="1"/>
  <c r="N875" i="4" s="1"/>
  <c r="N899" i="4" s="1"/>
  <c r="N923" i="4" s="1"/>
  <c r="N947" i="4" s="1"/>
  <c r="N971" i="4" s="1"/>
  <c r="N995" i="4" s="1"/>
  <c r="N1019" i="4" s="1"/>
  <c r="N1043" i="4" s="1"/>
  <c r="N1067" i="4" s="1"/>
  <c r="N1091" i="4" s="1"/>
  <c r="N1115" i="4" s="1"/>
  <c r="N1139" i="4" s="1"/>
  <c r="N1163" i="4" s="1"/>
  <c r="N1187" i="4" s="1"/>
  <c r="N1211" i="4" s="1"/>
  <c r="N1235" i="4" s="1"/>
  <c r="N1259" i="4" s="1"/>
  <c r="N1283" i="4" s="1"/>
  <c r="N1307" i="4" s="1"/>
  <c r="N1331" i="4" s="1"/>
  <c r="N1355" i="4" s="1"/>
  <c r="N1379" i="4" s="1"/>
  <c r="N1403" i="4" s="1"/>
  <c r="N1427" i="4" s="1"/>
  <c r="N1451" i="4" s="1"/>
  <c r="N1475" i="4" s="1"/>
  <c r="N1499" i="4" s="1"/>
  <c r="N1523" i="4" s="1"/>
  <c r="N1547" i="4" s="1"/>
  <c r="N1571" i="4" s="1"/>
  <c r="N1595" i="4" s="1"/>
  <c r="N1619" i="4" s="1"/>
  <c r="N1643" i="4" s="1"/>
  <c r="N1667" i="4" s="1"/>
  <c r="N1691" i="4" s="1"/>
  <c r="N1715" i="4" s="1"/>
  <c r="N1739" i="4" s="1"/>
  <c r="N1763" i="4" s="1"/>
  <c r="N1787" i="4" s="1"/>
  <c r="N1811" i="4" s="1"/>
  <c r="N1835" i="4" s="1"/>
  <c r="N1859" i="4" s="1"/>
  <c r="N1883" i="4" s="1"/>
  <c r="N1907" i="4" s="1"/>
  <c r="N1931" i="4" s="1"/>
  <c r="N1955" i="4" s="1"/>
  <c r="N1979" i="4" s="1"/>
  <c r="N2003" i="4" s="1"/>
  <c r="N2027" i="4" s="1"/>
  <c r="N2051" i="4" s="1"/>
  <c r="N2075" i="4" s="1"/>
  <c r="N2099" i="4" s="1"/>
  <c r="N2123" i="4" s="1"/>
  <c r="N2147" i="4" s="1"/>
  <c r="N2171" i="4" s="1"/>
  <c r="N2195" i="4" s="1"/>
  <c r="N2219" i="4" s="1"/>
  <c r="N2243" i="4" s="1"/>
  <c r="N2267" i="4" s="1"/>
  <c r="N2291" i="4" s="1"/>
  <c r="N2315" i="4" s="1"/>
  <c r="N2339" i="4" s="1"/>
  <c r="N2363" i="4" s="1"/>
  <c r="N2387" i="4" s="1"/>
  <c r="N2411" i="4" s="1"/>
  <c r="N2435" i="4" s="1"/>
  <c r="N2459" i="4" s="1"/>
  <c r="N2483" i="4" s="1"/>
  <c r="N2507" i="4" s="1"/>
  <c r="N2531" i="4" s="1"/>
  <c r="N2555" i="4" s="1"/>
  <c r="N2579" i="4" s="1"/>
  <c r="N2603" i="4" s="1"/>
  <c r="N2627" i="4" s="1"/>
  <c r="N2651" i="4" s="1"/>
  <c r="N2675" i="4" s="1"/>
  <c r="N2699" i="4" s="1"/>
  <c r="N2723" i="4" s="1"/>
  <c r="N2747" i="4" s="1"/>
  <c r="N2867" i="4" s="1"/>
  <c r="N2891" i="4" s="1"/>
  <c r="N2915" i="4" s="1"/>
  <c r="N2939" i="4" s="1"/>
  <c r="N2963" i="4" s="1"/>
  <c r="N2987" i="4" s="1"/>
  <c r="N3011" i="4" s="1"/>
  <c r="N3035" i="4" s="1"/>
  <c r="N3059" i="4" s="1"/>
  <c r="N60" i="4"/>
  <c r="N61" i="4"/>
  <c r="N85" i="4" s="1"/>
  <c r="N109" i="4" s="1"/>
  <c r="N133" i="4" s="1"/>
  <c r="N157" i="4" s="1"/>
  <c r="N181" i="4" s="1"/>
  <c r="N205" i="4" s="1"/>
  <c r="N229" i="4" s="1"/>
  <c r="N253" i="4" s="1"/>
  <c r="N277" i="4" s="1"/>
  <c r="N301" i="4" s="1"/>
  <c r="N325" i="4" s="1"/>
  <c r="N349" i="4" s="1"/>
  <c r="N373" i="4" s="1"/>
  <c r="N397" i="4" s="1"/>
  <c r="N421" i="4" s="1"/>
  <c r="N445" i="4" s="1"/>
  <c r="N469" i="4" s="1"/>
  <c r="N493" i="4" s="1"/>
  <c r="N517" i="4" s="1"/>
  <c r="N541" i="4" s="1"/>
  <c r="N565" i="4" s="1"/>
  <c r="N589" i="4" s="1"/>
  <c r="N613" i="4" s="1"/>
  <c r="N637" i="4" s="1"/>
  <c r="N661" i="4" s="1"/>
  <c r="N685" i="4" s="1"/>
  <c r="N709" i="4" s="1"/>
  <c r="N733" i="4" s="1"/>
  <c r="N757" i="4" s="1"/>
  <c r="N781" i="4" s="1"/>
  <c r="N805" i="4" s="1"/>
  <c r="N829" i="4" s="1"/>
  <c r="N853" i="4" s="1"/>
  <c r="N877" i="4" s="1"/>
  <c r="N901" i="4" s="1"/>
  <c r="N925" i="4" s="1"/>
  <c r="N949" i="4" s="1"/>
  <c r="N973" i="4" s="1"/>
  <c r="N997" i="4" s="1"/>
  <c r="N1021" i="4" s="1"/>
  <c r="N1045" i="4" s="1"/>
  <c r="N1069" i="4" s="1"/>
  <c r="N1093" i="4" s="1"/>
  <c r="N1117" i="4" s="1"/>
  <c r="N1141" i="4" s="1"/>
  <c r="N1165" i="4" s="1"/>
  <c r="N1189" i="4" s="1"/>
  <c r="N1213" i="4" s="1"/>
  <c r="N1237" i="4" s="1"/>
  <c r="N1261" i="4" s="1"/>
  <c r="N1285" i="4" s="1"/>
  <c r="N1309" i="4" s="1"/>
  <c r="N1333" i="4" s="1"/>
  <c r="N1357" i="4" s="1"/>
  <c r="N1381" i="4" s="1"/>
  <c r="N1405" i="4" s="1"/>
  <c r="N1429" i="4" s="1"/>
  <c r="N1453" i="4" s="1"/>
  <c r="N1477" i="4" s="1"/>
  <c r="N1501" i="4" s="1"/>
  <c r="N1525" i="4" s="1"/>
  <c r="N1549" i="4" s="1"/>
  <c r="N1573" i="4" s="1"/>
  <c r="N1597" i="4" s="1"/>
  <c r="N1621" i="4" s="1"/>
  <c r="N1645" i="4" s="1"/>
  <c r="N1669" i="4" s="1"/>
  <c r="N1693" i="4" s="1"/>
  <c r="N1717" i="4" s="1"/>
  <c r="N1741" i="4" s="1"/>
  <c r="N1765" i="4" s="1"/>
  <c r="N1789" i="4" s="1"/>
  <c r="N1813" i="4" s="1"/>
  <c r="N1837" i="4" s="1"/>
  <c r="N1861" i="4" s="1"/>
  <c r="N1885" i="4" s="1"/>
  <c r="N1909" i="4" s="1"/>
  <c r="N1933" i="4" s="1"/>
  <c r="N1957" i="4" s="1"/>
  <c r="N1981" i="4" s="1"/>
  <c r="N2005" i="4" s="1"/>
  <c r="N2029" i="4" s="1"/>
  <c r="N2053" i="4" s="1"/>
  <c r="N2077" i="4" s="1"/>
  <c r="N2101" i="4" s="1"/>
  <c r="N2125" i="4" s="1"/>
  <c r="N2149" i="4" s="1"/>
  <c r="N2173" i="4" s="1"/>
  <c r="N2197" i="4" s="1"/>
  <c r="N2221" i="4" s="1"/>
  <c r="N2245" i="4" s="1"/>
  <c r="N2269" i="4" s="1"/>
  <c r="N2293" i="4" s="1"/>
  <c r="N2317" i="4" s="1"/>
  <c r="N2341" i="4" s="1"/>
  <c r="N2365" i="4" s="1"/>
  <c r="N2389" i="4" s="1"/>
  <c r="N2413" i="4" s="1"/>
  <c r="N2437" i="4" s="1"/>
  <c r="N2461" i="4" s="1"/>
  <c r="N2485" i="4" s="1"/>
  <c r="N2509" i="4" s="1"/>
  <c r="N2533" i="4" s="1"/>
  <c r="N2557" i="4" s="1"/>
  <c r="N2581" i="4" s="1"/>
  <c r="N2605" i="4" s="1"/>
  <c r="N2629" i="4" s="1"/>
  <c r="N2653" i="4" s="1"/>
  <c r="N2677" i="4" s="1"/>
  <c r="N2701" i="4" s="1"/>
  <c r="N2725" i="4" s="1"/>
  <c r="N2749" i="4" s="1"/>
  <c r="N2869" i="4" s="1"/>
  <c r="N2893" i="4" s="1"/>
  <c r="N2917" i="4" s="1"/>
  <c r="N2941" i="4" s="1"/>
  <c r="N2965" i="4" s="1"/>
  <c r="N2989" i="4" s="1"/>
  <c r="N3013" i="4" s="1"/>
  <c r="N3037" i="4" s="1"/>
  <c r="N3061" i="4" s="1"/>
  <c r="N62" i="4"/>
  <c r="N86" i="4" s="1"/>
  <c r="N110" i="4" s="1"/>
  <c r="N134" i="4" s="1"/>
  <c r="N158" i="4" s="1"/>
  <c r="N182" i="4" s="1"/>
  <c r="N206" i="4" s="1"/>
  <c r="N230" i="4" s="1"/>
  <c r="N254" i="4" s="1"/>
  <c r="N278" i="4" s="1"/>
  <c r="N302" i="4" s="1"/>
  <c r="N326" i="4" s="1"/>
  <c r="N350" i="4" s="1"/>
  <c r="N374" i="4" s="1"/>
  <c r="N398" i="4" s="1"/>
  <c r="N422" i="4" s="1"/>
  <c r="N446" i="4" s="1"/>
  <c r="N470" i="4" s="1"/>
  <c r="N494" i="4" s="1"/>
  <c r="N518" i="4" s="1"/>
  <c r="N542" i="4" s="1"/>
  <c r="N566" i="4" s="1"/>
  <c r="N590" i="4" s="1"/>
  <c r="N614" i="4" s="1"/>
  <c r="N638" i="4" s="1"/>
  <c r="N662" i="4" s="1"/>
  <c r="N686" i="4" s="1"/>
  <c r="N710" i="4" s="1"/>
  <c r="N734" i="4" s="1"/>
  <c r="N758" i="4" s="1"/>
  <c r="N782" i="4" s="1"/>
  <c r="N806" i="4" s="1"/>
  <c r="N830" i="4" s="1"/>
  <c r="N854" i="4" s="1"/>
  <c r="N878" i="4" s="1"/>
  <c r="N902" i="4" s="1"/>
  <c r="N926" i="4" s="1"/>
  <c r="N950" i="4" s="1"/>
  <c r="N974" i="4" s="1"/>
  <c r="N998" i="4" s="1"/>
  <c r="N1022" i="4" s="1"/>
  <c r="N1046" i="4" s="1"/>
  <c r="N1070" i="4" s="1"/>
  <c r="N1094" i="4" s="1"/>
  <c r="N1118" i="4" s="1"/>
  <c r="N1142" i="4" s="1"/>
  <c r="N1166" i="4" s="1"/>
  <c r="N1190" i="4" s="1"/>
  <c r="N1214" i="4" s="1"/>
  <c r="N1238" i="4" s="1"/>
  <c r="N1262" i="4" s="1"/>
  <c r="N1286" i="4" s="1"/>
  <c r="N1310" i="4" s="1"/>
  <c r="N1334" i="4" s="1"/>
  <c r="N1358" i="4" s="1"/>
  <c r="N1382" i="4" s="1"/>
  <c r="N1406" i="4" s="1"/>
  <c r="N1430" i="4" s="1"/>
  <c r="N1454" i="4" s="1"/>
  <c r="N1478" i="4" s="1"/>
  <c r="N1502" i="4" s="1"/>
  <c r="N1526" i="4" s="1"/>
  <c r="N1550" i="4" s="1"/>
  <c r="N1574" i="4" s="1"/>
  <c r="N1598" i="4" s="1"/>
  <c r="N1622" i="4" s="1"/>
  <c r="N1646" i="4" s="1"/>
  <c r="N1670" i="4" s="1"/>
  <c r="N1694" i="4" s="1"/>
  <c r="N1718" i="4" s="1"/>
  <c r="N1742" i="4" s="1"/>
  <c r="N1766" i="4" s="1"/>
  <c r="N1790" i="4" s="1"/>
  <c r="N1814" i="4" s="1"/>
  <c r="N1838" i="4" s="1"/>
  <c r="N1862" i="4" s="1"/>
  <c r="N1886" i="4" s="1"/>
  <c r="N1910" i="4" s="1"/>
  <c r="N1934" i="4" s="1"/>
  <c r="N1958" i="4" s="1"/>
  <c r="N1982" i="4" s="1"/>
  <c r="N2006" i="4" s="1"/>
  <c r="N2030" i="4" s="1"/>
  <c r="N2054" i="4" s="1"/>
  <c r="N2078" i="4" s="1"/>
  <c r="N2102" i="4" s="1"/>
  <c r="N2126" i="4" s="1"/>
  <c r="N2150" i="4" s="1"/>
  <c r="N2174" i="4" s="1"/>
  <c r="N2198" i="4" s="1"/>
  <c r="N2222" i="4" s="1"/>
  <c r="N2246" i="4" s="1"/>
  <c r="N2270" i="4" s="1"/>
  <c r="N2294" i="4" s="1"/>
  <c r="N2318" i="4" s="1"/>
  <c r="N2342" i="4" s="1"/>
  <c r="N2366" i="4" s="1"/>
  <c r="N2390" i="4" s="1"/>
  <c r="N2414" i="4" s="1"/>
  <c r="N2438" i="4" s="1"/>
  <c r="N2462" i="4" s="1"/>
  <c r="N2486" i="4" s="1"/>
  <c r="N2510" i="4" s="1"/>
  <c r="N2534" i="4" s="1"/>
  <c r="N2558" i="4" s="1"/>
  <c r="N2582" i="4" s="1"/>
  <c r="N2606" i="4" s="1"/>
  <c r="N2630" i="4" s="1"/>
  <c r="N2654" i="4" s="1"/>
  <c r="N2678" i="4" s="1"/>
  <c r="N2702" i="4" s="1"/>
  <c r="N2726" i="4" s="1"/>
  <c r="N2750" i="4" s="1"/>
  <c r="N2870" i="4" s="1"/>
  <c r="N2894" i="4" s="1"/>
  <c r="N2918" i="4" s="1"/>
  <c r="N2942" i="4" s="1"/>
  <c r="N2966" i="4" s="1"/>
  <c r="N2990" i="4" s="1"/>
  <c r="N3014" i="4" s="1"/>
  <c r="N3038" i="4" s="1"/>
  <c r="N3062" i="4" s="1"/>
  <c r="N63" i="4"/>
  <c r="N87" i="4" s="1"/>
  <c r="N111" i="4" s="1"/>
  <c r="N135" i="4" s="1"/>
  <c r="N159" i="4" s="1"/>
  <c r="N183" i="4" s="1"/>
  <c r="N207" i="4" s="1"/>
  <c r="N231" i="4" s="1"/>
  <c r="N255" i="4" s="1"/>
  <c r="N279" i="4" s="1"/>
  <c r="N303" i="4" s="1"/>
  <c r="N327" i="4" s="1"/>
  <c r="N351" i="4" s="1"/>
  <c r="N375" i="4" s="1"/>
  <c r="N399" i="4" s="1"/>
  <c r="N423" i="4" s="1"/>
  <c r="N447" i="4" s="1"/>
  <c r="N471" i="4" s="1"/>
  <c r="N495" i="4" s="1"/>
  <c r="N519" i="4" s="1"/>
  <c r="N543" i="4" s="1"/>
  <c r="N567" i="4" s="1"/>
  <c r="N591" i="4" s="1"/>
  <c r="N615" i="4" s="1"/>
  <c r="N639" i="4" s="1"/>
  <c r="N663" i="4" s="1"/>
  <c r="N687" i="4" s="1"/>
  <c r="N711" i="4" s="1"/>
  <c r="N735" i="4" s="1"/>
  <c r="N759" i="4" s="1"/>
  <c r="N783" i="4" s="1"/>
  <c r="N807" i="4" s="1"/>
  <c r="N831" i="4" s="1"/>
  <c r="N855" i="4" s="1"/>
  <c r="N879" i="4" s="1"/>
  <c r="N903" i="4" s="1"/>
  <c r="N927" i="4" s="1"/>
  <c r="N951" i="4" s="1"/>
  <c r="N975" i="4" s="1"/>
  <c r="N999" i="4" s="1"/>
  <c r="N1023" i="4" s="1"/>
  <c r="N1047" i="4" s="1"/>
  <c r="N1071" i="4" s="1"/>
  <c r="N1095" i="4" s="1"/>
  <c r="N1119" i="4" s="1"/>
  <c r="N1143" i="4" s="1"/>
  <c r="N1167" i="4" s="1"/>
  <c r="N1191" i="4" s="1"/>
  <c r="N1215" i="4" s="1"/>
  <c r="N1239" i="4" s="1"/>
  <c r="N1263" i="4" s="1"/>
  <c r="N1287" i="4" s="1"/>
  <c r="N1311" i="4" s="1"/>
  <c r="N1335" i="4" s="1"/>
  <c r="N1359" i="4" s="1"/>
  <c r="N1383" i="4" s="1"/>
  <c r="N1407" i="4" s="1"/>
  <c r="N1431" i="4" s="1"/>
  <c r="N1455" i="4" s="1"/>
  <c r="N1479" i="4" s="1"/>
  <c r="N1503" i="4" s="1"/>
  <c r="N1527" i="4" s="1"/>
  <c r="N1551" i="4" s="1"/>
  <c r="N1575" i="4" s="1"/>
  <c r="N1599" i="4" s="1"/>
  <c r="N1623" i="4" s="1"/>
  <c r="N1647" i="4" s="1"/>
  <c r="N1671" i="4" s="1"/>
  <c r="N1695" i="4" s="1"/>
  <c r="N1719" i="4" s="1"/>
  <c r="N1743" i="4" s="1"/>
  <c r="N1767" i="4" s="1"/>
  <c r="N1791" i="4" s="1"/>
  <c r="N1815" i="4" s="1"/>
  <c r="N1839" i="4" s="1"/>
  <c r="N1863" i="4" s="1"/>
  <c r="N1887" i="4" s="1"/>
  <c r="N1911" i="4" s="1"/>
  <c r="N1935" i="4" s="1"/>
  <c r="N1959" i="4" s="1"/>
  <c r="N1983" i="4" s="1"/>
  <c r="N2007" i="4" s="1"/>
  <c r="N2031" i="4" s="1"/>
  <c r="N2055" i="4" s="1"/>
  <c r="N2079" i="4" s="1"/>
  <c r="N2103" i="4" s="1"/>
  <c r="N2127" i="4" s="1"/>
  <c r="N2151" i="4" s="1"/>
  <c r="N2175" i="4" s="1"/>
  <c r="N2199" i="4" s="1"/>
  <c r="N2223" i="4" s="1"/>
  <c r="N2247" i="4" s="1"/>
  <c r="N2271" i="4" s="1"/>
  <c r="N2295" i="4" s="1"/>
  <c r="N2319" i="4" s="1"/>
  <c r="N2343" i="4" s="1"/>
  <c r="N2367" i="4" s="1"/>
  <c r="N2391" i="4" s="1"/>
  <c r="N2415" i="4" s="1"/>
  <c r="N2439" i="4" s="1"/>
  <c r="N2463" i="4" s="1"/>
  <c r="N2487" i="4" s="1"/>
  <c r="N2511" i="4" s="1"/>
  <c r="N2535" i="4" s="1"/>
  <c r="N2559" i="4" s="1"/>
  <c r="N2583" i="4" s="1"/>
  <c r="N2607" i="4" s="1"/>
  <c r="N2631" i="4" s="1"/>
  <c r="N2655" i="4" s="1"/>
  <c r="N2679" i="4" s="1"/>
  <c r="N2703" i="4" s="1"/>
  <c r="N2727" i="4" s="1"/>
  <c r="N2847" i="4" s="1"/>
  <c r="N2871" i="4" s="1"/>
  <c r="N2895" i="4" s="1"/>
  <c r="N2919" i="4" s="1"/>
  <c r="N2943" i="4" s="1"/>
  <c r="N2967" i="4" s="1"/>
  <c r="N2991" i="4" s="1"/>
  <c r="N3015" i="4" s="1"/>
  <c r="N3039" i="4" s="1"/>
  <c r="N64" i="4"/>
  <c r="N65" i="4"/>
  <c r="N89" i="4" s="1"/>
  <c r="N113" i="4" s="1"/>
  <c r="N137" i="4" s="1"/>
  <c r="N161" i="4" s="1"/>
  <c r="N185" i="4" s="1"/>
  <c r="N209" i="4" s="1"/>
  <c r="N233" i="4" s="1"/>
  <c r="N257" i="4" s="1"/>
  <c r="N281" i="4" s="1"/>
  <c r="N305" i="4" s="1"/>
  <c r="N329" i="4" s="1"/>
  <c r="N353" i="4" s="1"/>
  <c r="N377" i="4" s="1"/>
  <c r="N401" i="4" s="1"/>
  <c r="N425" i="4" s="1"/>
  <c r="N449" i="4" s="1"/>
  <c r="N473" i="4" s="1"/>
  <c r="N497" i="4" s="1"/>
  <c r="N521" i="4" s="1"/>
  <c r="N545" i="4" s="1"/>
  <c r="N569" i="4" s="1"/>
  <c r="N593" i="4" s="1"/>
  <c r="N617" i="4" s="1"/>
  <c r="N641" i="4" s="1"/>
  <c r="N665" i="4" s="1"/>
  <c r="N689" i="4" s="1"/>
  <c r="N713" i="4" s="1"/>
  <c r="N737" i="4" s="1"/>
  <c r="N761" i="4" s="1"/>
  <c r="N785" i="4" s="1"/>
  <c r="N809" i="4" s="1"/>
  <c r="N833" i="4" s="1"/>
  <c r="N857" i="4" s="1"/>
  <c r="N881" i="4" s="1"/>
  <c r="N905" i="4" s="1"/>
  <c r="N929" i="4" s="1"/>
  <c r="N953" i="4" s="1"/>
  <c r="N977" i="4" s="1"/>
  <c r="N1001" i="4" s="1"/>
  <c r="N1025" i="4" s="1"/>
  <c r="N1049" i="4" s="1"/>
  <c r="N1073" i="4" s="1"/>
  <c r="N1097" i="4" s="1"/>
  <c r="N1121" i="4" s="1"/>
  <c r="N1145" i="4" s="1"/>
  <c r="N1169" i="4" s="1"/>
  <c r="N1193" i="4" s="1"/>
  <c r="N1217" i="4" s="1"/>
  <c r="N1241" i="4" s="1"/>
  <c r="N1265" i="4" s="1"/>
  <c r="N1289" i="4" s="1"/>
  <c r="N1313" i="4" s="1"/>
  <c r="N1337" i="4" s="1"/>
  <c r="N1361" i="4" s="1"/>
  <c r="N1385" i="4" s="1"/>
  <c r="N1409" i="4" s="1"/>
  <c r="N1433" i="4" s="1"/>
  <c r="N1457" i="4" s="1"/>
  <c r="N1481" i="4" s="1"/>
  <c r="N1505" i="4" s="1"/>
  <c r="N1529" i="4" s="1"/>
  <c r="N1553" i="4" s="1"/>
  <c r="N1577" i="4" s="1"/>
  <c r="N1601" i="4" s="1"/>
  <c r="N1625" i="4" s="1"/>
  <c r="N1649" i="4" s="1"/>
  <c r="N1673" i="4" s="1"/>
  <c r="N1697" i="4" s="1"/>
  <c r="N1721" i="4" s="1"/>
  <c r="N1745" i="4" s="1"/>
  <c r="N1769" i="4" s="1"/>
  <c r="N1793" i="4" s="1"/>
  <c r="N1817" i="4" s="1"/>
  <c r="N1841" i="4" s="1"/>
  <c r="N1865" i="4" s="1"/>
  <c r="N1889" i="4" s="1"/>
  <c r="N1913" i="4" s="1"/>
  <c r="N1937" i="4" s="1"/>
  <c r="N1961" i="4" s="1"/>
  <c r="N1985" i="4" s="1"/>
  <c r="N2009" i="4" s="1"/>
  <c r="N2033" i="4" s="1"/>
  <c r="N2057" i="4" s="1"/>
  <c r="N2081" i="4" s="1"/>
  <c r="N2105" i="4" s="1"/>
  <c r="N2129" i="4" s="1"/>
  <c r="N2153" i="4" s="1"/>
  <c r="N2177" i="4" s="1"/>
  <c r="N2201" i="4" s="1"/>
  <c r="N2225" i="4" s="1"/>
  <c r="N2249" i="4" s="1"/>
  <c r="N2273" i="4" s="1"/>
  <c r="N2297" i="4" s="1"/>
  <c r="N2321" i="4" s="1"/>
  <c r="N2345" i="4" s="1"/>
  <c r="N2369" i="4" s="1"/>
  <c r="N2393" i="4" s="1"/>
  <c r="N2417" i="4" s="1"/>
  <c r="N2441" i="4" s="1"/>
  <c r="N2465" i="4" s="1"/>
  <c r="N2489" i="4" s="1"/>
  <c r="N2513" i="4" s="1"/>
  <c r="N2537" i="4" s="1"/>
  <c r="N2561" i="4" s="1"/>
  <c r="N2585" i="4" s="1"/>
  <c r="N2609" i="4" s="1"/>
  <c r="N2633" i="4" s="1"/>
  <c r="N2657" i="4" s="1"/>
  <c r="N2681" i="4" s="1"/>
  <c r="N2705" i="4" s="1"/>
  <c r="N2729" i="4" s="1"/>
  <c r="N2849" i="4" s="1"/>
  <c r="N2873" i="4" s="1"/>
  <c r="N2897" i="4" s="1"/>
  <c r="N2921" i="4" s="1"/>
  <c r="N2945" i="4" s="1"/>
  <c r="N2969" i="4" s="1"/>
  <c r="N2993" i="4" s="1"/>
  <c r="N3017" i="4" s="1"/>
  <c r="N3041" i="4" s="1"/>
  <c r="N68" i="4"/>
  <c r="N92" i="4" s="1"/>
  <c r="N116" i="4" s="1"/>
  <c r="N140" i="4" s="1"/>
  <c r="N164" i="4" s="1"/>
  <c r="N188" i="4" s="1"/>
  <c r="N212" i="4" s="1"/>
  <c r="N236" i="4" s="1"/>
  <c r="N260" i="4" s="1"/>
  <c r="N284" i="4" s="1"/>
  <c r="N308" i="4" s="1"/>
  <c r="N332" i="4" s="1"/>
  <c r="N356" i="4" s="1"/>
  <c r="N380" i="4" s="1"/>
  <c r="N404" i="4" s="1"/>
  <c r="N428" i="4" s="1"/>
  <c r="N452" i="4" s="1"/>
  <c r="N476" i="4" s="1"/>
  <c r="N500" i="4" s="1"/>
  <c r="N524" i="4" s="1"/>
  <c r="N548" i="4" s="1"/>
  <c r="N572" i="4" s="1"/>
  <c r="N596" i="4" s="1"/>
  <c r="N620" i="4" s="1"/>
  <c r="N644" i="4" s="1"/>
  <c r="N668" i="4" s="1"/>
  <c r="N692" i="4" s="1"/>
  <c r="N716" i="4" s="1"/>
  <c r="N740" i="4" s="1"/>
  <c r="N764" i="4" s="1"/>
  <c r="N788" i="4" s="1"/>
  <c r="N812" i="4" s="1"/>
  <c r="N836" i="4" s="1"/>
  <c r="N860" i="4" s="1"/>
  <c r="N884" i="4" s="1"/>
  <c r="N908" i="4" s="1"/>
  <c r="N932" i="4" s="1"/>
  <c r="N956" i="4" s="1"/>
  <c r="N980" i="4" s="1"/>
  <c r="N1004" i="4" s="1"/>
  <c r="N1028" i="4" s="1"/>
  <c r="N1052" i="4" s="1"/>
  <c r="N1076" i="4" s="1"/>
  <c r="N1100" i="4" s="1"/>
  <c r="N1124" i="4" s="1"/>
  <c r="N1148" i="4" s="1"/>
  <c r="N1172" i="4" s="1"/>
  <c r="N1196" i="4" s="1"/>
  <c r="N1220" i="4" s="1"/>
  <c r="N1244" i="4" s="1"/>
  <c r="N1268" i="4" s="1"/>
  <c r="N1292" i="4" s="1"/>
  <c r="N1316" i="4" s="1"/>
  <c r="N1340" i="4" s="1"/>
  <c r="N1364" i="4" s="1"/>
  <c r="N1388" i="4" s="1"/>
  <c r="N1412" i="4" s="1"/>
  <c r="N1436" i="4" s="1"/>
  <c r="N1460" i="4" s="1"/>
  <c r="N1484" i="4" s="1"/>
  <c r="N1508" i="4" s="1"/>
  <c r="N1532" i="4" s="1"/>
  <c r="N1556" i="4" s="1"/>
  <c r="N1580" i="4" s="1"/>
  <c r="N1604" i="4" s="1"/>
  <c r="N1628" i="4" s="1"/>
  <c r="N1652" i="4" s="1"/>
  <c r="N1676" i="4" s="1"/>
  <c r="N1700" i="4" s="1"/>
  <c r="N1724" i="4" s="1"/>
  <c r="N1748" i="4" s="1"/>
  <c r="N1772" i="4" s="1"/>
  <c r="N1796" i="4" s="1"/>
  <c r="N1820" i="4" s="1"/>
  <c r="N1844" i="4" s="1"/>
  <c r="N1868" i="4" s="1"/>
  <c r="N1892" i="4" s="1"/>
  <c r="N1916" i="4" s="1"/>
  <c r="N1940" i="4" s="1"/>
  <c r="N1964" i="4" s="1"/>
  <c r="N1988" i="4" s="1"/>
  <c r="N2012" i="4" s="1"/>
  <c r="N2036" i="4" s="1"/>
  <c r="N2060" i="4" s="1"/>
  <c r="N2084" i="4" s="1"/>
  <c r="N2108" i="4" s="1"/>
  <c r="N2132" i="4" s="1"/>
  <c r="N2156" i="4" s="1"/>
  <c r="N2180" i="4" s="1"/>
  <c r="N2204" i="4" s="1"/>
  <c r="N2228" i="4" s="1"/>
  <c r="N2252" i="4" s="1"/>
  <c r="N2276" i="4" s="1"/>
  <c r="N2300" i="4" s="1"/>
  <c r="N2324" i="4" s="1"/>
  <c r="N2348" i="4" s="1"/>
  <c r="N2372" i="4" s="1"/>
  <c r="N2396" i="4" s="1"/>
  <c r="N2420" i="4" s="1"/>
  <c r="N2444" i="4" s="1"/>
  <c r="N2468" i="4" s="1"/>
  <c r="N2492" i="4" s="1"/>
  <c r="N2516" i="4" s="1"/>
  <c r="N2540" i="4" s="1"/>
  <c r="N2564" i="4" s="1"/>
  <c r="N2588" i="4" s="1"/>
  <c r="N2612" i="4" s="1"/>
  <c r="N2636" i="4" s="1"/>
  <c r="N2660" i="4" s="1"/>
  <c r="N2684" i="4" s="1"/>
  <c r="N2708" i="4" s="1"/>
  <c r="N2732" i="4" s="1"/>
  <c r="N2852" i="4" s="1"/>
  <c r="N2876" i="4" s="1"/>
  <c r="N2900" i="4" s="1"/>
  <c r="N2924" i="4" s="1"/>
  <c r="N2948" i="4" s="1"/>
  <c r="N2972" i="4" s="1"/>
  <c r="N2996" i="4" s="1"/>
  <c r="N3020" i="4" s="1"/>
  <c r="N3044" i="4" s="1"/>
  <c r="N72" i="4"/>
  <c r="N96" i="4" s="1"/>
  <c r="N120" i="4" s="1"/>
  <c r="N144" i="4" s="1"/>
  <c r="N168" i="4" s="1"/>
  <c r="N192" i="4" s="1"/>
  <c r="N216" i="4" s="1"/>
  <c r="N240" i="4" s="1"/>
  <c r="N264" i="4" s="1"/>
  <c r="N288" i="4" s="1"/>
  <c r="N312" i="4" s="1"/>
  <c r="N336" i="4" s="1"/>
  <c r="N360" i="4" s="1"/>
  <c r="N384" i="4" s="1"/>
  <c r="N408" i="4" s="1"/>
  <c r="N432" i="4" s="1"/>
  <c r="N456" i="4" s="1"/>
  <c r="N480" i="4" s="1"/>
  <c r="N504" i="4" s="1"/>
  <c r="N528" i="4" s="1"/>
  <c r="N552" i="4" s="1"/>
  <c r="N576" i="4" s="1"/>
  <c r="N600" i="4" s="1"/>
  <c r="N624" i="4" s="1"/>
  <c r="N648" i="4" s="1"/>
  <c r="N672" i="4" s="1"/>
  <c r="N696" i="4" s="1"/>
  <c r="N720" i="4" s="1"/>
  <c r="N744" i="4" s="1"/>
  <c r="N768" i="4" s="1"/>
  <c r="N792" i="4" s="1"/>
  <c r="N816" i="4" s="1"/>
  <c r="N840" i="4" s="1"/>
  <c r="N864" i="4" s="1"/>
  <c r="N888" i="4" s="1"/>
  <c r="N912" i="4" s="1"/>
  <c r="N936" i="4" s="1"/>
  <c r="N960" i="4" s="1"/>
  <c r="N984" i="4" s="1"/>
  <c r="N1008" i="4" s="1"/>
  <c r="N1032" i="4" s="1"/>
  <c r="N1056" i="4" s="1"/>
  <c r="N1080" i="4" s="1"/>
  <c r="N1104" i="4" s="1"/>
  <c r="N1128" i="4" s="1"/>
  <c r="N1152" i="4" s="1"/>
  <c r="N1176" i="4" s="1"/>
  <c r="N1200" i="4" s="1"/>
  <c r="N1224" i="4" s="1"/>
  <c r="N1248" i="4" s="1"/>
  <c r="N1272" i="4" s="1"/>
  <c r="N1296" i="4" s="1"/>
  <c r="N1320" i="4" s="1"/>
  <c r="N1344" i="4" s="1"/>
  <c r="N1368" i="4" s="1"/>
  <c r="N1392" i="4" s="1"/>
  <c r="N1416" i="4" s="1"/>
  <c r="N1440" i="4" s="1"/>
  <c r="N1464" i="4" s="1"/>
  <c r="N1488" i="4" s="1"/>
  <c r="N1512" i="4" s="1"/>
  <c r="N1536" i="4" s="1"/>
  <c r="N1560" i="4" s="1"/>
  <c r="N1584" i="4" s="1"/>
  <c r="N1608" i="4" s="1"/>
  <c r="N1632" i="4" s="1"/>
  <c r="N1656" i="4" s="1"/>
  <c r="N1680" i="4" s="1"/>
  <c r="N1704" i="4" s="1"/>
  <c r="N1728" i="4" s="1"/>
  <c r="N1752" i="4" s="1"/>
  <c r="N1776" i="4" s="1"/>
  <c r="N1800" i="4" s="1"/>
  <c r="N1824" i="4" s="1"/>
  <c r="N1848" i="4" s="1"/>
  <c r="N1872" i="4" s="1"/>
  <c r="N1896" i="4" s="1"/>
  <c r="N1920" i="4" s="1"/>
  <c r="N1944" i="4" s="1"/>
  <c r="N1968" i="4" s="1"/>
  <c r="N1992" i="4" s="1"/>
  <c r="N2016" i="4" s="1"/>
  <c r="N2040" i="4" s="1"/>
  <c r="N2064" i="4" s="1"/>
  <c r="N2088" i="4" s="1"/>
  <c r="N2112" i="4" s="1"/>
  <c r="N2136" i="4" s="1"/>
  <c r="N2160" i="4" s="1"/>
  <c r="N2184" i="4" s="1"/>
  <c r="N2208" i="4" s="1"/>
  <c r="N2232" i="4" s="1"/>
  <c r="N2256" i="4" s="1"/>
  <c r="N2280" i="4" s="1"/>
  <c r="N2304" i="4" s="1"/>
  <c r="N2328" i="4" s="1"/>
  <c r="N2352" i="4" s="1"/>
  <c r="N2376" i="4" s="1"/>
  <c r="N2400" i="4" s="1"/>
  <c r="N2424" i="4" s="1"/>
  <c r="N2448" i="4" s="1"/>
  <c r="N2472" i="4" s="1"/>
  <c r="N2496" i="4" s="1"/>
  <c r="N2520" i="4" s="1"/>
  <c r="N2544" i="4" s="1"/>
  <c r="N2568" i="4" s="1"/>
  <c r="N2592" i="4" s="1"/>
  <c r="N2616" i="4" s="1"/>
  <c r="N2640" i="4" s="1"/>
  <c r="N2664" i="4" s="1"/>
  <c r="N2688" i="4" s="1"/>
  <c r="N2712" i="4" s="1"/>
  <c r="N2736" i="4" s="1"/>
  <c r="N2856" i="4" s="1"/>
  <c r="N2880" i="4" s="1"/>
  <c r="N2904" i="4" s="1"/>
  <c r="N2928" i="4" s="1"/>
  <c r="N2952" i="4" s="1"/>
  <c r="N2976" i="4" s="1"/>
  <c r="N3000" i="4" s="1"/>
  <c r="N3024" i="4" s="1"/>
  <c r="N3048" i="4" s="1"/>
  <c r="N76" i="4"/>
  <c r="N100" i="4" s="1"/>
  <c r="N124" i="4" s="1"/>
  <c r="N148" i="4" s="1"/>
  <c r="N172" i="4" s="1"/>
  <c r="N196" i="4" s="1"/>
  <c r="N220" i="4" s="1"/>
  <c r="N244" i="4" s="1"/>
  <c r="N268" i="4" s="1"/>
  <c r="N292" i="4" s="1"/>
  <c r="N316" i="4" s="1"/>
  <c r="N340" i="4" s="1"/>
  <c r="N364" i="4" s="1"/>
  <c r="N388" i="4" s="1"/>
  <c r="N412" i="4" s="1"/>
  <c r="N436" i="4" s="1"/>
  <c r="N460" i="4" s="1"/>
  <c r="N484" i="4" s="1"/>
  <c r="N508" i="4" s="1"/>
  <c r="N532" i="4" s="1"/>
  <c r="N556" i="4" s="1"/>
  <c r="N580" i="4" s="1"/>
  <c r="N604" i="4" s="1"/>
  <c r="N628" i="4" s="1"/>
  <c r="N652" i="4" s="1"/>
  <c r="N676" i="4" s="1"/>
  <c r="N700" i="4" s="1"/>
  <c r="N724" i="4" s="1"/>
  <c r="N748" i="4" s="1"/>
  <c r="N772" i="4" s="1"/>
  <c r="N796" i="4" s="1"/>
  <c r="N820" i="4" s="1"/>
  <c r="N844" i="4" s="1"/>
  <c r="N868" i="4" s="1"/>
  <c r="N892" i="4" s="1"/>
  <c r="N916" i="4" s="1"/>
  <c r="N940" i="4" s="1"/>
  <c r="N964" i="4" s="1"/>
  <c r="N988" i="4" s="1"/>
  <c r="N1012" i="4" s="1"/>
  <c r="N1036" i="4" s="1"/>
  <c r="N1060" i="4" s="1"/>
  <c r="N1084" i="4" s="1"/>
  <c r="N1108" i="4" s="1"/>
  <c r="N1132" i="4" s="1"/>
  <c r="N1156" i="4" s="1"/>
  <c r="N1180" i="4" s="1"/>
  <c r="N1204" i="4" s="1"/>
  <c r="N1228" i="4" s="1"/>
  <c r="N1252" i="4" s="1"/>
  <c r="N1276" i="4" s="1"/>
  <c r="N1300" i="4" s="1"/>
  <c r="N1324" i="4" s="1"/>
  <c r="N1348" i="4" s="1"/>
  <c r="N1372" i="4" s="1"/>
  <c r="N1396" i="4" s="1"/>
  <c r="N1420" i="4" s="1"/>
  <c r="N1444" i="4" s="1"/>
  <c r="N1468" i="4" s="1"/>
  <c r="N1492" i="4" s="1"/>
  <c r="N1516" i="4" s="1"/>
  <c r="N1540" i="4" s="1"/>
  <c r="N1564" i="4" s="1"/>
  <c r="N1588" i="4" s="1"/>
  <c r="N1612" i="4" s="1"/>
  <c r="N1636" i="4" s="1"/>
  <c r="N1660" i="4" s="1"/>
  <c r="N1684" i="4" s="1"/>
  <c r="N1708" i="4" s="1"/>
  <c r="N1732" i="4" s="1"/>
  <c r="N1756" i="4" s="1"/>
  <c r="N1780" i="4" s="1"/>
  <c r="N1804" i="4" s="1"/>
  <c r="N1828" i="4" s="1"/>
  <c r="N1852" i="4" s="1"/>
  <c r="N1876" i="4" s="1"/>
  <c r="N1900" i="4" s="1"/>
  <c r="N1924" i="4" s="1"/>
  <c r="N1948" i="4" s="1"/>
  <c r="N1972" i="4" s="1"/>
  <c r="N1996" i="4" s="1"/>
  <c r="N2020" i="4" s="1"/>
  <c r="N2044" i="4" s="1"/>
  <c r="N2068" i="4" s="1"/>
  <c r="N2092" i="4" s="1"/>
  <c r="N2116" i="4" s="1"/>
  <c r="N2140" i="4" s="1"/>
  <c r="N2164" i="4" s="1"/>
  <c r="N2188" i="4" s="1"/>
  <c r="N2212" i="4" s="1"/>
  <c r="N2236" i="4" s="1"/>
  <c r="N2260" i="4" s="1"/>
  <c r="N2284" i="4" s="1"/>
  <c r="N2308" i="4" s="1"/>
  <c r="N2332" i="4" s="1"/>
  <c r="N2356" i="4" s="1"/>
  <c r="N2380" i="4" s="1"/>
  <c r="N2404" i="4" s="1"/>
  <c r="N2428" i="4" s="1"/>
  <c r="N2452" i="4" s="1"/>
  <c r="N2476" i="4" s="1"/>
  <c r="N2500" i="4" s="1"/>
  <c r="N2524" i="4" s="1"/>
  <c r="N2548" i="4" s="1"/>
  <c r="N2572" i="4" s="1"/>
  <c r="N2596" i="4" s="1"/>
  <c r="N2620" i="4" s="1"/>
  <c r="N2644" i="4" s="1"/>
  <c r="N2668" i="4" s="1"/>
  <c r="N2692" i="4" s="1"/>
  <c r="N2716" i="4" s="1"/>
  <c r="N2740" i="4" s="1"/>
  <c r="N2860" i="4" s="1"/>
  <c r="N2884" i="4" s="1"/>
  <c r="N2908" i="4" s="1"/>
  <c r="N2932" i="4" s="1"/>
  <c r="N2956" i="4" s="1"/>
  <c r="N2980" i="4" s="1"/>
  <c r="N3004" i="4" s="1"/>
  <c r="N3028" i="4" s="1"/>
  <c r="N3052" i="4" s="1"/>
  <c r="N80" i="4"/>
  <c r="N104" i="4" s="1"/>
  <c r="N128" i="4" s="1"/>
  <c r="N152" i="4" s="1"/>
  <c r="N176" i="4" s="1"/>
  <c r="N200" i="4" s="1"/>
  <c r="N224" i="4" s="1"/>
  <c r="N248" i="4" s="1"/>
  <c r="N272" i="4" s="1"/>
  <c r="N296" i="4" s="1"/>
  <c r="N320" i="4" s="1"/>
  <c r="N344" i="4" s="1"/>
  <c r="N368" i="4" s="1"/>
  <c r="N392" i="4" s="1"/>
  <c r="N416" i="4" s="1"/>
  <c r="N440" i="4" s="1"/>
  <c r="N464" i="4" s="1"/>
  <c r="N488" i="4" s="1"/>
  <c r="N512" i="4" s="1"/>
  <c r="N536" i="4" s="1"/>
  <c r="N560" i="4" s="1"/>
  <c r="N584" i="4" s="1"/>
  <c r="N608" i="4" s="1"/>
  <c r="N632" i="4" s="1"/>
  <c r="N656" i="4" s="1"/>
  <c r="N680" i="4" s="1"/>
  <c r="N704" i="4" s="1"/>
  <c r="N728" i="4" s="1"/>
  <c r="N752" i="4" s="1"/>
  <c r="N776" i="4" s="1"/>
  <c r="N800" i="4" s="1"/>
  <c r="N824" i="4" s="1"/>
  <c r="N848" i="4" s="1"/>
  <c r="N872" i="4" s="1"/>
  <c r="N896" i="4" s="1"/>
  <c r="N920" i="4" s="1"/>
  <c r="N944" i="4" s="1"/>
  <c r="N968" i="4" s="1"/>
  <c r="N992" i="4" s="1"/>
  <c r="N1016" i="4" s="1"/>
  <c r="N1040" i="4" s="1"/>
  <c r="N1064" i="4" s="1"/>
  <c r="N1088" i="4" s="1"/>
  <c r="N1112" i="4" s="1"/>
  <c r="N1136" i="4" s="1"/>
  <c r="N1160" i="4" s="1"/>
  <c r="N1184" i="4" s="1"/>
  <c r="N1208" i="4" s="1"/>
  <c r="N1232" i="4" s="1"/>
  <c r="N1256" i="4" s="1"/>
  <c r="N1280" i="4" s="1"/>
  <c r="N1304" i="4" s="1"/>
  <c r="N1328" i="4" s="1"/>
  <c r="N1352" i="4" s="1"/>
  <c r="N1376" i="4" s="1"/>
  <c r="N1400" i="4" s="1"/>
  <c r="N1424" i="4" s="1"/>
  <c r="N1448" i="4" s="1"/>
  <c r="N1472" i="4" s="1"/>
  <c r="N1496" i="4" s="1"/>
  <c r="N1520" i="4" s="1"/>
  <c r="N1544" i="4" s="1"/>
  <c r="N1568" i="4" s="1"/>
  <c r="N1592" i="4" s="1"/>
  <c r="N1616" i="4" s="1"/>
  <c r="N1640" i="4" s="1"/>
  <c r="N1664" i="4" s="1"/>
  <c r="N1688" i="4" s="1"/>
  <c r="N1712" i="4" s="1"/>
  <c r="N1736" i="4" s="1"/>
  <c r="N1760" i="4" s="1"/>
  <c r="N1784" i="4" s="1"/>
  <c r="N1808" i="4" s="1"/>
  <c r="N1832" i="4" s="1"/>
  <c r="N1856" i="4" s="1"/>
  <c r="N1880" i="4" s="1"/>
  <c r="N1904" i="4" s="1"/>
  <c r="N1928" i="4" s="1"/>
  <c r="N1952" i="4" s="1"/>
  <c r="N1976" i="4" s="1"/>
  <c r="N2000" i="4" s="1"/>
  <c r="N2024" i="4" s="1"/>
  <c r="N2048" i="4" s="1"/>
  <c r="N2072" i="4" s="1"/>
  <c r="N2096" i="4" s="1"/>
  <c r="N2120" i="4" s="1"/>
  <c r="N2144" i="4" s="1"/>
  <c r="N2168" i="4" s="1"/>
  <c r="N2192" i="4" s="1"/>
  <c r="N2216" i="4" s="1"/>
  <c r="N2240" i="4" s="1"/>
  <c r="N2264" i="4" s="1"/>
  <c r="N2288" i="4" s="1"/>
  <c r="N2312" i="4" s="1"/>
  <c r="N2336" i="4" s="1"/>
  <c r="N2360" i="4" s="1"/>
  <c r="N2384" i="4" s="1"/>
  <c r="N2408" i="4" s="1"/>
  <c r="N2432" i="4" s="1"/>
  <c r="N2456" i="4" s="1"/>
  <c r="N2480" i="4" s="1"/>
  <c r="N2504" i="4" s="1"/>
  <c r="N2528" i="4" s="1"/>
  <c r="N2552" i="4" s="1"/>
  <c r="N2576" i="4" s="1"/>
  <c r="N2600" i="4" s="1"/>
  <c r="N2624" i="4" s="1"/>
  <c r="N2648" i="4" s="1"/>
  <c r="N2672" i="4" s="1"/>
  <c r="N2696" i="4" s="1"/>
  <c r="N2720" i="4" s="1"/>
  <c r="N2744" i="4" s="1"/>
  <c r="N2864" i="4" s="1"/>
  <c r="N2888" i="4" s="1"/>
  <c r="N2912" i="4" s="1"/>
  <c r="N2936" i="4" s="1"/>
  <c r="N2960" i="4" s="1"/>
  <c r="N2984" i="4" s="1"/>
  <c r="N3008" i="4" s="1"/>
  <c r="N3032" i="4" s="1"/>
  <c r="N3056" i="4" s="1"/>
  <c r="N84" i="4"/>
  <c r="N108" i="4" s="1"/>
  <c r="N132" i="4" s="1"/>
  <c r="N156" i="4" s="1"/>
  <c r="N180" i="4" s="1"/>
  <c r="N204" i="4" s="1"/>
  <c r="N228" i="4" s="1"/>
  <c r="N252" i="4" s="1"/>
  <c r="N276" i="4" s="1"/>
  <c r="N300" i="4" s="1"/>
  <c r="N324" i="4" s="1"/>
  <c r="N348" i="4" s="1"/>
  <c r="N372" i="4" s="1"/>
  <c r="N396" i="4" s="1"/>
  <c r="N420" i="4" s="1"/>
  <c r="N444" i="4" s="1"/>
  <c r="N468" i="4" s="1"/>
  <c r="N492" i="4" s="1"/>
  <c r="N516" i="4" s="1"/>
  <c r="N540" i="4" s="1"/>
  <c r="N564" i="4" s="1"/>
  <c r="N588" i="4" s="1"/>
  <c r="N612" i="4" s="1"/>
  <c r="N636" i="4" s="1"/>
  <c r="N660" i="4" s="1"/>
  <c r="N684" i="4" s="1"/>
  <c r="N708" i="4" s="1"/>
  <c r="N732" i="4" s="1"/>
  <c r="N756" i="4" s="1"/>
  <c r="N780" i="4" s="1"/>
  <c r="N804" i="4" s="1"/>
  <c r="N828" i="4" s="1"/>
  <c r="N852" i="4" s="1"/>
  <c r="N876" i="4" s="1"/>
  <c r="N900" i="4" s="1"/>
  <c r="N924" i="4" s="1"/>
  <c r="N948" i="4" s="1"/>
  <c r="N972" i="4" s="1"/>
  <c r="N996" i="4" s="1"/>
  <c r="N1020" i="4" s="1"/>
  <c r="N1044" i="4" s="1"/>
  <c r="N1068" i="4" s="1"/>
  <c r="N1092" i="4" s="1"/>
  <c r="N1116" i="4" s="1"/>
  <c r="N1140" i="4" s="1"/>
  <c r="N1164" i="4" s="1"/>
  <c r="N1188" i="4" s="1"/>
  <c r="N1212" i="4" s="1"/>
  <c r="N1236" i="4" s="1"/>
  <c r="N1260" i="4" s="1"/>
  <c r="N1284" i="4" s="1"/>
  <c r="N1308" i="4" s="1"/>
  <c r="N1332" i="4" s="1"/>
  <c r="N1356" i="4" s="1"/>
  <c r="N1380" i="4" s="1"/>
  <c r="N1404" i="4" s="1"/>
  <c r="N1428" i="4" s="1"/>
  <c r="N1452" i="4" s="1"/>
  <c r="N1476" i="4" s="1"/>
  <c r="N1500" i="4" s="1"/>
  <c r="N1524" i="4" s="1"/>
  <c r="N1548" i="4" s="1"/>
  <c r="N1572" i="4" s="1"/>
  <c r="N1596" i="4" s="1"/>
  <c r="N1620" i="4" s="1"/>
  <c r="N1644" i="4" s="1"/>
  <c r="N1668" i="4" s="1"/>
  <c r="N1692" i="4" s="1"/>
  <c r="N1716" i="4" s="1"/>
  <c r="N1740" i="4" s="1"/>
  <c r="N1764" i="4" s="1"/>
  <c r="N1788" i="4" s="1"/>
  <c r="N1812" i="4" s="1"/>
  <c r="N1836" i="4" s="1"/>
  <c r="N1860" i="4" s="1"/>
  <c r="N1884" i="4" s="1"/>
  <c r="N1908" i="4" s="1"/>
  <c r="N1932" i="4" s="1"/>
  <c r="N1956" i="4" s="1"/>
  <c r="N1980" i="4" s="1"/>
  <c r="N2004" i="4" s="1"/>
  <c r="N2028" i="4" s="1"/>
  <c r="N2052" i="4" s="1"/>
  <c r="N2076" i="4" s="1"/>
  <c r="N2100" i="4" s="1"/>
  <c r="N2124" i="4" s="1"/>
  <c r="N2148" i="4" s="1"/>
  <c r="N2172" i="4" s="1"/>
  <c r="N2196" i="4" s="1"/>
  <c r="N2220" i="4" s="1"/>
  <c r="N2244" i="4" s="1"/>
  <c r="N2268" i="4" s="1"/>
  <c r="N2292" i="4" s="1"/>
  <c r="N2316" i="4" s="1"/>
  <c r="N2340" i="4" s="1"/>
  <c r="N2364" i="4" s="1"/>
  <c r="N2388" i="4" s="1"/>
  <c r="N2412" i="4" s="1"/>
  <c r="N2436" i="4" s="1"/>
  <c r="N2460" i="4" s="1"/>
  <c r="N2484" i="4" s="1"/>
  <c r="N2508" i="4" s="1"/>
  <c r="N2532" i="4" s="1"/>
  <c r="N2556" i="4" s="1"/>
  <c r="N2580" i="4" s="1"/>
  <c r="N2604" i="4" s="1"/>
  <c r="N2628" i="4" s="1"/>
  <c r="N2652" i="4" s="1"/>
  <c r="N2676" i="4" s="1"/>
  <c r="N2700" i="4" s="1"/>
  <c r="N2724" i="4" s="1"/>
  <c r="N2748" i="4" s="1"/>
  <c r="N2868" i="4" s="1"/>
  <c r="N2892" i="4" s="1"/>
  <c r="N2916" i="4" s="1"/>
  <c r="N2940" i="4" s="1"/>
  <c r="N2964" i="4" s="1"/>
  <c r="N2988" i="4" s="1"/>
  <c r="N3012" i="4" s="1"/>
  <c r="N3036" i="4" s="1"/>
  <c r="N3060" i="4" s="1"/>
  <c r="N88" i="4"/>
  <c r="N112" i="4" s="1"/>
  <c r="N136" i="4" s="1"/>
  <c r="N160" i="4" s="1"/>
  <c r="N184" i="4" s="1"/>
  <c r="N208" i="4" s="1"/>
  <c r="N232" i="4" s="1"/>
  <c r="N256" i="4" s="1"/>
  <c r="N280" i="4" s="1"/>
  <c r="N304" i="4" s="1"/>
  <c r="N328" i="4" s="1"/>
  <c r="N352" i="4" s="1"/>
  <c r="N376" i="4" s="1"/>
  <c r="N400" i="4" s="1"/>
  <c r="N424" i="4" s="1"/>
  <c r="N448" i="4" s="1"/>
  <c r="N472" i="4" s="1"/>
  <c r="N496" i="4" s="1"/>
  <c r="N520" i="4" s="1"/>
  <c r="N544" i="4" s="1"/>
  <c r="N568" i="4" s="1"/>
  <c r="N592" i="4" s="1"/>
  <c r="N616" i="4" s="1"/>
  <c r="N640" i="4" s="1"/>
  <c r="N664" i="4" s="1"/>
  <c r="N688" i="4" s="1"/>
  <c r="N712" i="4" s="1"/>
  <c r="N736" i="4" s="1"/>
  <c r="N760" i="4" s="1"/>
  <c r="N784" i="4" s="1"/>
  <c r="N808" i="4" s="1"/>
  <c r="N832" i="4" s="1"/>
  <c r="N856" i="4" s="1"/>
  <c r="N880" i="4" s="1"/>
  <c r="N904" i="4" s="1"/>
  <c r="N928" i="4" s="1"/>
  <c r="N952" i="4" s="1"/>
  <c r="N976" i="4" s="1"/>
  <c r="N1000" i="4" s="1"/>
  <c r="N1024" i="4" s="1"/>
  <c r="N1048" i="4" s="1"/>
  <c r="N1072" i="4" s="1"/>
  <c r="N1096" i="4" s="1"/>
  <c r="N1120" i="4" s="1"/>
  <c r="N1144" i="4" s="1"/>
  <c r="N1168" i="4" s="1"/>
  <c r="N1192" i="4" s="1"/>
  <c r="N1216" i="4" s="1"/>
  <c r="N1240" i="4" s="1"/>
  <c r="N1264" i="4" s="1"/>
  <c r="N1288" i="4" s="1"/>
  <c r="N1312" i="4" s="1"/>
  <c r="N1336" i="4" s="1"/>
  <c r="N1360" i="4" s="1"/>
  <c r="N1384" i="4" s="1"/>
  <c r="N1408" i="4" s="1"/>
  <c r="N1432" i="4" s="1"/>
  <c r="N1456" i="4" s="1"/>
  <c r="N1480" i="4" s="1"/>
  <c r="N1504" i="4" s="1"/>
  <c r="N1528" i="4" s="1"/>
  <c r="N1552" i="4" s="1"/>
  <c r="N1576" i="4" s="1"/>
  <c r="N1600" i="4" s="1"/>
  <c r="N1624" i="4" s="1"/>
  <c r="N1648" i="4" s="1"/>
  <c r="N1672" i="4" s="1"/>
  <c r="N1696" i="4" s="1"/>
  <c r="N1720" i="4" s="1"/>
  <c r="N1744" i="4" s="1"/>
  <c r="N1768" i="4" s="1"/>
  <c r="N1792" i="4" s="1"/>
  <c r="N1816" i="4" s="1"/>
  <c r="N1840" i="4" s="1"/>
  <c r="N1864" i="4" s="1"/>
  <c r="N1888" i="4" s="1"/>
  <c r="N1912" i="4" s="1"/>
  <c r="N1936" i="4" s="1"/>
  <c r="N1960" i="4" s="1"/>
  <c r="N1984" i="4" s="1"/>
  <c r="N2008" i="4" s="1"/>
  <c r="N2032" i="4" s="1"/>
  <c r="N2056" i="4" s="1"/>
  <c r="N2080" i="4" s="1"/>
  <c r="N2104" i="4" s="1"/>
  <c r="N2128" i="4" s="1"/>
  <c r="N2152" i="4" s="1"/>
  <c r="N2176" i="4" s="1"/>
  <c r="N2200" i="4" s="1"/>
  <c r="N2224" i="4" s="1"/>
  <c r="N2248" i="4" s="1"/>
  <c r="N2272" i="4" s="1"/>
  <c r="N2296" i="4" s="1"/>
  <c r="N2320" i="4" s="1"/>
  <c r="N2344" i="4" s="1"/>
  <c r="N2368" i="4" s="1"/>
  <c r="N2392" i="4" s="1"/>
  <c r="N2416" i="4" s="1"/>
  <c r="N2440" i="4" s="1"/>
  <c r="N2464" i="4" s="1"/>
  <c r="N2488" i="4" s="1"/>
  <c r="N2512" i="4" s="1"/>
  <c r="N2536" i="4" s="1"/>
  <c r="N2560" i="4" s="1"/>
  <c r="N2584" i="4" s="1"/>
  <c r="N2608" i="4" s="1"/>
  <c r="N2632" i="4" s="1"/>
  <c r="N2656" i="4" s="1"/>
  <c r="N2680" i="4" s="1"/>
  <c r="N2704" i="4" s="1"/>
  <c r="N2728" i="4" s="1"/>
  <c r="N2848" i="4" s="1"/>
  <c r="N2872" i="4" s="1"/>
  <c r="N2896" i="4" s="1"/>
  <c r="N2920" i="4" s="1"/>
  <c r="N2944" i="4" s="1"/>
  <c r="N2968" i="4" s="1"/>
  <c r="N2992" i="4" s="1"/>
  <c r="N3016" i="4" s="1"/>
  <c r="N3040" i="4" s="1"/>
  <c r="N93" i="4"/>
  <c r="N117" i="4" s="1"/>
  <c r="N141" i="4" s="1"/>
  <c r="N165" i="4" s="1"/>
  <c r="N189" i="4" s="1"/>
  <c r="N213" i="4" s="1"/>
  <c r="N237" i="4" s="1"/>
  <c r="N261" i="4" s="1"/>
  <c r="N285" i="4" s="1"/>
  <c r="N309" i="4" s="1"/>
  <c r="N333" i="4" s="1"/>
  <c r="N357" i="4" s="1"/>
  <c r="N381" i="4" s="1"/>
  <c r="N405" i="4" s="1"/>
  <c r="N429" i="4" s="1"/>
  <c r="N453" i="4" s="1"/>
  <c r="N477" i="4" s="1"/>
  <c r="N501" i="4" s="1"/>
  <c r="N525" i="4" s="1"/>
  <c r="N549" i="4" s="1"/>
  <c r="N573" i="4" s="1"/>
  <c r="N597" i="4" s="1"/>
  <c r="N621" i="4" s="1"/>
  <c r="N645" i="4" s="1"/>
  <c r="N669" i="4" s="1"/>
  <c r="N693" i="4" s="1"/>
  <c r="N717" i="4" s="1"/>
  <c r="N741" i="4" s="1"/>
  <c r="N765" i="4" s="1"/>
  <c r="N789" i="4" s="1"/>
  <c r="N813" i="4" s="1"/>
  <c r="N837" i="4" s="1"/>
  <c r="N861" i="4" s="1"/>
  <c r="N885" i="4" s="1"/>
  <c r="N909" i="4" s="1"/>
  <c r="N933" i="4" s="1"/>
  <c r="N957" i="4" s="1"/>
  <c r="N981" i="4" s="1"/>
  <c r="N1005" i="4" s="1"/>
  <c r="N1029" i="4" s="1"/>
  <c r="N1053" i="4" s="1"/>
  <c r="N1077" i="4" s="1"/>
  <c r="N1101" i="4" s="1"/>
  <c r="N1125" i="4" s="1"/>
  <c r="N1149" i="4" s="1"/>
  <c r="N1173" i="4" s="1"/>
  <c r="N1197" i="4" s="1"/>
  <c r="N1221" i="4" s="1"/>
  <c r="N1245" i="4" s="1"/>
  <c r="N1269" i="4" s="1"/>
  <c r="N1293" i="4" s="1"/>
  <c r="N1317" i="4" s="1"/>
  <c r="N1341" i="4" s="1"/>
  <c r="N1365" i="4" s="1"/>
  <c r="N1389" i="4" s="1"/>
  <c r="N1413" i="4" s="1"/>
  <c r="N1437" i="4" s="1"/>
  <c r="N1461" i="4" s="1"/>
  <c r="N1485" i="4" s="1"/>
  <c r="N1509" i="4" s="1"/>
  <c r="N1533" i="4" s="1"/>
  <c r="N1557" i="4" s="1"/>
  <c r="N1581" i="4" s="1"/>
  <c r="N1605" i="4" s="1"/>
  <c r="N1629" i="4" s="1"/>
  <c r="N1653" i="4" s="1"/>
  <c r="N1677" i="4" s="1"/>
  <c r="N1701" i="4" s="1"/>
  <c r="N1725" i="4" s="1"/>
  <c r="N1749" i="4" s="1"/>
  <c r="N1773" i="4" s="1"/>
  <c r="N1797" i="4" s="1"/>
  <c r="N1821" i="4" s="1"/>
  <c r="N1845" i="4" s="1"/>
  <c r="N1869" i="4" s="1"/>
  <c r="N1893" i="4" s="1"/>
  <c r="N1917" i="4" s="1"/>
  <c r="N1941" i="4" s="1"/>
  <c r="N1965" i="4" s="1"/>
  <c r="N1989" i="4" s="1"/>
  <c r="N2013" i="4" s="1"/>
  <c r="N2037" i="4" s="1"/>
  <c r="N2061" i="4" s="1"/>
  <c r="N2085" i="4" s="1"/>
  <c r="N2109" i="4" s="1"/>
  <c r="N2133" i="4" s="1"/>
  <c r="N2157" i="4" s="1"/>
  <c r="N2181" i="4" s="1"/>
  <c r="N2205" i="4" s="1"/>
  <c r="N2229" i="4" s="1"/>
  <c r="N2253" i="4" s="1"/>
  <c r="N2277" i="4" s="1"/>
  <c r="N2301" i="4" s="1"/>
  <c r="N2325" i="4" s="1"/>
  <c r="N2349" i="4" s="1"/>
  <c r="N2373" i="4" s="1"/>
  <c r="N2397" i="4" s="1"/>
  <c r="N2421" i="4" s="1"/>
  <c r="N2445" i="4" s="1"/>
  <c r="N2469" i="4" s="1"/>
  <c r="N2493" i="4" s="1"/>
  <c r="N2517" i="4" s="1"/>
  <c r="N2541" i="4" s="1"/>
  <c r="N2565" i="4" s="1"/>
  <c r="N2589" i="4" s="1"/>
  <c r="N2613" i="4" s="1"/>
  <c r="N2637" i="4" s="1"/>
  <c r="N2661" i="4" s="1"/>
  <c r="N2685" i="4" s="1"/>
  <c r="N2709" i="4" s="1"/>
  <c r="N2733" i="4" s="1"/>
  <c r="N2853" i="4" s="1"/>
  <c r="N2877" i="4" s="1"/>
  <c r="N2901" i="4" s="1"/>
  <c r="N2925" i="4" s="1"/>
  <c r="N2949" i="4" s="1"/>
  <c r="N2973" i="4" s="1"/>
  <c r="N2997" i="4" s="1"/>
  <c r="N3021" i="4" s="1"/>
  <c r="N3045" i="4" s="1"/>
  <c r="N39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M2703" i="4"/>
  <c r="O3039" i="4" l="1"/>
  <c r="N3063" i="4"/>
  <c r="O3063" i="4" s="1"/>
  <c r="N3068" i="4"/>
  <c r="O3068" i="4" s="1"/>
  <c r="O3044" i="4"/>
  <c r="O3062" i="4"/>
  <c r="N3086" i="4"/>
  <c r="O3086" i="4" s="1"/>
  <c r="O3047" i="4"/>
  <c r="N3071" i="4"/>
  <c r="O3071" i="4" s="1"/>
  <c r="N3084" i="4"/>
  <c r="O3084" i="4" s="1"/>
  <c r="O3060" i="4"/>
  <c r="O3051" i="4"/>
  <c r="N3075" i="4"/>
  <c r="O3075" i="4" s="1"/>
  <c r="N3064" i="4"/>
  <c r="O3064" i="4" s="1"/>
  <c r="O3040" i="4"/>
  <c r="N3085" i="4"/>
  <c r="O3085" i="4" s="1"/>
  <c r="O3061" i="4"/>
  <c r="O3057" i="4"/>
  <c r="N3081" i="4"/>
  <c r="O3081" i="4" s="1"/>
  <c r="N3078" i="4"/>
  <c r="O3078" i="4" s="1"/>
  <c r="O3054" i="4"/>
  <c r="O3041" i="4"/>
  <c r="N3065" i="4"/>
  <c r="O3065" i="4" s="1"/>
  <c r="O3048" i="4"/>
  <c r="N3072" i="4"/>
  <c r="O3072" i="4" s="1"/>
  <c r="O3046" i="4"/>
  <c r="N3070" i="4"/>
  <c r="O3070" i="4" s="1"/>
  <c r="O3053" i="4"/>
  <c r="N3077" i="4"/>
  <c r="O3077" i="4" s="1"/>
  <c r="N3082" i="4"/>
  <c r="O3082" i="4" s="1"/>
  <c r="O3058" i="4"/>
  <c r="O3059" i="4"/>
  <c r="N3083" i="4"/>
  <c r="O3083" i="4" s="1"/>
  <c r="N3066" i="4"/>
  <c r="O3066" i="4" s="1"/>
  <c r="O3042" i="4"/>
  <c r="N3076" i="4"/>
  <c r="O3076" i="4" s="1"/>
  <c r="O3052" i="4"/>
  <c r="N3080" i="4"/>
  <c r="O3080" i="4" s="1"/>
  <c r="O3056" i="4"/>
  <c r="O3050" i="4"/>
  <c r="N3074" i="4"/>
  <c r="O3074" i="4" s="1"/>
  <c r="N3073" i="4"/>
  <c r="O3073" i="4" s="1"/>
  <c r="O3049" i="4"/>
  <c r="N3069" i="4"/>
  <c r="O3069" i="4" s="1"/>
  <c r="O3045" i="4"/>
  <c r="O3043" i="4"/>
  <c r="N3067" i="4"/>
  <c r="O3067" i="4" s="1"/>
  <c r="O3055" i="4"/>
  <c r="N3079" i="4"/>
  <c r="O3079" i="4" s="1"/>
  <c r="I3038" i="4"/>
  <c r="H3038" i="4"/>
  <c r="I3037" i="4"/>
  <c r="H3037" i="4"/>
  <c r="I3036" i="4"/>
  <c r="H3036" i="4"/>
  <c r="I3035" i="4"/>
  <c r="H3035" i="4"/>
  <c r="I3034" i="4"/>
  <c r="H3034" i="4"/>
  <c r="I3033" i="4"/>
  <c r="H3033" i="4"/>
  <c r="I3032" i="4"/>
  <c r="H3032" i="4"/>
  <c r="I3031" i="4"/>
  <c r="H3031" i="4"/>
  <c r="I3030" i="4"/>
  <c r="H3030" i="4"/>
  <c r="I3029" i="4"/>
  <c r="H3029" i="4"/>
  <c r="I3028" i="4"/>
  <c r="H3028" i="4"/>
  <c r="I3027" i="4"/>
  <c r="H3027" i="4"/>
  <c r="I3026" i="4"/>
  <c r="H3026" i="4"/>
  <c r="I3025" i="4"/>
  <c r="H3025" i="4"/>
  <c r="I3024" i="4"/>
  <c r="H3024" i="4"/>
  <c r="I3023" i="4"/>
  <c r="H3023" i="4"/>
  <c r="I3022" i="4"/>
  <c r="H3022" i="4"/>
  <c r="I3021" i="4"/>
  <c r="H3021" i="4"/>
  <c r="I3020" i="4"/>
  <c r="H3020" i="4"/>
  <c r="I3019" i="4"/>
  <c r="H3019" i="4"/>
  <c r="I3018" i="4"/>
  <c r="H3018" i="4"/>
  <c r="I3017" i="4"/>
  <c r="H3017" i="4"/>
  <c r="I3016" i="4"/>
  <c r="H3016" i="4"/>
  <c r="I3015" i="4"/>
  <c r="H3015" i="4"/>
  <c r="I3014" i="4"/>
  <c r="H3014" i="4"/>
  <c r="I3013" i="4"/>
  <c r="H3013" i="4"/>
  <c r="I3012" i="4"/>
  <c r="H3012" i="4"/>
  <c r="I3011" i="4"/>
  <c r="H3011" i="4"/>
  <c r="I3010" i="4"/>
  <c r="H3010" i="4"/>
  <c r="I3009" i="4"/>
  <c r="H3009" i="4"/>
  <c r="I3008" i="4"/>
  <c r="H3008" i="4"/>
  <c r="I3007" i="4"/>
  <c r="H3007" i="4"/>
  <c r="I3006" i="4"/>
  <c r="H3006" i="4"/>
  <c r="I3005" i="4"/>
  <c r="H3005" i="4"/>
  <c r="I3004" i="4"/>
  <c r="H3004" i="4"/>
  <c r="I3003" i="4"/>
  <c r="H3003" i="4"/>
  <c r="I3002" i="4"/>
  <c r="H3002" i="4"/>
  <c r="I3001" i="4"/>
  <c r="H3001" i="4"/>
  <c r="I3000" i="4"/>
  <c r="H3000" i="4"/>
  <c r="I2999" i="4"/>
  <c r="H2999" i="4"/>
  <c r="I2998" i="4"/>
  <c r="H2998" i="4"/>
  <c r="I2997" i="4"/>
  <c r="H2997" i="4"/>
  <c r="I2996" i="4"/>
  <c r="H2996" i="4"/>
  <c r="I2995" i="4"/>
  <c r="H2995" i="4"/>
  <c r="I2994" i="4"/>
  <c r="H2994" i="4"/>
  <c r="I2993" i="4"/>
  <c r="H2993" i="4"/>
  <c r="I2992" i="4"/>
  <c r="H2992" i="4"/>
  <c r="I2991" i="4"/>
  <c r="H2991" i="4"/>
  <c r="I2990" i="4"/>
  <c r="H2990" i="4"/>
  <c r="I2989" i="4"/>
  <c r="H2989" i="4"/>
  <c r="I2988" i="4"/>
  <c r="H2988" i="4"/>
  <c r="I2987" i="4"/>
  <c r="H2987" i="4"/>
  <c r="I2986" i="4"/>
  <c r="H2986" i="4"/>
  <c r="I2985" i="4"/>
  <c r="H2985" i="4"/>
  <c r="I2984" i="4"/>
  <c r="H2984" i="4"/>
  <c r="I2983" i="4"/>
  <c r="H2983" i="4"/>
  <c r="I2982" i="4"/>
  <c r="H2982" i="4"/>
  <c r="I2981" i="4"/>
  <c r="H2981" i="4"/>
  <c r="I2980" i="4"/>
  <c r="H2980" i="4"/>
  <c r="I2979" i="4"/>
  <c r="H2979" i="4"/>
  <c r="I2978" i="4"/>
  <c r="H2978" i="4"/>
  <c r="I2977" i="4"/>
  <c r="H2977" i="4"/>
  <c r="I2976" i="4"/>
  <c r="H2976" i="4"/>
  <c r="I2975" i="4"/>
  <c r="H2975" i="4"/>
  <c r="I2974" i="4"/>
  <c r="H2974" i="4"/>
  <c r="I2973" i="4"/>
  <c r="H2973" i="4"/>
  <c r="I2972" i="4"/>
  <c r="H2972" i="4"/>
  <c r="I2971" i="4"/>
  <c r="H2971" i="4"/>
  <c r="I2970" i="4"/>
  <c r="H2970" i="4"/>
  <c r="I2969" i="4"/>
  <c r="H2969" i="4"/>
  <c r="I2968" i="4"/>
  <c r="H2968" i="4"/>
  <c r="I2967" i="4"/>
  <c r="H2967" i="4"/>
  <c r="I2966" i="4"/>
  <c r="H2966" i="4"/>
  <c r="I2965" i="4"/>
  <c r="H2965" i="4"/>
  <c r="I2964" i="4"/>
  <c r="H2964" i="4"/>
  <c r="I2963" i="4"/>
  <c r="H2963" i="4"/>
  <c r="I2962" i="4"/>
  <c r="H2962" i="4"/>
  <c r="I2961" i="4"/>
  <c r="H2961" i="4"/>
  <c r="I2960" i="4"/>
  <c r="H2960" i="4"/>
  <c r="I2959" i="4"/>
  <c r="H2959" i="4"/>
  <c r="I2958" i="4"/>
  <c r="H2958" i="4"/>
  <c r="I2957" i="4"/>
  <c r="H2957" i="4"/>
  <c r="I2956" i="4"/>
  <c r="H2956" i="4"/>
  <c r="I2955" i="4"/>
  <c r="H2955" i="4"/>
  <c r="I2954" i="4"/>
  <c r="H2954" i="4"/>
  <c r="I2953" i="4"/>
  <c r="H2953" i="4"/>
  <c r="I2952" i="4"/>
  <c r="H2952" i="4"/>
  <c r="I2951" i="4"/>
  <c r="H2951" i="4"/>
  <c r="I2950" i="4"/>
  <c r="H2950" i="4"/>
  <c r="I2949" i="4"/>
  <c r="H2949" i="4"/>
  <c r="I2948" i="4"/>
  <c r="H2948" i="4"/>
  <c r="I2947" i="4"/>
  <c r="H2947" i="4"/>
  <c r="I2946" i="4"/>
  <c r="H2946" i="4"/>
  <c r="I2945" i="4"/>
  <c r="H2945" i="4"/>
  <c r="I2944" i="4"/>
  <c r="H2944" i="4"/>
  <c r="I2943" i="4"/>
  <c r="H2943" i="4"/>
  <c r="I2942" i="4"/>
  <c r="H2942" i="4"/>
  <c r="I2941" i="4"/>
  <c r="H2941" i="4"/>
  <c r="I2940" i="4"/>
  <c r="H2940" i="4"/>
  <c r="I2939" i="4"/>
  <c r="H2939" i="4"/>
  <c r="I2938" i="4"/>
  <c r="H2938" i="4"/>
  <c r="I2937" i="4"/>
  <c r="H2937" i="4"/>
  <c r="I2936" i="4"/>
  <c r="H2936" i="4"/>
  <c r="I2935" i="4"/>
  <c r="H2935" i="4"/>
  <c r="I2934" i="4"/>
  <c r="H2934" i="4"/>
  <c r="I2933" i="4"/>
  <c r="H2933" i="4"/>
  <c r="I2932" i="4"/>
  <c r="H2932" i="4"/>
  <c r="I2931" i="4"/>
  <c r="H2931" i="4"/>
  <c r="I2930" i="4"/>
  <c r="H2930" i="4"/>
  <c r="I2929" i="4"/>
  <c r="H2929" i="4"/>
  <c r="I2928" i="4"/>
  <c r="H2928" i="4"/>
  <c r="I2927" i="4"/>
  <c r="H2927" i="4"/>
  <c r="I2926" i="4"/>
  <c r="H2926" i="4"/>
  <c r="I2925" i="4"/>
  <c r="H2925" i="4"/>
  <c r="I2924" i="4"/>
  <c r="H2924" i="4"/>
  <c r="I2923" i="4"/>
  <c r="H2923" i="4"/>
  <c r="I2922" i="4"/>
  <c r="H2922" i="4"/>
  <c r="I2921" i="4"/>
  <c r="H2921" i="4"/>
  <c r="I2920" i="4"/>
  <c r="H2920" i="4"/>
  <c r="I2919" i="4"/>
  <c r="H2919" i="4"/>
  <c r="I2918" i="4"/>
  <c r="H2918" i="4"/>
  <c r="I2917" i="4"/>
  <c r="H2917" i="4"/>
  <c r="I2916" i="4"/>
  <c r="H2916" i="4"/>
  <c r="I2915" i="4"/>
  <c r="H2915" i="4"/>
  <c r="I2914" i="4"/>
  <c r="H2914" i="4"/>
  <c r="I2913" i="4"/>
  <c r="H2913" i="4"/>
  <c r="I2912" i="4"/>
  <c r="H2912" i="4"/>
  <c r="I2911" i="4"/>
  <c r="H2911" i="4"/>
  <c r="I2910" i="4"/>
  <c r="H2910" i="4"/>
  <c r="I2909" i="4"/>
  <c r="H2909" i="4"/>
  <c r="I2908" i="4"/>
  <c r="H2908" i="4"/>
  <c r="I2907" i="4"/>
  <c r="H2907" i="4"/>
  <c r="I2906" i="4"/>
  <c r="H2906" i="4"/>
  <c r="I2905" i="4"/>
  <c r="H2905" i="4"/>
  <c r="I2904" i="4"/>
  <c r="H2904" i="4"/>
  <c r="I2903" i="4"/>
  <c r="H2903" i="4"/>
  <c r="I2902" i="4"/>
  <c r="H2902" i="4"/>
  <c r="I2901" i="4"/>
  <c r="H2901" i="4"/>
  <c r="I2900" i="4"/>
  <c r="H2900" i="4"/>
  <c r="I2899" i="4"/>
  <c r="H2899" i="4"/>
  <c r="I2898" i="4"/>
  <c r="H2898" i="4"/>
  <c r="I2897" i="4"/>
  <c r="H2897" i="4"/>
  <c r="I2896" i="4"/>
  <c r="H2896" i="4"/>
  <c r="I2895" i="4"/>
  <c r="H2895" i="4"/>
  <c r="I2894" i="4"/>
  <c r="H2894" i="4"/>
  <c r="I2893" i="4"/>
  <c r="H2893" i="4"/>
  <c r="I2892" i="4"/>
  <c r="H2892" i="4"/>
  <c r="I2891" i="4"/>
  <c r="H2891" i="4"/>
  <c r="I2890" i="4"/>
  <c r="H2890" i="4"/>
  <c r="I2889" i="4"/>
  <c r="H2889" i="4"/>
  <c r="I2888" i="4"/>
  <c r="H2888" i="4"/>
  <c r="I2887" i="4"/>
  <c r="H2887" i="4"/>
  <c r="I2886" i="4"/>
  <c r="H2886" i="4"/>
  <c r="I2885" i="4"/>
  <c r="H2885" i="4"/>
  <c r="I2884" i="4"/>
  <c r="H2884" i="4"/>
  <c r="I2883" i="4"/>
  <c r="H2883" i="4"/>
  <c r="I2882" i="4"/>
  <c r="H2882" i="4"/>
  <c r="I2881" i="4"/>
  <c r="H2881" i="4"/>
  <c r="I2880" i="4"/>
  <c r="H2880" i="4"/>
  <c r="I2879" i="4"/>
  <c r="H2879" i="4"/>
  <c r="I2878" i="4"/>
  <c r="H2878" i="4"/>
  <c r="I2877" i="4"/>
  <c r="H2877" i="4"/>
  <c r="I2876" i="4"/>
  <c r="H2876" i="4"/>
  <c r="I2875" i="4"/>
  <c r="H2875" i="4"/>
  <c r="I2874" i="4"/>
  <c r="H2874" i="4"/>
  <c r="I2873" i="4"/>
  <c r="H2873" i="4"/>
  <c r="I2872" i="4"/>
  <c r="H2872" i="4"/>
  <c r="I2871" i="4"/>
  <c r="H2871" i="4"/>
  <c r="I2870" i="4"/>
  <c r="H2870" i="4"/>
  <c r="I2869" i="4"/>
  <c r="H2869" i="4"/>
  <c r="I2868" i="4"/>
  <c r="H2868" i="4"/>
  <c r="I2867" i="4"/>
  <c r="H2867" i="4"/>
  <c r="I2866" i="4"/>
  <c r="H2866" i="4"/>
  <c r="I2865" i="4"/>
  <c r="H2865" i="4"/>
  <c r="I2864" i="4"/>
  <c r="H2864" i="4"/>
  <c r="I2863" i="4"/>
  <c r="H2863" i="4"/>
  <c r="I2862" i="4"/>
  <c r="H2862" i="4"/>
  <c r="I2861" i="4"/>
  <c r="H2861" i="4"/>
  <c r="I2860" i="4"/>
  <c r="H2860" i="4"/>
  <c r="I2859" i="4"/>
  <c r="H2859" i="4"/>
  <c r="I2858" i="4"/>
  <c r="H2858" i="4"/>
  <c r="I2857" i="4"/>
  <c r="H2857" i="4"/>
  <c r="I2856" i="4"/>
  <c r="H2856" i="4"/>
  <c r="I2855" i="4"/>
  <c r="H2855" i="4"/>
  <c r="I2854" i="4"/>
  <c r="H2854" i="4"/>
  <c r="I2853" i="4"/>
  <c r="H2853" i="4"/>
  <c r="I2852" i="4"/>
  <c r="H2852" i="4"/>
  <c r="I2851" i="4"/>
  <c r="H2851" i="4"/>
  <c r="I2850" i="4"/>
  <c r="H2850" i="4"/>
  <c r="I2849" i="4"/>
  <c r="H2849" i="4"/>
  <c r="I2848" i="4"/>
  <c r="H2848" i="4"/>
  <c r="I2847" i="4"/>
  <c r="H2847" i="4"/>
  <c r="I2750" i="4"/>
  <c r="H2750" i="4"/>
  <c r="I2749" i="4"/>
  <c r="H2749" i="4"/>
  <c r="I2748" i="4"/>
  <c r="H2748" i="4"/>
  <c r="I2747" i="4"/>
  <c r="H2747" i="4"/>
  <c r="I2746" i="4"/>
  <c r="H2746" i="4"/>
  <c r="I2745" i="4"/>
  <c r="H2745" i="4"/>
  <c r="I2744" i="4"/>
  <c r="H2744" i="4"/>
  <c r="I2743" i="4"/>
  <c r="H2743" i="4"/>
  <c r="I2742" i="4"/>
  <c r="H2742" i="4"/>
  <c r="I2741" i="4"/>
  <c r="H2741" i="4"/>
  <c r="I2740" i="4"/>
  <c r="H2740" i="4"/>
  <c r="I2739" i="4"/>
  <c r="H2739" i="4"/>
  <c r="I2738" i="4"/>
  <c r="H2738" i="4"/>
  <c r="I2737" i="4"/>
  <c r="H2737" i="4"/>
  <c r="I2736" i="4"/>
  <c r="H2736" i="4"/>
  <c r="I2735" i="4"/>
  <c r="H2735" i="4"/>
  <c r="I2734" i="4"/>
  <c r="H2734" i="4"/>
  <c r="I2733" i="4"/>
  <c r="H2733" i="4"/>
  <c r="I2732" i="4"/>
  <c r="H2732" i="4"/>
  <c r="I2731" i="4"/>
  <c r="H2731" i="4"/>
  <c r="I2730" i="4"/>
  <c r="H2730" i="4"/>
  <c r="I2729" i="4"/>
  <c r="H2729" i="4"/>
  <c r="I2728" i="4"/>
  <c r="H2728" i="4"/>
  <c r="I2727" i="4"/>
  <c r="H2727" i="4"/>
  <c r="I2726" i="4"/>
  <c r="H2726" i="4"/>
  <c r="I2725" i="4"/>
  <c r="H2725" i="4"/>
  <c r="I2724" i="4"/>
  <c r="H2724" i="4"/>
  <c r="I2723" i="4"/>
  <c r="H2723" i="4"/>
  <c r="I2722" i="4"/>
  <c r="H2722" i="4"/>
  <c r="I2721" i="4"/>
  <c r="H2721" i="4"/>
  <c r="I2720" i="4"/>
  <c r="H2720" i="4"/>
  <c r="I2719" i="4"/>
  <c r="H2719" i="4"/>
  <c r="I2718" i="4"/>
  <c r="H2718" i="4"/>
  <c r="I2717" i="4"/>
  <c r="H2717" i="4"/>
  <c r="I2716" i="4"/>
  <c r="H2716" i="4"/>
  <c r="I2715" i="4"/>
  <c r="H2715" i="4"/>
  <c r="I2714" i="4"/>
  <c r="H2714" i="4"/>
  <c r="I2713" i="4"/>
  <c r="H2713" i="4"/>
  <c r="I2712" i="4"/>
  <c r="H2712" i="4"/>
  <c r="I2711" i="4"/>
  <c r="H2711" i="4"/>
  <c r="I2710" i="4"/>
  <c r="H2710" i="4"/>
  <c r="I2709" i="4"/>
  <c r="H2709" i="4"/>
  <c r="I2708" i="4"/>
  <c r="H2708" i="4"/>
  <c r="I2707" i="4"/>
  <c r="H2707" i="4"/>
  <c r="I2706" i="4"/>
  <c r="H2706" i="4"/>
  <c r="I2705" i="4"/>
  <c r="H2705" i="4"/>
  <c r="I2704" i="4"/>
  <c r="H2704" i="4"/>
  <c r="I2703" i="4"/>
  <c r="H2703" i="4"/>
  <c r="I2702" i="4"/>
  <c r="H2702" i="4"/>
  <c r="I2701" i="4"/>
  <c r="H2701" i="4"/>
  <c r="I2700" i="4"/>
  <c r="H2700" i="4"/>
  <c r="I2699" i="4"/>
  <c r="H2699" i="4"/>
  <c r="I2698" i="4"/>
  <c r="H2698" i="4"/>
  <c r="I2697" i="4"/>
  <c r="H2697" i="4"/>
  <c r="I2696" i="4"/>
  <c r="H2696" i="4"/>
  <c r="I2695" i="4"/>
  <c r="H2695" i="4"/>
  <c r="I2694" i="4"/>
  <c r="H2694" i="4"/>
  <c r="I2693" i="4"/>
  <c r="H2693" i="4"/>
  <c r="I2692" i="4"/>
  <c r="H2692" i="4"/>
  <c r="I2691" i="4"/>
  <c r="H2691" i="4"/>
  <c r="I2690" i="4"/>
  <c r="H2690" i="4"/>
  <c r="I2689" i="4"/>
  <c r="H2689" i="4"/>
  <c r="I2688" i="4"/>
  <c r="H2688" i="4"/>
  <c r="I2687" i="4"/>
  <c r="H2687" i="4"/>
  <c r="I2686" i="4"/>
  <c r="H2686" i="4"/>
  <c r="I2685" i="4"/>
  <c r="H2685" i="4"/>
  <c r="I2684" i="4"/>
  <c r="H2684" i="4"/>
  <c r="I2683" i="4"/>
  <c r="H2683" i="4"/>
  <c r="I2682" i="4"/>
  <c r="H2682" i="4"/>
  <c r="I2681" i="4"/>
  <c r="H2681" i="4"/>
  <c r="I2680" i="4"/>
  <c r="H2680" i="4"/>
  <c r="I2679" i="4"/>
  <c r="H2679" i="4"/>
  <c r="I2678" i="4"/>
  <c r="H2678" i="4"/>
  <c r="I2677" i="4"/>
  <c r="H2677" i="4"/>
  <c r="I2676" i="4"/>
  <c r="H2676" i="4"/>
  <c r="I2675" i="4"/>
  <c r="H2675" i="4"/>
  <c r="I2674" i="4"/>
  <c r="H2674" i="4"/>
  <c r="I2673" i="4"/>
  <c r="H2673" i="4"/>
  <c r="I2672" i="4"/>
  <c r="H2672" i="4"/>
  <c r="I2671" i="4"/>
  <c r="H2671" i="4"/>
  <c r="I2670" i="4"/>
  <c r="H2670" i="4"/>
  <c r="I2669" i="4"/>
  <c r="H2669" i="4"/>
  <c r="I2668" i="4"/>
  <c r="H2668" i="4"/>
  <c r="I2667" i="4"/>
  <c r="H2667" i="4"/>
  <c r="I2666" i="4"/>
  <c r="H2666" i="4"/>
  <c r="I2665" i="4"/>
  <c r="H2665" i="4"/>
  <c r="I2664" i="4"/>
  <c r="H2664" i="4"/>
  <c r="I2663" i="4"/>
  <c r="H2663" i="4"/>
  <c r="I2662" i="4"/>
  <c r="H2662" i="4"/>
  <c r="I2661" i="4"/>
  <c r="H2661" i="4"/>
  <c r="I2660" i="4"/>
  <c r="H2660" i="4"/>
  <c r="I2659" i="4"/>
  <c r="H2659" i="4"/>
  <c r="I2658" i="4"/>
  <c r="H2658" i="4"/>
  <c r="I2657" i="4"/>
  <c r="H2657" i="4"/>
  <c r="I2656" i="4"/>
  <c r="H2656" i="4"/>
  <c r="I2655" i="4"/>
  <c r="H2655" i="4"/>
  <c r="I2654" i="4"/>
  <c r="H2654" i="4"/>
  <c r="I2653" i="4"/>
  <c r="H2653" i="4"/>
  <c r="I2652" i="4"/>
  <c r="H2652" i="4"/>
  <c r="I2651" i="4"/>
  <c r="H2651" i="4"/>
  <c r="I2650" i="4"/>
  <c r="H2650" i="4"/>
  <c r="I2649" i="4"/>
  <c r="H2649" i="4"/>
  <c r="I2648" i="4"/>
  <c r="H2648" i="4"/>
  <c r="I2647" i="4"/>
  <c r="H2647" i="4"/>
  <c r="I2646" i="4"/>
  <c r="H2646" i="4"/>
  <c r="I2645" i="4"/>
  <c r="H2645" i="4"/>
  <c r="I2644" i="4"/>
  <c r="H2644" i="4"/>
  <c r="I2643" i="4"/>
  <c r="H2643" i="4"/>
  <c r="I2642" i="4"/>
  <c r="H2642" i="4"/>
  <c r="I2641" i="4"/>
  <c r="H2641" i="4"/>
  <c r="I2640" i="4"/>
  <c r="H2640" i="4"/>
  <c r="I2639" i="4"/>
  <c r="H2639" i="4"/>
  <c r="I2638" i="4"/>
  <c r="H2638" i="4"/>
  <c r="I2637" i="4"/>
  <c r="H2637" i="4"/>
  <c r="I2636" i="4"/>
  <c r="H2636" i="4"/>
  <c r="I2635" i="4"/>
  <c r="H2635" i="4"/>
  <c r="I2634" i="4"/>
  <c r="H2634" i="4"/>
  <c r="I2633" i="4"/>
  <c r="H2633" i="4"/>
  <c r="I2632" i="4"/>
  <c r="H2632" i="4"/>
  <c r="I2631" i="4"/>
  <c r="H2631" i="4"/>
  <c r="I2630" i="4"/>
  <c r="H2630" i="4"/>
  <c r="I2629" i="4"/>
  <c r="H2629" i="4"/>
  <c r="I2628" i="4"/>
  <c r="H2628" i="4"/>
  <c r="I2627" i="4"/>
  <c r="H2627" i="4"/>
  <c r="I2626" i="4"/>
  <c r="H2626" i="4"/>
  <c r="I2625" i="4"/>
  <c r="H2625" i="4"/>
  <c r="I2624" i="4"/>
  <c r="H2624" i="4"/>
  <c r="I2623" i="4"/>
  <c r="H2623" i="4"/>
  <c r="I2622" i="4"/>
  <c r="H2622" i="4"/>
  <c r="I2621" i="4"/>
  <c r="H2621" i="4"/>
  <c r="I2620" i="4"/>
  <c r="H2620" i="4"/>
  <c r="I2619" i="4"/>
  <c r="H2619" i="4"/>
  <c r="I2618" i="4"/>
  <c r="H2618" i="4"/>
  <c r="I2617" i="4"/>
  <c r="H2617" i="4"/>
  <c r="I2616" i="4"/>
  <c r="H2616" i="4"/>
  <c r="I2615" i="4"/>
  <c r="H2615" i="4"/>
  <c r="I2614" i="4"/>
  <c r="H2614" i="4"/>
  <c r="I2613" i="4"/>
  <c r="H2613" i="4"/>
  <c r="I2612" i="4"/>
  <c r="H2612" i="4"/>
  <c r="I2611" i="4"/>
  <c r="H2611" i="4"/>
  <c r="I2610" i="4"/>
  <c r="H2610" i="4"/>
  <c r="I2609" i="4"/>
  <c r="H2609" i="4"/>
  <c r="I2608" i="4"/>
  <c r="H2608" i="4"/>
  <c r="I2607" i="4"/>
  <c r="H2607" i="4"/>
  <c r="I2606" i="4"/>
  <c r="H2606" i="4"/>
  <c r="I2605" i="4"/>
  <c r="H2605" i="4"/>
  <c r="I2604" i="4"/>
  <c r="H2604" i="4"/>
  <c r="I2603" i="4"/>
  <c r="H2603" i="4"/>
  <c r="I2602" i="4"/>
  <c r="H2602" i="4"/>
  <c r="I2601" i="4"/>
  <c r="H2601" i="4"/>
  <c r="I2600" i="4"/>
  <c r="H2600" i="4"/>
  <c r="I2599" i="4"/>
  <c r="H2599" i="4"/>
  <c r="I2598" i="4"/>
  <c r="H2598" i="4"/>
  <c r="I2597" i="4"/>
  <c r="H2597" i="4"/>
  <c r="I2596" i="4"/>
  <c r="H2596" i="4"/>
  <c r="I2595" i="4"/>
  <c r="H2595" i="4"/>
  <c r="I2594" i="4"/>
  <c r="H2594" i="4"/>
  <c r="I2593" i="4"/>
  <c r="H2593" i="4"/>
  <c r="I2592" i="4"/>
  <c r="H2592" i="4"/>
  <c r="I2591" i="4"/>
  <c r="H2591" i="4"/>
  <c r="I2590" i="4"/>
  <c r="H2590" i="4"/>
  <c r="I2589" i="4"/>
  <c r="H2589" i="4"/>
  <c r="I2588" i="4"/>
  <c r="H2588" i="4"/>
  <c r="I2587" i="4"/>
  <c r="H2587" i="4"/>
  <c r="I2586" i="4"/>
  <c r="H2586" i="4"/>
  <c r="I2585" i="4"/>
  <c r="H2585" i="4"/>
  <c r="I2584" i="4"/>
  <c r="H2584" i="4"/>
  <c r="I2583" i="4"/>
  <c r="H2583" i="4"/>
  <c r="I2582" i="4"/>
  <c r="H2582" i="4"/>
  <c r="I2581" i="4"/>
  <c r="H2581" i="4"/>
  <c r="I2580" i="4"/>
  <c r="H2580" i="4"/>
  <c r="I2579" i="4"/>
  <c r="H2579" i="4"/>
  <c r="I2578" i="4"/>
  <c r="H2578" i="4"/>
  <c r="I2577" i="4"/>
  <c r="H2577" i="4"/>
  <c r="I2576" i="4"/>
  <c r="H2576" i="4"/>
  <c r="I2575" i="4"/>
  <c r="H2575" i="4"/>
  <c r="I2574" i="4"/>
  <c r="H2574" i="4"/>
  <c r="I2573" i="4"/>
  <c r="H2573" i="4"/>
  <c r="I2572" i="4"/>
  <c r="H2572" i="4"/>
  <c r="I2571" i="4"/>
  <c r="H2571" i="4"/>
  <c r="I2570" i="4"/>
  <c r="H2570" i="4"/>
  <c r="I2569" i="4"/>
  <c r="H2569" i="4"/>
  <c r="I2568" i="4"/>
  <c r="H2568" i="4"/>
  <c r="I2567" i="4"/>
  <c r="H2567" i="4"/>
  <c r="I2566" i="4"/>
  <c r="H2566" i="4"/>
  <c r="I2565" i="4"/>
  <c r="H2565" i="4"/>
  <c r="I2564" i="4"/>
  <c r="H2564" i="4"/>
  <c r="I2563" i="4"/>
  <c r="H2563" i="4"/>
  <c r="I2562" i="4"/>
  <c r="H2562" i="4"/>
  <c r="I2561" i="4"/>
  <c r="H2561" i="4"/>
  <c r="I2560" i="4"/>
  <c r="H2560" i="4"/>
  <c r="I2559" i="4"/>
  <c r="H2559" i="4"/>
  <c r="I2558" i="4"/>
  <c r="H2558" i="4"/>
  <c r="I2557" i="4"/>
  <c r="H2557" i="4"/>
  <c r="I2556" i="4"/>
  <c r="H2556" i="4"/>
  <c r="I2555" i="4"/>
  <c r="H2555" i="4"/>
  <c r="I2554" i="4"/>
  <c r="H2554" i="4"/>
  <c r="I2553" i="4"/>
  <c r="H2553" i="4"/>
  <c r="I2552" i="4"/>
  <c r="H2552" i="4"/>
  <c r="I2551" i="4"/>
  <c r="H2551" i="4"/>
  <c r="I2550" i="4"/>
  <c r="H2550" i="4"/>
  <c r="I2549" i="4"/>
  <c r="H2549" i="4"/>
  <c r="I2548" i="4"/>
  <c r="H2548" i="4"/>
  <c r="I2547" i="4"/>
  <c r="H2547" i="4"/>
  <c r="I2546" i="4"/>
  <c r="H2546" i="4"/>
  <c r="I2545" i="4"/>
  <c r="H2545" i="4"/>
  <c r="I2544" i="4"/>
  <c r="H2544" i="4"/>
  <c r="I2543" i="4"/>
  <c r="H2543" i="4"/>
  <c r="I2542" i="4"/>
  <c r="H2542" i="4"/>
  <c r="I2541" i="4"/>
  <c r="H2541" i="4"/>
  <c r="I2540" i="4"/>
  <c r="H2540" i="4"/>
  <c r="I2539" i="4"/>
  <c r="H2539" i="4"/>
  <c r="I2538" i="4"/>
  <c r="H2538" i="4"/>
  <c r="I2537" i="4"/>
  <c r="H2537" i="4"/>
  <c r="I2536" i="4"/>
  <c r="H2536" i="4"/>
  <c r="I2535" i="4"/>
  <c r="H2535" i="4"/>
  <c r="I2534" i="4"/>
  <c r="H2534" i="4"/>
  <c r="I2533" i="4"/>
  <c r="H2533" i="4"/>
  <c r="I2532" i="4"/>
  <c r="H2532" i="4"/>
  <c r="I2531" i="4"/>
  <c r="H2531" i="4"/>
  <c r="I2530" i="4"/>
  <c r="H2530" i="4"/>
  <c r="I2529" i="4"/>
  <c r="H2529" i="4"/>
  <c r="I2528" i="4"/>
  <c r="H2528" i="4"/>
  <c r="I2527" i="4"/>
  <c r="H2527" i="4"/>
  <c r="I2526" i="4"/>
  <c r="H2526" i="4"/>
  <c r="I2525" i="4"/>
  <c r="H2525" i="4"/>
  <c r="I2524" i="4"/>
  <c r="H2524" i="4"/>
  <c r="I2523" i="4"/>
  <c r="H2523" i="4"/>
  <c r="I2522" i="4"/>
  <c r="H2522" i="4"/>
  <c r="I2521" i="4"/>
  <c r="H2521" i="4"/>
  <c r="I2520" i="4"/>
  <c r="H2520" i="4"/>
  <c r="I2519" i="4"/>
  <c r="H2519" i="4"/>
  <c r="I2518" i="4"/>
  <c r="H2518" i="4"/>
  <c r="I2517" i="4"/>
  <c r="H2517" i="4"/>
  <c r="I2516" i="4"/>
  <c r="H2516" i="4"/>
  <c r="I2515" i="4"/>
  <c r="H2515" i="4"/>
  <c r="I2514" i="4"/>
  <c r="H2514" i="4"/>
  <c r="I2513" i="4"/>
  <c r="H2513" i="4"/>
  <c r="I2512" i="4"/>
  <c r="H2512" i="4"/>
  <c r="I2511" i="4"/>
  <c r="H2511" i="4"/>
  <c r="I2510" i="4"/>
  <c r="H2510" i="4"/>
  <c r="I2509" i="4"/>
  <c r="H2509" i="4"/>
  <c r="I2508" i="4"/>
  <c r="H2508" i="4"/>
  <c r="I2507" i="4"/>
  <c r="H2507" i="4"/>
  <c r="I2506" i="4"/>
  <c r="H2506" i="4"/>
  <c r="I2505" i="4"/>
  <c r="H2505" i="4"/>
  <c r="I2504" i="4"/>
  <c r="H2504" i="4"/>
  <c r="I2503" i="4"/>
  <c r="H2503" i="4"/>
  <c r="I2502" i="4"/>
  <c r="H2502" i="4"/>
  <c r="I2501" i="4"/>
  <c r="H2501" i="4"/>
  <c r="I2500" i="4"/>
  <c r="H2500" i="4"/>
  <c r="I2499" i="4"/>
  <c r="H2499" i="4"/>
  <c r="I2498" i="4"/>
  <c r="H2498" i="4"/>
  <c r="I2497" i="4"/>
  <c r="H2497" i="4"/>
  <c r="I2496" i="4"/>
  <c r="H2496" i="4"/>
  <c r="I2495" i="4"/>
  <c r="H2495" i="4"/>
  <c r="I2494" i="4"/>
  <c r="H2494" i="4"/>
  <c r="I2493" i="4"/>
  <c r="H2493" i="4"/>
  <c r="I2492" i="4"/>
  <c r="H2492" i="4"/>
  <c r="I2491" i="4"/>
  <c r="H2491" i="4"/>
  <c r="I2490" i="4"/>
  <c r="H2490" i="4"/>
  <c r="I2489" i="4"/>
  <c r="H2489" i="4"/>
  <c r="I2488" i="4"/>
  <c r="H2488" i="4"/>
  <c r="I2487" i="4"/>
  <c r="H2487" i="4"/>
  <c r="I2486" i="4"/>
  <c r="H2486" i="4"/>
  <c r="I2485" i="4"/>
  <c r="H2485" i="4"/>
  <c r="I2484" i="4"/>
  <c r="H2484" i="4"/>
  <c r="I2483" i="4"/>
  <c r="H2483" i="4"/>
  <c r="I2482" i="4"/>
  <c r="H2482" i="4"/>
  <c r="I2481" i="4"/>
  <c r="H2481" i="4"/>
  <c r="I2480" i="4"/>
  <c r="H2480" i="4"/>
  <c r="I2479" i="4"/>
  <c r="H2479" i="4"/>
  <c r="I2478" i="4"/>
  <c r="H2478" i="4"/>
  <c r="I2477" i="4"/>
  <c r="H2477" i="4"/>
  <c r="I2476" i="4"/>
  <c r="H2476" i="4"/>
  <c r="I2475" i="4"/>
  <c r="H2475" i="4"/>
  <c r="I2474" i="4"/>
  <c r="H2474" i="4"/>
  <c r="I2473" i="4"/>
  <c r="H2473" i="4"/>
  <c r="I2472" i="4"/>
  <c r="H2472" i="4"/>
  <c r="I2471" i="4"/>
  <c r="H2471" i="4"/>
  <c r="I2470" i="4"/>
  <c r="H2470" i="4"/>
  <c r="I2469" i="4"/>
  <c r="H2469" i="4"/>
  <c r="I2468" i="4"/>
  <c r="H2468" i="4"/>
  <c r="I2467" i="4"/>
  <c r="H2467" i="4"/>
  <c r="I2466" i="4"/>
  <c r="H2466" i="4"/>
  <c r="I2465" i="4"/>
  <c r="H2465" i="4"/>
  <c r="I2464" i="4"/>
  <c r="H2464" i="4"/>
  <c r="I2463" i="4"/>
  <c r="H2463" i="4"/>
  <c r="I2462" i="4"/>
  <c r="H2462" i="4"/>
  <c r="I2461" i="4"/>
  <c r="H2461" i="4"/>
  <c r="I2460" i="4"/>
  <c r="H2460" i="4"/>
  <c r="I2459" i="4"/>
  <c r="H2459" i="4"/>
  <c r="I2458" i="4"/>
  <c r="H2458" i="4"/>
  <c r="I2457" i="4"/>
  <c r="H2457" i="4"/>
  <c r="I2456" i="4"/>
  <c r="H2456" i="4"/>
  <c r="I2455" i="4"/>
  <c r="H2455" i="4"/>
  <c r="I2454" i="4"/>
  <c r="H2454" i="4"/>
  <c r="I2453" i="4"/>
  <c r="H2453" i="4"/>
  <c r="I2452" i="4"/>
  <c r="H2452" i="4"/>
  <c r="I2451" i="4"/>
  <c r="H2451" i="4"/>
  <c r="I2450" i="4"/>
  <c r="H2450" i="4"/>
  <c r="I2449" i="4"/>
  <c r="H2449" i="4"/>
  <c r="I2448" i="4"/>
  <c r="H2448" i="4"/>
  <c r="I2447" i="4"/>
  <c r="H2447" i="4"/>
  <c r="I2446" i="4"/>
  <c r="H2446" i="4"/>
  <c r="I2445" i="4"/>
  <c r="H2445" i="4"/>
  <c r="I2444" i="4"/>
  <c r="H2444" i="4"/>
  <c r="I2443" i="4"/>
  <c r="H2443" i="4"/>
  <c r="I2442" i="4"/>
  <c r="H2442" i="4"/>
  <c r="I2441" i="4"/>
  <c r="H2441" i="4"/>
  <c r="I2440" i="4"/>
  <c r="H2440" i="4"/>
  <c r="I2439" i="4"/>
  <c r="H2439" i="4"/>
  <c r="I2438" i="4"/>
  <c r="H2438" i="4"/>
  <c r="I2437" i="4"/>
  <c r="H2437" i="4"/>
  <c r="I2436" i="4"/>
  <c r="H2436" i="4"/>
  <c r="I2435" i="4"/>
  <c r="H2435" i="4"/>
  <c r="I2434" i="4"/>
  <c r="H2434" i="4"/>
  <c r="I2433" i="4"/>
  <c r="H2433" i="4"/>
  <c r="I2432" i="4"/>
  <c r="H2432" i="4"/>
  <c r="I2431" i="4"/>
  <c r="H2431" i="4"/>
  <c r="I2430" i="4"/>
  <c r="H2430" i="4"/>
  <c r="I2429" i="4"/>
  <c r="H2429" i="4"/>
  <c r="I2428" i="4"/>
  <c r="H2428" i="4"/>
  <c r="I2427" i="4"/>
  <c r="H2427" i="4"/>
  <c r="I2426" i="4"/>
  <c r="H2426" i="4"/>
  <c r="I2425" i="4"/>
  <c r="H2425" i="4"/>
  <c r="I2424" i="4"/>
  <c r="H2424" i="4"/>
  <c r="I2423" i="4"/>
  <c r="H2423" i="4"/>
  <c r="I2422" i="4"/>
  <c r="H2422" i="4"/>
  <c r="I2421" i="4"/>
  <c r="H2421" i="4"/>
  <c r="I2420" i="4"/>
  <c r="H2420" i="4"/>
  <c r="I2419" i="4"/>
  <c r="H2419" i="4"/>
  <c r="I2418" i="4"/>
  <c r="H2418" i="4"/>
  <c r="I2417" i="4"/>
  <c r="H2417" i="4"/>
  <c r="I2416" i="4"/>
  <c r="H2416" i="4"/>
  <c r="I2415" i="4"/>
  <c r="H2415" i="4"/>
  <c r="I2414" i="4"/>
  <c r="H2414" i="4"/>
  <c r="I2413" i="4"/>
  <c r="H2413" i="4"/>
  <c r="I2412" i="4"/>
  <c r="H2412" i="4"/>
  <c r="I2411" i="4"/>
  <c r="H2411" i="4"/>
  <c r="I2410" i="4"/>
  <c r="H2410" i="4"/>
  <c r="I2409" i="4"/>
  <c r="H2409" i="4"/>
  <c r="I2408" i="4"/>
  <c r="H2408" i="4"/>
  <c r="I2407" i="4"/>
  <c r="H2407" i="4"/>
  <c r="I2406" i="4"/>
  <c r="H2406" i="4"/>
  <c r="I2405" i="4"/>
  <c r="H2405" i="4"/>
  <c r="I2404" i="4"/>
  <c r="H2404" i="4"/>
  <c r="I2403" i="4"/>
  <c r="H2403" i="4"/>
  <c r="I2402" i="4"/>
  <c r="H2402" i="4"/>
  <c r="I2401" i="4"/>
  <c r="H2401" i="4"/>
  <c r="I2400" i="4"/>
  <c r="H2400" i="4"/>
  <c r="I2399" i="4"/>
  <c r="H2399" i="4"/>
  <c r="I2398" i="4"/>
  <c r="H2398" i="4"/>
  <c r="I2397" i="4"/>
  <c r="H2397" i="4"/>
  <c r="I2396" i="4"/>
  <c r="H2396" i="4"/>
  <c r="I2395" i="4"/>
  <c r="H2395" i="4"/>
  <c r="I2394" i="4"/>
  <c r="H2394" i="4"/>
  <c r="I2393" i="4"/>
  <c r="H2393" i="4"/>
  <c r="I2392" i="4"/>
  <c r="H2392" i="4"/>
  <c r="I2391" i="4"/>
  <c r="H2391" i="4"/>
  <c r="I2390" i="4"/>
  <c r="H2390" i="4"/>
  <c r="I2389" i="4"/>
  <c r="H2389" i="4"/>
  <c r="I2388" i="4"/>
  <c r="H2388" i="4"/>
  <c r="I2387" i="4"/>
  <c r="H2387" i="4"/>
  <c r="I2386" i="4"/>
  <c r="H2386" i="4"/>
  <c r="I2385" i="4"/>
  <c r="H2385" i="4"/>
  <c r="I2384" i="4"/>
  <c r="H2384" i="4"/>
  <c r="I2383" i="4"/>
  <c r="H2383" i="4"/>
  <c r="I2382" i="4"/>
  <c r="H2382" i="4"/>
  <c r="I2381" i="4"/>
  <c r="H2381" i="4"/>
  <c r="I2380" i="4"/>
  <c r="H2380" i="4"/>
  <c r="I2379" i="4"/>
  <c r="H2379" i="4"/>
  <c r="I2378" i="4"/>
  <c r="H2378" i="4"/>
  <c r="I2377" i="4"/>
  <c r="H2377" i="4"/>
  <c r="I2376" i="4"/>
  <c r="H2376" i="4"/>
  <c r="I2375" i="4"/>
  <c r="H2375" i="4"/>
  <c r="I2374" i="4"/>
  <c r="H2374" i="4"/>
  <c r="I2373" i="4"/>
  <c r="H2373" i="4"/>
  <c r="I2372" i="4"/>
  <c r="H2372" i="4"/>
  <c r="I2371" i="4"/>
  <c r="H2371" i="4"/>
  <c r="I2370" i="4"/>
  <c r="H2370" i="4"/>
  <c r="I2369" i="4"/>
  <c r="H2369" i="4"/>
  <c r="I2368" i="4"/>
  <c r="H2368" i="4"/>
  <c r="I2367" i="4"/>
  <c r="H2367" i="4"/>
  <c r="I2366" i="4"/>
  <c r="H2366" i="4"/>
  <c r="I2365" i="4"/>
  <c r="H2365" i="4"/>
  <c r="I2364" i="4"/>
  <c r="H2364" i="4"/>
  <c r="I2363" i="4"/>
  <c r="H2363" i="4"/>
  <c r="I2362" i="4"/>
  <c r="H2362" i="4"/>
  <c r="I2361" i="4"/>
  <c r="H2361" i="4"/>
  <c r="I2360" i="4"/>
  <c r="H2360" i="4"/>
  <c r="I2359" i="4"/>
  <c r="H2359" i="4"/>
  <c r="I2358" i="4"/>
  <c r="H2358" i="4"/>
  <c r="I2357" i="4"/>
  <c r="H2357" i="4"/>
  <c r="I2356" i="4"/>
  <c r="H2356" i="4"/>
  <c r="I2355" i="4"/>
  <c r="H2355" i="4"/>
  <c r="I2354" i="4"/>
  <c r="H2354" i="4"/>
  <c r="I2353" i="4"/>
  <c r="H2353" i="4"/>
  <c r="I2352" i="4"/>
  <c r="H2352" i="4"/>
  <c r="I2351" i="4"/>
  <c r="H2351" i="4"/>
  <c r="I2350" i="4"/>
  <c r="H2350" i="4"/>
  <c r="I2349" i="4"/>
  <c r="H2349" i="4"/>
  <c r="I2348" i="4"/>
  <c r="H2348" i="4"/>
  <c r="I2347" i="4"/>
  <c r="H2347" i="4"/>
  <c r="I2346" i="4"/>
  <c r="H2346" i="4"/>
  <c r="I2345" i="4"/>
  <c r="H2345" i="4"/>
  <c r="I2344" i="4"/>
  <c r="H2344" i="4"/>
  <c r="I2343" i="4"/>
  <c r="H2343" i="4"/>
  <c r="I2342" i="4"/>
  <c r="H2342" i="4"/>
  <c r="I2341" i="4"/>
  <c r="H2341" i="4"/>
  <c r="I2340" i="4"/>
  <c r="H2340" i="4"/>
  <c r="I2339" i="4"/>
  <c r="H2339" i="4"/>
  <c r="I2338" i="4"/>
  <c r="H2338" i="4"/>
  <c r="I2337" i="4"/>
  <c r="H2337" i="4"/>
  <c r="I2336" i="4"/>
  <c r="H2336" i="4"/>
  <c r="I2335" i="4"/>
  <c r="H2335" i="4"/>
  <c r="I2334" i="4"/>
  <c r="H2334" i="4"/>
  <c r="I2333" i="4"/>
  <c r="H2333" i="4"/>
  <c r="I2332" i="4"/>
  <c r="H2332" i="4"/>
  <c r="I2331" i="4"/>
  <c r="H2331" i="4"/>
  <c r="I2330" i="4"/>
  <c r="H2330" i="4"/>
  <c r="I2329" i="4"/>
  <c r="H2329" i="4"/>
  <c r="I2328" i="4"/>
  <c r="H2328" i="4"/>
  <c r="I2327" i="4"/>
  <c r="H2327" i="4"/>
  <c r="I2326" i="4"/>
  <c r="H2326" i="4"/>
  <c r="I2325" i="4"/>
  <c r="H2325" i="4"/>
  <c r="I2324" i="4"/>
  <c r="H2324" i="4"/>
  <c r="I2323" i="4"/>
  <c r="H2323" i="4"/>
  <c r="I2322" i="4"/>
  <c r="H2322" i="4"/>
  <c r="I2321" i="4"/>
  <c r="H2321" i="4"/>
  <c r="I2320" i="4"/>
  <c r="H2320" i="4"/>
  <c r="I2319" i="4"/>
  <c r="H2319" i="4"/>
  <c r="I2318" i="4"/>
  <c r="H2318" i="4"/>
  <c r="I2317" i="4"/>
  <c r="H2317" i="4"/>
  <c r="I2316" i="4"/>
  <c r="H2316" i="4"/>
  <c r="I2315" i="4"/>
  <c r="H2315" i="4"/>
  <c r="I2314" i="4"/>
  <c r="H2314" i="4"/>
  <c r="I2313" i="4"/>
  <c r="H2313" i="4"/>
  <c r="I2312" i="4"/>
  <c r="H2312" i="4"/>
  <c r="I2311" i="4"/>
  <c r="H2311" i="4"/>
  <c r="I2310" i="4"/>
  <c r="H2310" i="4"/>
  <c r="I2309" i="4"/>
  <c r="H2309" i="4"/>
  <c r="I2308" i="4"/>
  <c r="H2308" i="4"/>
  <c r="I2307" i="4"/>
  <c r="H2307" i="4"/>
  <c r="I2306" i="4"/>
  <c r="H2306" i="4"/>
  <c r="I2305" i="4"/>
  <c r="H2305" i="4"/>
  <c r="I2304" i="4"/>
  <c r="H2304" i="4"/>
  <c r="I2303" i="4"/>
  <c r="H2303" i="4"/>
  <c r="I2302" i="4"/>
  <c r="H2302" i="4"/>
  <c r="I2301" i="4"/>
  <c r="H2301" i="4"/>
  <c r="I2300" i="4"/>
  <c r="H2300" i="4"/>
  <c r="I2299" i="4"/>
  <c r="H2299" i="4"/>
  <c r="I2298" i="4"/>
  <c r="H2298" i="4"/>
  <c r="I2297" i="4"/>
  <c r="H2297" i="4"/>
  <c r="I2296" i="4"/>
  <c r="H2296" i="4"/>
  <c r="I2295" i="4"/>
  <c r="H2295" i="4"/>
  <c r="I2294" i="4"/>
  <c r="H2294" i="4"/>
  <c r="I2293" i="4"/>
  <c r="H2293" i="4"/>
  <c r="I2292" i="4"/>
  <c r="H2292" i="4"/>
  <c r="I2291" i="4"/>
  <c r="H2291" i="4"/>
  <c r="I2290" i="4"/>
  <c r="H2290" i="4"/>
  <c r="I2289" i="4"/>
  <c r="H2289" i="4"/>
  <c r="I2288" i="4"/>
  <c r="H2288" i="4"/>
  <c r="I2287" i="4"/>
  <c r="H2287" i="4"/>
  <c r="I2286" i="4"/>
  <c r="H2286" i="4"/>
  <c r="I2285" i="4"/>
  <c r="H2285" i="4"/>
  <c r="I2284" i="4"/>
  <c r="H2284" i="4"/>
  <c r="I2283" i="4"/>
  <c r="H2283" i="4"/>
  <c r="I2282" i="4"/>
  <c r="H2282" i="4"/>
  <c r="I2281" i="4"/>
  <c r="H2281" i="4"/>
  <c r="I2280" i="4"/>
  <c r="H2280" i="4"/>
  <c r="I2279" i="4"/>
  <c r="H2279" i="4"/>
  <c r="I2278" i="4"/>
  <c r="H2278" i="4"/>
  <c r="I2277" i="4"/>
  <c r="H2277" i="4"/>
  <c r="I2276" i="4"/>
  <c r="H2276" i="4"/>
  <c r="I2275" i="4"/>
  <c r="H2275" i="4"/>
  <c r="I2274" i="4"/>
  <c r="H2274" i="4"/>
  <c r="I2273" i="4"/>
  <c r="H2273" i="4"/>
  <c r="I2272" i="4"/>
  <c r="H2272" i="4"/>
  <c r="I2271" i="4"/>
  <c r="H2271" i="4"/>
  <c r="I2270" i="4"/>
  <c r="H2270" i="4"/>
  <c r="I2269" i="4"/>
  <c r="H2269" i="4"/>
  <c r="I2268" i="4"/>
  <c r="H2268" i="4"/>
  <c r="I2267" i="4"/>
  <c r="H2267" i="4"/>
  <c r="I2266" i="4"/>
  <c r="H2266" i="4"/>
  <c r="I2265" i="4"/>
  <c r="H2265" i="4"/>
  <c r="I2264" i="4"/>
  <c r="H2264" i="4"/>
  <c r="I2263" i="4"/>
  <c r="H2263" i="4"/>
  <c r="I2262" i="4"/>
  <c r="H2262" i="4"/>
  <c r="I2261" i="4"/>
  <c r="H2261" i="4"/>
  <c r="I2260" i="4"/>
  <c r="H2260" i="4"/>
  <c r="I2259" i="4"/>
  <c r="H2259" i="4"/>
  <c r="I2258" i="4"/>
  <c r="H2258" i="4"/>
  <c r="I2257" i="4"/>
  <c r="H2257" i="4"/>
  <c r="I2256" i="4"/>
  <c r="H2256" i="4"/>
  <c r="I2255" i="4"/>
  <c r="H2255" i="4"/>
  <c r="I2254" i="4"/>
  <c r="H2254" i="4"/>
  <c r="I2253" i="4"/>
  <c r="H2253" i="4"/>
  <c r="I2252" i="4"/>
  <c r="H2252" i="4"/>
  <c r="I2251" i="4"/>
  <c r="H2251" i="4"/>
  <c r="I2250" i="4"/>
  <c r="H2250" i="4"/>
  <c r="I2249" i="4"/>
  <c r="H2249" i="4"/>
  <c r="I2248" i="4"/>
  <c r="H2248" i="4"/>
  <c r="I2247" i="4"/>
  <c r="H2247" i="4"/>
  <c r="I2246" i="4"/>
  <c r="H2246" i="4"/>
  <c r="I2245" i="4"/>
  <c r="H2245" i="4"/>
  <c r="I2244" i="4"/>
  <c r="H2244" i="4"/>
  <c r="I2243" i="4"/>
  <c r="H2243" i="4"/>
  <c r="I2242" i="4"/>
  <c r="H2242" i="4"/>
  <c r="I2241" i="4"/>
  <c r="H2241" i="4"/>
  <c r="I2240" i="4"/>
  <c r="H2240" i="4"/>
  <c r="I2239" i="4"/>
  <c r="H2239" i="4"/>
  <c r="I2238" i="4"/>
  <c r="H2238" i="4"/>
  <c r="I2237" i="4"/>
  <c r="H2237" i="4"/>
  <c r="I2236" i="4"/>
  <c r="H2236" i="4"/>
  <c r="I2235" i="4"/>
  <c r="H2235" i="4"/>
  <c r="I2234" i="4"/>
  <c r="H2234" i="4"/>
  <c r="I2233" i="4"/>
  <c r="H2233" i="4"/>
  <c r="I2232" i="4"/>
  <c r="H2232" i="4"/>
  <c r="I2231" i="4"/>
  <c r="H2231" i="4"/>
  <c r="I2230" i="4"/>
  <c r="H2230" i="4"/>
  <c r="I2229" i="4"/>
  <c r="H2229" i="4"/>
  <c r="I2228" i="4"/>
  <c r="H2228" i="4"/>
  <c r="I2227" i="4"/>
  <c r="H2227" i="4"/>
  <c r="I2226" i="4"/>
  <c r="H2226" i="4"/>
  <c r="I2225" i="4"/>
  <c r="H2225" i="4"/>
  <c r="I2224" i="4"/>
  <c r="H2224" i="4"/>
  <c r="I2223" i="4"/>
  <c r="H2223" i="4"/>
  <c r="I2222" i="4"/>
  <c r="H2222" i="4"/>
  <c r="I2221" i="4"/>
  <c r="H2221" i="4"/>
  <c r="I2220" i="4"/>
  <c r="H2220" i="4"/>
  <c r="I2219" i="4"/>
  <c r="H2219" i="4"/>
  <c r="I2218" i="4"/>
  <c r="H2218" i="4"/>
  <c r="I2217" i="4"/>
  <c r="H2217" i="4"/>
  <c r="I2216" i="4"/>
  <c r="H2216" i="4"/>
  <c r="I2215" i="4"/>
  <c r="H2215" i="4"/>
  <c r="I2214" i="4"/>
  <c r="H2214" i="4"/>
  <c r="I2213" i="4"/>
  <c r="H2213" i="4"/>
  <c r="I2212" i="4"/>
  <c r="H2212" i="4"/>
  <c r="I2211" i="4"/>
  <c r="H2211" i="4"/>
  <c r="I2210" i="4"/>
  <c r="H2210" i="4"/>
  <c r="I2209" i="4"/>
  <c r="H2209" i="4"/>
  <c r="I2208" i="4"/>
  <c r="H2208" i="4"/>
  <c r="I2207" i="4"/>
  <c r="H2207" i="4"/>
  <c r="I2206" i="4"/>
  <c r="H2206" i="4"/>
  <c r="I2205" i="4"/>
  <c r="H2205" i="4"/>
  <c r="I2204" i="4"/>
  <c r="H2204" i="4"/>
  <c r="I2203" i="4"/>
  <c r="H2203" i="4"/>
  <c r="I2202" i="4"/>
  <c r="H2202" i="4"/>
  <c r="I2201" i="4"/>
  <c r="H2201" i="4"/>
  <c r="I2200" i="4"/>
  <c r="H2200" i="4"/>
  <c r="I2199" i="4"/>
  <c r="H2199" i="4"/>
  <c r="I2198" i="4"/>
  <c r="H2198" i="4"/>
  <c r="I2197" i="4"/>
  <c r="H2197" i="4"/>
  <c r="I2196" i="4"/>
  <c r="H2196" i="4"/>
  <c r="I2195" i="4"/>
  <c r="H2195" i="4"/>
  <c r="I2194" i="4"/>
  <c r="H2194" i="4"/>
  <c r="I2193" i="4"/>
  <c r="H2193" i="4"/>
  <c r="I2192" i="4"/>
  <c r="H2192" i="4"/>
  <c r="I2191" i="4"/>
  <c r="H2191" i="4"/>
  <c r="I2190" i="4"/>
  <c r="H2190" i="4"/>
  <c r="I2189" i="4"/>
  <c r="H2189" i="4"/>
  <c r="I2188" i="4"/>
  <c r="H2188" i="4"/>
  <c r="I2187" i="4"/>
  <c r="H2187" i="4"/>
  <c r="I2186" i="4"/>
  <c r="H2186" i="4"/>
  <c r="I2185" i="4"/>
  <c r="H2185" i="4"/>
  <c r="I2184" i="4"/>
  <c r="H2184" i="4"/>
  <c r="I2183" i="4"/>
  <c r="H2183" i="4"/>
  <c r="I2182" i="4"/>
  <c r="H2182" i="4"/>
  <c r="I2181" i="4"/>
  <c r="H2181" i="4"/>
  <c r="I2180" i="4"/>
  <c r="H2180" i="4"/>
  <c r="I2179" i="4"/>
  <c r="H2179" i="4"/>
  <c r="I2178" i="4"/>
  <c r="H2178" i="4"/>
  <c r="I2177" i="4"/>
  <c r="H2177" i="4"/>
  <c r="I2176" i="4"/>
  <c r="H2176" i="4"/>
  <c r="I2175" i="4"/>
  <c r="H2175" i="4"/>
  <c r="I2174" i="4"/>
  <c r="H2174" i="4"/>
  <c r="I2173" i="4"/>
  <c r="H2173" i="4"/>
  <c r="I2172" i="4"/>
  <c r="H2172" i="4"/>
  <c r="I2171" i="4"/>
  <c r="H2171" i="4"/>
  <c r="I2170" i="4"/>
  <c r="H2170" i="4"/>
  <c r="I2169" i="4"/>
  <c r="H2169" i="4"/>
  <c r="I2168" i="4"/>
  <c r="H2168" i="4"/>
  <c r="I2167" i="4"/>
  <c r="H2167" i="4"/>
  <c r="I2166" i="4"/>
  <c r="H2166" i="4"/>
  <c r="I2165" i="4"/>
  <c r="H2165" i="4"/>
  <c r="I2164" i="4"/>
  <c r="H2164" i="4"/>
  <c r="I2163" i="4"/>
  <c r="H2163" i="4"/>
  <c r="I2162" i="4"/>
  <c r="H2162" i="4"/>
  <c r="I2161" i="4"/>
  <c r="H2161" i="4"/>
  <c r="I2160" i="4"/>
  <c r="H2160" i="4"/>
  <c r="I2159" i="4"/>
  <c r="H2159" i="4"/>
  <c r="I2158" i="4"/>
  <c r="H2158" i="4"/>
  <c r="I2157" i="4"/>
  <c r="H2157" i="4"/>
  <c r="I2156" i="4"/>
  <c r="H2156" i="4"/>
  <c r="I2155" i="4"/>
  <c r="H2155" i="4"/>
  <c r="I2154" i="4"/>
  <c r="H2154" i="4"/>
  <c r="I2153" i="4"/>
  <c r="H2153" i="4"/>
  <c r="I2152" i="4"/>
  <c r="H2152" i="4"/>
  <c r="I2151" i="4"/>
  <c r="H2151" i="4"/>
  <c r="I2150" i="4"/>
  <c r="H2150" i="4"/>
  <c r="I2149" i="4"/>
  <c r="H2149" i="4"/>
  <c r="I2148" i="4"/>
  <c r="H2148" i="4"/>
  <c r="I2147" i="4"/>
  <c r="H2147" i="4"/>
  <c r="I2146" i="4"/>
  <c r="H2146" i="4"/>
  <c r="I2145" i="4"/>
  <c r="H2145" i="4"/>
  <c r="I2144" i="4"/>
  <c r="H2144" i="4"/>
  <c r="I2143" i="4"/>
  <c r="H2143" i="4"/>
  <c r="I2142" i="4"/>
  <c r="H2142" i="4"/>
  <c r="I2141" i="4"/>
  <c r="H2141" i="4"/>
  <c r="I2140" i="4"/>
  <c r="H2140" i="4"/>
  <c r="I2139" i="4"/>
  <c r="H2139" i="4"/>
  <c r="I2138" i="4"/>
  <c r="H2138" i="4"/>
  <c r="I2137" i="4"/>
  <c r="H2137" i="4"/>
  <c r="I2136" i="4"/>
  <c r="H2136" i="4"/>
  <c r="I2135" i="4"/>
  <c r="H2135" i="4"/>
  <c r="I2134" i="4"/>
  <c r="H2134" i="4"/>
  <c r="I2133" i="4"/>
  <c r="H2133" i="4"/>
  <c r="I2132" i="4"/>
  <c r="H2132" i="4"/>
  <c r="I2131" i="4"/>
  <c r="H2131" i="4"/>
  <c r="I2130" i="4"/>
  <c r="H2130" i="4"/>
  <c r="I2129" i="4"/>
  <c r="H2129" i="4"/>
  <c r="I2128" i="4"/>
  <c r="H2128" i="4"/>
  <c r="I2127" i="4"/>
  <c r="H2127" i="4"/>
  <c r="I2126" i="4"/>
  <c r="H2126" i="4"/>
  <c r="I2125" i="4"/>
  <c r="H2125" i="4"/>
  <c r="I2124" i="4"/>
  <c r="H2124" i="4"/>
  <c r="I2123" i="4"/>
  <c r="H2123" i="4"/>
  <c r="I2122" i="4"/>
  <c r="H2122" i="4"/>
  <c r="I2121" i="4"/>
  <c r="H2121" i="4"/>
  <c r="I2120" i="4"/>
  <c r="H2120" i="4"/>
  <c r="I2119" i="4"/>
  <c r="H2119" i="4"/>
  <c r="I2118" i="4"/>
  <c r="H2118" i="4"/>
  <c r="I2117" i="4"/>
  <c r="H2117" i="4"/>
  <c r="I2116" i="4"/>
  <c r="H2116" i="4"/>
  <c r="I2115" i="4"/>
  <c r="H2115" i="4"/>
  <c r="I2114" i="4"/>
  <c r="H2114" i="4"/>
  <c r="I2113" i="4"/>
  <c r="H2113" i="4"/>
  <c r="I2112" i="4"/>
  <c r="H2112" i="4"/>
  <c r="I2111" i="4"/>
  <c r="H2111" i="4"/>
  <c r="I2110" i="4"/>
  <c r="H2110" i="4"/>
  <c r="I2109" i="4"/>
  <c r="H2109" i="4"/>
  <c r="I2108" i="4"/>
  <c r="H2108" i="4"/>
  <c r="I2107" i="4"/>
  <c r="H2107" i="4"/>
  <c r="I2106" i="4"/>
  <c r="H2106" i="4"/>
  <c r="I2105" i="4"/>
  <c r="H2105" i="4"/>
  <c r="I2104" i="4"/>
  <c r="H2104" i="4"/>
  <c r="I2103" i="4"/>
  <c r="H2103" i="4"/>
  <c r="I2102" i="4"/>
  <c r="H2102" i="4"/>
  <c r="I2101" i="4"/>
  <c r="H2101" i="4"/>
  <c r="I2100" i="4"/>
  <c r="H2100" i="4"/>
  <c r="I2099" i="4"/>
  <c r="H2099" i="4"/>
  <c r="I2098" i="4"/>
  <c r="H2098" i="4"/>
  <c r="I2097" i="4"/>
  <c r="H2097" i="4"/>
  <c r="I2096" i="4"/>
  <c r="H2096" i="4"/>
  <c r="I2095" i="4"/>
  <c r="H2095" i="4"/>
  <c r="I2094" i="4"/>
  <c r="H2094" i="4"/>
  <c r="I2093" i="4"/>
  <c r="H2093" i="4"/>
  <c r="I2092" i="4"/>
  <c r="H2092" i="4"/>
  <c r="I2091" i="4"/>
  <c r="H2091" i="4"/>
  <c r="I2090" i="4"/>
  <c r="H2090" i="4"/>
  <c r="I2089" i="4"/>
  <c r="H2089" i="4"/>
  <c r="I2088" i="4"/>
  <c r="H2088" i="4"/>
  <c r="I2087" i="4"/>
  <c r="H2087" i="4"/>
  <c r="I2086" i="4"/>
  <c r="H2086" i="4"/>
  <c r="I2085" i="4"/>
  <c r="H2085" i="4"/>
  <c r="I2084" i="4"/>
  <c r="H2084" i="4"/>
  <c r="I2083" i="4"/>
  <c r="H2083" i="4"/>
  <c r="I2082" i="4"/>
  <c r="H2082" i="4"/>
  <c r="I2081" i="4"/>
  <c r="H2081" i="4"/>
  <c r="I2080" i="4"/>
  <c r="H2080" i="4"/>
  <c r="I2079" i="4"/>
  <c r="H2079" i="4"/>
  <c r="I2078" i="4"/>
  <c r="H2078" i="4"/>
  <c r="I2077" i="4"/>
  <c r="H2077" i="4"/>
  <c r="I2076" i="4"/>
  <c r="H2076" i="4"/>
  <c r="I2075" i="4"/>
  <c r="H2075" i="4"/>
  <c r="I2074" i="4"/>
  <c r="H2074" i="4"/>
  <c r="I2073" i="4"/>
  <c r="H2073" i="4"/>
  <c r="I2072" i="4"/>
  <c r="H2072" i="4"/>
  <c r="I2071" i="4"/>
  <c r="H2071" i="4"/>
  <c r="I2070" i="4"/>
  <c r="H2070" i="4"/>
  <c r="I2069" i="4"/>
  <c r="H2069" i="4"/>
  <c r="I2068" i="4"/>
  <c r="H2068" i="4"/>
  <c r="I2067" i="4"/>
  <c r="H2067" i="4"/>
  <c r="I2066" i="4"/>
  <c r="H2066" i="4"/>
  <c r="I2065" i="4"/>
  <c r="H2065" i="4"/>
  <c r="I2064" i="4"/>
  <c r="H2064" i="4"/>
  <c r="I2063" i="4"/>
  <c r="H2063" i="4"/>
  <c r="I2062" i="4"/>
  <c r="H2062" i="4"/>
  <c r="I2061" i="4"/>
  <c r="H2061" i="4"/>
  <c r="I2060" i="4"/>
  <c r="H2060" i="4"/>
  <c r="I2059" i="4"/>
  <c r="H2059" i="4"/>
  <c r="I2058" i="4"/>
  <c r="H2058" i="4"/>
  <c r="I2057" i="4"/>
  <c r="H2057" i="4"/>
  <c r="I2056" i="4"/>
  <c r="H2056" i="4"/>
  <c r="I2055" i="4"/>
  <c r="H2055" i="4"/>
  <c r="I2054" i="4"/>
  <c r="H2054" i="4"/>
  <c r="I2053" i="4"/>
  <c r="H2053" i="4"/>
  <c r="I2052" i="4"/>
  <c r="H2052" i="4"/>
  <c r="I2051" i="4"/>
  <c r="H2051" i="4"/>
  <c r="I2050" i="4"/>
  <c r="H2050" i="4"/>
  <c r="I2049" i="4"/>
  <c r="H2049" i="4"/>
  <c r="I2048" i="4"/>
  <c r="H2048" i="4"/>
  <c r="I2047" i="4"/>
  <c r="H2047" i="4"/>
  <c r="I2046" i="4"/>
  <c r="H2046" i="4"/>
  <c r="I2045" i="4"/>
  <c r="H2045" i="4"/>
  <c r="I2044" i="4"/>
  <c r="H2044" i="4"/>
  <c r="I2043" i="4"/>
  <c r="H2043" i="4"/>
  <c r="I2042" i="4"/>
  <c r="H2042" i="4"/>
  <c r="I2041" i="4"/>
  <c r="H2041" i="4"/>
  <c r="I2040" i="4"/>
  <c r="H2040" i="4"/>
  <c r="I2039" i="4"/>
  <c r="H2039" i="4"/>
  <c r="I2038" i="4"/>
  <c r="H2038" i="4"/>
  <c r="I2037" i="4"/>
  <c r="H2037" i="4"/>
  <c r="I2036" i="4"/>
  <c r="H2036" i="4"/>
  <c r="I2035" i="4"/>
  <c r="H2035" i="4"/>
  <c r="I2034" i="4"/>
  <c r="H2034" i="4"/>
  <c r="I2033" i="4"/>
  <c r="H2033" i="4"/>
  <c r="I2032" i="4"/>
  <c r="H2032" i="4"/>
  <c r="I2031" i="4"/>
  <c r="H2031" i="4"/>
  <c r="I2030" i="4"/>
  <c r="H2030" i="4"/>
  <c r="I2029" i="4"/>
  <c r="H2029" i="4"/>
  <c r="I2028" i="4"/>
  <c r="H2028" i="4"/>
  <c r="I2027" i="4"/>
  <c r="H2027" i="4"/>
  <c r="I2026" i="4"/>
  <c r="H2026" i="4"/>
  <c r="I2025" i="4"/>
  <c r="H2025" i="4"/>
  <c r="I2024" i="4"/>
  <c r="H2024" i="4"/>
  <c r="I2023" i="4"/>
  <c r="H2023" i="4"/>
  <c r="I2022" i="4"/>
  <c r="H2022" i="4"/>
  <c r="I2021" i="4"/>
  <c r="H2021" i="4"/>
  <c r="I2020" i="4"/>
  <c r="H2020" i="4"/>
  <c r="I2019" i="4"/>
  <c r="H2019" i="4"/>
  <c r="I2018" i="4"/>
  <c r="H2018" i="4"/>
  <c r="I2017" i="4"/>
  <c r="H2017" i="4"/>
  <c r="I2016" i="4"/>
  <c r="H2016" i="4"/>
  <c r="I2015" i="4"/>
  <c r="H2015" i="4"/>
  <c r="I2014" i="4"/>
  <c r="H2014" i="4"/>
  <c r="I2013" i="4"/>
  <c r="H2013" i="4"/>
  <c r="I2012" i="4"/>
  <c r="H2012" i="4"/>
  <c r="I2011" i="4"/>
  <c r="H2011" i="4"/>
  <c r="I2010" i="4"/>
  <c r="H2010" i="4"/>
  <c r="I2009" i="4"/>
  <c r="H2009" i="4"/>
  <c r="I2008" i="4"/>
  <c r="H2008" i="4"/>
  <c r="I2007" i="4"/>
  <c r="H2007" i="4"/>
  <c r="I2006" i="4"/>
  <c r="H2006" i="4"/>
  <c r="I2005" i="4"/>
  <c r="H2005" i="4"/>
  <c r="I2004" i="4"/>
  <c r="H2004" i="4"/>
  <c r="I2003" i="4"/>
  <c r="H2003" i="4"/>
  <c r="I2002" i="4"/>
  <c r="H2002" i="4"/>
  <c r="I2001" i="4"/>
  <c r="H2001" i="4"/>
  <c r="I2000" i="4"/>
  <c r="H2000" i="4"/>
  <c r="I1999" i="4"/>
  <c r="H1999" i="4"/>
  <c r="I1998" i="4"/>
  <c r="H1998" i="4"/>
  <c r="I1997" i="4"/>
  <c r="H1997" i="4"/>
  <c r="I1996" i="4"/>
  <c r="H1996" i="4"/>
  <c r="I1995" i="4"/>
  <c r="H1995" i="4"/>
  <c r="I1994" i="4"/>
  <c r="H1994" i="4"/>
  <c r="I1993" i="4"/>
  <c r="H1993" i="4"/>
  <c r="I1992" i="4"/>
  <c r="H1992" i="4"/>
  <c r="I1991" i="4"/>
  <c r="H1991" i="4"/>
  <c r="I1990" i="4"/>
  <c r="H1990" i="4"/>
  <c r="I1989" i="4"/>
  <c r="H1989" i="4"/>
  <c r="I1988" i="4"/>
  <c r="H1988" i="4"/>
  <c r="I1987" i="4"/>
  <c r="H1987" i="4"/>
  <c r="I1986" i="4"/>
  <c r="H1986" i="4"/>
  <c r="I1985" i="4"/>
  <c r="H1985" i="4"/>
  <c r="I1984" i="4"/>
  <c r="H1984" i="4"/>
  <c r="I1983" i="4"/>
  <c r="H1983" i="4"/>
  <c r="I1982" i="4"/>
  <c r="H1982" i="4"/>
  <c r="I1981" i="4"/>
  <c r="H1981" i="4"/>
  <c r="I1980" i="4"/>
  <c r="H1980" i="4"/>
  <c r="I1979" i="4"/>
  <c r="H1979" i="4"/>
  <c r="I1978" i="4"/>
  <c r="H1978" i="4"/>
  <c r="I1977" i="4"/>
  <c r="H1977" i="4"/>
  <c r="I1976" i="4"/>
  <c r="H1976" i="4"/>
  <c r="I1975" i="4"/>
  <c r="H1975" i="4"/>
  <c r="I1974" i="4"/>
  <c r="H1974" i="4"/>
  <c r="I1973" i="4"/>
  <c r="H1973" i="4"/>
  <c r="I1972" i="4"/>
  <c r="H1972" i="4"/>
  <c r="I1971" i="4"/>
  <c r="H1971" i="4"/>
  <c r="I1970" i="4"/>
  <c r="H1970" i="4"/>
  <c r="I1969" i="4"/>
  <c r="H1969" i="4"/>
  <c r="I1968" i="4"/>
  <c r="H1968" i="4"/>
  <c r="I1967" i="4"/>
  <c r="H1967" i="4"/>
  <c r="I1966" i="4"/>
  <c r="H1966" i="4"/>
  <c r="I1965" i="4"/>
  <c r="H1965" i="4"/>
  <c r="I1964" i="4"/>
  <c r="H1964" i="4"/>
  <c r="I1963" i="4"/>
  <c r="H1963" i="4"/>
  <c r="I1962" i="4"/>
  <c r="H1962" i="4"/>
  <c r="I1961" i="4"/>
  <c r="H1961" i="4"/>
  <c r="I1960" i="4"/>
  <c r="H1960" i="4"/>
  <c r="I1959" i="4"/>
  <c r="H1959" i="4"/>
  <c r="I1958" i="4"/>
  <c r="H1958" i="4"/>
  <c r="I1957" i="4"/>
  <c r="H1957" i="4"/>
  <c r="I1956" i="4"/>
  <c r="H1956" i="4"/>
  <c r="I1955" i="4"/>
  <c r="H1955" i="4"/>
  <c r="I1954" i="4"/>
  <c r="H1954" i="4"/>
  <c r="I1953" i="4"/>
  <c r="H1953" i="4"/>
  <c r="I1952" i="4"/>
  <c r="H1952" i="4"/>
  <c r="I1951" i="4"/>
  <c r="H1951" i="4"/>
  <c r="I1950" i="4"/>
  <c r="H1950" i="4"/>
  <c r="I1949" i="4"/>
  <c r="H1949" i="4"/>
  <c r="I1948" i="4"/>
  <c r="H1948" i="4"/>
  <c r="I1947" i="4"/>
  <c r="H1947" i="4"/>
  <c r="I1946" i="4"/>
  <c r="H1946" i="4"/>
  <c r="I1945" i="4"/>
  <c r="H1945" i="4"/>
  <c r="I1944" i="4"/>
  <c r="H1944" i="4"/>
  <c r="I1943" i="4"/>
  <c r="H1943" i="4"/>
  <c r="I1942" i="4"/>
  <c r="H1942" i="4"/>
  <c r="I1941" i="4"/>
  <c r="H1941" i="4"/>
  <c r="I1940" i="4"/>
  <c r="H1940" i="4"/>
  <c r="I1939" i="4"/>
  <c r="H1939" i="4"/>
  <c r="I1938" i="4"/>
  <c r="H1938" i="4"/>
  <c r="I1937" i="4"/>
  <c r="H1937" i="4"/>
  <c r="I1936" i="4"/>
  <c r="H1936" i="4"/>
  <c r="I1935" i="4"/>
  <c r="H1935" i="4"/>
  <c r="I1934" i="4"/>
  <c r="H1934" i="4"/>
  <c r="I1933" i="4"/>
  <c r="H1933" i="4"/>
  <c r="I1932" i="4"/>
  <c r="H1932" i="4"/>
  <c r="I1931" i="4"/>
  <c r="H1931" i="4"/>
  <c r="I1930" i="4"/>
  <c r="H1930" i="4"/>
  <c r="I1929" i="4"/>
  <c r="H1929" i="4"/>
  <c r="I1928" i="4"/>
  <c r="H1928" i="4"/>
  <c r="I1927" i="4"/>
  <c r="H1927" i="4"/>
  <c r="I1926" i="4"/>
  <c r="H1926" i="4"/>
  <c r="I1925" i="4"/>
  <c r="H1925" i="4"/>
  <c r="I1924" i="4"/>
  <c r="H1924" i="4"/>
  <c r="I1923" i="4"/>
  <c r="H1923" i="4"/>
  <c r="I1922" i="4"/>
  <c r="H1922" i="4"/>
  <c r="I1921" i="4"/>
  <c r="H1921" i="4"/>
  <c r="I1920" i="4"/>
  <c r="H1920" i="4"/>
  <c r="I1919" i="4"/>
  <c r="H1919" i="4"/>
  <c r="I1918" i="4"/>
  <c r="H1918" i="4"/>
  <c r="I1917" i="4"/>
  <c r="H1917" i="4"/>
  <c r="I1916" i="4"/>
  <c r="H1916" i="4"/>
  <c r="I1915" i="4"/>
  <c r="H1915" i="4"/>
  <c r="I1914" i="4"/>
  <c r="H1914" i="4"/>
  <c r="I1913" i="4"/>
  <c r="H1913" i="4"/>
  <c r="I1912" i="4"/>
  <c r="H1912" i="4"/>
  <c r="I1911" i="4"/>
  <c r="H1911" i="4"/>
  <c r="I1910" i="4"/>
  <c r="H1910" i="4"/>
  <c r="I1909" i="4"/>
  <c r="H1909" i="4"/>
  <c r="I1908" i="4"/>
  <c r="H1908" i="4"/>
  <c r="I1907" i="4"/>
  <c r="H1907" i="4"/>
  <c r="I1906" i="4"/>
  <c r="H1906" i="4"/>
  <c r="I1905" i="4"/>
  <c r="H1905" i="4"/>
  <c r="I1904" i="4"/>
  <c r="H1904" i="4"/>
  <c r="I1903" i="4"/>
  <c r="H1903" i="4"/>
  <c r="I1902" i="4"/>
  <c r="H1902" i="4"/>
  <c r="I1901" i="4"/>
  <c r="H1901" i="4"/>
  <c r="I1900" i="4"/>
  <c r="H1900" i="4"/>
  <c r="I1899" i="4"/>
  <c r="H1899" i="4"/>
  <c r="I1898" i="4"/>
  <c r="H1898" i="4"/>
  <c r="I1897" i="4"/>
  <c r="H1897" i="4"/>
  <c r="I1896" i="4"/>
  <c r="H1896" i="4"/>
  <c r="I1895" i="4"/>
  <c r="H1895" i="4"/>
  <c r="I1894" i="4"/>
  <c r="H1894" i="4"/>
  <c r="I1893" i="4"/>
  <c r="H1893" i="4"/>
  <c r="I1892" i="4"/>
  <c r="H1892" i="4"/>
  <c r="I1891" i="4"/>
  <c r="H1891" i="4"/>
  <c r="I1890" i="4"/>
  <c r="H1890" i="4"/>
  <c r="I1889" i="4"/>
  <c r="H1889" i="4"/>
  <c r="I1888" i="4"/>
  <c r="H1888" i="4"/>
  <c r="I1887" i="4"/>
  <c r="H1887" i="4"/>
  <c r="I1886" i="4"/>
  <c r="H1886" i="4"/>
  <c r="I1885" i="4"/>
  <c r="H1885" i="4"/>
  <c r="I1884" i="4"/>
  <c r="H1884" i="4"/>
  <c r="I1883" i="4"/>
  <c r="H1883" i="4"/>
  <c r="I1882" i="4"/>
  <c r="H1882" i="4"/>
  <c r="I1881" i="4"/>
  <c r="H1881" i="4"/>
  <c r="I1880" i="4"/>
  <c r="H1880" i="4"/>
  <c r="I1879" i="4"/>
  <c r="H1879" i="4"/>
  <c r="I1878" i="4"/>
  <c r="H1878" i="4"/>
  <c r="I1877" i="4"/>
  <c r="H1877" i="4"/>
  <c r="I1876" i="4"/>
  <c r="H1876" i="4"/>
  <c r="I1875" i="4"/>
  <c r="H1875" i="4"/>
  <c r="I1874" i="4"/>
  <c r="H1874" i="4"/>
  <c r="I1873" i="4"/>
  <c r="H1873" i="4"/>
  <c r="I1872" i="4"/>
  <c r="H1872" i="4"/>
  <c r="I1871" i="4"/>
  <c r="H1871" i="4"/>
  <c r="I1870" i="4"/>
  <c r="H1870" i="4"/>
  <c r="I1869" i="4"/>
  <c r="H1869" i="4"/>
  <c r="I1868" i="4"/>
  <c r="H1868" i="4"/>
  <c r="I1867" i="4"/>
  <c r="H1867" i="4"/>
  <c r="I1866" i="4"/>
  <c r="H1866" i="4"/>
  <c r="I1865" i="4"/>
  <c r="H1865" i="4"/>
  <c r="I1864" i="4"/>
  <c r="H1864" i="4"/>
  <c r="I1863" i="4"/>
  <c r="H1863" i="4"/>
  <c r="I1862" i="4"/>
  <c r="H1862" i="4"/>
  <c r="I1861" i="4"/>
  <c r="H1861" i="4"/>
  <c r="I1860" i="4"/>
  <c r="H1860" i="4"/>
  <c r="I1859" i="4"/>
  <c r="H1859" i="4"/>
  <c r="I1858" i="4"/>
  <c r="H1858" i="4"/>
  <c r="I1857" i="4"/>
  <c r="H1857" i="4"/>
  <c r="I1856" i="4"/>
  <c r="H1856" i="4"/>
  <c r="I1855" i="4"/>
  <c r="H1855" i="4"/>
  <c r="I1854" i="4"/>
  <c r="H1854" i="4"/>
  <c r="I1853" i="4"/>
  <c r="H1853" i="4"/>
  <c r="I1852" i="4"/>
  <c r="H1852" i="4"/>
  <c r="I1851" i="4"/>
  <c r="H1851" i="4"/>
  <c r="I1850" i="4"/>
  <c r="H1850" i="4"/>
  <c r="I1849" i="4"/>
  <c r="H1849" i="4"/>
  <c r="I1848" i="4"/>
  <c r="H1848" i="4"/>
  <c r="I1847" i="4"/>
  <c r="H1847" i="4"/>
  <c r="I1846" i="4"/>
  <c r="H1846" i="4"/>
  <c r="I1845" i="4"/>
  <c r="H1845" i="4"/>
  <c r="I1844" i="4"/>
  <c r="H1844" i="4"/>
  <c r="I1843" i="4"/>
  <c r="H1843" i="4"/>
  <c r="I1842" i="4"/>
  <c r="H1842" i="4"/>
  <c r="I1841" i="4"/>
  <c r="H1841" i="4"/>
  <c r="I1840" i="4"/>
  <c r="H1840" i="4"/>
  <c r="I1839" i="4"/>
  <c r="H1839" i="4"/>
  <c r="I1838" i="4"/>
  <c r="H1838" i="4"/>
  <c r="I1837" i="4"/>
  <c r="H1837" i="4"/>
  <c r="I1836" i="4"/>
  <c r="H1836" i="4"/>
  <c r="I1835" i="4"/>
  <c r="H1835" i="4"/>
  <c r="I1834" i="4"/>
  <c r="H1834" i="4"/>
  <c r="I1833" i="4"/>
  <c r="H1833" i="4"/>
  <c r="I1832" i="4"/>
  <c r="H1832" i="4"/>
  <c r="I1831" i="4"/>
  <c r="H1831" i="4"/>
  <c r="I1830" i="4"/>
  <c r="H1830" i="4"/>
  <c r="I1829" i="4"/>
  <c r="H1829" i="4"/>
  <c r="I1828" i="4"/>
  <c r="H1828" i="4"/>
  <c r="I1827" i="4"/>
  <c r="H1827" i="4"/>
  <c r="I1826" i="4"/>
  <c r="H1826" i="4"/>
  <c r="I1825" i="4"/>
  <c r="H1825" i="4"/>
  <c r="I1824" i="4"/>
  <c r="H1824" i="4"/>
  <c r="I1823" i="4"/>
  <c r="H1823" i="4"/>
  <c r="I1822" i="4"/>
  <c r="H1822" i="4"/>
  <c r="I1821" i="4"/>
  <c r="H1821" i="4"/>
  <c r="I1820" i="4"/>
  <c r="H1820" i="4"/>
  <c r="I1819" i="4"/>
  <c r="H1819" i="4"/>
  <c r="I1818" i="4"/>
  <c r="H1818" i="4"/>
  <c r="I1817" i="4"/>
  <c r="H1817" i="4"/>
  <c r="I1816" i="4"/>
  <c r="H1816" i="4"/>
  <c r="I1815" i="4"/>
  <c r="H1815" i="4"/>
  <c r="I1814" i="4"/>
  <c r="H1814" i="4"/>
  <c r="I1813" i="4"/>
  <c r="H1813" i="4"/>
  <c r="I1812" i="4"/>
  <c r="H1812" i="4"/>
  <c r="I1811" i="4"/>
  <c r="H1811" i="4"/>
  <c r="I1810" i="4"/>
  <c r="H1810" i="4"/>
  <c r="I1809" i="4"/>
  <c r="H1809" i="4"/>
  <c r="I1808" i="4"/>
  <c r="H1808" i="4"/>
  <c r="I1807" i="4"/>
  <c r="H1807" i="4"/>
  <c r="I1806" i="4"/>
  <c r="H1806" i="4"/>
  <c r="I1805" i="4"/>
  <c r="H1805" i="4"/>
  <c r="I1804" i="4"/>
  <c r="H1804" i="4"/>
  <c r="I1803" i="4"/>
  <c r="H1803" i="4"/>
  <c r="I1802" i="4"/>
  <c r="H1802" i="4"/>
  <c r="I1801" i="4"/>
  <c r="H1801" i="4"/>
  <c r="I1800" i="4"/>
  <c r="H1800" i="4"/>
  <c r="I1799" i="4"/>
  <c r="H1799" i="4"/>
  <c r="I1798" i="4"/>
  <c r="H1798" i="4"/>
  <c r="I1797" i="4"/>
  <c r="H1797" i="4"/>
  <c r="I1796" i="4"/>
  <c r="H1796" i="4"/>
  <c r="I1795" i="4"/>
  <c r="H1795" i="4"/>
  <c r="I1794" i="4"/>
  <c r="H1794" i="4"/>
  <c r="I1793" i="4"/>
  <c r="H1793" i="4"/>
  <c r="I1792" i="4"/>
  <c r="H1792" i="4"/>
  <c r="I1791" i="4"/>
  <c r="H1791" i="4"/>
  <c r="I1790" i="4"/>
  <c r="H1790" i="4"/>
  <c r="I1789" i="4"/>
  <c r="H1789" i="4"/>
  <c r="I1788" i="4"/>
  <c r="H1788" i="4"/>
  <c r="I1787" i="4"/>
  <c r="H1787" i="4"/>
  <c r="I1786" i="4"/>
  <c r="H1786" i="4"/>
  <c r="I1785" i="4"/>
  <c r="H1785" i="4"/>
  <c r="I1784" i="4"/>
  <c r="H1784" i="4"/>
  <c r="I1783" i="4"/>
  <c r="H1783" i="4"/>
  <c r="I1782" i="4"/>
  <c r="H1782" i="4"/>
  <c r="I1781" i="4"/>
  <c r="H1781" i="4"/>
  <c r="I1780" i="4"/>
  <c r="H1780" i="4"/>
  <c r="I1779" i="4"/>
  <c r="H1779" i="4"/>
  <c r="I1778" i="4"/>
  <c r="H1778" i="4"/>
  <c r="I1777" i="4"/>
  <c r="H1777" i="4"/>
  <c r="I1776" i="4"/>
  <c r="H1776" i="4"/>
  <c r="I1775" i="4"/>
  <c r="H1775" i="4"/>
  <c r="I1774" i="4"/>
  <c r="H1774" i="4"/>
  <c r="I1773" i="4"/>
  <c r="H1773" i="4"/>
  <c r="I1772" i="4"/>
  <c r="H1772" i="4"/>
  <c r="I1771" i="4"/>
  <c r="H1771" i="4"/>
  <c r="I1770" i="4"/>
  <c r="H1770" i="4"/>
  <c r="I1769" i="4"/>
  <c r="H1769" i="4"/>
  <c r="I1768" i="4"/>
  <c r="H1768" i="4"/>
  <c r="I1767" i="4"/>
  <c r="H1767" i="4"/>
  <c r="I1766" i="4"/>
  <c r="H1766" i="4"/>
  <c r="I1765" i="4"/>
  <c r="H1765" i="4"/>
  <c r="I1764" i="4"/>
  <c r="H1764" i="4"/>
  <c r="I1763" i="4"/>
  <c r="H1763" i="4"/>
  <c r="I1762" i="4"/>
  <c r="H1762" i="4"/>
  <c r="I1761" i="4"/>
  <c r="H1761" i="4"/>
  <c r="I1760" i="4"/>
  <c r="H1760" i="4"/>
  <c r="I1759" i="4"/>
  <c r="H1759" i="4"/>
  <c r="I1758" i="4"/>
  <c r="H1758" i="4"/>
  <c r="I1757" i="4"/>
  <c r="H1757" i="4"/>
  <c r="I1756" i="4"/>
  <c r="H1756" i="4"/>
  <c r="I1755" i="4"/>
  <c r="H1755" i="4"/>
  <c r="I1754" i="4"/>
  <c r="H1754" i="4"/>
  <c r="I1753" i="4"/>
  <c r="H1753" i="4"/>
  <c r="I1752" i="4"/>
  <c r="H1752" i="4"/>
  <c r="I1751" i="4"/>
  <c r="H1751" i="4"/>
  <c r="I1750" i="4"/>
  <c r="H1750" i="4"/>
  <c r="I1749" i="4"/>
  <c r="H1749" i="4"/>
  <c r="I1748" i="4"/>
  <c r="H1748" i="4"/>
  <c r="I1747" i="4"/>
  <c r="H1747" i="4"/>
  <c r="I1746" i="4"/>
  <c r="H1746" i="4"/>
  <c r="I1745" i="4"/>
  <c r="H1745" i="4"/>
  <c r="I1744" i="4"/>
  <c r="H1744" i="4"/>
  <c r="I1743" i="4"/>
  <c r="H1743" i="4"/>
  <c r="I1742" i="4"/>
  <c r="H1742" i="4"/>
  <c r="I1741" i="4"/>
  <c r="H1741" i="4"/>
  <c r="I1740" i="4"/>
  <c r="H1740" i="4"/>
  <c r="I1739" i="4"/>
  <c r="H1739" i="4"/>
  <c r="I1738" i="4"/>
  <c r="H1738" i="4"/>
  <c r="I1737" i="4"/>
  <c r="H1737" i="4"/>
  <c r="I1736" i="4"/>
  <c r="H1736" i="4"/>
  <c r="I1735" i="4"/>
  <c r="H1735" i="4"/>
  <c r="I1734" i="4"/>
  <c r="H1734" i="4"/>
  <c r="I1733" i="4"/>
  <c r="H1733" i="4"/>
  <c r="I1732" i="4"/>
  <c r="H1732" i="4"/>
  <c r="I1731" i="4"/>
  <c r="H1731" i="4"/>
  <c r="I1730" i="4"/>
  <c r="H1730" i="4"/>
  <c r="I1729" i="4"/>
  <c r="H1729" i="4"/>
  <c r="I1728" i="4"/>
  <c r="H1728" i="4"/>
  <c r="I1727" i="4"/>
  <c r="H1727" i="4"/>
  <c r="I1726" i="4"/>
  <c r="H1726" i="4"/>
  <c r="I1725" i="4"/>
  <c r="H1725" i="4"/>
  <c r="I1724" i="4"/>
  <c r="H1724" i="4"/>
  <c r="I1723" i="4"/>
  <c r="H1723" i="4"/>
  <c r="I1722" i="4"/>
  <c r="H1722" i="4"/>
  <c r="I1721" i="4"/>
  <c r="H1721" i="4"/>
  <c r="I1720" i="4"/>
  <c r="H1720" i="4"/>
  <c r="I1719" i="4"/>
  <c r="H1719" i="4"/>
  <c r="I1718" i="4"/>
  <c r="H1718" i="4"/>
  <c r="I1717" i="4"/>
  <c r="H1717" i="4"/>
  <c r="I1716" i="4"/>
  <c r="H1716" i="4"/>
  <c r="I1715" i="4"/>
  <c r="H1715" i="4"/>
  <c r="I1714" i="4"/>
  <c r="H1714" i="4"/>
  <c r="I1713" i="4"/>
  <c r="H1713" i="4"/>
  <c r="I1712" i="4"/>
  <c r="H1712" i="4"/>
  <c r="I1711" i="4"/>
  <c r="H1711" i="4"/>
  <c r="I1710" i="4"/>
  <c r="H1710" i="4"/>
  <c r="I1709" i="4"/>
  <c r="H1709" i="4"/>
  <c r="I1708" i="4"/>
  <c r="H1708" i="4"/>
  <c r="I1707" i="4"/>
  <c r="H1707" i="4"/>
  <c r="I1706" i="4"/>
  <c r="H1706" i="4"/>
  <c r="I1705" i="4"/>
  <c r="H1705" i="4"/>
  <c r="I1704" i="4"/>
  <c r="H1704" i="4"/>
  <c r="I1703" i="4"/>
  <c r="H1703" i="4"/>
  <c r="I1702" i="4"/>
  <c r="H1702" i="4"/>
  <c r="I1701" i="4"/>
  <c r="H1701" i="4"/>
  <c r="I1700" i="4"/>
  <c r="H1700" i="4"/>
  <c r="I1699" i="4"/>
  <c r="H1699" i="4"/>
  <c r="I1698" i="4"/>
  <c r="H1698" i="4"/>
  <c r="I1697" i="4"/>
  <c r="H1697" i="4"/>
  <c r="I1696" i="4"/>
  <c r="H1696" i="4"/>
  <c r="I1695" i="4"/>
  <c r="H1695" i="4"/>
  <c r="I1694" i="4"/>
  <c r="H1694" i="4"/>
  <c r="I1693" i="4"/>
  <c r="H1693" i="4"/>
  <c r="I1692" i="4"/>
  <c r="H1692" i="4"/>
  <c r="I1691" i="4"/>
  <c r="H1691" i="4"/>
  <c r="I1690" i="4"/>
  <c r="H1690" i="4"/>
  <c r="I1689" i="4"/>
  <c r="H1689" i="4"/>
  <c r="I1688" i="4"/>
  <c r="H1688" i="4"/>
  <c r="I1687" i="4"/>
  <c r="H1687" i="4"/>
  <c r="I1686" i="4"/>
  <c r="H1686" i="4"/>
  <c r="I1685" i="4"/>
  <c r="H1685" i="4"/>
  <c r="I1684" i="4"/>
  <c r="H1684" i="4"/>
  <c r="I1683" i="4"/>
  <c r="H1683" i="4"/>
  <c r="I1682" i="4"/>
  <c r="H1682" i="4"/>
  <c r="I1681" i="4"/>
  <c r="H1681" i="4"/>
  <c r="I1680" i="4"/>
  <c r="H1680" i="4"/>
  <c r="I1679" i="4"/>
  <c r="H1679" i="4"/>
  <c r="I1678" i="4"/>
  <c r="H1678" i="4"/>
  <c r="I1677" i="4"/>
  <c r="H1677" i="4"/>
  <c r="I1676" i="4"/>
  <c r="H1676" i="4"/>
  <c r="I1675" i="4"/>
  <c r="H1675" i="4"/>
  <c r="I1674" i="4"/>
  <c r="H1674" i="4"/>
  <c r="I1673" i="4"/>
  <c r="H1673" i="4"/>
  <c r="I1672" i="4"/>
  <c r="H1672" i="4"/>
  <c r="I1671" i="4"/>
  <c r="H1671" i="4"/>
  <c r="I1670" i="4"/>
  <c r="H1670" i="4"/>
  <c r="I1669" i="4"/>
  <c r="H1669" i="4"/>
  <c r="I1668" i="4"/>
  <c r="H1668" i="4"/>
  <c r="I1667" i="4"/>
  <c r="H1667" i="4"/>
  <c r="I1666" i="4"/>
  <c r="H1666" i="4"/>
  <c r="I1665" i="4"/>
  <c r="H1665" i="4"/>
  <c r="I1664" i="4"/>
  <c r="H1664" i="4"/>
  <c r="I1663" i="4"/>
  <c r="H1663" i="4"/>
  <c r="I1662" i="4"/>
  <c r="H1662" i="4"/>
  <c r="I1661" i="4"/>
  <c r="H1661" i="4"/>
  <c r="I1660" i="4"/>
  <c r="H1660" i="4"/>
  <c r="I1659" i="4"/>
  <c r="H1659" i="4"/>
  <c r="I1658" i="4"/>
  <c r="H1658" i="4"/>
  <c r="I1657" i="4"/>
  <c r="H1657" i="4"/>
  <c r="I1656" i="4"/>
  <c r="H1656" i="4"/>
  <c r="I1655" i="4"/>
  <c r="H1655" i="4"/>
  <c r="I1654" i="4"/>
  <c r="H1654" i="4"/>
  <c r="I1653" i="4"/>
  <c r="H1653" i="4"/>
  <c r="I1652" i="4"/>
  <c r="H1652" i="4"/>
  <c r="I1651" i="4"/>
  <c r="H1651" i="4"/>
  <c r="I1650" i="4"/>
  <c r="H1650" i="4"/>
  <c r="I1649" i="4"/>
  <c r="H1649" i="4"/>
  <c r="I1648" i="4"/>
  <c r="H1648" i="4"/>
  <c r="I1647" i="4"/>
  <c r="H1647" i="4"/>
  <c r="I1646" i="4"/>
  <c r="H1646" i="4"/>
  <c r="I1645" i="4"/>
  <c r="H1645" i="4"/>
  <c r="I1644" i="4"/>
  <c r="H1644" i="4"/>
  <c r="I1643" i="4"/>
  <c r="H1643" i="4"/>
  <c r="I1642" i="4"/>
  <c r="H1642" i="4"/>
  <c r="I1641" i="4"/>
  <c r="H1641" i="4"/>
  <c r="I1640" i="4"/>
  <c r="H1640" i="4"/>
  <c r="I1639" i="4"/>
  <c r="H1639" i="4"/>
  <c r="I1638" i="4"/>
  <c r="H1638" i="4"/>
  <c r="I1637" i="4"/>
  <c r="H1637" i="4"/>
  <c r="I1636" i="4"/>
  <c r="H1636" i="4"/>
  <c r="I1635" i="4"/>
  <c r="H1635" i="4"/>
  <c r="I1634" i="4"/>
  <c r="H1634" i="4"/>
  <c r="I1633" i="4"/>
  <c r="H1633" i="4"/>
  <c r="I1632" i="4"/>
  <c r="H1632" i="4"/>
  <c r="I1631" i="4"/>
  <c r="H1631" i="4"/>
  <c r="I1630" i="4"/>
  <c r="H1630" i="4"/>
  <c r="I1629" i="4"/>
  <c r="H1629" i="4"/>
  <c r="I1628" i="4"/>
  <c r="H1628" i="4"/>
  <c r="I1627" i="4"/>
  <c r="H1627" i="4"/>
  <c r="I1626" i="4"/>
  <c r="H1626" i="4"/>
  <c r="I1625" i="4"/>
  <c r="H1625" i="4"/>
  <c r="I1624" i="4"/>
  <c r="H1624" i="4"/>
  <c r="I1623" i="4"/>
  <c r="H1623" i="4"/>
  <c r="I1622" i="4"/>
  <c r="H1622" i="4"/>
  <c r="I1621" i="4"/>
  <c r="H1621" i="4"/>
  <c r="I1620" i="4"/>
  <c r="H1620" i="4"/>
  <c r="I1619" i="4"/>
  <c r="H1619" i="4"/>
  <c r="I1618" i="4"/>
  <c r="H1618" i="4"/>
  <c r="I1617" i="4"/>
  <c r="H1617" i="4"/>
  <c r="I1616" i="4"/>
  <c r="H1616" i="4"/>
  <c r="I1615" i="4"/>
  <c r="H1615" i="4"/>
  <c r="I1614" i="4"/>
  <c r="H1614" i="4"/>
  <c r="I1613" i="4"/>
  <c r="H1613" i="4"/>
  <c r="I1612" i="4"/>
  <c r="H1612" i="4"/>
  <c r="I1611" i="4"/>
  <c r="H1611" i="4"/>
  <c r="I1610" i="4"/>
  <c r="H1610" i="4"/>
  <c r="I1609" i="4"/>
  <c r="H1609" i="4"/>
  <c r="I1608" i="4"/>
  <c r="H1608" i="4"/>
  <c r="I1607" i="4"/>
  <c r="H1607" i="4"/>
  <c r="I1606" i="4"/>
  <c r="H1606" i="4"/>
  <c r="I1605" i="4"/>
  <c r="H1605" i="4"/>
  <c r="I1604" i="4"/>
  <c r="H1604" i="4"/>
  <c r="I1603" i="4"/>
  <c r="H1603" i="4"/>
  <c r="I1602" i="4"/>
  <c r="H1602" i="4"/>
  <c r="I1601" i="4"/>
  <c r="H1601" i="4"/>
  <c r="I1600" i="4"/>
  <c r="H1600" i="4"/>
  <c r="I1599" i="4"/>
  <c r="H1599" i="4"/>
  <c r="I1598" i="4"/>
  <c r="H1598" i="4"/>
  <c r="I1597" i="4"/>
  <c r="H1597" i="4"/>
  <c r="I1596" i="4"/>
  <c r="H1596" i="4"/>
  <c r="I1595" i="4"/>
  <c r="H1595" i="4"/>
  <c r="I1594" i="4"/>
  <c r="H1594" i="4"/>
  <c r="I1593" i="4"/>
  <c r="H1593" i="4"/>
  <c r="I1592" i="4"/>
  <c r="H1592" i="4"/>
  <c r="I1591" i="4"/>
  <c r="H1591" i="4"/>
  <c r="I1590" i="4"/>
  <c r="H1590" i="4"/>
  <c r="I1589" i="4"/>
  <c r="H1589" i="4"/>
  <c r="I1588" i="4"/>
  <c r="H1588" i="4"/>
  <c r="I1587" i="4"/>
  <c r="H1587" i="4"/>
  <c r="I1586" i="4"/>
  <c r="H1586" i="4"/>
  <c r="I1585" i="4"/>
  <c r="H1585" i="4"/>
  <c r="I1584" i="4"/>
  <c r="H1584" i="4"/>
  <c r="I1583" i="4"/>
  <c r="H1583" i="4"/>
  <c r="I1582" i="4"/>
  <c r="H1582" i="4"/>
  <c r="I1581" i="4"/>
  <c r="H1581" i="4"/>
  <c r="I1580" i="4"/>
  <c r="H1580" i="4"/>
  <c r="I1579" i="4"/>
  <c r="H1579" i="4"/>
  <c r="I1578" i="4"/>
  <c r="H1578" i="4"/>
  <c r="I1577" i="4"/>
  <c r="H1577" i="4"/>
  <c r="I1576" i="4"/>
  <c r="H1576" i="4"/>
  <c r="I1575" i="4"/>
  <c r="H1575" i="4"/>
  <c r="I1574" i="4"/>
  <c r="H1574" i="4"/>
  <c r="I1573" i="4"/>
  <c r="H1573" i="4"/>
  <c r="I1572" i="4"/>
  <c r="H1572" i="4"/>
  <c r="I1571" i="4"/>
  <c r="H1571" i="4"/>
  <c r="I1570" i="4"/>
  <c r="H1570" i="4"/>
  <c r="I1569" i="4"/>
  <c r="H1569" i="4"/>
  <c r="I1568" i="4"/>
  <c r="H1568" i="4"/>
  <c r="I1567" i="4"/>
  <c r="H1567" i="4"/>
  <c r="I1566" i="4"/>
  <c r="H1566" i="4"/>
  <c r="I1565" i="4"/>
  <c r="H1565" i="4"/>
  <c r="I1564" i="4"/>
  <c r="H1564" i="4"/>
  <c r="I1563" i="4"/>
  <c r="H1563" i="4"/>
  <c r="I1562" i="4"/>
  <c r="H1562" i="4"/>
  <c r="I1561" i="4"/>
  <c r="H1561" i="4"/>
  <c r="I1560" i="4"/>
  <c r="H1560" i="4"/>
  <c r="I1559" i="4"/>
  <c r="H1559" i="4"/>
  <c r="I1558" i="4"/>
  <c r="H1558" i="4"/>
  <c r="I1557" i="4"/>
  <c r="H1557" i="4"/>
  <c r="I1556" i="4"/>
  <c r="H1556" i="4"/>
  <c r="I1555" i="4"/>
  <c r="H1555" i="4"/>
  <c r="I1554" i="4"/>
  <c r="H1554" i="4"/>
  <c r="I1553" i="4"/>
  <c r="H1553" i="4"/>
  <c r="I1552" i="4"/>
  <c r="H1552" i="4"/>
  <c r="I1551" i="4"/>
  <c r="H1551" i="4"/>
  <c r="I1550" i="4"/>
  <c r="H1550" i="4"/>
  <c r="I1549" i="4"/>
  <c r="H1549" i="4"/>
  <c r="I1548" i="4"/>
  <c r="H1548" i="4"/>
  <c r="I1547" i="4"/>
  <c r="H1547" i="4"/>
  <c r="I1546" i="4"/>
  <c r="H1546" i="4"/>
  <c r="I1545" i="4"/>
  <c r="H1545" i="4"/>
  <c r="I1544" i="4"/>
  <c r="H1544" i="4"/>
  <c r="I1543" i="4"/>
  <c r="H1543" i="4"/>
  <c r="I1542" i="4"/>
  <c r="H1542" i="4"/>
  <c r="I1541" i="4"/>
  <c r="H1541" i="4"/>
  <c r="I1540" i="4"/>
  <c r="H1540" i="4"/>
  <c r="I1539" i="4"/>
  <c r="H1539" i="4"/>
  <c r="I1538" i="4"/>
  <c r="H1538" i="4"/>
  <c r="I1537" i="4"/>
  <c r="H1537" i="4"/>
  <c r="I1536" i="4"/>
  <c r="H1536" i="4"/>
  <c r="I1535" i="4"/>
  <c r="H1535" i="4"/>
  <c r="I1534" i="4"/>
  <c r="H1534" i="4"/>
  <c r="I1533" i="4"/>
  <c r="H1533" i="4"/>
  <c r="I1532" i="4"/>
  <c r="H1532" i="4"/>
  <c r="I1531" i="4"/>
  <c r="H1531" i="4"/>
  <c r="I1530" i="4"/>
  <c r="H1530" i="4"/>
  <c r="I1529" i="4"/>
  <c r="H1529" i="4"/>
  <c r="I1528" i="4"/>
  <c r="H1528" i="4"/>
  <c r="I1527" i="4"/>
  <c r="H1527" i="4"/>
  <c r="I1526" i="4"/>
  <c r="H1526" i="4"/>
  <c r="I1525" i="4"/>
  <c r="H1525" i="4"/>
  <c r="I1524" i="4"/>
  <c r="H1524" i="4"/>
  <c r="I1523" i="4"/>
  <c r="H1523" i="4"/>
  <c r="I1522" i="4"/>
  <c r="H1522" i="4"/>
  <c r="I1521" i="4"/>
  <c r="H1521" i="4"/>
  <c r="I1520" i="4"/>
  <c r="H1520" i="4"/>
  <c r="I1519" i="4"/>
  <c r="H1519" i="4"/>
  <c r="I1518" i="4"/>
  <c r="H1518" i="4"/>
  <c r="I1517" i="4"/>
  <c r="H1517" i="4"/>
  <c r="I1516" i="4"/>
  <c r="H1516" i="4"/>
  <c r="I1515" i="4"/>
  <c r="H1515" i="4"/>
  <c r="I1514" i="4"/>
  <c r="H1514" i="4"/>
  <c r="I1513" i="4"/>
  <c r="H1513" i="4"/>
  <c r="I1512" i="4"/>
  <c r="H1512" i="4"/>
  <c r="I1511" i="4"/>
  <c r="H1511" i="4"/>
  <c r="I1510" i="4"/>
  <c r="H1510" i="4"/>
  <c r="I1509" i="4"/>
  <c r="H1509" i="4"/>
  <c r="I1508" i="4"/>
  <c r="H1508" i="4"/>
  <c r="I1507" i="4"/>
  <c r="H1507" i="4"/>
  <c r="I1506" i="4"/>
  <c r="H1506" i="4"/>
  <c r="I1505" i="4"/>
  <c r="H1505" i="4"/>
  <c r="I1504" i="4"/>
  <c r="H1504" i="4"/>
  <c r="I1503" i="4"/>
  <c r="H1503" i="4"/>
  <c r="I1502" i="4"/>
  <c r="H1502" i="4"/>
  <c r="I1501" i="4"/>
  <c r="H1501" i="4"/>
  <c r="I1500" i="4"/>
  <c r="H1500" i="4"/>
  <c r="I1499" i="4"/>
  <c r="H1499" i="4"/>
  <c r="I1498" i="4"/>
  <c r="H1498" i="4"/>
  <c r="I1497" i="4"/>
  <c r="H1497" i="4"/>
  <c r="I1496" i="4"/>
  <c r="H1496" i="4"/>
  <c r="I1495" i="4"/>
  <c r="H1495" i="4"/>
  <c r="I1494" i="4"/>
  <c r="H1494" i="4"/>
  <c r="I1493" i="4"/>
  <c r="H1493" i="4"/>
  <c r="I1492" i="4"/>
  <c r="H1492" i="4"/>
  <c r="I1491" i="4"/>
  <c r="H1491" i="4"/>
  <c r="I1490" i="4"/>
  <c r="H1490" i="4"/>
  <c r="I1489" i="4"/>
  <c r="H1489" i="4"/>
  <c r="I1488" i="4"/>
  <c r="H1488" i="4"/>
  <c r="I1487" i="4"/>
  <c r="H1487" i="4"/>
  <c r="I1486" i="4"/>
  <c r="H1486" i="4"/>
  <c r="I1485" i="4"/>
  <c r="H1485" i="4"/>
  <c r="I1484" i="4"/>
  <c r="H1484" i="4"/>
  <c r="I1483" i="4"/>
  <c r="H1483" i="4"/>
  <c r="I1482" i="4"/>
  <c r="H1482" i="4"/>
  <c r="I1481" i="4"/>
  <c r="H1481" i="4"/>
  <c r="I1480" i="4"/>
  <c r="H1480" i="4"/>
  <c r="I1479" i="4"/>
  <c r="H1479" i="4"/>
  <c r="I1478" i="4"/>
  <c r="H1478" i="4"/>
  <c r="I1477" i="4"/>
  <c r="H1477" i="4"/>
  <c r="I1476" i="4"/>
  <c r="H1476" i="4"/>
  <c r="I1475" i="4"/>
  <c r="H1475" i="4"/>
  <c r="I1474" i="4"/>
  <c r="H1474" i="4"/>
  <c r="I1473" i="4"/>
  <c r="H1473" i="4"/>
  <c r="I1472" i="4"/>
  <c r="H1472" i="4"/>
  <c r="I1471" i="4"/>
  <c r="H1471" i="4"/>
  <c r="I1470" i="4"/>
  <c r="H1470" i="4"/>
  <c r="I1469" i="4"/>
  <c r="H1469" i="4"/>
  <c r="I1468" i="4"/>
  <c r="H1468" i="4"/>
  <c r="I1467" i="4"/>
  <c r="H1467" i="4"/>
  <c r="I1466" i="4"/>
  <c r="H1466" i="4"/>
  <c r="I1465" i="4"/>
  <c r="H1465" i="4"/>
  <c r="I1464" i="4"/>
  <c r="H1464" i="4"/>
  <c r="I1463" i="4"/>
  <c r="H1463" i="4"/>
  <c r="I1462" i="4"/>
  <c r="H1462" i="4"/>
  <c r="I1461" i="4"/>
  <c r="H1461" i="4"/>
  <c r="I1460" i="4"/>
  <c r="H1460" i="4"/>
  <c r="I1459" i="4"/>
  <c r="H1459" i="4"/>
  <c r="I1458" i="4"/>
  <c r="H1458" i="4"/>
  <c r="I1457" i="4"/>
  <c r="H1457" i="4"/>
  <c r="I1456" i="4"/>
  <c r="H1456" i="4"/>
  <c r="I1455" i="4"/>
  <c r="H1455" i="4"/>
  <c r="I1454" i="4"/>
  <c r="H1454" i="4"/>
  <c r="I1453" i="4"/>
  <c r="H1453" i="4"/>
  <c r="I1452" i="4"/>
  <c r="H1452" i="4"/>
  <c r="I1451" i="4"/>
  <c r="H1451" i="4"/>
  <c r="I1450" i="4"/>
  <c r="H1450" i="4"/>
  <c r="I1449" i="4"/>
  <c r="H1449" i="4"/>
  <c r="I1448" i="4"/>
  <c r="H1448" i="4"/>
  <c r="I1447" i="4"/>
  <c r="H1447" i="4"/>
  <c r="I1446" i="4"/>
  <c r="H1446" i="4"/>
  <c r="I1445" i="4"/>
  <c r="H1445" i="4"/>
  <c r="I1444" i="4"/>
  <c r="H1444" i="4"/>
  <c r="I1443" i="4"/>
  <c r="H1443" i="4"/>
  <c r="I1442" i="4"/>
  <c r="H1442" i="4"/>
  <c r="I1441" i="4"/>
  <c r="H1441" i="4"/>
  <c r="I1440" i="4"/>
  <c r="H1440" i="4"/>
  <c r="I1439" i="4"/>
  <c r="H1439" i="4"/>
  <c r="I1438" i="4"/>
  <c r="H1438" i="4"/>
  <c r="I1437" i="4"/>
  <c r="H1437" i="4"/>
  <c r="I1436" i="4"/>
  <c r="H1436" i="4"/>
  <c r="I1435" i="4"/>
  <c r="H1435" i="4"/>
  <c r="I1434" i="4"/>
  <c r="H1434" i="4"/>
  <c r="I1433" i="4"/>
  <c r="H1433" i="4"/>
  <c r="I1432" i="4"/>
  <c r="H1432" i="4"/>
  <c r="I1431" i="4"/>
  <c r="H1431" i="4"/>
  <c r="I1430" i="4"/>
  <c r="H1430" i="4"/>
  <c r="I1429" i="4"/>
  <c r="H1429" i="4"/>
  <c r="I1428" i="4"/>
  <c r="H1428" i="4"/>
  <c r="I1427" i="4"/>
  <c r="H1427" i="4"/>
  <c r="I1426" i="4"/>
  <c r="H1426" i="4"/>
  <c r="I1425" i="4"/>
  <c r="H1425" i="4"/>
  <c r="I1424" i="4"/>
  <c r="H1424" i="4"/>
  <c r="I1423" i="4"/>
  <c r="H1423" i="4"/>
  <c r="I1422" i="4"/>
  <c r="H1422" i="4"/>
  <c r="I1421" i="4"/>
  <c r="H1421" i="4"/>
  <c r="I1420" i="4"/>
  <c r="H1420" i="4"/>
  <c r="I1419" i="4"/>
  <c r="H1419" i="4"/>
  <c r="I1418" i="4"/>
  <c r="H1418" i="4"/>
  <c r="I1417" i="4"/>
  <c r="H1417" i="4"/>
  <c r="I1416" i="4"/>
  <c r="H1416" i="4"/>
  <c r="I1415" i="4"/>
  <c r="H1415" i="4"/>
  <c r="I1414" i="4"/>
  <c r="H1414" i="4"/>
  <c r="I1413" i="4"/>
  <c r="H1413" i="4"/>
  <c r="I1412" i="4"/>
  <c r="H1412" i="4"/>
  <c r="I1411" i="4"/>
  <c r="H1411" i="4"/>
  <c r="I1410" i="4"/>
  <c r="H1410" i="4"/>
  <c r="I1409" i="4"/>
  <c r="H1409" i="4"/>
  <c r="I1408" i="4"/>
  <c r="H1408" i="4"/>
  <c r="I1407" i="4"/>
  <c r="H1407" i="4"/>
  <c r="I1406" i="4"/>
  <c r="H1406" i="4"/>
  <c r="I1405" i="4"/>
  <c r="H1405" i="4"/>
  <c r="I1404" i="4"/>
  <c r="H1404" i="4"/>
  <c r="I1403" i="4"/>
  <c r="H1403" i="4"/>
  <c r="I1402" i="4"/>
  <c r="H1402" i="4"/>
  <c r="I1401" i="4"/>
  <c r="H1401" i="4"/>
  <c r="I1400" i="4"/>
  <c r="H1400" i="4"/>
  <c r="I1399" i="4"/>
  <c r="H1399" i="4"/>
  <c r="I1398" i="4"/>
  <c r="H1398" i="4"/>
  <c r="I1397" i="4"/>
  <c r="H1397" i="4"/>
  <c r="I1396" i="4"/>
  <c r="H1396" i="4"/>
  <c r="I1395" i="4"/>
  <c r="H1395" i="4"/>
  <c r="I1394" i="4"/>
  <c r="H1394" i="4"/>
  <c r="I1393" i="4"/>
  <c r="H1393" i="4"/>
  <c r="I1392" i="4"/>
  <c r="H1392" i="4"/>
  <c r="I1391" i="4"/>
  <c r="H1391" i="4"/>
  <c r="I1390" i="4"/>
  <c r="H1390" i="4"/>
  <c r="I1389" i="4"/>
  <c r="H1389" i="4"/>
  <c r="I1388" i="4"/>
  <c r="H1388" i="4"/>
  <c r="I1387" i="4"/>
  <c r="H1387" i="4"/>
  <c r="I1386" i="4"/>
  <c r="H1386" i="4"/>
  <c r="I1385" i="4"/>
  <c r="H1385" i="4"/>
  <c r="I1384" i="4"/>
  <c r="H1384" i="4"/>
  <c r="I1383" i="4"/>
  <c r="H1383" i="4"/>
  <c r="I1382" i="4"/>
  <c r="H1382" i="4"/>
  <c r="I1381" i="4"/>
  <c r="H1381" i="4"/>
  <c r="I1380" i="4"/>
  <c r="H1380" i="4"/>
  <c r="I1379" i="4"/>
  <c r="H1379" i="4"/>
  <c r="I1378" i="4"/>
  <c r="H1378" i="4"/>
  <c r="I1377" i="4"/>
  <c r="H1377" i="4"/>
  <c r="I1376" i="4"/>
  <c r="H1376" i="4"/>
  <c r="I1375" i="4"/>
  <c r="H1375" i="4"/>
  <c r="I1374" i="4"/>
  <c r="H1374" i="4"/>
  <c r="I1373" i="4"/>
  <c r="H1373" i="4"/>
  <c r="I1372" i="4"/>
  <c r="H1372" i="4"/>
  <c r="I1371" i="4"/>
  <c r="H1371" i="4"/>
  <c r="I1370" i="4"/>
  <c r="H1370" i="4"/>
  <c r="I1369" i="4"/>
  <c r="H1369" i="4"/>
  <c r="I1368" i="4"/>
  <c r="H1368" i="4"/>
  <c r="I1367" i="4"/>
  <c r="H1367" i="4"/>
  <c r="I1366" i="4"/>
  <c r="H1366" i="4"/>
  <c r="I1365" i="4"/>
  <c r="H1365" i="4"/>
  <c r="I1364" i="4"/>
  <c r="H1364" i="4"/>
  <c r="I1363" i="4"/>
  <c r="H1363" i="4"/>
  <c r="I1362" i="4"/>
  <c r="H1362" i="4"/>
  <c r="I1361" i="4"/>
  <c r="H1361" i="4"/>
  <c r="I1360" i="4"/>
  <c r="H1360" i="4"/>
  <c r="I1359" i="4"/>
  <c r="H1359" i="4"/>
  <c r="I1358" i="4"/>
  <c r="H1358" i="4"/>
  <c r="I1357" i="4"/>
  <c r="H1357" i="4"/>
  <c r="I1356" i="4"/>
  <c r="H1356" i="4"/>
  <c r="I1355" i="4"/>
  <c r="H1355" i="4"/>
  <c r="I1354" i="4"/>
  <c r="H1354" i="4"/>
  <c r="I1353" i="4"/>
  <c r="H1353" i="4"/>
  <c r="I1352" i="4"/>
  <c r="H1352" i="4"/>
  <c r="I1351" i="4"/>
  <c r="H1351" i="4"/>
  <c r="I1350" i="4"/>
  <c r="H1350" i="4"/>
  <c r="I1349" i="4"/>
  <c r="H1349" i="4"/>
  <c r="I1348" i="4"/>
  <c r="H1348" i="4"/>
  <c r="I1347" i="4"/>
  <c r="H1347" i="4"/>
  <c r="I1346" i="4"/>
  <c r="H1346" i="4"/>
  <c r="I1345" i="4"/>
  <c r="H1345" i="4"/>
  <c r="I1344" i="4"/>
  <c r="H1344" i="4"/>
  <c r="I1343" i="4"/>
  <c r="H1343" i="4"/>
  <c r="I1342" i="4"/>
  <c r="H1342" i="4"/>
  <c r="I1341" i="4"/>
  <c r="H1341" i="4"/>
  <c r="I1340" i="4"/>
  <c r="H1340" i="4"/>
  <c r="I1339" i="4"/>
  <c r="H1339" i="4"/>
  <c r="I1338" i="4"/>
  <c r="H1338" i="4"/>
  <c r="I1337" i="4"/>
  <c r="H1337" i="4"/>
  <c r="I1336" i="4"/>
  <c r="H1336" i="4"/>
  <c r="I1335" i="4"/>
  <c r="H1335" i="4"/>
  <c r="I1334" i="4"/>
  <c r="H1334" i="4"/>
  <c r="I1333" i="4"/>
  <c r="H1333" i="4"/>
  <c r="I1332" i="4"/>
  <c r="H1332" i="4"/>
  <c r="I1331" i="4"/>
  <c r="H1331" i="4"/>
  <c r="I1330" i="4"/>
  <c r="H1330" i="4"/>
  <c r="I1329" i="4"/>
  <c r="H1329" i="4"/>
  <c r="I1328" i="4"/>
  <c r="H1328" i="4"/>
  <c r="I1327" i="4"/>
  <c r="H1327" i="4"/>
  <c r="I1326" i="4"/>
  <c r="H1326" i="4"/>
  <c r="I1325" i="4"/>
  <c r="H1325" i="4"/>
  <c r="I1324" i="4"/>
  <c r="H1324" i="4"/>
  <c r="I1323" i="4"/>
  <c r="H1323" i="4"/>
  <c r="I1322" i="4"/>
  <c r="H1322" i="4"/>
  <c r="I1321" i="4"/>
  <c r="H1321" i="4"/>
  <c r="I1320" i="4"/>
  <c r="H1320" i="4"/>
  <c r="I1319" i="4"/>
  <c r="H1319" i="4"/>
  <c r="I1318" i="4"/>
  <c r="H1318" i="4"/>
  <c r="I1317" i="4"/>
  <c r="H1317" i="4"/>
  <c r="I1316" i="4"/>
  <c r="H1316" i="4"/>
  <c r="I1315" i="4"/>
  <c r="H1315" i="4"/>
  <c r="I1314" i="4"/>
  <c r="H1314" i="4"/>
  <c r="I1313" i="4"/>
  <c r="H1313" i="4"/>
  <c r="I1312" i="4"/>
  <c r="H1312" i="4"/>
  <c r="I1311" i="4"/>
  <c r="H1311" i="4"/>
  <c r="I1310" i="4"/>
  <c r="H1310" i="4"/>
  <c r="I1309" i="4"/>
  <c r="H1309" i="4"/>
  <c r="I1308" i="4"/>
  <c r="H1308" i="4"/>
  <c r="I1307" i="4"/>
  <c r="H1307" i="4"/>
  <c r="I1306" i="4"/>
  <c r="H1306" i="4"/>
  <c r="I1305" i="4"/>
  <c r="H1305" i="4"/>
  <c r="I1304" i="4"/>
  <c r="H1304" i="4"/>
  <c r="I1303" i="4"/>
  <c r="H1303" i="4"/>
  <c r="I1302" i="4"/>
  <c r="H1302" i="4"/>
  <c r="I1301" i="4"/>
  <c r="H1301" i="4"/>
  <c r="I1300" i="4"/>
  <c r="H1300" i="4"/>
  <c r="I1299" i="4"/>
  <c r="H1299" i="4"/>
  <c r="I1298" i="4"/>
  <c r="H1298" i="4"/>
  <c r="I1297" i="4"/>
  <c r="H1297" i="4"/>
  <c r="I1296" i="4"/>
  <c r="H1296" i="4"/>
  <c r="I1295" i="4"/>
  <c r="H1295" i="4"/>
  <c r="I1294" i="4"/>
  <c r="H1294" i="4"/>
  <c r="I1293" i="4"/>
  <c r="H1293" i="4"/>
  <c r="I1292" i="4"/>
  <c r="H1292" i="4"/>
  <c r="I1291" i="4"/>
  <c r="H1291" i="4"/>
  <c r="I1290" i="4"/>
  <c r="H1290" i="4"/>
  <c r="I1289" i="4"/>
  <c r="H1289" i="4"/>
  <c r="I1288" i="4"/>
  <c r="H1288" i="4"/>
  <c r="I1287" i="4"/>
  <c r="H1287" i="4"/>
  <c r="I1286" i="4"/>
  <c r="H1286" i="4"/>
  <c r="I1285" i="4"/>
  <c r="H1285" i="4"/>
  <c r="I1284" i="4"/>
  <c r="H1284" i="4"/>
  <c r="I1283" i="4"/>
  <c r="H1283" i="4"/>
  <c r="I1282" i="4"/>
  <c r="H1282" i="4"/>
  <c r="I1281" i="4"/>
  <c r="H1281" i="4"/>
  <c r="I1280" i="4"/>
  <c r="H1280" i="4"/>
  <c r="I1279" i="4"/>
  <c r="H1279" i="4"/>
  <c r="I1278" i="4"/>
  <c r="H1278" i="4"/>
  <c r="I1277" i="4"/>
  <c r="H1277" i="4"/>
  <c r="I1276" i="4"/>
  <c r="H1276" i="4"/>
  <c r="I1275" i="4"/>
  <c r="H1275" i="4"/>
  <c r="I1274" i="4"/>
  <c r="H1274" i="4"/>
  <c r="I1273" i="4"/>
  <c r="H1273" i="4"/>
  <c r="I1272" i="4"/>
  <c r="H1272" i="4"/>
  <c r="I1271" i="4"/>
  <c r="H1271" i="4"/>
  <c r="I1270" i="4"/>
  <c r="H1270" i="4"/>
  <c r="I1269" i="4"/>
  <c r="H1269" i="4"/>
  <c r="I1268" i="4"/>
  <c r="H1268" i="4"/>
  <c r="I1267" i="4"/>
  <c r="H1267" i="4"/>
  <c r="I1266" i="4"/>
  <c r="H1266" i="4"/>
  <c r="I1265" i="4"/>
  <c r="H1265" i="4"/>
  <c r="I1264" i="4"/>
  <c r="H1264" i="4"/>
  <c r="I1263" i="4"/>
  <c r="H1263" i="4"/>
  <c r="I1262" i="4"/>
  <c r="H1262" i="4"/>
  <c r="I1261" i="4"/>
  <c r="H1261" i="4"/>
  <c r="I1260" i="4"/>
  <c r="H1260" i="4"/>
  <c r="I1259" i="4"/>
  <c r="H1259" i="4"/>
  <c r="I1258" i="4"/>
  <c r="H1258" i="4"/>
  <c r="I1257" i="4"/>
  <c r="H1257" i="4"/>
  <c r="I1256" i="4"/>
  <c r="H1256" i="4"/>
  <c r="I1255" i="4"/>
  <c r="H1255" i="4"/>
  <c r="I1254" i="4"/>
  <c r="H1254" i="4"/>
  <c r="I1253" i="4"/>
  <c r="H1253" i="4"/>
  <c r="I1252" i="4"/>
  <c r="H1252" i="4"/>
  <c r="I1251" i="4"/>
  <c r="H1251" i="4"/>
  <c r="I1250" i="4"/>
  <c r="H1250" i="4"/>
  <c r="I1249" i="4"/>
  <c r="H1249" i="4"/>
  <c r="I1248" i="4"/>
  <c r="H1248" i="4"/>
  <c r="I1247" i="4"/>
  <c r="H1247" i="4"/>
  <c r="I1246" i="4"/>
  <c r="H1246" i="4"/>
  <c r="I1245" i="4"/>
  <c r="H1245" i="4"/>
  <c r="I1244" i="4"/>
  <c r="H1244" i="4"/>
  <c r="I1243" i="4"/>
  <c r="H1243" i="4"/>
  <c r="I1242" i="4"/>
  <c r="H1242" i="4"/>
  <c r="I1241" i="4"/>
  <c r="H1241" i="4"/>
  <c r="I1240" i="4"/>
  <c r="H1240" i="4"/>
  <c r="I1239" i="4"/>
  <c r="H1239" i="4"/>
  <c r="I1238" i="4"/>
  <c r="H1238" i="4"/>
  <c r="I1237" i="4"/>
  <c r="H1237" i="4"/>
  <c r="I1236" i="4"/>
  <c r="H1236" i="4"/>
  <c r="I1235" i="4"/>
  <c r="H1235" i="4"/>
  <c r="I1234" i="4"/>
  <c r="H1234" i="4"/>
  <c r="I1233" i="4"/>
  <c r="H1233" i="4"/>
  <c r="I1232" i="4"/>
  <c r="H1232" i="4"/>
  <c r="I1231" i="4"/>
  <c r="H1231" i="4"/>
  <c r="I1230" i="4"/>
  <c r="H1230" i="4"/>
  <c r="I1229" i="4"/>
  <c r="H1229" i="4"/>
  <c r="I1228" i="4"/>
  <c r="H1228" i="4"/>
  <c r="I1227" i="4"/>
  <c r="H1227" i="4"/>
  <c r="I1226" i="4"/>
  <c r="H1226" i="4"/>
  <c r="I1225" i="4"/>
  <c r="H1225" i="4"/>
  <c r="I1224" i="4"/>
  <c r="H1224" i="4"/>
  <c r="I1223" i="4"/>
  <c r="H1223" i="4"/>
  <c r="I1222" i="4"/>
  <c r="H1222" i="4"/>
  <c r="I1221" i="4"/>
  <c r="H1221" i="4"/>
  <c r="I1220" i="4"/>
  <c r="H1220" i="4"/>
  <c r="I1219" i="4"/>
  <c r="H1219" i="4"/>
  <c r="I1218" i="4"/>
  <c r="H1218" i="4"/>
  <c r="I1217" i="4"/>
  <c r="H1217" i="4"/>
  <c r="I1216" i="4"/>
  <c r="H1216" i="4"/>
  <c r="I1215" i="4"/>
  <c r="H1215" i="4"/>
  <c r="I1214" i="4"/>
  <c r="H1214" i="4"/>
  <c r="I1213" i="4"/>
  <c r="H1213" i="4"/>
  <c r="I1212" i="4"/>
  <c r="H1212" i="4"/>
  <c r="I1211" i="4"/>
  <c r="H1211" i="4"/>
  <c r="I1210" i="4"/>
  <c r="H1210" i="4"/>
  <c r="I1209" i="4"/>
  <c r="H1209" i="4"/>
  <c r="I1208" i="4"/>
  <c r="H1208" i="4"/>
  <c r="I1207" i="4"/>
  <c r="H1207" i="4"/>
  <c r="I1206" i="4"/>
  <c r="H1206" i="4"/>
  <c r="I1205" i="4"/>
  <c r="H1205" i="4"/>
  <c r="I1204" i="4"/>
  <c r="H1204" i="4"/>
  <c r="I1203" i="4"/>
  <c r="H1203" i="4"/>
  <c r="I1202" i="4"/>
  <c r="H1202" i="4"/>
  <c r="I1201" i="4"/>
  <c r="H1201" i="4"/>
  <c r="I1200" i="4"/>
  <c r="H1200" i="4"/>
  <c r="I1199" i="4"/>
  <c r="H1199" i="4"/>
  <c r="I1198" i="4"/>
  <c r="H1198" i="4"/>
  <c r="I1197" i="4"/>
  <c r="H1197" i="4"/>
  <c r="I1196" i="4"/>
  <c r="H1196" i="4"/>
  <c r="I1195" i="4"/>
  <c r="H1195" i="4"/>
  <c r="I1194" i="4"/>
  <c r="H1194" i="4"/>
  <c r="I1193" i="4"/>
  <c r="H1193" i="4"/>
  <c r="I1192" i="4"/>
  <c r="H1192" i="4"/>
  <c r="I1191" i="4"/>
  <c r="H1191" i="4"/>
  <c r="I1190" i="4"/>
  <c r="H1190" i="4"/>
  <c r="I1189" i="4"/>
  <c r="H1189" i="4"/>
  <c r="I1188" i="4"/>
  <c r="H1188" i="4"/>
  <c r="I1187" i="4"/>
  <c r="H1187" i="4"/>
  <c r="I1186" i="4"/>
  <c r="H1186" i="4"/>
  <c r="I1185" i="4"/>
  <c r="H1185" i="4"/>
  <c r="I1184" i="4"/>
  <c r="H1184" i="4"/>
  <c r="I1183" i="4"/>
  <c r="H1183" i="4"/>
  <c r="I1182" i="4"/>
  <c r="H1182" i="4"/>
  <c r="I1181" i="4"/>
  <c r="H1181" i="4"/>
  <c r="I1180" i="4"/>
  <c r="H1180" i="4"/>
  <c r="I1179" i="4"/>
  <c r="H1179" i="4"/>
  <c r="I1178" i="4"/>
  <c r="H1178" i="4"/>
  <c r="I1177" i="4"/>
  <c r="H1177" i="4"/>
  <c r="I1176" i="4"/>
  <c r="H1176" i="4"/>
  <c r="I1175" i="4"/>
  <c r="H1175" i="4"/>
  <c r="I1174" i="4"/>
  <c r="H1174" i="4"/>
  <c r="I1173" i="4"/>
  <c r="H1173" i="4"/>
  <c r="I1172" i="4"/>
  <c r="H1172" i="4"/>
  <c r="I1171" i="4"/>
  <c r="H1171" i="4"/>
  <c r="I1170" i="4"/>
  <c r="H1170" i="4"/>
  <c r="I1169" i="4"/>
  <c r="H1169" i="4"/>
  <c r="I1168" i="4"/>
  <c r="H1168" i="4"/>
  <c r="I1167" i="4"/>
  <c r="H1167" i="4"/>
  <c r="I1166" i="4"/>
  <c r="H1166" i="4"/>
  <c r="I1165" i="4"/>
  <c r="H1165" i="4"/>
  <c r="I1164" i="4"/>
  <c r="H1164" i="4"/>
  <c r="I1163" i="4"/>
  <c r="H1163" i="4"/>
  <c r="I1162" i="4"/>
  <c r="H1162" i="4"/>
  <c r="I1161" i="4"/>
  <c r="H1161" i="4"/>
  <c r="I1160" i="4"/>
  <c r="H1160" i="4"/>
  <c r="I1159" i="4"/>
  <c r="H1159" i="4"/>
  <c r="I1158" i="4"/>
  <c r="H1158" i="4"/>
  <c r="I1157" i="4"/>
  <c r="H1157" i="4"/>
  <c r="I1156" i="4"/>
  <c r="H1156" i="4"/>
  <c r="I1155" i="4"/>
  <c r="H1155" i="4"/>
  <c r="I1154" i="4"/>
  <c r="H1154" i="4"/>
  <c r="I1153" i="4"/>
  <c r="H1153" i="4"/>
  <c r="I1152" i="4"/>
  <c r="H1152" i="4"/>
  <c r="I1151" i="4"/>
  <c r="H1151" i="4"/>
  <c r="I1150" i="4"/>
  <c r="H1150" i="4"/>
  <c r="I1149" i="4"/>
  <c r="H1149" i="4"/>
  <c r="I1148" i="4"/>
  <c r="H1148" i="4"/>
  <c r="I1147" i="4"/>
  <c r="H1147" i="4"/>
  <c r="I1146" i="4"/>
  <c r="H1146" i="4"/>
  <c r="I1145" i="4"/>
  <c r="H1145" i="4"/>
  <c r="I1144" i="4"/>
  <c r="H1144" i="4"/>
  <c r="I1143" i="4"/>
  <c r="H1143" i="4"/>
  <c r="I1142" i="4"/>
  <c r="H1142" i="4"/>
  <c r="I1141" i="4"/>
  <c r="H1141" i="4"/>
  <c r="I1140" i="4"/>
  <c r="H1140" i="4"/>
  <c r="I1139" i="4"/>
  <c r="H1139" i="4"/>
  <c r="I1138" i="4"/>
  <c r="H1138" i="4"/>
  <c r="I1137" i="4"/>
  <c r="H1137" i="4"/>
  <c r="I1136" i="4"/>
  <c r="H1136" i="4"/>
  <c r="I1135" i="4"/>
  <c r="H1135" i="4"/>
  <c r="I1134" i="4"/>
  <c r="H1134" i="4"/>
  <c r="I1133" i="4"/>
  <c r="H1133" i="4"/>
  <c r="I1132" i="4"/>
  <c r="H1132" i="4"/>
  <c r="I1131" i="4"/>
  <c r="H1131" i="4"/>
  <c r="I1130" i="4"/>
  <c r="H1130" i="4"/>
  <c r="I1129" i="4"/>
  <c r="H1129" i="4"/>
  <c r="I1128" i="4"/>
  <c r="H1128" i="4"/>
  <c r="I1127" i="4"/>
  <c r="H1127" i="4"/>
  <c r="I1126" i="4"/>
  <c r="H1126" i="4"/>
  <c r="I1125" i="4"/>
  <c r="H1125" i="4"/>
  <c r="I1124" i="4"/>
  <c r="H1124" i="4"/>
  <c r="I1123" i="4"/>
  <c r="H1123" i="4"/>
  <c r="I1122" i="4"/>
  <c r="H1122" i="4"/>
  <c r="I1121" i="4"/>
  <c r="H1121" i="4"/>
  <c r="I1120" i="4"/>
  <c r="H1120" i="4"/>
  <c r="I1119" i="4"/>
  <c r="H1119" i="4"/>
  <c r="I1118" i="4"/>
  <c r="H1118" i="4"/>
  <c r="I1117" i="4"/>
  <c r="H1117" i="4"/>
  <c r="I1116" i="4"/>
  <c r="H1116" i="4"/>
  <c r="I1115" i="4"/>
  <c r="H1115" i="4"/>
  <c r="I1114" i="4"/>
  <c r="H1114" i="4"/>
  <c r="I1113" i="4"/>
  <c r="H1113" i="4"/>
  <c r="I1112" i="4"/>
  <c r="H1112" i="4"/>
  <c r="I1111" i="4"/>
  <c r="H1111" i="4"/>
  <c r="I1110" i="4"/>
  <c r="H1110" i="4"/>
  <c r="I1109" i="4"/>
  <c r="H1109" i="4"/>
  <c r="I1108" i="4"/>
  <c r="H1108" i="4"/>
  <c r="I1107" i="4"/>
  <c r="H1107" i="4"/>
  <c r="I1106" i="4"/>
  <c r="H1106" i="4"/>
  <c r="I1105" i="4"/>
  <c r="H1105" i="4"/>
  <c r="I1104" i="4"/>
  <c r="H1104" i="4"/>
  <c r="I1103" i="4"/>
  <c r="H1103" i="4"/>
  <c r="I1102" i="4"/>
  <c r="H1102" i="4"/>
  <c r="I1101" i="4"/>
  <c r="H1101" i="4"/>
  <c r="I1100" i="4"/>
  <c r="H1100" i="4"/>
  <c r="I1099" i="4"/>
  <c r="H1099" i="4"/>
  <c r="I1098" i="4"/>
  <c r="H1098" i="4"/>
  <c r="I1097" i="4"/>
  <c r="H1097" i="4"/>
  <c r="I1096" i="4"/>
  <c r="H1096" i="4"/>
  <c r="I1095" i="4"/>
  <c r="H1095" i="4"/>
  <c r="I1094" i="4"/>
  <c r="H1094" i="4"/>
  <c r="I1093" i="4"/>
  <c r="H1093" i="4"/>
  <c r="I1092" i="4"/>
  <c r="H1092" i="4"/>
  <c r="I1091" i="4"/>
  <c r="H1091" i="4"/>
  <c r="I1090" i="4"/>
  <c r="H1090" i="4"/>
  <c r="I1089" i="4"/>
  <c r="H1089" i="4"/>
  <c r="I1088" i="4"/>
  <c r="H1088" i="4"/>
  <c r="I1087" i="4"/>
  <c r="H1087" i="4"/>
  <c r="I1086" i="4"/>
  <c r="H1086" i="4"/>
  <c r="I1085" i="4"/>
  <c r="H1085" i="4"/>
  <c r="I1084" i="4"/>
  <c r="H1084" i="4"/>
  <c r="I1083" i="4"/>
  <c r="H1083" i="4"/>
  <c r="I1082" i="4"/>
  <c r="H1082" i="4"/>
  <c r="I1081" i="4"/>
  <c r="H1081" i="4"/>
  <c r="I1080" i="4"/>
  <c r="H1080" i="4"/>
  <c r="I1079" i="4"/>
  <c r="H1079" i="4"/>
  <c r="I1078" i="4"/>
  <c r="H1078" i="4"/>
  <c r="I1077" i="4"/>
  <c r="H1077" i="4"/>
  <c r="I1076" i="4"/>
  <c r="H1076" i="4"/>
  <c r="I1075" i="4"/>
  <c r="H1075" i="4"/>
  <c r="I1074" i="4"/>
  <c r="H1074" i="4"/>
  <c r="I1073" i="4"/>
  <c r="H1073" i="4"/>
  <c r="I1072" i="4"/>
  <c r="H1072" i="4"/>
  <c r="I1071" i="4"/>
  <c r="H1071" i="4"/>
  <c r="I1070" i="4"/>
  <c r="H1070" i="4"/>
  <c r="I1069" i="4"/>
  <c r="H1069" i="4"/>
  <c r="I1068" i="4"/>
  <c r="H1068" i="4"/>
  <c r="I1067" i="4"/>
  <c r="H1067" i="4"/>
  <c r="I1066" i="4"/>
  <c r="H1066" i="4"/>
  <c r="I1065" i="4"/>
  <c r="H1065" i="4"/>
  <c r="I1064" i="4"/>
  <c r="H1064" i="4"/>
  <c r="I1063" i="4"/>
  <c r="H1063" i="4"/>
  <c r="I1062" i="4"/>
  <c r="H1062" i="4"/>
  <c r="I1061" i="4"/>
  <c r="H1061" i="4"/>
  <c r="I1060" i="4"/>
  <c r="H1060" i="4"/>
  <c r="I1059" i="4"/>
  <c r="H1059" i="4"/>
  <c r="I1058" i="4"/>
  <c r="H1058" i="4"/>
  <c r="I1057" i="4"/>
  <c r="H1057" i="4"/>
  <c r="I1056" i="4"/>
  <c r="H1056" i="4"/>
  <c r="I1055" i="4"/>
  <c r="H1055" i="4"/>
  <c r="I1054" i="4"/>
  <c r="H1054" i="4"/>
  <c r="I1053" i="4"/>
  <c r="H1053" i="4"/>
  <c r="I1052" i="4"/>
  <c r="H1052" i="4"/>
  <c r="I1051" i="4"/>
  <c r="H1051" i="4"/>
  <c r="I1050" i="4"/>
  <c r="H1050" i="4"/>
  <c r="I1049" i="4"/>
  <c r="H1049" i="4"/>
  <c r="I1048" i="4"/>
  <c r="H1048" i="4"/>
  <c r="I1047" i="4"/>
  <c r="H1047" i="4"/>
  <c r="I1046" i="4"/>
  <c r="H1046" i="4"/>
  <c r="I1045" i="4"/>
  <c r="H1045" i="4"/>
  <c r="I1044" i="4"/>
  <c r="H1044" i="4"/>
  <c r="I1043" i="4"/>
  <c r="H1043" i="4"/>
  <c r="I1042" i="4"/>
  <c r="H1042" i="4"/>
  <c r="I1041" i="4"/>
  <c r="H1041" i="4"/>
  <c r="I1040" i="4"/>
  <c r="H1040" i="4"/>
  <c r="I1039" i="4"/>
  <c r="H1039" i="4"/>
  <c r="I1038" i="4"/>
  <c r="H1038" i="4"/>
  <c r="I1037" i="4"/>
  <c r="H1037" i="4"/>
  <c r="I1036" i="4"/>
  <c r="H1036" i="4"/>
  <c r="I1035" i="4"/>
  <c r="H1035" i="4"/>
  <c r="I1034" i="4"/>
  <c r="H1034" i="4"/>
  <c r="I1033" i="4"/>
  <c r="H1033" i="4"/>
  <c r="I1032" i="4"/>
  <c r="H1032" i="4"/>
  <c r="I1031" i="4"/>
  <c r="H1031" i="4"/>
  <c r="I1030" i="4"/>
  <c r="H1030" i="4"/>
  <c r="I1029" i="4"/>
  <c r="H1029" i="4"/>
  <c r="I1028" i="4"/>
  <c r="H1028" i="4"/>
  <c r="I1027" i="4"/>
  <c r="H1027" i="4"/>
  <c r="I1026" i="4"/>
  <c r="H1026" i="4"/>
  <c r="I1025" i="4"/>
  <c r="H1025" i="4"/>
  <c r="I1024" i="4"/>
  <c r="H1024" i="4"/>
  <c r="I1023" i="4"/>
  <c r="H1023" i="4"/>
  <c r="I1022" i="4"/>
  <c r="H1022" i="4"/>
  <c r="I1021" i="4"/>
  <c r="H1021" i="4"/>
  <c r="I1020" i="4"/>
  <c r="H1020" i="4"/>
  <c r="I1019" i="4"/>
  <c r="H1019" i="4"/>
  <c r="I1018" i="4"/>
  <c r="H1018" i="4"/>
  <c r="I1017" i="4"/>
  <c r="H1017" i="4"/>
  <c r="I1016" i="4"/>
  <c r="H1016" i="4"/>
  <c r="I1015" i="4"/>
  <c r="H1015" i="4"/>
  <c r="I1014" i="4"/>
  <c r="H1014" i="4"/>
  <c r="I1013" i="4"/>
  <c r="H1013" i="4"/>
  <c r="I1012" i="4"/>
  <c r="H1012" i="4"/>
  <c r="I1011" i="4"/>
  <c r="H1011" i="4"/>
  <c r="I1010" i="4"/>
  <c r="H1010" i="4"/>
  <c r="I1009" i="4"/>
  <c r="H1009" i="4"/>
  <c r="I1008" i="4"/>
  <c r="H1008" i="4"/>
  <c r="I1007" i="4"/>
  <c r="H1007" i="4"/>
  <c r="I1006" i="4"/>
  <c r="H1006" i="4"/>
  <c r="I1005" i="4"/>
  <c r="H1005" i="4"/>
  <c r="I1004" i="4"/>
  <c r="H1004" i="4"/>
  <c r="I1003" i="4"/>
  <c r="H1003" i="4"/>
  <c r="I1002" i="4"/>
  <c r="H1002" i="4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K16" i="4" l="1"/>
  <c r="O16" i="4" s="1"/>
  <c r="K17" i="4"/>
  <c r="O17" i="4" s="1"/>
  <c r="K18" i="4"/>
  <c r="O18" i="4" s="1"/>
  <c r="K19" i="4"/>
  <c r="O19" i="4" s="1"/>
  <c r="K20" i="4"/>
  <c r="O20" i="4" s="1"/>
  <c r="K21" i="4"/>
  <c r="O21" i="4" s="1"/>
  <c r="K22" i="4"/>
  <c r="O22" i="4" s="1"/>
  <c r="K23" i="4"/>
  <c r="O23" i="4" s="1"/>
  <c r="K24" i="4"/>
  <c r="O24" i="4" s="1"/>
  <c r="K25" i="4"/>
  <c r="O25" i="4" s="1"/>
  <c r="K26" i="4"/>
  <c r="O26" i="4" s="1"/>
  <c r="K27" i="4"/>
  <c r="O27" i="4" s="1"/>
  <c r="K28" i="4"/>
  <c r="O28" i="4" s="1"/>
  <c r="K29" i="4"/>
  <c r="O29" i="4" s="1"/>
  <c r="K30" i="4"/>
  <c r="O30" i="4" s="1"/>
  <c r="K31" i="4"/>
  <c r="O31" i="4" s="1"/>
  <c r="K32" i="4"/>
  <c r="O32" i="4" s="1"/>
  <c r="K33" i="4"/>
  <c r="O33" i="4" s="1"/>
  <c r="K34" i="4"/>
  <c r="O34" i="4" s="1"/>
  <c r="K35" i="4"/>
  <c r="O35" i="4" s="1"/>
  <c r="K36" i="4"/>
  <c r="O36" i="4" s="1"/>
  <c r="K37" i="4"/>
  <c r="O37" i="4" s="1"/>
  <c r="K38" i="4"/>
  <c r="O38" i="4" s="1"/>
  <c r="K39" i="4"/>
  <c r="O39" i="4" s="1"/>
  <c r="K40" i="4"/>
  <c r="O40" i="4" s="1"/>
  <c r="K41" i="4"/>
  <c r="O41" i="4" s="1"/>
  <c r="K42" i="4"/>
  <c r="O42" i="4" s="1"/>
  <c r="K43" i="4"/>
  <c r="O43" i="4" s="1"/>
  <c r="K44" i="4"/>
  <c r="O44" i="4" s="1"/>
  <c r="K45" i="4"/>
  <c r="O45" i="4" s="1"/>
  <c r="K46" i="4"/>
  <c r="O46" i="4" s="1"/>
  <c r="K47" i="4"/>
  <c r="O47" i="4" s="1"/>
  <c r="K48" i="4"/>
  <c r="O48" i="4" s="1"/>
  <c r="K49" i="4"/>
  <c r="O49" i="4" s="1"/>
  <c r="K50" i="4"/>
  <c r="O50" i="4" s="1"/>
  <c r="K51" i="4"/>
  <c r="O51" i="4" s="1"/>
  <c r="K52" i="4"/>
  <c r="O52" i="4" s="1"/>
  <c r="K53" i="4"/>
  <c r="O53" i="4" s="1"/>
  <c r="K54" i="4"/>
  <c r="O54" i="4" s="1"/>
  <c r="K55" i="4"/>
  <c r="O55" i="4" s="1"/>
  <c r="K56" i="4"/>
  <c r="O56" i="4" s="1"/>
  <c r="K57" i="4"/>
  <c r="O57" i="4" s="1"/>
  <c r="K58" i="4"/>
  <c r="O58" i="4" s="1"/>
  <c r="K59" i="4"/>
  <c r="O59" i="4" s="1"/>
  <c r="K60" i="4"/>
  <c r="O60" i="4" s="1"/>
  <c r="K61" i="4"/>
  <c r="O61" i="4" s="1"/>
  <c r="K62" i="4"/>
  <c r="O62" i="4" s="1"/>
  <c r="K63" i="4"/>
  <c r="O63" i="4" s="1"/>
  <c r="K64" i="4"/>
  <c r="O64" i="4" s="1"/>
  <c r="K65" i="4"/>
  <c r="O65" i="4" s="1"/>
  <c r="K66" i="4"/>
  <c r="O66" i="4" s="1"/>
  <c r="K67" i="4"/>
  <c r="O67" i="4" s="1"/>
  <c r="K68" i="4"/>
  <c r="O68" i="4" s="1"/>
  <c r="K69" i="4"/>
  <c r="O69" i="4" s="1"/>
  <c r="K70" i="4"/>
  <c r="O70" i="4" s="1"/>
  <c r="K71" i="4"/>
  <c r="O71" i="4" s="1"/>
  <c r="K72" i="4"/>
  <c r="O72" i="4" s="1"/>
  <c r="K73" i="4"/>
  <c r="O73" i="4" s="1"/>
  <c r="K74" i="4"/>
  <c r="O74" i="4" s="1"/>
  <c r="K75" i="4"/>
  <c r="O75" i="4" s="1"/>
  <c r="K76" i="4"/>
  <c r="O76" i="4" s="1"/>
  <c r="K77" i="4"/>
  <c r="O77" i="4" s="1"/>
  <c r="K78" i="4"/>
  <c r="O78" i="4" s="1"/>
  <c r="K79" i="4"/>
  <c r="O79" i="4" s="1"/>
  <c r="K80" i="4"/>
  <c r="O80" i="4" s="1"/>
  <c r="K81" i="4"/>
  <c r="O81" i="4" s="1"/>
  <c r="K82" i="4"/>
  <c r="O82" i="4" s="1"/>
  <c r="K83" i="4"/>
  <c r="O83" i="4" s="1"/>
  <c r="K84" i="4"/>
  <c r="O84" i="4" s="1"/>
  <c r="K85" i="4"/>
  <c r="O85" i="4" s="1"/>
  <c r="K86" i="4"/>
  <c r="O86" i="4" s="1"/>
  <c r="K87" i="4"/>
  <c r="O87" i="4" s="1"/>
  <c r="K88" i="4"/>
  <c r="O88" i="4" s="1"/>
  <c r="K89" i="4"/>
  <c r="O89" i="4" s="1"/>
  <c r="K90" i="4"/>
  <c r="O90" i="4" s="1"/>
  <c r="K91" i="4"/>
  <c r="O91" i="4" s="1"/>
  <c r="K92" i="4"/>
  <c r="O92" i="4" s="1"/>
  <c r="K93" i="4"/>
  <c r="O93" i="4" s="1"/>
  <c r="K94" i="4"/>
  <c r="O94" i="4" s="1"/>
  <c r="K95" i="4"/>
  <c r="O95" i="4" s="1"/>
  <c r="K96" i="4"/>
  <c r="O96" i="4" s="1"/>
  <c r="K97" i="4"/>
  <c r="O97" i="4" s="1"/>
  <c r="K98" i="4"/>
  <c r="O98" i="4" s="1"/>
  <c r="K99" i="4"/>
  <c r="O99" i="4" s="1"/>
  <c r="K100" i="4"/>
  <c r="O100" i="4" s="1"/>
  <c r="K101" i="4"/>
  <c r="O101" i="4" s="1"/>
  <c r="K102" i="4"/>
  <c r="O102" i="4" s="1"/>
  <c r="K103" i="4"/>
  <c r="O103" i="4" s="1"/>
  <c r="K104" i="4"/>
  <c r="O104" i="4" s="1"/>
  <c r="K105" i="4"/>
  <c r="O105" i="4" s="1"/>
  <c r="K106" i="4"/>
  <c r="O106" i="4" s="1"/>
  <c r="K107" i="4"/>
  <c r="O107" i="4" s="1"/>
  <c r="K108" i="4"/>
  <c r="O108" i="4" s="1"/>
  <c r="K109" i="4"/>
  <c r="O109" i="4" s="1"/>
  <c r="K110" i="4"/>
  <c r="O110" i="4" s="1"/>
  <c r="K111" i="4"/>
  <c r="O111" i="4" s="1"/>
  <c r="K112" i="4"/>
  <c r="O112" i="4" s="1"/>
  <c r="K113" i="4"/>
  <c r="O113" i="4" s="1"/>
  <c r="K114" i="4"/>
  <c r="O114" i="4" s="1"/>
  <c r="K115" i="4"/>
  <c r="O115" i="4" s="1"/>
  <c r="K116" i="4"/>
  <c r="O116" i="4" s="1"/>
  <c r="K117" i="4"/>
  <c r="O117" i="4" s="1"/>
  <c r="K118" i="4"/>
  <c r="O118" i="4" s="1"/>
  <c r="K119" i="4"/>
  <c r="O119" i="4" s="1"/>
  <c r="K120" i="4"/>
  <c r="O120" i="4" s="1"/>
  <c r="K121" i="4"/>
  <c r="O121" i="4" s="1"/>
  <c r="K122" i="4"/>
  <c r="O122" i="4" s="1"/>
  <c r="K123" i="4"/>
  <c r="O123" i="4" s="1"/>
  <c r="K124" i="4"/>
  <c r="O124" i="4" s="1"/>
  <c r="K125" i="4"/>
  <c r="O125" i="4" s="1"/>
  <c r="K126" i="4"/>
  <c r="O126" i="4" s="1"/>
  <c r="K127" i="4"/>
  <c r="O127" i="4" s="1"/>
  <c r="K128" i="4"/>
  <c r="O128" i="4" s="1"/>
  <c r="K129" i="4"/>
  <c r="O129" i="4" s="1"/>
  <c r="K130" i="4"/>
  <c r="O130" i="4" s="1"/>
  <c r="K131" i="4"/>
  <c r="O131" i="4" s="1"/>
  <c r="K132" i="4"/>
  <c r="O132" i="4" s="1"/>
  <c r="K133" i="4"/>
  <c r="O133" i="4" s="1"/>
  <c r="K134" i="4"/>
  <c r="O134" i="4" s="1"/>
  <c r="K135" i="4"/>
  <c r="O135" i="4" s="1"/>
  <c r="K136" i="4"/>
  <c r="O136" i="4" s="1"/>
  <c r="K137" i="4"/>
  <c r="O137" i="4" s="1"/>
  <c r="K138" i="4"/>
  <c r="O138" i="4" s="1"/>
  <c r="K139" i="4"/>
  <c r="O139" i="4" s="1"/>
  <c r="K140" i="4"/>
  <c r="O140" i="4" s="1"/>
  <c r="K141" i="4"/>
  <c r="O141" i="4" s="1"/>
  <c r="K142" i="4"/>
  <c r="O142" i="4" s="1"/>
  <c r="K143" i="4"/>
  <c r="O143" i="4" s="1"/>
  <c r="K144" i="4"/>
  <c r="O144" i="4" s="1"/>
  <c r="K145" i="4"/>
  <c r="O145" i="4" s="1"/>
  <c r="K146" i="4"/>
  <c r="O146" i="4" s="1"/>
  <c r="K147" i="4"/>
  <c r="O147" i="4" s="1"/>
  <c r="K148" i="4"/>
  <c r="O148" i="4" s="1"/>
  <c r="K149" i="4"/>
  <c r="O149" i="4" s="1"/>
  <c r="K150" i="4"/>
  <c r="O150" i="4" s="1"/>
  <c r="K151" i="4"/>
  <c r="O151" i="4" s="1"/>
  <c r="K152" i="4"/>
  <c r="O152" i="4" s="1"/>
  <c r="K153" i="4"/>
  <c r="O153" i="4" s="1"/>
  <c r="K154" i="4"/>
  <c r="O154" i="4" s="1"/>
  <c r="K155" i="4"/>
  <c r="O155" i="4" s="1"/>
  <c r="K156" i="4"/>
  <c r="O156" i="4" s="1"/>
  <c r="K157" i="4"/>
  <c r="O157" i="4" s="1"/>
  <c r="K158" i="4"/>
  <c r="O158" i="4" s="1"/>
  <c r="K159" i="4"/>
  <c r="O159" i="4" s="1"/>
  <c r="K160" i="4"/>
  <c r="O160" i="4" s="1"/>
  <c r="K161" i="4"/>
  <c r="O161" i="4" s="1"/>
  <c r="K162" i="4"/>
  <c r="O162" i="4" s="1"/>
  <c r="K163" i="4"/>
  <c r="O163" i="4" s="1"/>
  <c r="K164" i="4"/>
  <c r="O164" i="4" s="1"/>
  <c r="K165" i="4"/>
  <c r="O165" i="4" s="1"/>
  <c r="K166" i="4"/>
  <c r="O166" i="4" s="1"/>
  <c r="K167" i="4"/>
  <c r="O167" i="4" s="1"/>
  <c r="K168" i="4"/>
  <c r="O168" i="4" s="1"/>
  <c r="K169" i="4"/>
  <c r="O169" i="4" s="1"/>
  <c r="K170" i="4"/>
  <c r="O170" i="4" s="1"/>
  <c r="K171" i="4"/>
  <c r="O171" i="4" s="1"/>
  <c r="K172" i="4"/>
  <c r="O172" i="4" s="1"/>
  <c r="K173" i="4"/>
  <c r="O173" i="4" s="1"/>
  <c r="K174" i="4"/>
  <c r="O174" i="4" s="1"/>
  <c r="K175" i="4"/>
  <c r="O175" i="4" s="1"/>
  <c r="K176" i="4"/>
  <c r="O176" i="4" s="1"/>
  <c r="K177" i="4"/>
  <c r="O177" i="4" s="1"/>
  <c r="K178" i="4"/>
  <c r="O178" i="4" s="1"/>
  <c r="K179" i="4"/>
  <c r="O179" i="4" s="1"/>
  <c r="K180" i="4"/>
  <c r="O180" i="4" s="1"/>
  <c r="K181" i="4"/>
  <c r="O181" i="4" s="1"/>
  <c r="K182" i="4"/>
  <c r="O182" i="4" s="1"/>
  <c r="K183" i="4"/>
  <c r="O183" i="4" s="1"/>
  <c r="K184" i="4"/>
  <c r="O184" i="4" s="1"/>
  <c r="K185" i="4"/>
  <c r="O185" i="4" s="1"/>
  <c r="K186" i="4"/>
  <c r="O186" i="4" s="1"/>
  <c r="K187" i="4"/>
  <c r="O187" i="4" s="1"/>
  <c r="K188" i="4"/>
  <c r="O188" i="4" s="1"/>
  <c r="K189" i="4"/>
  <c r="O189" i="4" s="1"/>
  <c r="K190" i="4"/>
  <c r="O190" i="4" s="1"/>
  <c r="K191" i="4"/>
  <c r="O191" i="4" s="1"/>
  <c r="K192" i="4"/>
  <c r="O192" i="4" s="1"/>
  <c r="K193" i="4"/>
  <c r="O193" i="4" s="1"/>
  <c r="K194" i="4"/>
  <c r="O194" i="4" s="1"/>
  <c r="K195" i="4"/>
  <c r="O195" i="4" s="1"/>
  <c r="K196" i="4"/>
  <c r="O196" i="4" s="1"/>
  <c r="K197" i="4"/>
  <c r="O197" i="4" s="1"/>
  <c r="K198" i="4"/>
  <c r="O198" i="4" s="1"/>
  <c r="K199" i="4"/>
  <c r="O199" i="4" s="1"/>
  <c r="K200" i="4"/>
  <c r="O200" i="4" s="1"/>
  <c r="K201" i="4"/>
  <c r="O201" i="4" s="1"/>
  <c r="K202" i="4"/>
  <c r="O202" i="4" s="1"/>
  <c r="K203" i="4"/>
  <c r="O203" i="4" s="1"/>
  <c r="K204" i="4"/>
  <c r="O204" i="4" s="1"/>
  <c r="K205" i="4"/>
  <c r="O205" i="4" s="1"/>
  <c r="K206" i="4"/>
  <c r="O206" i="4" s="1"/>
  <c r="K207" i="4"/>
  <c r="O207" i="4" s="1"/>
  <c r="K208" i="4"/>
  <c r="O208" i="4" s="1"/>
  <c r="K209" i="4"/>
  <c r="O209" i="4" s="1"/>
  <c r="K210" i="4"/>
  <c r="O210" i="4" s="1"/>
  <c r="K211" i="4"/>
  <c r="O211" i="4" s="1"/>
  <c r="K212" i="4"/>
  <c r="O212" i="4" s="1"/>
  <c r="K213" i="4"/>
  <c r="O213" i="4" s="1"/>
  <c r="K214" i="4"/>
  <c r="O214" i="4" s="1"/>
  <c r="K215" i="4"/>
  <c r="O215" i="4" s="1"/>
  <c r="K216" i="4"/>
  <c r="O216" i="4" s="1"/>
  <c r="K217" i="4"/>
  <c r="O217" i="4" s="1"/>
  <c r="K218" i="4"/>
  <c r="O218" i="4" s="1"/>
  <c r="K219" i="4"/>
  <c r="O219" i="4" s="1"/>
  <c r="K220" i="4"/>
  <c r="O220" i="4" s="1"/>
  <c r="K221" i="4"/>
  <c r="O221" i="4" s="1"/>
  <c r="K222" i="4"/>
  <c r="O222" i="4" s="1"/>
  <c r="K223" i="4"/>
  <c r="O223" i="4" s="1"/>
  <c r="K224" i="4"/>
  <c r="O224" i="4" s="1"/>
  <c r="K225" i="4"/>
  <c r="O225" i="4" s="1"/>
  <c r="K226" i="4"/>
  <c r="O226" i="4" s="1"/>
  <c r="K227" i="4"/>
  <c r="O227" i="4" s="1"/>
  <c r="K228" i="4"/>
  <c r="O228" i="4" s="1"/>
  <c r="K229" i="4"/>
  <c r="O229" i="4" s="1"/>
  <c r="K230" i="4"/>
  <c r="O230" i="4" s="1"/>
  <c r="K231" i="4"/>
  <c r="O231" i="4" s="1"/>
  <c r="K232" i="4"/>
  <c r="O232" i="4" s="1"/>
  <c r="K233" i="4"/>
  <c r="O233" i="4" s="1"/>
  <c r="K234" i="4"/>
  <c r="O234" i="4" s="1"/>
  <c r="K235" i="4"/>
  <c r="O235" i="4" s="1"/>
  <c r="K236" i="4"/>
  <c r="O236" i="4" s="1"/>
  <c r="K237" i="4"/>
  <c r="O237" i="4" s="1"/>
  <c r="K238" i="4"/>
  <c r="O238" i="4" s="1"/>
  <c r="K239" i="4"/>
  <c r="O239" i="4" s="1"/>
  <c r="K240" i="4"/>
  <c r="O240" i="4" s="1"/>
  <c r="K241" i="4"/>
  <c r="O241" i="4" s="1"/>
  <c r="K242" i="4"/>
  <c r="O242" i="4" s="1"/>
  <c r="K243" i="4"/>
  <c r="O243" i="4" s="1"/>
  <c r="K244" i="4"/>
  <c r="O244" i="4" s="1"/>
  <c r="K245" i="4"/>
  <c r="O245" i="4" s="1"/>
  <c r="K246" i="4"/>
  <c r="O246" i="4" s="1"/>
  <c r="K247" i="4"/>
  <c r="O247" i="4" s="1"/>
  <c r="K248" i="4"/>
  <c r="O248" i="4" s="1"/>
  <c r="K249" i="4"/>
  <c r="O249" i="4" s="1"/>
  <c r="K250" i="4"/>
  <c r="O250" i="4" s="1"/>
  <c r="K251" i="4"/>
  <c r="O251" i="4" s="1"/>
  <c r="K252" i="4"/>
  <c r="O252" i="4" s="1"/>
  <c r="K253" i="4"/>
  <c r="O253" i="4" s="1"/>
  <c r="K254" i="4"/>
  <c r="O254" i="4" s="1"/>
  <c r="K255" i="4"/>
  <c r="O255" i="4" s="1"/>
  <c r="K256" i="4"/>
  <c r="O256" i="4" s="1"/>
  <c r="K257" i="4"/>
  <c r="O257" i="4" s="1"/>
  <c r="K258" i="4"/>
  <c r="O258" i="4" s="1"/>
  <c r="K259" i="4"/>
  <c r="O259" i="4" s="1"/>
  <c r="K260" i="4"/>
  <c r="O260" i="4" s="1"/>
  <c r="K261" i="4"/>
  <c r="O261" i="4" s="1"/>
  <c r="K262" i="4"/>
  <c r="O262" i="4" s="1"/>
  <c r="K263" i="4"/>
  <c r="O263" i="4" s="1"/>
  <c r="K264" i="4"/>
  <c r="O264" i="4" s="1"/>
  <c r="K265" i="4"/>
  <c r="O265" i="4" s="1"/>
  <c r="K266" i="4"/>
  <c r="O266" i="4" s="1"/>
  <c r="K267" i="4"/>
  <c r="O267" i="4" s="1"/>
  <c r="K268" i="4"/>
  <c r="O268" i="4" s="1"/>
  <c r="K269" i="4"/>
  <c r="O269" i="4" s="1"/>
  <c r="K270" i="4"/>
  <c r="O270" i="4" s="1"/>
  <c r="K271" i="4"/>
  <c r="O271" i="4" s="1"/>
  <c r="K272" i="4"/>
  <c r="O272" i="4" s="1"/>
  <c r="K273" i="4"/>
  <c r="O273" i="4" s="1"/>
  <c r="K274" i="4"/>
  <c r="O274" i="4" s="1"/>
  <c r="K275" i="4"/>
  <c r="O275" i="4" s="1"/>
  <c r="K276" i="4"/>
  <c r="O276" i="4" s="1"/>
  <c r="K277" i="4"/>
  <c r="O277" i="4" s="1"/>
  <c r="K278" i="4"/>
  <c r="O278" i="4" s="1"/>
  <c r="K279" i="4"/>
  <c r="O279" i="4" s="1"/>
  <c r="K280" i="4"/>
  <c r="O280" i="4" s="1"/>
  <c r="K281" i="4"/>
  <c r="O281" i="4" s="1"/>
  <c r="K282" i="4"/>
  <c r="O282" i="4" s="1"/>
  <c r="K283" i="4"/>
  <c r="O283" i="4" s="1"/>
  <c r="K284" i="4"/>
  <c r="O284" i="4" s="1"/>
  <c r="K285" i="4"/>
  <c r="O285" i="4" s="1"/>
  <c r="K286" i="4"/>
  <c r="O286" i="4" s="1"/>
  <c r="K287" i="4"/>
  <c r="O287" i="4" s="1"/>
  <c r="K288" i="4"/>
  <c r="O288" i="4" s="1"/>
  <c r="K289" i="4"/>
  <c r="O289" i="4" s="1"/>
  <c r="K290" i="4"/>
  <c r="O290" i="4" s="1"/>
  <c r="K291" i="4"/>
  <c r="O291" i="4" s="1"/>
  <c r="K292" i="4"/>
  <c r="O292" i="4" s="1"/>
  <c r="K293" i="4"/>
  <c r="O293" i="4" s="1"/>
  <c r="K294" i="4"/>
  <c r="O294" i="4" s="1"/>
  <c r="K295" i="4"/>
  <c r="O295" i="4" s="1"/>
  <c r="K296" i="4"/>
  <c r="O296" i="4" s="1"/>
  <c r="K297" i="4"/>
  <c r="O297" i="4" s="1"/>
  <c r="K298" i="4"/>
  <c r="O298" i="4" s="1"/>
  <c r="K299" i="4"/>
  <c r="O299" i="4" s="1"/>
  <c r="K300" i="4"/>
  <c r="O300" i="4" s="1"/>
  <c r="K301" i="4"/>
  <c r="O301" i="4" s="1"/>
  <c r="K302" i="4"/>
  <c r="O302" i="4" s="1"/>
  <c r="K303" i="4"/>
  <c r="O303" i="4" s="1"/>
  <c r="K304" i="4"/>
  <c r="O304" i="4" s="1"/>
  <c r="K305" i="4"/>
  <c r="O305" i="4" s="1"/>
  <c r="K306" i="4"/>
  <c r="O306" i="4" s="1"/>
  <c r="K307" i="4"/>
  <c r="O307" i="4" s="1"/>
  <c r="K308" i="4"/>
  <c r="O308" i="4" s="1"/>
  <c r="K309" i="4"/>
  <c r="O309" i="4" s="1"/>
  <c r="K310" i="4"/>
  <c r="O310" i="4" s="1"/>
  <c r="K311" i="4"/>
  <c r="O311" i="4" s="1"/>
  <c r="K312" i="4"/>
  <c r="O312" i="4" s="1"/>
  <c r="K313" i="4"/>
  <c r="O313" i="4" s="1"/>
  <c r="K314" i="4"/>
  <c r="O314" i="4" s="1"/>
  <c r="K315" i="4"/>
  <c r="O315" i="4" s="1"/>
  <c r="K316" i="4"/>
  <c r="O316" i="4" s="1"/>
  <c r="K317" i="4"/>
  <c r="O317" i="4" s="1"/>
  <c r="K318" i="4"/>
  <c r="O318" i="4" s="1"/>
  <c r="K319" i="4"/>
  <c r="O319" i="4" s="1"/>
  <c r="K320" i="4"/>
  <c r="O320" i="4" s="1"/>
  <c r="K321" i="4"/>
  <c r="O321" i="4" s="1"/>
  <c r="K322" i="4"/>
  <c r="O322" i="4" s="1"/>
  <c r="K323" i="4"/>
  <c r="O323" i="4" s="1"/>
  <c r="K324" i="4"/>
  <c r="O324" i="4" s="1"/>
  <c r="K325" i="4"/>
  <c r="O325" i="4" s="1"/>
  <c r="K326" i="4"/>
  <c r="O326" i="4" s="1"/>
  <c r="K327" i="4"/>
  <c r="O327" i="4" s="1"/>
  <c r="K328" i="4"/>
  <c r="O328" i="4" s="1"/>
  <c r="K329" i="4"/>
  <c r="O329" i="4" s="1"/>
  <c r="K330" i="4"/>
  <c r="O330" i="4" s="1"/>
  <c r="K331" i="4"/>
  <c r="O331" i="4" s="1"/>
  <c r="K332" i="4"/>
  <c r="O332" i="4" s="1"/>
  <c r="K333" i="4"/>
  <c r="O333" i="4" s="1"/>
  <c r="K334" i="4"/>
  <c r="O334" i="4" s="1"/>
  <c r="K335" i="4"/>
  <c r="O335" i="4" s="1"/>
  <c r="K336" i="4"/>
  <c r="O336" i="4" s="1"/>
  <c r="K337" i="4"/>
  <c r="O337" i="4" s="1"/>
  <c r="K338" i="4"/>
  <c r="O338" i="4" s="1"/>
  <c r="K339" i="4"/>
  <c r="O339" i="4" s="1"/>
  <c r="K340" i="4"/>
  <c r="O340" i="4" s="1"/>
  <c r="K341" i="4"/>
  <c r="O341" i="4" s="1"/>
  <c r="K342" i="4"/>
  <c r="O342" i="4" s="1"/>
  <c r="K343" i="4"/>
  <c r="O343" i="4" s="1"/>
  <c r="K344" i="4"/>
  <c r="O344" i="4" s="1"/>
  <c r="K345" i="4"/>
  <c r="O345" i="4" s="1"/>
  <c r="K346" i="4"/>
  <c r="O346" i="4" s="1"/>
  <c r="K347" i="4"/>
  <c r="O347" i="4" s="1"/>
  <c r="K348" i="4"/>
  <c r="O348" i="4" s="1"/>
  <c r="K349" i="4"/>
  <c r="O349" i="4" s="1"/>
  <c r="K350" i="4"/>
  <c r="O350" i="4" s="1"/>
  <c r="K351" i="4"/>
  <c r="O351" i="4" s="1"/>
  <c r="K352" i="4"/>
  <c r="O352" i="4" s="1"/>
  <c r="K353" i="4"/>
  <c r="O353" i="4" s="1"/>
  <c r="K354" i="4"/>
  <c r="O354" i="4" s="1"/>
  <c r="K355" i="4"/>
  <c r="O355" i="4" s="1"/>
  <c r="K356" i="4"/>
  <c r="O356" i="4" s="1"/>
  <c r="K357" i="4"/>
  <c r="O357" i="4" s="1"/>
  <c r="K358" i="4"/>
  <c r="O358" i="4" s="1"/>
  <c r="K359" i="4"/>
  <c r="O359" i="4" s="1"/>
  <c r="K360" i="4"/>
  <c r="O360" i="4" s="1"/>
  <c r="K361" i="4"/>
  <c r="O361" i="4" s="1"/>
  <c r="K362" i="4"/>
  <c r="O362" i="4" s="1"/>
  <c r="K363" i="4"/>
  <c r="O363" i="4" s="1"/>
  <c r="K364" i="4"/>
  <c r="O364" i="4" s="1"/>
  <c r="K365" i="4"/>
  <c r="O365" i="4" s="1"/>
  <c r="K366" i="4"/>
  <c r="O366" i="4" s="1"/>
  <c r="K367" i="4"/>
  <c r="O367" i="4" s="1"/>
  <c r="K368" i="4"/>
  <c r="O368" i="4" s="1"/>
  <c r="K369" i="4"/>
  <c r="O369" i="4" s="1"/>
  <c r="K370" i="4"/>
  <c r="O370" i="4" s="1"/>
  <c r="K371" i="4"/>
  <c r="O371" i="4" s="1"/>
  <c r="K372" i="4"/>
  <c r="O372" i="4" s="1"/>
  <c r="K373" i="4"/>
  <c r="O373" i="4" s="1"/>
  <c r="K374" i="4"/>
  <c r="O374" i="4" s="1"/>
  <c r="K375" i="4"/>
  <c r="O375" i="4" s="1"/>
  <c r="K376" i="4"/>
  <c r="O376" i="4" s="1"/>
  <c r="K377" i="4"/>
  <c r="O377" i="4" s="1"/>
  <c r="K378" i="4"/>
  <c r="O378" i="4" s="1"/>
  <c r="K379" i="4"/>
  <c r="O379" i="4" s="1"/>
  <c r="K380" i="4"/>
  <c r="O380" i="4" s="1"/>
  <c r="K381" i="4"/>
  <c r="O381" i="4" s="1"/>
  <c r="K382" i="4"/>
  <c r="O382" i="4" s="1"/>
  <c r="K383" i="4"/>
  <c r="O383" i="4" s="1"/>
  <c r="K384" i="4"/>
  <c r="O384" i="4" s="1"/>
  <c r="K385" i="4"/>
  <c r="O385" i="4" s="1"/>
  <c r="K386" i="4"/>
  <c r="O386" i="4" s="1"/>
  <c r="K387" i="4"/>
  <c r="O387" i="4" s="1"/>
  <c r="K388" i="4"/>
  <c r="O388" i="4" s="1"/>
  <c r="K389" i="4"/>
  <c r="O389" i="4" s="1"/>
  <c r="K390" i="4"/>
  <c r="O390" i="4" s="1"/>
  <c r="K391" i="4"/>
  <c r="O391" i="4" s="1"/>
  <c r="K392" i="4"/>
  <c r="O392" i="4" s="1"/>
  <c r="K393" i="4"/>
  <c r="O393" i="4" s="1"/>
  <c r="K394" i="4"/>
  <c r="O394" i="4" s="1"/>
  <c r="K395" i="4"/>
  <c r="O395" i="4" s="1"/>
  <c r="K396" i="4"/>
  <c r="O396" i="4" s="1"/>
  <c r="K397" i="4"/>
  <c r="O397" i="4" s="1"/>
  <c r="K398" i="4"/>
  <c r="O398" i="4" s="1"/>
  <c r="K399" i="4"/>
  <c r="O399" i="4" s="1"/>
  <c r="K400" i="4"/>
  <c r="O400" i="4" s="1"/>
  <c r="K401" i="4"/>
  <c r="O401" i="4" s="1"/>
  <c r="K402" i="4"/>
  <c r="O402" i="4" s="1"/>
  <c r="K403" i="4"/>
  <c r="O403" i="4" s="1"/>
  <c r="K404" i="4"/>
  <c r="O404" i="4" s="1"/>
  <c r="K405" i="4"/>
  <c r="O405" i="4" s="1"/>
  <c r="K406" i="4"/>
  <c r="O406" i="4" s="1"/>
  <c r="K407" i="4"/>
  <c r="O407" i="4" s="1"/>
  <c r="K408" i="4"/>
  <c r="O408" i="4" s="1"/>
  <c r="K409" i="4"/>
  <c r="O409" i="4" s="1"/>
  <c r="K410" i="4"/>
  <c r="O410" i="4" s="1"/>
  <c r="K411" i="4"/>
  <c r="O411" i="4" s="1"/>
  <c r="K412" i="4"/>
  <c r="O412" i="4" s="1"/>
  <c r="K413" i="4"/>
  <c r="O413" i="4" s="1"/>
  <c r="K414" i="4"/>
  <c r="O414" i="4" s="1"/>
  <c r="K415" i="4"/>
  <c r="O415" i="4" s="1"/>
  <c r="K416" i="4"/>
  <c r="O416" i="4" s="1"/>
  <c r="K417" i="4"/>
  <c r="O417" i="4" s="1"/>
  <c r="K418" i="4"/>
  <c r="O418" i="4" s="1"/>
  <c r="K419" i="4"/>
  <c r="O419" i="4" s="1"/>
  <c r="K420" i="4"/>
  <c r="O420" i="4" s="1"/>
  <c r="K421" i="4"/>
  <c r="O421" i="4" s="1"/>
  <c r="K422" i="4"/>
  <c r="O422" i="4" s="1"/>
  <c r="K423" i="4"/>
  <c r="O423" i="4" s="1"/>
  <c r="K424" i="4"/>
  <c r="O424" i="4" s="1"/>
  <c r="K425" i="4"/>
  <c r="O425" i="4" s="1"/>
  <c r="K426" i="4"/>
  <c r="O426" i="4" s="1"/>
  <c r="K427" i="4"/>
  <c r="O427" i="4" s="1"/>
  <c r="K428" i="4"/>
  <c r="O428" i="4" s="1"/>
  <c r="K429" i="4"/>
  <c r="O429" i="4" s="1"/>
  <c r="K430" i="4"/>
  <c r="O430" i="4" s="1"/>
  <c r="K431" i="4"/>
  <c r="O431" i="4" s="1"/>
  <c r="K432" i="4"/>
  <c r="O432" i="4" s="1"/>
  <c r="K433" i="4"/>
  <c r="O433" i="4" s="1"/>
  <c r="K434" i="4"/>
  <c r="O434" i="4" s="1"/>
  <c r="K435" i="4"/>
  <c r="O435" i="4" s="1"/>
  <c r="K436" i="4"/>
  <c r="O436" i="4" s="1"/>
  <c r="K437" i="4"/>
  <c r="O437" i="4" s="1"/>
  <c r="K438" i="4"/>
  <c r="O438" i="4" s="1"/>
  <c r="K439" i="4"/>
  <c r="O439" i="4" s="1"/>
  <c r="K440" i="4"/>
  <c r="O440" i="4" s="1"/>
  <c r="K441" i="4"/>
  <c r="O441" i="4" s="1"/>
  <c r="K442" i="4"/>
  <c r="O442" i="4" s="1"/>
  <c r="K443" i="4"/>
  <c r="O443" i="4" s="1"/>
  <c r="K444" i="4"/>
  <c r="O444" i="4" s="1"/>
  <c r="K445" i="4"/>
  <c r="O445" i="4" s="1"/>
  <c r="K446" i="4"/>
  <c r="O446" i="4" s="1"/>
  <c r="K447" i="4"/>
  <c r="O447" i="4" s="1"/>
  <c r="K448" i="4"/>
  <c r="O448" i="4" s="1"/>
  <c r="K449" i="4"/>
  <c r="O449" i="4" s="1"/>
  <c r="K450" i="4"/>
  <c r="O450" i="4" s="1"/>
  <c r="K451" i="4"/>
  <c r="O451" i="4" s="1"/>
  <c r="K452" i="4"/>
  <c r="O452" i="4" s="1"/>
  <c r="K453" i="4"/>
  <c r="O453" i="4" s="1"/>
  <c r="K454" i="4"/>
  <c r="O454" i="4" s="1"/>
  <c r="K455" i="4"/>
  <c r="O455" i="4" s="1"/>
  <c r="K456" i="4"/>
  <c r="O456" i="4" s="1"/>
  <c r="K457" i="4"/>
  <c r="O457" i="4" s="1"/>
  <c r="K458" i="4"/>
  <c r="O458" i="4" s="1"/>
  <c r="K459" i="4"/>
  <c r="O459" i="4" s="1"/>
  <c r="K460" i="4"/>
  <c r="O460" i="4" s="1"/>
  <c r="K461" i="4"/>
  <c r="O461" i="4" s="1"/>
  <c r="K462" i="4"/>
  <c r="O462" i="4" s="1"/>
  <c r="K463" i="4"/>
  <c r="O463" i="4" s="1"/>
  <c r="K464" i="4"/>
  <c r="O464" i="4" s="1"/>
  <c r="K465" i="4"/>
  <c r="O465" i="4" s="1"/>
  <c r="K466" i="4"/>
  <c r="O466" i="4" s="1"/>
  <c r="K467" i="4"/>
  <c r="O467" i="4" s="1"/>
  <c r="K468" i="4"/>
  <c r="O468" i="4" s="1"/>
  <c r="K469" i="4"/>
  <c r="O469" i="4" s="1"/>
  <c r="K470" i="4"/>
  <c r="O470" i="4" s="1"/>
  <c r="K471" i="4"/>
  <c r="O471" i="4" s="1"/>
  <c r="K472" i="4"/>
  <c r="O472" i="4" s="1"/>
  <c r="K473" i="4"/>
  <c r="O473" i="4" s="1"/>
  <c r="K474" i="4"/>
  <c r="O474" i="4" s="1"/>
  <c r="K475" i="4"/>
  <c r="O475" i="4" s="1"/>
  <c r="K476" i="4"/>
  <c r="O476" i="4" s="1"/>
  <c r="K477" i="4"/>
  <c r="O477" i="4" s="1"/>
  <c r="K478" i="4"/>
  <c r="O478" i="4" s="1"/>
  <c r="K479" i="4"/>
  <c r="O479" i="4" s="1"/>
  <c r="K480" i="4"/>
  <c r="O480" i="4" s="1"/>
  <c r="K481" i="4"/>
  <c r="O481" i="4" s="1"/>
  <c r="K482" i="4"/>
  <c r="O482" i="4" s="1"/>
  <c r="K483" i="4"/>
  <c r="O483" i="4" s="1"/>
  <c r="K484" i="4"/>
  <c r="O484" i="4" s="1"/>
  <c r="K485" i="4"/>
  <c r="O485" i="4" s="1"/>
  <c r="K486" i="4"/>
  <c r="O486" i="4" s="1"/>
  <c r="K487" i="4"/>
  <c r="O487" i="4" s="1"/>
  <c r="K488" i="4"/>
  <c r="O488" i="4" s="1"/>
  <c r="K489" i="4"/>
  <c r="O489" i="4" s="1"/>
  <c r="K490" i="4"/>
  <c r="O490" i="4" s="1"/>
  <c r="K491" i="4"/>
  <c r="O491" i="4" s="1"/>
  <c r="K492" i="4"/>
  <c r="O492" i="4" s="1"/>
  <c r="K493" i="4"/>
  <c r="O493" i="4" s="1"/>
  <c r="K494" i="4"/>
  <c r="O494" i="4" s="1"/>
  <c r="K495" i="4"/>
  <c r="O495" i="4" s="1"/>
  <c r="K496" i="4"/>
  <c r="O496" i="4" s="1"/>
  <c r="K497" i="4"/>
  <c r="O497" i="4" s="1"/>
  <c r="K498" i="4"/>
  <c r="O498" i="4" s="1"/>
  <c r="K499" i="4"/>
  <c r="O499" i="4" s="1"/>
  <c r="K500" i="4"/>
  <c r="O500" i="4" s="1"/>
  <c r="K501" i="4"/>
  <c r="O501" i="4" s="1"/>
  <c r="K502" i="4"/>
  <c r="O502" i="4" s="1"/>
  <c r="K503" i="4"/>
  <c r="O503" i="4" s="1"/>
  <c r="K504" i="4"/>
  <c r="O504" i="4" s="1"/>
  <c r="K505" i="4"/>
  <c r="O505" i="4" s="1"/>
  <c r="K506" i="4"/>
  <c r="O506" i="4" s="1"/>
  <c r="K507" i="4"/>
  <c r="O507" i="4" s="1"/>
  <c r="K508" i="4"/>
  <c r="O508" i="4" s="1"/>
  <c r="K509" i="4"/>
  <c r="O509" i="4" s="1"/>
  <c r="K510" i="4"/>
  <c r="O510" i="4" s="1"/>
  <c r="K511" i="4"/>
  <c r="O511" i="4" s="1"/>
  <c r="K512" i="4"/>
  <c r="O512" i="4" s="1"/>
  <c r="K513" i="4"/>
  <c r="O513" i="4" s="1"/>
  <c r="K514" i="4"/>
  <c r="O514" i="4" s="1"/>
  <c r="K515" i="4"/>
  <c r="O515" i="4" s="1"/>
  <c r="K516" i="4"/>
  <c r="O516" i="4" s="1"/>
  <c r="K517" i="4"/>
  <c r="O517" i="4" s="1"/>
  <c r="K518" i="4"/>
  <c r="O518" i="4" s="1"/>
  <c r="K519" i="4"/>
  <c r="O519" i="4" s="1"/>
  <c r="K520" i="4"/>
  <c r="O520" i="4" s="1"/>
  <c r="K521" i="4"/>
  <c r="O521" i="4" s="1"/>
  <c r="K522" i="4"/>
  <c r="O522" i="4" s="1"/>
  <c r="K523" i="4"/>
  <c r="O523" i="4" s="1"/>
  <c r="K524" i="4"/>
  <c r="O524" i="4" s="1"/>
  <c r="K525" i="4"/>
  <c r="O525" i="4" s="1"/>
  <c r="K526" i="4"/>
  <c r="O526" i="4" s="1"/>
  <c r="K527" i="4"/>
  <c r="O527" i="4" s="1"/>
  <c r="K528" i="4"/>
  <c r="O528" i="4" s="1"/>
  <c r="K529" i="4"/>
  <c r="O529" i="4" s="1"/>
  <c r="K530" i="4"/>
  <c r="O530" i="4" s="1"/>
  <c r="K531" i="4"/>
  <c r="O531" i="4" s="1"/>
  <c r="K532" i="4"/>
  <c r="O532" i="4" s="1"/>
  <c r="K533" i="4"/>
  <c r="O533" i="4" s="1"/>
  <c r="K534" i="4"/>
  <c r="O534" i="4" s="1"/>
  <c r="K535" i="4"/>
  <c r="O535" i="4" s="1"/>
  <c r="K536" i="4"/>
  <c r="O536" i="4" s="1"/>
  <c r="K537" i="4"/>
  <c r="O537" i="4" s="1"/>
  <c r="K538" i="4"/>
  <c r="O538" i="4" s="1"/>
  <c r="K539" i="4"/>
  <c r="O539" i="4" s="1"/>
  <c r="K540" i="4"/>
  <c r="O540" i="4" s="1"/>
  <c r="K541" i="4"/>
  <c r="O541" i="4" s="1"/>
  <c r="K542" i="4"/>
  <c r="O542" i="4" s="1"/>
  <c r="K543" i="4"/>
  <c r="O543" i="4" s="1"/>
  <c r="K544" i="4"/>
  <c r="O544" i="4" s="1"/>
  <c r="K545" i="4"/>
  <c r="O545" i="4" s="1"/>
  <c r="K546" i="4"/>
  <c r="O546" i="4" s="1"/>
  <c r="K547" i="4"/>
  <c r="O547" i="4" s="1"/>
  <c r="K548" i="4"/>
  <c r="O548" i="4" s="1"/>
  <c r="K549" i="4"/>
  <c r="O549" i="4" s="1"/>
  <c r="K550" i="4"/>
  <c r="O550" i="4" s="1"/>
  <c r="K551" i="4"/>
  <c r="O551" i="4" s="1"/>
  <c r="K552" i="4"/>
  <c r="O552" i="4" s="1"/>
  <c r="K553" i="4"/>
  <c r="O553" i="4" s="1"/>
  <c r="K554" i="4"/>
  <c r="O554" i="4" s="1"/>
  <c r="K555" i="4"/>
  <c r="O555" i="4" s="1"/>
  <c r="K556" i="4"/>
  <c r="O556" i="4" s="1"/>
  <c r="K557" i="4"/>
  <c r="O557" i="4" s="1"/>
  <c r="K558" i="4"/>
  <c r="O558" i="4" s="1"/>
  <c r="K559" i="4"/>
  <c r="O559" i="4" s="1"/>
  <c r="K560" i="4"/>
  <c r="O560" i="4" s="1"/>
  <c r="K561" i="4"/>
  <c r="O561" i="4" s="1"/>
  <c r="K562" i="4"/>
  <c r="O562" i="4" s="1"/>
  <c r="K563" i="4"/>
  <c r="O563" i="4" s="1"/>
  <c r="K564" i="4"/>
  <c r="O564" i="4" s="1"/>
  <c r="K565" i="4"/>
  <c r="O565" i="4" s="1"/>
  <c r="K566" i="4"/>
  <c r="O566" i="4" s="1"/>
  <c r="K567" i="4"/>
  <c r="O567" i="4" s="1"/>
  <c r="K568" i="4"/>
  <c r="O568" i="4" s="1"/>
  <c r="K569" i="4"/>
  <c r="O569" i="4" s="1"/>
  <c r="K570" i="4"/>
  <c r="O570" i="4" s="1"/>
  <c r="K571" i="4"/>
  <c r="O571" i="4" s="1"/>
  <c r="K572" i="4"/>
  <c r="O572" i="4" s="1"/>
  <c r="K573" i="4"/>
  <c r="O573" i="4" s="1"/>
  <c r="K574" i="4"/>
  <c r="O574" i="4" s="1"/>
  <c r="K575" i="4"/>
  <c r="O575" i="4" s="1"/>
  <c r="K576" i="4"/>
  <c r="O576" i="4" s="1"/>
  <c r="K577" i="4"/>
  <c r="O577" i="4" s="1"/>
  <c r="K578" i="4"/>
  <c r="O578" i="4" s="1"/>
  <c r="K579" i="4"/>
  <c r="O579" i="4" s="1"/>
  <c r="K580" i="4"/>
  <c r="O580" i="4" s="1"/>
  <c r="K581" i="4"/>
  <c r="O581" i="4" s="1"/>
  <c r="K582" i="4"/>
  <c r="O582" i="4" s="1"/>
  <c r="K583" i="4"/>
  <c r="O583" i="4" s="1"/>
  <c r="K584" i="4"/>
  <c r="O584" i="4" s="1"/>
  <c r="K585" i="4"/>
  <c r="O585" i="4" s="1"/>
  <c r="K586" i="4"/>
  <c r="O586" i="4" s="1"/>
  <c r="K587" i="4"/>
  <c r="O587" i="4" s="1"/>
  <c r="K588" i="4"/>
  <c r="O588" i="4" s="1"/>
  <c r="K589" i="4"/>
  <c r="O589" i="4" s="1"/>
  <c r="K590" i="4"/>
  <c r="O590" i="4" s="1"/>
  <c r="K591" i="4"/>
  <c r="O591" i="4" s="1"/>
  <c r="K592" i="4"/>
  <c r="O592" i="4" s="1"/>
  <c r="K593" i="4"/>
  <c r="O593" i="4" s="1"/>
  <c r="K594" i="4"/>
  <c r="O594" i="4" s="1"/>
  <c r="K595" i="4"/>
  <c r="O595" i="4" s="1"/>
  <c r="K596" i="4"/>
  <c r="O596" i="4" s="1"/>
  <c r="K597" i="4"/>
  <c r="O597" i="4" s="1"/>
  <c r="K598" i="4"/>
  <c r="O598" i="4" s="1"/>
  <c r="K599" i="4"/>
  <c r="O599" i="4" s="1"/>
  <c r="K600" i="4"/>
  <c r="O600" i="4" s="1"/>
  <c r="K601" i="4"/>
  <c r="O601" i="4" s="1"/>
  <c r="K602" i="4"/>
  <c r="O602" i="4" s="1"/>
  <c r="K603" i="4"/>
  <c r="O603" i="4" s="1"/>
  <c r="K604" i="4"/>
  <c r="O604" i="4" s="1"/>
  <c r="K605" i="4"/>
  <c r="O605" i="4" s="1"/>
  <c r="K606" i="4"/>
  <c r="O606" i="4" s="1"/>
  <c r="K607" i="4"/>
  <c r="O607" i="4" s="1"/>
  <c r="K608" i="4"/>
  <c r="O608" i="4" s="1"/>
  <c r="K609" i="4"/>
  <c r="O609" i="4" s="1"/>
  <c r="K610" i="4"/>
  <c r="O610" i="4" s="1"/>
  <c r="K611" i="4"/>
  <c r="O611" i="4" s="1"/>
  <c r="K612" i="4"/>
  <c r="O612" i="4" s="1"/>
  <c r="K613" i="4"/>
  <c r="O613" i="4" s="1"/>
  <c r="K614" i="4"/>
  <c r="O614" i="4" s="1"/>
  <c r="K615" i="4"/>
  <c r="O615" i="4" s="1"/>
  <c r="K616" i="4"/>
  <c r="O616" i="4" s="1"/>
  <c r="K617" i="4"/>
  <c r="O617" i="4" s="1"/>
  <c r="K618" i="4"/>
  <c r="O618" i="4" s="1"/>
  <c r="K619" i="4"/>
  <c r="O619" i="4" s="1"/>
  <c r="K620" i="4"/>
  <c r="O620" i="4" s="1"/>
  <c r="K621" i="4"/>
  <c r="O621" i="4" s="1"/>
  <c r="K622" i="4"/>
  <c r="O622" i="4" s="1"/>
  <c r="K623" i="4"/>
  <c r="O623" i="4" s="1"/>
  <c r="K624" i="4"/>
  <c r="O624" i="4" s="1"/>
  <c r="K625" i="4"/>
  <c r="O625" i="4" s="1"/>
  <c r="K626" i="4"/>
  <c r="O626" i="4" s="1"/>
  <c r="K627" i="4"/>
  <c r="O627" i="4" s="1"/>
  <c r="K628" i="4"/>
  <c r="O628" i="4" s="1"/>
  <c r="K629" i="4"/>
  <c r="O629" i="4" s="1"/>
  <c r="K630" i="4"/>
  <c r="O630" i="4" s="1"/>
  <c r="K631" i="4"/>
  <c r="O631" i="4" s="1"/>
  <c r="K632" i="4"/>
  <c r="O632" i="4" s="1"/>
  <c r="K633" i="4"/>
  <c r="O633" i="4" s="1"/>
  <c r="K634" i="4"/>
  <c r="O634" i="4" s="1"/>
  <c r="K635" i="4"/>
  <c r="O635" i="4" s="1"/>
  <c r="K636" i="4"/>
  <c r="O636" i="4" s="1"/>
  <c r="K637" i="4"/>
  <c r="O637" i="4" s="1"/>
  <c r="K638" i="4"/>
  <c r="O638" i="4" s="1"/>
  <c r="K639" i="4"/>
  <c r="O639" i="4" s="1"/>
  <c r="K640" i="4"/>
  <c r="O640" i="4" s="1"/>
  <c r="K641" i="4"/>
  <c r="O641" i="4" s="1"/>
  <c r="K642" i="4"/>
  <c r="O642" i="4" s="1"/>
  <c r="K643" i="4"/>
  <c r="O643" i="4" s="1"/>
  <c r="K644" i="4"/>
  <c r="O644" i="4" s="1"/>
  <c r="K645" i="4"/>
  <c r="O645" i="4" s="1"/>
  <c r="K646" i="4"/>
  <c r="O646" i="4" s="1"/>
  <c r="K647" i="4"/>
  <c r="O647" i="4" s="1"/>
  <c r="K648" i="4"/>
  <c r="O648" i="4" s="1"/>
  <c r="K649" i="4"/>
  <c r="O649" i="4" s="1"/>
  <c r="K650" i="4"/>
  <c r="O650" i="4" s="1"/>
  <c r="K651" i="4"/>
  <c r="O651" i="4" s="1"/>
  <c r="K652" i="4"/>
  <c r="O652" i="4" s="1"/>
  <c r="K653" i="4"/>
  <c r="O653" i="4" s="1"/>
  <c r="K654" i="4"/>
  <c r="O654" i="4" s="1"/>
  <c r="K655" i="4"/>
  <c r="O655" i="4" s="1"/>
  <c r="K656" i="4"/>
  <c r="O656" i="4" s="1"/>
  <c r="K657" i="4"/>
  <c r="O657" i="4" s="1"/>
  <c r="K658" i="4"/>
  <c r="O658" i="4" s="1"/>
  <c r="K659" i="4"/>
  <c r="O659" i="4" s="1"/>
  <c r="K660" i="4"/>
  <c r="O660" i="4" s="1"/>
  <c r="K661" i="4"/>
  <c r="O661" i="4" s="1"/>
  <c r="K662" i="4"/>
  <c r="O662" i="4" s="1"/>
  <c r="K663" i="4"/>
  <c r="O663" i="4" s="1"/>
  <c r="K664" i="4"/>
  <c r="O664" i="4" s="1"/>
  <c r="K665" i="4"/>
  <c r="O665" i="4" s="1"/>
  <c r="K666" i="4"/>
  <c r="O666" i="4" s="1"/>
  <c r="K667" i="4"/>
  <c r="O667" i="4" s="1"/>
  <c r="K668" i="4"/>
  <c r="O668" i="4" s="1"/>
  <c r="K669" i="4"/>
  <c r="O669" i="4" s="1"/>
  <c r="K670" i="4"/>
  <c r="O670" i="4" s="1"/>
  <c r="K671" i="4"/>
  <c r="O671" i="4" s="1"/>
  <c r="K672" i="4"/>
  <c r="O672" i="4" s="1"/>
  <c r="K673" i="4"/>
  <c r="O673" i="4" s="1"/>
  <c r="K674" i="4"/>
  <c r="O674" i="4" s="1"/>
  <c r="K675" i="4"/>
  <c r="O675" i="4" s="1"/>
  <c r="K676" i="4"/>
  <c r="O676" i="4" s="1"/>
  <c r="K677" i="4"/>
  <c r="O677" i="4" s="1"/>
  <c r="K678" i="4"/>
  <c r="O678" i="4" s="1"/>
  <c r="K679" i="4"/>
  <c r="O679" i="4" s="1"/>
  <c r="K680" i="4"/>
  <c r="O680" i="4" s="1"/>
  <c r="K681" i="4"/>
  <c r="O681" i="4" s="1"/>
  <c r="K682" i="4"/>
  <c r="O682" i="4" s="1"/>
  <c r="K683" i="4"/>
  <c r="O683" i="4" s="1"/>
  <c r="K684" i="4"/>
  <c r="O684" i="4" s="1"/>
  <c r="K685" i="4"/>
  <c r="O685" i="4" s="1"/>
  <c r="K686" i="4"/>
  <c r="O686" i="4" s="1"/>
  <c r="K687" i="4"/>
  <c r="O687" i="4" s="1"/>
  <c r="K688" i="4"/>
  <c r="O688" i="4" s="1"/>
  <c r="K689" i="4"/>
  <c r="O689" i="4" s="1"/>
  <c r="K690" i="4"/>
  <c r="O690" i="4" s="1"/>
  <c r="K691" i="4"/>
  <c r="O691" i="4" s="1"/>
  <c r="K692" i="4"/>
  <c r="O692" i="4" s="1"/>
  <c r="K693" i="4"/>
  <c r="O693" i="4" s="1"/>
  <c r="K694" i="4"/>
  <c r="O694" i="4" s="1"/>
  <c r="K695" i="4"/>
  <c r="O695" i="4" s="1"/>
  <c r="K696" i="4"/>
  <c r="O696" i="4" s="1"/>
  <c r="K697" i="4"/>
  <c r="O697" i="4" s="1"/>
  <c r="K698" i="4"/>
  <c r="O698" i="4" s="1"/>
  <c r="K699" i="4"/>
  <c r="O699" i="4" s="1"/>
  <c r="K700" i="4"/>
  <c r="O700" i="4" s="1"/>
  <c r="K701" i="4"/>
  <c r="O701" i="4" s="1"/>
  <c r="K702" i="4"/>
  <c r="O702" i="4" s="1"/>
  <c r="K703" i="4"/>
  <c r="O703" i="4" s="1"/>
  <c r="K704" i="4"/>
  <c r="O704" i="4" s="1"/>
  <c r="K705" i="4"/>
  <c r="O705" i="4" s="1"/>
  <c r="K706" i="4"/>
  <c r="O706" i="4" s="1"/>
  <c r="K707" i="4"/>
  <c r="O707" i="4" s="1"/>
  <c r="K708" i="4"/>
  <c r="O708" i="4" s="1"/>
  <c r="K709" i="4"/>
  <c r="O709" i="4" s="1"/>
  <c r="K710" i="4"/>
  <c r="O710" i="4" s="1"/>
  <c r="K711" i="4"/>
  <c r="O711" i="4" s="1"/>
  <c r="K712" i="4"/>
  <c r="O712" i="4" s="1"/>
  <c r="K713" i="4"/>
  <c r="O713" i="4" s="1"/>
  <c r="K714" i="4"/>
  <c r="O714" i="4" s="1"/>
  <c r="K715" i="4"/>
  <c r="O715" i="4" s="1"/>
  <c r="K716" i="4"/>
  <c r="O716" i="4" s="1"/>
  <c r="K717" i="4"/>
  <c r="O717" i="4" s="1"/>
  <c r="K718" i="4"/>
  <c r="O718" i="4" s="1"/>
  <c r="K719" i="4"/>
  <c r="O719" i="4" s="1"/>
  <c r="K720" i="4"/>
  <c r="O720" i="4" s="1"/>
  <c r="K721" i="4"/>
  <c r="O721" i="4" s="1"/>
  <c r="K722" i="4"/>
  <c r="O722" i="4" s="1"/>
  <c r="K723" i="4"/>
  <c r="O723" i="4" s="1"/>
  <c r="K724" i="4"/>
  <c r="O724" i="4" s="1"/>
  <c r="K725" i="4"/>
  <c r="O725" i="4" s="1"/>
  <c r="K726" i="4"/>
  <c r="O726" i="4" s="1"/>
  <c r="K727" i="4"/>
  <c r="O727" i="4" s="1"/>
  <c r="K728" i="4"/>
  <c r="O728" i="4" s="1"/>
  <c r="K729" i="4"/>
  <c r="O729" i="4" s="1"/>
  <c r="K730" i="4"/>
  <c r="O730" i="4" s="1"/>
  <c r="K731" i="4"/>
  <c r="O731" i="4" s="1"/>
  <c r="K732" i="4"/>
  <c r="O732" i="4" s="1"/>
  <c r="K733" i="4"/>
  <c r="O733" i="4" s="1"/>
  <c r="K734" i="4"/>
  <c r="O734" i="4" s="1"/>
  <c r="K735" i="4"/>
  <c r="O735" i="4" s="1"/>
  <c r="K736" i="4"/>
  <c r="O736" i="4" s="1"/>
  <c r="K737" i="4"/>
  <c r="O737" i="4" s="1"/>
  <c r="K738" i="4"/>
  <c r="O738" i="4" s="1"/>
  <c r="K739" i="4"/>
  <c r="O739" i="4" s="1"/>
  <c r="K740" i="4"/>
  <c r="O740" i="4" s="1"/>
  <c r="K741" i="4"/>
  <c r="O741" i="4" s="1"/>
  <c r="K742" i="4"/>
  <c r="O742" i="4" s="1"/>
  <c r="K743" i="4"/>
  <c r="O743" i="4" s="1"/>
  <c r="K744" i="4"/>
  <c r="O744" i="4" s="1"/>
  <c r="K745" i="4"/>
  <c r="O745" i="4" s="1"/>
  <c r="K746" i="4"/>
  <c r="O746" i="4" s="1"/>
  <c r="K747" i="4"/>
  <c r="O747" i="4" s="1"/>
  <c r="K748" i="4"/>
  <c r="O748" i="4" s="1"/>
  <c r="K749" i="4"/>
  <c r="O749" i="4" s="1"/>
  <c r="K750" i="4"/>
  <c r="O750" i="4" s="1"/>
  <c r="K751" i="4"/>
  <c r="O751" i="4" s="1"/>
  <c r="K752" i="4"/>
  <c r="O752" i="4" s="1"/>
  <c r="K753" i="4"/>
  <c r="O753" i="4" s="1"/>
  <c r="K754" i="4"/>
  <c r="O754" i="4" s="1"/>
  <c r="K755" i="4"/>
  <c r="O755" i="4" s="1"/>
  <c r="K756" i="4"/>
  <c r="O756" i="4" s="1"/>
  <c r="K757" i="4"/>
  <c r="O757" i="4" s="1"/>
  <c r="K758" i="4"/>
  <c r="O758" i="4" s="1"/>
  <c r="K759" i="4"/>
  <c r="O759" i="4" s="1"/>
  <c r="K760" i="4"/>
  <c r="O760" i="4" s="1"/>
  <c r="K761" i="4"/>
  <c r="O761" i="4" s="1"/>
  <c r="K762" i="4"/>
  <c r="O762" i="4" s="1"/>
  <c r="K763" i="4"/>
  <c r="O763" i="4" s="1"/>
  <c r="K764" i="4"/>
  <c r="O764" i="4" s="1"/>
  <c r="K765" i="4"/>
  <c r="O765" i="4" s="1"/>
  <c r="K766" i="4"/>
  <c r="O766" i="4" s="1"/>
  <c r="K767" i="4"/>
  <c r="O767" i="4" s="1"/>
  <c r="K768" i="4"/>
  <c r="O768" i="4" s="1"/>
  <c r="K769" i="4"/>
  <c r="O769" i="4" s="1"/>
  <c r="K770" i="4"/>
  <c r="O770" i="4" s="1"/>
  <c r="K771" i="4"/>
  <c r="O771" i="4" s="1"/>
  <c r="K772" i="4"/>
  <c r="O772" i="4" s="1"/>
  <c r="K773" i="4"/>
  <c r="O773" i="4" s="1"/>
  <c r="K774" i="4"/>
  <c r="O774" i="4" s="1"/>
  <c r="K775" i="4"/>
  <c r="O775" i="4" s="1"/>
  <c r="K776" i="4"/>
  <c r="O776" i="4" s="1"/>
  <c r="K777" i="4"/>
  <c r="O777" i="4" s="1"/>
  <c r="K778" i="4"/>
  <c r="O778" i="4" s="1"/>
  <c r="K779" i="4"/>
  <c r="O779" i="4" s="1"/>
  <c r="K780" i="4"/>
  <c r="O780" i="4" s="1"/>
  <c r="K781" i="4"/>
  <c r="O781" i="4" s="1"/>
  <c r="K782" i="4"/>
  <c r="O782" i="4" s="1"/>
  <c r="K783" i="4"/>
  <c r="O783" i="4" s="1"/>
  <c r="K784" i="4"/>
  <c r="O784" i="4" s="1"/>
  <c r="K785" i="4"/>
  <c r="O785" i="4" s="1"/>
  <c r="K786" i="4"/>
  <c r="O786" i="4" s="1"/>
  <c r="K787" i="4"/>
  <c r="O787" i="4" s="1"/>
  <c r="K788" i="4"/>
  <c r="O788" i="4" s="1"/>
  <c r="K789" i="4"/>
  <c r="O789" i="4" s="1"/>
  <c r="K790" i="4"/>
  <c r="O790" i="4" s="1"/>
  <c r="K791" i="4"/>
  <c r="O791" i="4" s="1"/>
  <c r="K792" i="4"/>
  <c r="O792" i="4" s="1"/>
  <c r="K793" i="4"/>
  <c r="O793" i="4" s="1"/>
  <c r="K794" i="4"/>
  <c r="O794" i="4" s="1"/>
  <c r="K795" i="4"/>
  <c r="O795" i="4" s="1"/>
  <c r="K796" i="4"/>
  <c r="O796" i="4" s="1"/>
  <c r="K797" i="4"/>
  <c r="O797" i="4" s="1"/>
  <c r="K798" i="4"/>
  <c r="O798" i="4" s="1"/>
  <c r="K799" i="4"/>
  <c r="O799" i="4" s="1"/>
  <c r="K800" i="4"/>
  <c r="O800" i="4" s="1"/>
  <c r="K801" i="4"/>
  <c r="O801" i="4" s="1"/>
  <c r="K802" i="4"/>
  <c r="O802" i="4" s="1"/>
  <c r="K803" i="4"/>
  <c r="O803" i="4" s="1"/>
  <c r="K804" i="4"/>
  <c r="O804" i="4" s="1"/>
  <c r="K805" i="4"/>
  <c r="O805" i="4" s="1"/>
  <c r="K806" i="4"/>
  <c r="O806" i="4" s="1"/>
  <c r="K807" i="4"/>
  <c r="O807" i="4" s="1"/>
  <c r="K808" i="4"/>
  <c r="O808" i="4" s="1"/>
  <c r="K809" i="4"/>
  <c r="O809" i="4" s="1"/>
  <c r="K810" i="4"/>
  <c r="O810" i="4" s="1"/>
  <c r="K811" i="4"/>
  <c r="O811" i="4" s="1"/>
  <c r="K812" i="4"/>
  <c r="O812" i="4" s="1"/>
  <c r="K813" i="4"/>
  <c r="O813" i="4" s="1"/>
  <c r="K814" i="4"/>
  <c r="O814" i="4" s="1"/>
  <c r="K815" i="4"/>
  <c r="O815" i="4" s="1"/>
  <c r="K816" i="4"/>
  <c r="O816" i="4" s="1"/>
  <c r="K817" i="4"/>
  <c r="O817" i="4" s="1"/>
  <c r="K818" i="4"/>
  <c r="O818" i="4" s="1"/>
  <c r="K819" i="4"/>
  <c r="O819" i="4" s="1"/>
  <c r="K820" i="4"/>
  <c r="O820" i="4" s="1"/>
  <c r="K821" i="4"/>
  <c r="O821" i="4" s="1"/>
  <c r="K822" i="4"/>
  <c r="O822" i="4" s="1"/>
  <c r="K823" i="4"/>
  <c r="O823" i="4" s="1"/>
  <c r="K824" i="4"/>
  <c r="O824" i="4" s="1"/>
  <c r="K825" i="4"/>
  <c r="O825" i="4" s="1"/>
  <c r="K826" i="4"/>
  <c r="O826" i="4" s="1"/>
  <c r="K827" i="4"/>
  <c r="O827" i="4" s="1"/>
  <c r="K828" i="4"/>
  <c r="O828" i="4" s="1"/>
  <c r="K829" i="4"/>
  <c r="O829" i="4" s="1"/>
  <c r="K830" i="4"/>
  <c r="O830" i="4" s="1"/>
  <c r="K831" i="4"/>
  <c r="O831" i="4" s="1"/>
  <c r="K832" i="4"/>
  <c r="O832" i="4" s="1"/>
  <c r="K833" i="4"/>
  <c r="O833" i="4" s="1"/>
  <c r="K834" i="4"/>
  <c r="O834" i="4" s="1"/>
  <c r="K835" i="4"/>
  <c r="O835" i="4" s="1"/>
  <c r="K836" i="4"/>
  <c r="O836" i="4" s="1"/>
  <c r="K837" i="4"/>
  <c r="O837" i="4" s="1"/>
  <c r="K838" i="4"/>
  <c r="O838" i="4" s="1"/>
  <c r="K839" i="4"/>
  <c r="O839" i="4" s="1"/>
  <c r="K840" i="4"/>
  <c r="O840" i="4" s="1"/>
  <c r="K841" i="4"/>
  <c r="O841" i="4" s="1"/>
  <c r="K842" i="4"/>
  <c r="O842" i="4" s="1"/>
  <c r="K843" i="4"/>
  <c r="O843" i="4" s="1"/>
  <c r="K844" i="4"/>
  <c r="O844" i="4" s="1"/>
  <c r="K845" i="4"/>
  <c r="O845" i="4" s="1"/>
  <c r="K846" i="4"/>
  <c r="O846" i="4" s="1"/>
  <c r="K847" i="4"/>
  <c r="O847" i="4" s="1"/>
  <c r="K848" i="4"/>
  <c r="O848" i="4" s="1"/>
  <c r="K849" i="4"/>
  <c r="O849" i="4" s="1"/>
  <c r="K850" i="4"/>
  <c r="O850" i="4" s="1"/>
  <c r="K851" i="4"/>
  <c r="O851" i="4" s="1"/>
  <c r="K852" i="4"/>
  <c r="O852" i="4" s="1"/>
  <c r="K853" i="4"/>
  <c r="O853" i="4" s="1"/>
  <c r="K854" i="4"/>
  <c r="O854" i="4" s="1"/>
  <c r="K855" i="4"/>
  <c r="O855" i="4" s="1"/>
  <c r="K856" i="4"/>
  <c r="O856" i="4" s="1"/>
  <c r="K857" i="4"/>
  <c r="O857" i="4" s="1"/>
  <c r="K858" i="4"/>
  <c r="O858" i="4" s="1"/>
  <c r="K859" i="4"/>
  <c r="O859" i="4" s="1"/>
  <c r="K860" i="4"/>
  <c r="O860" i="4" s="1"/>
  <c r="K861" i="4"/>
  <c r="O861" i="4" s="1"/>
  <c r="K862" i="4"/>
  <c r="O862" i="4" s="1"/>
  <c r="K863" i="4"/>
  <c r="O863" i="4" s="1"/>
  <c r="K864" i="4"/>
  <c r="O864" i="4" s="1"/>
  <c r="K865" i="4"/>
  <c r="O865" i="4" s="1"/>
  <c r="K866" i="4"/>
  <c r="O866" i="4" s="1"/>
  <c r="K867" i="4"/>
  <c r="O867" i="4" s="1"/>
  <c r="K868" i="4"/>
  <c r="O868" i="4" s="1"/>
  <c r="K869" i="4"/>
  <c r="O869" i="4" s="1"/>
  <c r="K870" i="4"/>
  <c r="O870" i="4" s="1"/>
  <c r="K871" i="4"/>
  <c r="O871" i="4" s="1"/>
  <c r="K872" i="4"/>
  <c r="O872" i="4" s="1"/>
  <c r="K873" i="4"/>
  <c r="O873" i="4" s="1"/>
  <c r="K874" i="4"/>
  <c r="O874" i="4" s="1"/>
  <c r="K875" i="4"/>
  <c r="O875" i="4" s="1"/>
  <c r="K876" i="4"/>
  <c r="O876" i="4" s="1"/>
  <c r="K877" i="4"/>
  <c r="O877" i="4" s="1"/>
  <c r="K878" i="4"/>
  <c r="O878" i="4" s="1"/>
  <c r="K879" i="4"/>
  <c r="O879" i="4" s="1"/>
  <c r="K880" i="4"/>
  <c r="O880" i="4" s="1"/>
  <c r="K881" i="4"/>
  <c r="O881" i="4" s="1"/>
  <c r="K882" i="4"/>
  <c r="O882" i="4" s="1"/>
  <c r="K883" i="4"/>
  <c r="O883" i="4" s="1"/>
  <c r="K884" i="4"/>
  <c r="O884" i="4" s="1"/>
  <c r="K885" i="4"/>
  <c r="O885" i="4" s="1"/>
  <c r="K886" i="4"/>
  <c r="O886" i="4" s="1"/>
  <c r="K887" i="4"/>
  <c r="O887" i="4" s="1"/>
  <c r="K888" i="4"/>
  <c r="O888" i="4" s="1"/>
  <c r="K889" i="4"/>
  <c r="O889" i="4" s="1"/>
  <c r="K890" i="4"/>
  <c r="O890" i="4" s="1"/>
  <c r="K891" i="4"/>
  <c r="O891" i="4" s="1"/>
  <c r="K892" i="4"/>
  <c r="O892" i="4" s="1"/>
  <c r="K893" i="4"/>
  <c r="O893" i="4" s="1"/>
  <c r="K894" i="4"/>
  <c r="O894" i="4" s="1"/>
  <c r="K895" i="4"/>
  <c r="O895" i="4" s="1"/>
  <c r="K896" i="4"/>
  <c r="O896" i="4" s="1"/>
  <c r="K897" i="4"/>
  <c r="O897" i="4" s="1"/>
  <c r="K898" i="4"/>
  <c r="O898" i="4" s="1"/>
  <c r="K899" i="4"/>
  <c r="O899" i="4" s="1"/>
  <c r="K900" i="4"/>
  <c r="O900" i="4" s="1"/>
  <c r="K901" i="4"/>
  <c r="O901" i="4" s="1"/>
  <c r="K902" i="4"/>
  <c r="O902" i="4" s="1"/>
  <c r="K903" i="4"/>
  <c r="O903" i="4" s="1"/>
  <c r="K904" i="4"/>
  <c r="O904" i="4" s="1"/>
  <c r="K905" i="4"/>
  <c r="O905" i="4" s="1"/>
  <c r="K906" i="4"/>
  <c r="O906" i="4" s="1"/>
  <c r="K907" i="4"/>
  <c r="O907" i="4" s="1"/>
  <c r="K908" i="4"/>
  <c r="O908" i="4" s="1"/>
  <c r="K909" i="4"/>
  <c r="O909" i="4" s="1"/>
  <c r="K910" i="4"/>
  <c r="O910" i="4" s="1"/>
  <c r="K911" i="4"/>
  <c r="O911" i="4" s="1"/>
  <c r="K912" i="4"/>
  <c r="O912" i="4" s="1"/>
  <c r="K913" i="4"/>
  <c r="O913" i="4" s="1"/>
  <c r="K914" i="4"/>
  <c r="O914" i="4" s="1"/>
  <c r="K915" i="4"/>
  <c r="O915" i="4" s="1"/>
  <c r="K916" i="4"/>
  <c r="O916" i="4" s="1"/>
  <c r="K917" i="4"/>
  <c r="O917" i="4" s="1"/>
  <c r="K918" i="4"/>
  <c r="O918" i="4" s="1"/>
  <c r="K919" i="4"/>
  <c r="O919" i="4" s="1"/>
  <c r="K920" i="4"/>
  <c r="O920" i="4" s="1"/>
  <c r="K921" i="4"/>
  <c r="O921" i="4" s="1"/>
  <c r="K922" i="4"/>
  <c r="O922" i="4" s="1"/>
  <c r="K923" i="4"/>
  <c r="O923" i="4" s="1"/>
  <c r="K924" i="4"/>
  <c r="O924" i="4" s="1"/>
  <c r="K925" i="4"/>
  <c r="O925" i="4" s="1"/>
  <c r="K926" i="4"/>
  <c r="O926" i="4" s="1"/>
  <c r="K927" i="4"/>
  <c r="O927" i="4" s="1"/>
  <c r="K928" i="4"/>
  <c r="O928" i="4" s="1"/>
  <c r="K929" i="4"/>
  <c r="O929" i="4" s="1"/>
  <c r="K930" i="4"/>
  <c r="O930" i="4" s="1"/>
  <c r="K931" i="4"/>
  <c r="O931" i="4" s="1"/>
  <c r="K932" i="4"/>
  <c r="O932" i="4" s="1"/>
  <c r="K933" i="4"/>
  <c r="O933" i="4" s="1"/>
  <c r="K934" i="4"/>
  <c r="O934" i="4" s="1"/>
  <c r="K935" i="4"/>
  <c r="O935" i="4" s="1"/>
  <c r="K936" i="4"/>
  <c r="O936" i="4" s="1"/>
  <c r="K937" i="4"/>
  <c r="O937" i="4" s="1"/>
  <c r="K938" i="4"/>
  <c r="O938" i="4" s="1"/>
  <c r="K939" i="4"/>
  <c r="O939" i="4" s="1"/>
  <c r="K940" i="4"/>
  <c r="O940" i="4" s="1"/>
  <c r="K941" i="4"/>
  <c r="O941" i="4" s="1"/>
  <c r="K942" i="4"/>
  <c r="O942" i="4" s="1"/>
  <c r="K943" i="4"/>
  <c r="O943" i="4" s="1"/>
  <c r="K944" i="4"/>
  <c r="O944" i="4" s="1"/>
  <c r="K945" i="4"/>
  <c r="O945" i="4" s="1"/>
  <c r="K946" i="4"/>
  <c r="O946" i="4" s="1"/>
  <c r="K947" i="4"/>
  <c r="O947" i="4" s="1"/>
  <c r="K948" i="4"/>
  <c r="O948" i="4" s="1"/>
  <c r="K949" i="4"/>
  <c r="O949" i="4" s="1"/>
  <c r="K950" i="4"/>
  <c r="O950" i="4" s="1"/>
  <c r="K951" i="4"/>
  <c r="O951" i="4" s="1"/>
  <c r="K952" i="4"/>
  <c r="O952" i="4" s="1"/>
  <c r="K953" i="4"/>
  <c r="O953" i="4" s="1"/>
  <c r="K954" i="4"/>
  <c r="O954" i="4" s="1"/>
  <c r="K955" i="4"/>
  <c r="O955" i="4" s="1"/>
  <c r="K956" i="4"/>
  <c r="O956" i="4" s="1"/>
  <c r="K957" i="4"/>
  <c r="O957" i="4" s="1"/>
  <c r="K958" i="4"/>
  <c r="O958" i="4" s="1"/>
  <c r="K959" i="4"/>
  <c r="O959" i="4" s="1"/>
  <c r="K960" i="4"/>
  <c r="O960" i="4" s="1"/>
  <c r="K961" i="4"/>
  <c r="O961" i="4" s="1"/>
  <c r="K962" i="4"/>
  <c r="O962" i="4" s="1"/>
  <c r="K963" i="4"/>
  <c r="O963" i="4" s="1"/>
  <c r="K964" i="4"/>
  <c r="O964" i="4" s="1"/>
  <c r="K965" i="4"/>
  <c r="O965" i="4" s="1"/>
  <c r="K966" i="4"/>
  <c r="O966" i="4" s="1"/>
  <c r="K967" i="4"/>
  <c r="O967" i="4" s="1"/>
  <c r="K968" i="4"/>
  <c r="O968" i="4" s="1"/>
  <c r="K969" i="4"/>
  <c r="O969" i="4" s="1"/>
  <c r="K970" i="4"/>
  <c r="O970" i="4" s="1"/>
  <c r="K971" i="4"/>
  <c r="O971" i="4" s="1"/>
  <c r="K972" i="4"/>
  <c r="O972" i="4" s="1"/>
  <c r="K973" i="4"/>
  <c r="O973" i="4" s="1"/>
  <c r="K974" i="4"/>
  <c r="O974" i="4" s="1"/>
  <c r="K975" i="4"/>
  <c r="O975" i="4" s="1"/>
  <c r="K976" i="4"/>
  <c r="O976" i="4" s="1"/>
  <c r="K977" i="4"/>
  <c r="O977" i="4" s="1"/>
  <c r="K978" i="4"/>
  <c r="O978" i="4" s="1"/>
  <c r="K979" i="4"/>
  <c r="O979" i="4" s="1"/>
  <c r="K980" i="4"/>
  <c r="O980" i="4" s="1"/>
  <c r="K981" i="4"/>
  <c r="O981" i="4" s="1"/>
  <c r="K982" i="4"/>
  <c r="O982" i="4" s="1"/>
  <c r="K983" i="4"/>
  <c r="O983" i="4" s="1"/>
  <c r="K984" i="4"/>
  <c r="O984" i="4" s="1"/>
  <c r="K985" i="4"/>
  <c r="O985" i="4" s="1"/>
  <c r="K986" i="4"/>
  <c r="O986" i="4" s="1"/>
  <c r="K987" i="4"/>
  <c r="O987" i="4" s="1"/>
  <c r="K988" i="4"/>
  <c r="O988" i="4" s="1"/>
  <c r="K989" i="4"/>
  <c r="O989" i="4" s="1"/>
  <c r="K990" i="4"/>
  <c r="O990" i="4" s="1"/>
  <c r="K991" i="4"/>
  <c r="O991" i="4" s="1"/>
  <c r="K992" i="4"/>
  <c r="O992" i="4" s="1"/>
  <c r="K993" i="4"/>
  <c r="O993" i="4" s="1"/>
  <c r="K994" i="4"/>
  <c r="O994" i="4" s="1"/>
  <c r="K995" i="4"/>
  <c r="O995" i="4" s="1"/>
  <c r="K996" i="4"/>
  <c r="O996" i="4" s="1"/>
  <c r="K997" i="4"/>
  <c r="O997" i="4" s="1"/>
  <c r="K998" i="4"/>
  <c r="O998" i="4" s="1"/>
  <c r="K999" i="4"/>
  <c r="O999" i="4" s="1"/>
  <c r="K1000" i="4"/>
  <c r="O1000" i="4" s="1"/>
  <c r="K1001" i="4"/>
  <c r="O1001" i="4" s="1"/>
  <c r="K1002" i="4"/>
  <c r="O1002" i="4" s="1"/>
  <c r="K1003" i="4"/>
  <c r="O1003" i="4" s="1"/>
  <c r="K1004" i="4"/>
  <c r="O1004" i="4" s="1"/>
  <c r="K1005" i="4"/>
  <c r="O1005" i="4" s="1"/>
  <c r="K1006" i="4"/>
  <c r="O1006" i="4" s="1"/>
  <c r="K1007" i="4"/>
  <c r="O1007" i="4" s="1"/>
  <c r="K1008" i="4"/>
  <c r="O1008" i="4" s="1"/>
  <c r="K1009" i="4"/>
  <c r="O1009" i="4" s="1"/>
  <c r="K1010" i="4"/>
  <c r="O1010" i="4" s="1"/>
  <c r="K1011" i="4"/>
  <c r="O1011" i="4" s="1"/>
  <c r="K1012" i="4"/>
  <c r="O1012" i="4" s="1"/>
  <c r="K1013" i="4"/>
  <c r="O1013" i="4" s="1"/>
  <c r="K1014" i="4"/>
  <c r="O1014" i="4" s="1"/>
  <c r="K1015" i="4"/>
  <c r="O1015" i="4" s="1"/>
  <c r="K1016" i="4"/>
  <c r="O1016" i="4" s="1"/>
  <c r="K1017" i="4"/>
  <c r="O1017" i="4" s="1"/>
  <c r="K1018" i="4"/>
  <c r="O1018" i="4" s="1"/>
  <c r="K1019" i="4"/>
  <c r="O1019" i="4" s="1"/>
  <c r="K1020" i="4"/>
  <c r="O1020" i="4" s="1"/>
  <c r="K1021" i="4"/>
  <c r="O1021" i="4" s="1"/>
  <c r="K1022" i="4"/>
  <c r="O1022" i="4" s="1"/>
  <c r="K1023" i="4"/>
  <c r="O1023" i="4" s="1"/>
  <c r="K1024" i="4"/>
  <c r="O1024" i="4" s="1"/>
  <c r="K1025" i="4"/>
  <c r="O1025" i="4" s="1"/>
  <c r="K1026" i="4"/>
  <c r="O1026" i="4" s="1"/>
  <c r="K1027" i="4"/>
  <c r="O1027" i="4" s="1"/>
  <c r="K1028" i="4"/>
  <c r="O1028" i="4" s="1"/>
  <c r="K1029" i="4"/>
  <c r="O1029" i="4" s="1"/>
  <c r="K1030" i="4"/>
  <c r="O1030" i="4" s="1"/>
  <c r="K1031" i="4"/>
  <c r="O1031" i="4" s="1"/>
  <c r="K1032" i="4"/>
  <c r="O1032" i="4" s="1"/>
  <c r="K1033" i="4"/>
  <c r="O1033" i="4" s="1"/>
  <c r="K1034" i="4"/>
  <c r="O1034" i="4" s="1"/>
  <c r="K1035" i="4"/>
  <c r="O1035" i="4" s="1"/>
  <c r="K1036" i="4"/>
  <c r="O1036" i="4" s="1"/>
  <c r="K1037" i="4"/>
  <c r="O1037" i="4" s="1"/>
  <c r="K1038" i="4"/>
  <c r="O1038" i="4" s="1"/>
  <c r="K1039" i="4"/>
  <c r="O1039" i="4" s="1"/>
  <c r="K1040" i="4"/>
  <c r="O1040" i="4" s="1"/>
  <c r="K1041" i="4"/>
  <c r="O1041" i="4" s="1"/>
  <c r="K1042" i="4"/>
  <c r="O1042" i="4" s="1"/>
  <c r="K1043" i="4"/>
  <c r="O1043" i="4" s="1"/>
  <c r="K1044" i="4"/>
  <c r="O1044" i="4" s="1"/>
  <c r="K1045" i="4"/>
  <c r="O1045" i="4" s="1"/>
  <c r="K1046" i="4"/>
  <c r="O1046" i="4" s="1"/>
  <c r="K1047" i="4"/>
  <c r="O1047" i="4" s="1"/>
  <c r="K1048" i="4"/>
  <c r="O1048" i="4" s="1"/>
  <c r="K1049" i="4"/>
  <c r="O1049" i="4" s="1"/>
  <c r="K1050" i="4"/>
  <c r="O1050" i="4" s="1"/>
  <c r="K1051" i="4"/>
  <c r="O1051" i="4" s="1"/>
  <c r="K1052" i="4"/>
  <c r="O1052" i="4" s="1"/>
  <c r="K1053" i="4"/>
  <c r="O1053" i="4" s="1"/>
  <c r="K1054" i="4"/>
  <c r="O1054" i="4" s="1"/>
  <c r="K1055" i="4"/>
  <c r="O1055" i="4" s="1"/>
  <c r="K1056" i="4"/>
  <c r="O1056" i="4" s="1"/>
  <c r="K1057" i="4"/>
  <c r="O1057" i="4" s="1"/>
  <c r="K1058" i="4"/>
  <c r="O1058" i="4" s="1"/>
  <c r="K1059" i="4"/>
  <c r="O1059" i="4" s="1"/>
  <c r="K1060" i="4"/>
  <c r="O1060" i="4" s="1"/>
  <c r="K1061" i="4"/>
  <c r="O1061" i="4" s="1"/>
  <c r="K1062" i="4"/>
  <c r="O1062" i="4" s="1"/>
  <c r="K1063" i="4"/>
  <c r="O1063" i="4" s="1"/>
  <c r="K1064" i="4"/>
  <c r="O1064" i="4" s="1"/>
  <c r="K1065" i="4"/>
  <c r="O1065" i="4" s="1"/>
  <c r="K1066" i="4"/>
  <c r="O1066" i="4" s="1"/>
  <c r="K1067" i="4"/>
  <c r="O1067" i="4" s="1"/>
  <c r="K1068" i="4"/>
  <c r="O1068" i="4" s="1"/>
  <c r="K1069" i="4"/>
  <c r="O1069" i="4" s="1"/>
  <c r="K1070" i="4"/>
  <c r="O1070" i="4" s="1"/>
  <c r="K1071" i="4"/>
  <c r="O1071" i="4" s="1"/>
  <c r="K1072" i="4"/>
  <c r="O1072" i="4" s="1"/>
  <c r="K1073" i="4"/>
  <c r="O1073" i="4" s="1"/>
  <c r="K1074" i="4"/>
  <c r="O1074" i="4" s="1"/>
  <c r="K1075" i="4"/>
  <c r="O1075" i="4" s="1"/>
  <c r="K1076" i="4"/>
  <c r="O1076" i="4" s="1"/>
  <c r="K1077" i="4"/>
  <c r="O1077" i="4" s="1"/>
  <c r="K1078" i="4"/>
  <c r="O1078" i="4" s="1"/>
  <c r="K1079" i="4"/>
  <c r="O1079" i="4" s="1"/>
  <c r="K1080" i="4"/>
  <c r="O1080" i="4" s="1"/>
  <c r="K1081" i="4"/>
  <c r="O1081" i="4" s="1"/>
  <c r="K1082" i="4"/>
  <c r="O1082" i="4" s="1"/>
  <c r="K1083" i="4"/>
  <c r="O1083" i="4" s="1"/>
  <c r="K1084" i="4"/>
  <c r="O1084" i="4" s="1"/>
  <c r="K1085" i="4"/>
  <c r="O1085" i="4" s="1"/>
  <c r="K1086" i="4"/>
  <c r="O1086" i="4" s="1"/>
  <c r="K1087" i="4"/>
  <c r="O1087" i="4" s="1"/>
  <c r="K1088" i="4"/>
  <c r="O1088" i="4" s="1"/>
  <c r="K1089" i="4"/>
  <c r="O1089" i="4" s="1"/>
  <c r="K1090" i="4"/>
  <c r="O1090" i="4" s="1"/>
  <c r="K1091" i="4"/>
  <c r="O1091" i="4" s="1"/>
  <c r="K1092" i="4"/>
  <c r="O1092" i="4" s="1"/>
  <c r="K1093" i="4"/>
  <c r="O1093" i="4" s="1"/>
  <c r="K1094" i="4"/>
  <c r="O1094" i="4" s="1"/>
  <c r="K1095" i="4"/>
  <c r="O1095" i="4" s="1"/>
  <c r="K1096" i="4"/>
  <c r="O1096" i="4" s="1"/>
  <c r="K1097" i="4"/>
  <c r="O1097" i="4" s="1"/>
  <c r="K1098" i="4"/>
  <c r="O1098" i="4" s="1"/>
  <c r="K1099" i="4"/>
  <c r="O1099" i="4" s="1"/>
  <c r="K1100" i="4"/>
  <c r="O1100" i="4" s="1"/>
  <c r="K1101" i="4"/>
  <c r="O1101" i="4" s="1"/>
  <c r="K1102" i="4"/>
  <c r="O1102" i="4" s="1"/>
  <c r="K1103" i="4"/>
  <c r="O1103" i="4" s="1"/>
  <c r="K1104" i="4"/>
  <c r="O1104" i="4" s="1"/>
  <c r="K1105" i="4"/>
  <c r="O1105" i="4" s="1"/>
  <c r="K1106" i="4"/>
  <c r="O1106" i="4" s="1"/>
  <c r="K1107" i="4"/>
  <c r="O1107" i="4" s="1"/>
  <c r="K1108" i="4"/>
  <c r="O1108" i="4" s="1"/>
  <c r="K1109" i="4"/>
  <c r="O1109" i="4" s="1"/>
  <c r="K1110" i="4"/>
  <c r="O1110" i="4" s="1"/>
  <c r="K1111" i="4"/>
  <c r="O1111" i="4" s="1"/>
  <c r="K1112" i="4"/>
  <c r="O1112" i="4" s="1"/>
  <c r="K1113" i="4"/>
  <c r="O1113" i="4" s="1"/>
  <c r="K1114" i="4"/>
  <c r="O1114" i="4" s="1"/>
  <c r="K1115" i="4"/>
  <c r="O1115" i="4" s="1"/>
  <c r="K1116" i="4"/>
  <c r="O1116" i="4" s="1"/>
  <c r="K1117" i="4"/>
  <c r="O1117" i="4" s="1"/>
  <c r="K1118" i="4"/>
  <c r="O1118" i="4" s="1"/>
  <c r="K1119" i="4"/>
  <c r="O1119" i="4" s="1"/>
  <c r="K1120" i="4"/>
  <c r="O1120" i="4" s="1"/>
  <c r="K1121" i="4"/>
  <c r="O1121" i="4" s="1"/>
  <c r="K1122" i="4"/>
  <c r="O1122" i="4" s="1"/>
  <c r="K1123" i="4"/>
  <c r="O1123" i="4" s="1"/>
  <c r="K1124" i="4"/>
  <c r="O1124" i="4" s="1"/>
  <c r="K1125" i="4"/>
  <c r="O1125" i="4" s="1"/>
  <c r="K1126" i="4"/>
  <c r="O1126" i="4" s="1"/>
  <c r="K1127" i="4"/>
  <c r="O1127" i="4" s="1"/>
  <c r="K1128" i="4"/>
  <c r="O1128" i="4" s="1"/>
  <c r="K1129" i="4"/>
  <c r="O1129" i="4" s="1"/>
  <c r="K1130" i="4"/>
  <c r="O1130" i="4" s="1"/>
  <c r="K1131" i="4"/>
  <c r="O1131" i="4" s="1"/>
  <c r="K1132" i="4"/>
  <c r="O1132" i="4" s="1"/>
  <c r="K1133" i="4"/>
  <c r="O1133" i="4" s="1"/>
  <c r="K1134" i="4"/>
  <c r="O1134" i="4" s="1"/>
  <c r="K1135" i="4"/>
  <c r="O1135" i="4" s="1"/>
  <c r="K1136" i="4"/>
  <c r="O1136" i="4" s="1"/>
  <c r="K1137" i="4"/>
  <c r="O1137" i="4" s="1"/>
  <c r="K1138" i="4"/>
  <c r="O1138" i="4" s="1"/>
  <c r="K1139" i="4"/>
  <c r="O1139" i="4" s="1"/>
  <c r="K1140" i="4"/>
  <c r="O1140" i="4" s="1"/>
  <c r="K1141" i="4"/>
  <c r="O1141" i="4" s="1"/>
  <c r="K1142" i="4"/>
  <c r="O1142" i="4" s="1"/>
  <c r="K1143" i="4"/>
  <c r="O1143" i="4" s="1"/>
  <c r="K1144" i="4"/>
  <c r="O1144" i="4" s="1"/>
  <c r="K1145" i="4"/>
  <c r="O1145" i="4" s="1"/>
  <c r="K1146" i="4"/>
  <c r="O1146" i="4" s="1"/>
  <c r="K1147" i="4"/>
  <c r="O1147" i="4" s="1"/>
  <c r="K1148" i="4"/>
  <c r="O1148" i="4" s="1"/>
  <c r="K1149" i="4"/>
  <c r="O1149" i="4" s="1"/>
  <c r="K1150" i="4"/>
  <c r="O1150" i="4" s="1"/>
  <c r="K1151" i="4"/>
  <c r="O1151" i="4" s="1"/>
  <c r="K1152" i="4"/>
  <c r="O1152" i="4" s="1"/>
  <c r="K1153" i="4"/>
  <c r="O1153" i="4" s="1"/>
  <c r="K1154" i="4"/>
  <c r="O1154" i="4" s="1"/>
  <c r="K1155" i="4"/>
  <c r="O1155" i="4" s="1"/>
  <c r="K1156" i="4"/>
  <c r="O1156" i="4" s="1"/>
  <c r="K1157" i="4"/>
  <c r="O1157" i="4" s="1"/>
  <c r="K1158" i="4"/>
  <c r="O1158" i="4" s="1"/>
  <c r="K1159" i="4"/>
  <c r="O1159" i="4" s="1"/>
  <c r="K1160" i="4"/>
  <c r="O1160" i="4" s="1"/>
  <c r="K1161" i="4"/>
  <c r="O1161" i="4" s="1"/>
  <c r="K1162" i="4"/>
  <c r="O1162" i="4" s="1"/>
  <c r="K1163" i="4"/>
  <c r="O1163" i="4" s="1"/>
  <c r="K1164" i="4"/>
  <c r="O1164" i="4" s="1"/>
  <c r="K1165" i="4"/>
  <c r="O1165" i="4" s="1"/>
  <c r="K1166" i="4"/>
  <c r="O1166" i="4" s="1"/>
  <c r="K1167" i="4"/>
  <c r="O1167" i="4" s="1"/>
  <c r="K1168" i="4"/>
  <c r="O1168" i="4" s="1"/>
  <c r="K1169" i="4"/>
  <c r="O1169" i="4" s="1"/>
  <c r="K1170" i="4"/>
  <c r="O1170" i="4" s="1"/>
  <c r="K1171" i="4"/>
  <c r="O1171" i="4" s="1"/>
  <c r="K1172" i="4"/>
  <c r="O1172" i="4" s="1"/>
  <c r="K1173" i="4"/>
  <c r="O1173" i="4" s="1"/>
  <c r="K1174" i="4"/>
  <c r="O1174" i="4" s="1"/>
  <c r="K1175" i="4"/>
  <c r="O1175" i="4" s="1"/>
  <c r="K1176" i="4"/>
  <c r="O1176" i="4" s="1"/>
  <c r="K1177" i="4"/>
  <c r="O1177" i="4" s="1"/>
  <c r="K1178" i="4"/>
  <c r="O1178" i="4" s="1"/>
  <c r="K1179" i="4"/>
  <c r="O1179" i="4" s="1"/>
  <c r="K1180" i="4"/>
  <c r="O1180" i="4" s="1"/>
  <c r="K1181" i="4"/>
  <c r="O1181" i="4" s="1"/>
  <c r="K1182" i="4"/>
  <c r="O1182" i="4" s="1"/>
  <c r="K1183" i="4"/>
  <c r="O1183" i="4" s="1"/>
  <c r="K1184" i="4"/>
  <c r="O1184" i="4" s="1"/>
  <c r="K1185" i="4"/>
  <c r="O1185" i="4" s="1"/>
  <c r="K1186" i="4"/>
  <c r="O1186" i="4" s="1"/>
  <c r="K1187" i="4"/>
  <c r="O1187" i="4" s="1"/>
  <c r="K1188" i="4"/>
  <c r="O1188" i="4" s="1"/>
  <c r="K1189" i="4"/>
  <c r="O1189" i="4" s="1"/>
  <c r="K1190" i="4"/>
  <c r="O1190" i="4" s="1"/>
  <c r="K1191" i="4"/>
  <c r="O1191" i="4" s="1"/>
  <c r="K1192" i="4"/>
  <c r="O1192" i="4" s="1"/>
  <c r="K1193" i="4"/>
  <c r="O1193" i="4" s="1"/>
  <c r="K1194" i="4"/>
  <c r="O1194" i="4" s="1"/>
  <c r="K1195" i="4"/>
  <c r="O1195" i="4" s="1"/>
  <c r="K1196" i="4"/>
  <c r="O1196" i="4" s="1"/>
  <c r="K1197" i="4"/>
  <c r="O1197" i="4" s="1"/>
  <c r="K1198" i="4"/>
  <c r="O1198" i="4" s="1"/>
  <c r="K1199" i="4"/>
  <c r="O1199" i="4" s="1"/>
  <c r="K1200" i="4"/>
  <c r="O1200" i="4" s="1"/>
  <c r="K1201" i="4"/>
  <c r="O1201" i="4" s="1"/>
  <c r="K1202" i="4"/>
  <c r="O1202" i="4" s="1"/>
  <c r="K1203" i="4"/>
  <c r="O1203" i="4" s="1"/>
  <c r="K1204" i="4"/>
  <c r="O1204" i="4" s="1"/>
  <c r="K1205" i="4"/>
  <c r="O1205" i="4" s="1"/>
  <c r="K1206" i="4"/>
  <c r="O1206" i="4" s="1"/>
  <c r="K1207" i="4"/>
  <c r="O1207" i="4" s="1"/>
  <c r="K1208" i="4"/>
  <c r="O1208" i="4" s="1"/>
  <c r="K1209" i="4"/>
  <c r="O1209" i="4" s="1"/>
  <c r="K1210" i="4"/>
  <c r="O1210" i="4" s="1"/>
  <c r="K1211" i="4"/>
  <c r="O1211" i="4" s="1"/>
  <c r="K1212" i="4"/>
  <c r="O1212" i="4" s="1"/>
  <c r="K1213" i="4"/>
  <c r="O1213" i="4" s="1"/>
  <c r="K1214" i="4"/>
  <c r="O1214" i="4" s="1"/>
  <c r="K1215" i="4"/>
  <c r="O1215" i="4" s="1"/>
  <c r="K1216" i="4"/>
  <c r="O1216" i="4" s="1"/>
  <c r="K1217" i="4"/>
  <c r="O1217" i="4" s="1"/>
  <c r="K1218" i="4"/>
  <c r="O1218" i="4" s="1"/>
  <c r="K1219" i="4"/>
  <c r="O1219" i="4" s="1"/>
  <c r="K1220" i="4"/>
  <c r="O1220" i="4" s="1"/>
  <c r="K1221" i="4"/>
  <c r="O1221" i="4" s="1"/>
  <c r="K1222" i="4"/>
  <c r="O1222" i="4" s="1"/>
  <c r="K1223" i="4"/>
  <c r="O1223" i="4" s="1"/>
  <c r="K1224" i="4"/>
  <c r="O1224" i="4" s="1"/>
  <c r="K1225" i="4"/>
  <c r="O1225" i="4" s="1"/>
  <c r="K1226" i="4"/>
  <c r="O1226" i="4" s="1"/>
  <c r="K1227" i="4"/>
  <c r="O1227" i="4" s="1"/>
  <c r="K1228" i="4"/>
  <c r="O1228" i="4" s="1"/>
  <c r="K1229" i="4"/>
  <c r="O1229" i="4" s="1"/>
  <c r="K1230" i="4"/>
  <c r="O1230" i="4" s="1"/>
  <c r="K1231" i="4"/>
  <c r="O1231" i="4" s="1"/>
  <c r="K1232" i="4"/>
  <c r="O1232" i="4" s="1"/>
  <c r="K1233" i="4"/>
  <c r="O1233" i="4" s="1"/>
  <c r="K1234" i="4"/>
  <c r="O1234" i="4" s="1"/>
  <c r="K1235" i="4"/>
  <c r="O1235" i="4" s="1"/>
  <c r="K1236" i="4"/>
  <c r="O1236" i="4" s="1"/>
  <c r="K1237" i="4"/>
  <c r="O1237" i="4" s="1"/>
  <c r="K1238" i="4"/>
  <c r="O1238" i="4" s="1"/>
  <c r="K1239" i="4"/>
  <c r="O1239" i="4" s="1"/>
  <c r="K1240" i="4"/>
  <c r="O1240" i="4" s="1"/>
  <c r="K1241" i="4"/>
  <c r="O1241" i="4" s="1"/>
  <c r="K1242" i="4"/>
  <c r="O1242" i="4" s="1"/>
  <c r="K1243" i="4"/>
  <c r="O1243" i="4" s="1"/>
  <c r="K1244" i="4"/>
  <c r="O1244" i="4" s="1"/>
  <c r="K1245" i="4"/>
  <c r="O1245" i="4" s="1"/>
  <c r="K1246" i="4"/>
  <c r="O1246" i="4" s="1"/>
  <c r="K1247" i="4"/>
  <c r="O1247" i="4" s="1"/>
  <c r="K1248" i="4"/>
  <c r="O1248" i="4" s="1"/>
  <c r="K1249" i="4"/>
  <c r="O1249" i="4" s="1"/>
  <c r="K1250" i="4"/>
  <c r="O1250" i="4" s="1"/>
  <c r="K1251" i="4"/>
  <c r="O1251" i="4" s="1"/>
  <c r="K1252" i="4"/>
  <c r="O1252" i="4" s="1"/>
  <c r="K1253" i="4"/>
  <c r="O1253" i="4" s="1"/>
  <c r="K1254" i="4"/>
  <c r="O1254" i="4" s="1"/>
  <c r="K1255" i="4"/>
  <c r="O1255" i="4" s="1"/>
  <c r="K1256" i="4"/>
  <c r="O1256" i="4" s="1"/>
  <c r="K1257" i="4"/>
  <c r="O1257" i="4" s="1"/>
  <c r="K1258" i="4"/>
  <c r="O1258" i="4" s="1"/>
  <c r="K1259" i="4"/>
  <c r="O1259" i="4" s="1"/>
  <c r="K1260" i="4"/>
  <c r="O1260" i="4" s="1"/>
  <c r="K1261" i="4"/>
  <c r="O1261" i="4" s="1"/>
  <c r="K1262" i="4"/>
  <c r="O1262" i="4" s="1"/>
  <c r="K1263" i="4"/>
  <c r="O1263" i="4" s="1"/>
  <c r="K1264" i="4"/>
  <c r="O1264" i="4" s="1"/>
  <c r="K1265" i="4"/>
  <c r="O1265" i="4" s="1"/>
  <c r="K1266" i="4"/>
  <c r="O1266" i="4" s="1"/>
  <c r="K1267" i="4"/>
  <c r="O1267" i="4" s="1"/>
  <c r="K1268" i="4"/>
  <c r="O1268" i="4" s="1"/>
  <c r="K1269" i="4"/>
  <c r="O1269" i="4" s="1"/>
  <c r="K1270" i="4"/>
  <c r="O1270" i="4" s="1"/>
  <c r="K1271" i="4"/>
  <c r="O1271" i="4" s="1"/>
  <c r="K1272" i="4"/>
  <c r="O1272" i="4" s="1"/>
  <c r="K1273" i="4"/>
  <c r="O1273" i="4" s="1"/>
  <c r="K1274" i="4"/>
  <c r="O1274" i="4" s="1"/>
  <c r="K1275" i="4"/>
  <c r="O1275" i="4" s="1"/>
  <c r="K1276" i="4"/>
  <c r="O1276" i="4" s="1"/>
  <c r="K1277" i="4"/>
  <c r="O1277" i="4" s="1"/>
  <c r="K1278" i="4"/>
  <c r="O1278" i="4" s="1"/>
  <c r="K1279" i="4"/>
  <c r="O1279" i="4" s="1"/>
  <c r="K1280" i="4"/>
  <c r="O1280" i="4" s="1"/>
  <c r="K1281" i="4"/>
  <c r="O1281" i="4" s="1"/>
  <c r="K1282" i="4"/>
  <c r="O1282" i="4" s="1"/>
  <c r="K1283" i="4"/>
  <c r="O1283" i="4" s="1"/>
  <c r="K1284" i="4"/>
  <c r="O1284" i="4" s="1"/>
  <c r="K1285" i="4"/>
  <c r="O1285" i="4" s="1"/>
  <c r="K1286" i="4"/>
  <c r="O1286" i="4" s="1"/>
  <c r="K1287" i="4"/>
  <c r="O1287" i="4" s="1"/>
  <c r="K1288" i="4"/>
  <c r="O1288" i="4" s="1"/>
  <c r="K1289" i="4"/>
  <c r="O1289" i="4" s="1"/>
  <c r="K1290" i="4"/>
  <c r="O1290" i="4" s="1"/>
  <c r="K1291" i="4"/>
  <c r="O1291" i="4" s="1"/>
  <c r="K1292" i="4"/>
  <c r="O1292" i="4" s="1"/>
  <c r="K1293" i="4"/>
  <c r="O1293" i="4" s="1"/>
  <c r="K1294" i="4"/>
  <c r="O1294" i="4" s="1"/>
  <c r="K1295" i="4"/>
  <c r="O1295" i="4" s="1"/>
  <c r="K1296" i="4"/>
  <c r="O1296" i="4" s="1"/>
  <c r="K1297" i="4"/>
  <c r="O1297" i="4" s="1"/>
  <c r="K1298" i="4"/>
  <c r="O1298" i="4" s="1"/>
  <c r="K1299" i="4"/>
  <c r="O1299" i="4" s="1"/>
  <c r="K1300" i="4"/>
  <c r="O1300" i="4" s="1"/>
  <c r="K1301" i="4"/>
  <c r="O1301" i="4" s="1"/>
  <c r="K1302" i="4"/>
  <c r="O1302" i="4" s="1"/>
  <c r="K1303" i="4"/>
  <c r="O1303" i="4" s="1"/>
  <c r="K1304" i="4"/>
  <c r="O1304" i="4" s="1"/>
  <c r="K1305" i="4"/>
  <c r="O1305" i="4" s="1"/>
  <c r="K1306" i="4"/>
  <c r="O1306" i="4" s="1"/>
  <c r="K1307" i="4"/>
  <c r="O1307" i="4" s="1"/>
  <c r="K1308" i="4"/>
  <c r="O1308" i="4" s="1"/>
  <c r="K1309" i="4"/>
  <c r="O1309" i="4" s="1"/>
  <c r="K1310" i="4"/>
  <c r="O1310" i="4" s="1"/>
  <c r="K1311" i="4"/>
  <c r="O1311" i="4" s="1"/>
  <c r="K1312" i="4"/>
  <c r="O1312" i="4" s="1"/>
  <c r="K1313" i="4"/>
  <c r="O1313" i="4" s="1"/>
  <c r="K1314" i="4"/>
  <c r="O1314" i="4" s="1"/>
  <c r="K1315" i="4"/>
  <c r="O1315" i="4" s="1"/>
  <c r="K1316" i="4"/>
  <c r="O1316" i="4" s="1"/>
  <c r="K1317" i="4"/>
  <c r="O1317" i="4" s="1"/>
  <c r="K1318" i="4"/>
  <c r="O1318" i="4" s="1"/>
  <c r="K1319" i="4"/>
  <c r="O1319" i="4" s="1"/>
  <c r="K1320" i="4"/>
  <c r="O1320" i="4" s="1"/>
  <c r="K1321" i="4"/>
  <c r="O1321" i="4" s="1"/>
  <c r="K1322" i="4"/>
  <c r="O1322" i="4" s="1"/>
  <c r="K1323" i="4"/>
  <c r="O1323" i="4" s="1"/>
  <c r="K1324" i="4"/>
  <c r="O1324" i="4" s="1"/>
  <c r="K1325" i="4"/>
  <c r="O1325" i="4" s="1"/>
  <c r="K1326" i="4"/>
  <c r="O1326" i="4" s="1"/>
  <c r="K1327" i="4"/>
  <c r="O1327" i="4" s="1"/>
  <c r="K1328" i="4"/>
  <c r="O1328" i="4" s="1"/>
  <c r="K1329" i="4"/>
  <c r="O1329" i="4" s="1"/>
  <c r="K1330" i="4"/>
  <c r="O1330" i="4" s="1"/>
  <c r="K1331" i="4"/>
  <c r="O1331" i="4" s="1"/>
  <c r="K1332" i="4"/>
  <c r="O1332" i="4" s="1"/>
  <c r="K1333" i="4"/>
  <c r="O1333" i="4" s="1"/>
  <c r="K1334" i="4"/>
  <c r="O1334" i="4" s="1"/>
  <c r="K1335" i="4"/>
  <c r="O1335" i="4" s="1"/>
  <c r="K1336" i="4"/>
  <c r="O1336" i="4" s="1"/>
  <c r="K1337" i="4"/>
  <c r="O1337" i="4" s="1"/>
  <c r="K1338" i="4"/>
  <c r="O1338" i="4" s="1"/>
  <c r="K1339" i="4"/>
  <c r="O1339" i="4" s="1"/>
  <c r="K1340" i="4"/>
  <c r="O1340" i="4" s="1"/>
  <c r="K1341" i="4"/>
  <c r="O1341" i="4" s="1"/>
  <c r="K1342" i="4"/>
  <c r="O1342" i="4" s="1"/>
  <c r="K1343" i="4"/>
  <c r="O1343" i="4" s="1"/>
  <c r="K1344" i="4"/>
  <c r="O1344" i="4" s="1"/>
  <c r="K1345" i="4"/>
  <c r="O1345" i="4" s="1"/>
  <c r="K1346" i="4"/>
  <c r="O1346" i="4" s="1"/>
  <c r="K1347" i="4"/>
  <c r="O1347" i="4" s="1"/>
  <c r="K1348" i="4"/>
  <c r="O1348" i="4" s="1"/>
  <c r="K1349" i="4"/>
  <c r="O1349" i="4" s="1"/>
  <c r="K1350" i="4"/>
  <c r="O1350" i="4" s="1"/>
  <c r="K1351" i="4"/>
  <c r="O1351" i="4" s="1"/>
  <c r="K1352" i="4"/>
  <c r="O1352" i="4" s="1"/>
  <c r="K1353" i="4"/>
  <c r="O1353" i="4" s="1"/>
  <c r="K1354" i="4"/>
  <c r="O1354" i="4" s="1"/>
  <c r="K1355" i="4"/>
  <c r="O1355" i="4" s="1"/>
  <c r="K1356" i="4"/>
  <c r="O1356" i="4" s="1"/>
  <c r="K1357" i="4"/>
  <c r="O1357" i="4" s="1"/>
  <c r="K1358" i="4"/>
  <c r="O1358" i="4" s="1"/>
  <c r="K1359" i="4"/>
  <c r="O1359" i="4" s="1"/>
  <c r="K1360" i="4"/>
  <c r="O1360" i="4" s="1"/>
  <c r="K1361" i="4"/>
  <c r="O1361" i="4" s="1"/>
  <c r="K1362" i="4"/>
  <c r="O1362" i="4" s="1"/>
  <c r="K1363" i="4"/>
  <c r="O1363" i="4" s="1"/>
  <c r="K1364" i="4"/>
  <c r="O1364" i="4" s="1"/>
  <c r="K1365" i="4"/>
  <c r="O1365" i="4" s="1"/>
  <c r="K1366" i="4"/>
  <c r="O1366" i="4" s="1"/>
  <c r="K1367" i="4"/>
  <c r="O1367" i="4" s="1"/>
  <c r="K1368" i="4"/>
  <c r="O1368" i="4" s="1"/>
  <c r="K1369" i="4"/>
  <c r="O1369" i="4" s="1"/>
  <c r="K1370" i="4"/>
  <c r="O1370" i="4" s="1"/>
  <c r="K1371" i="4"/>
  <c r="O1371" i="4" s="1"/>
  <c r="K1372" i="4"/>
  <c r="O1372" i="4" s="1"/>
  <c r="K1373" i="4"/>
  <c r="O1373" i="4" s="1"/>
  <c r="K1374" i="4"/>
  <c r="O1374" i="4" s="1"/>
  <c r="K1375" i="4"/>
  <c r="O1375" i="4" s="1"/>
  <c r="K1376" i="4"/>
  <c r="O1376" i="4" s="1"/>
  <c r="K1377" i="4"/>
  <c r="O1377" i="4" s="1"/>
  <c r="K1378" i="4"/>
  <c r="O1378" i="4" s="1"/>
  <c r="K1379" i="4"/>
  <c r="O1379" i="4" s="1"/>
  <c r="K1380" i="4"/>
  <c r="O1380" i="4" s="1"/>
  <c r="K1381" i="4"/>
  <c r="O1381" i="4" s="1"/>
  <c r="K1382" i="4"/>
  <c r="O1382" i="4" s="1"/>
  <c r="K1383" i="4"/>
  <c r="O1383" i="4" s="1"/>
  <c r="K1384" i="4"/>
  <c r="O1384" i="4" s="1"/>
  <c r="K1385" i="4"/>
  <c r="O1385" i="4" s="1"/>
  <c r="K1386" i="4"/>
  <c r="O1386" i="4" s="1"/>
  <c r="K1387" i="4"/>
  <c r="O1387" i="4" s="1"/>
  <c r="K1388" i="4"/>
  <c r="O1388" i="4" s="1"/>
  <c r="K1389" i="4"/>
  <c r="O1389" i="4" s="1"/>
  <c r="K1390" i="4"/>
  <c r="O1390" i="4" s="1"/>
  <c r="K1391" i="4"/>
  <c r="O1391" i="4" s="1"/>
  <c r="K1392" i="4"/>
  <c r="O1392" i="4" s="1"/>
  <c r="K1393" i="4"/>
  <c r="O1393" i="4" s="1"/>
  <c r="K1394" i="4"/>
  <c r="O1394" i="4" s="1"/>
  <c r="K1395" i="4"/>
  <c r="O1395" i="4" s="1"/>
  <c r="K1396" i="4"/>
  <c r="O1396" i="4" s="1"/>
  <c r="K1397" i="4"/>
  <c r="O1397" i="4" s="1"/>
  <c r="K1398" i="4"/>
  <c r="O1398" i="4" s="1"/>
  <c r="K1399" i="4"/>
  <c r="O1399" i="4" s="1"/>
  <c r="K1400" i="4"/>
  <c r="O1400" i="4" s="1"/>
  <c r="K1401" i="4"/>
  <c r="O1401" i="4" s="1"/>
  <c r="K1402" i="4"/>
  <c r="O1402" i="4" s="1"/>
  <c r="K1403" i="4"/>
  <c r="O1403" i="4" s="1"/>
  <c r="K1404" i="4"/>
  <c r="O1404" i="4" s="1"/>
  <c r="K1405" i="4"/>
  <c r="O1405" i="4" s="1"/>
  <c r="K1406" i="4"/>
  <c r="O1406" i="4" s="1"/>
  <c r="K1407" i="4"/>
  <c r="O1407" i="4" s="1"/>
  <c r="K1408" i="4"/>
  <c r="O1408" i="4" s="1"/>
  <c r="K1409" i="4"/>
  <c r="O1409" i="4" s="1"/>
  <c r="K1410" i="4"/>
  <c r="O1410" i="4" s="1"/>
  <c r="K1411" i="4"/>
  <c r="O1411" i="4" s="1"/>
  <c r="K1412" i="4"/>
  <c r="O1412" i="4" s="1"/>
  <c r="K1413" i="4"/>
  <c r="O1413" i="4" s="1"/>
  <c r="K1414" i="4"/>
  <c r="O1414" i="4" s="1"/>
  <c r="K1415" i="4"/>
  <c r="O1415" i="4" s="1"/>
  <c r="K1416" i="4"/>
  <c r="O1416" i="4" s="1"/>
  <c r="K1417" i="4"/>
  <c r="O1417" i="4" s="1"/>
  <c r="K1418" i="4"/>
  <c r="O1418" i="4" s="1"/>
  <c r="K1419" i="4"/>
  <c r="O1419" i="4" s="1"/>
  <c r="K1420" i="4"/>
  <c r="O1420" i="4" s="1"/>
  <c r="K1421" i="4"/>
  <c r="O1421" i="4" s="1"/>
  <c r="K1422" i="4"/>
  <c r="O1422" i="4" s="1"/>
  <c r="K1423" i="4"/>
  <c r="O1423" i="4" s="1"/>
  <c r="K1424" i="4"/>
  <c r="O1424" i="4" s="1"/>
  <c r="K1425" i="4"/>
  <c r="O1425" i="4" s="1"/>
  <c r="K1426" i="4"/>
  <c r="O1426" i="4" s="1"/>
  <c r="K1427" i="4"/>
  <c r="O1427" i="4" s="1"/>
  <c r="K1428" i="4"/>
  <c r="O1428" i="4" s="1"/>
  <c r="K1429" i="4"/>
  <c r="O1429" i="4" s="1"/>
  <c r="K1430" i="4"/>
  <c r="O1430" i="4" s="1"/>
  <c r="K1431" i="4"/>
  <c r="O1431" i="4" s="1"/>
  <c r="K1432" i="4"/>
  <c r="O1432" i="4" s="1"/>
  <c r="K1433" i="4"/>
  <c r="O1433" i="4" s="1"/>
  <c r="K1434" i="4"/>
  <c r="O1434" i="4" s="1"/>
  <c r="K1435" i="4"/>
  <c r="O1435" i="4" s="1"/>
  <c r="K1436" i="4"/>
  <c r="O1436" i="4" s="1"/>
  <c r="K1437" i="4"/>
  <c r="O1437" i="4" s="1"/>
  <c r="K1438" i="4"/>
  <c r="O1438" i="4" s="1"/>
  <c r="K1439" i="4"/>
  <c r="O1439" i="4" s="1"/>
  <c r="K1440" i="4"/>
  <c r="O1440" i="4" s="1"/>
  <c r="K1441" i="4"/>
  <c r="O1441" i="4" s="1"/>
  <c r="K1442" i="4"/>
  <c r="O1442" i="4" s="1"/>
  <c r="K1443" i="4"/>
  <c r="O1443" i="4" s="1"/>
  <c r="K1444" i="4"/>
  <c r="O1444" i="4" s="1"/>
  <c r="K1445" i="4"/>
  <c r="O1445" i="4" s="1"/>
  <c r="K1446" i="4"/>
  <c r="O1446" i="4" s="1"/>
  <c r="K1447" i="4"/>
  <c r="O1447" i="4" s="1"/>
  <c r="K1448" i="4"/>
  <c r="O1448" i="4" s="1"/>
  <c r="K1449" i="4"/>
  <c r="O1449" i="4" s="1"/>
  <c r="K1450" i="4"/>
  <c r="O1450" i="4" s="1"/>
  <c r="K1451" i="4"/>
  <c r="O1451" i="4" s="1"/>
  <c r="K1452" i="4"/>
  <c r="O1452" i="4" s="1"/>
  <c r="K1453" i="4"/>
  <c r="O1453" i="4" s="1"/>
  <c r="K1454" i="4"/>
  <c r="O1454" i="4" s="1"/>
  <c r="K1455" i="4"/>
  <c r="O1455" i="4" s="1"/>
  <c r="K1456" i="4"/>
  <c r="O1456" i="4" s="1"/>
  <c r="K1457" i="4"/>
  <c r="O1457" i="4" s="1"/>
  <c r="K1458" i="4"/>
  <c r="O1458" i="4" s="1"/>
  <c r="K1459" i="4"/>
  <c r="O1459" i="4" s="1"/>
  <c r="K1460" i="4"/>
  <c r="O1460" i="4" s="1"/>
  <c r="K1461" i="4"/>
  <c r="O1461" i="4" s="1"/>
  <c r="K1462" i="4"/>
  <c r="O1462" i="4" s="1"/>
  <c r="K1463" i="4"/>
  <c r="O1463" i="4" s="1"/>
  <c r="K1464" i="4"/>
  <c r="O1464" i="4" s="1"/>
  <c r="K1465" i="4"/>
  <c r="O1465" i="4" s="1"/>
  <c r="K1466" i="4"/>
  <c r="O1466" i="4" s="1"/>
  <c r="K1467" i="4"/>
  <c r="O1467" i="4" s="1"/>
  <c r="K1468" i="4"/>
  <c r="O1468" i="4" s="1"/>
  <c r="K1469" i="4"/>
  <c r="O1469" i="4" s="1"/>
  <c r="K1470" i="4"/>
  <c r="O1470" i="4" s="1"/>
  <c r="K1471" i="4"/>
  <c r="O1471" i="4" s="1"/>
  <c r="K1472" i="4"/>
  <c r="O1472" i="4" s="1"/>
  <c r="K1473" i="4"/>
  <c r="O1473" i="4" s="1"/>
  <c r="K1474" i="4"/>
  <c r="O1474" i="4" s="1"/>
  <c r="K1475" i="4"/>
  <c r="O1475" i="4" s="1"/>
  <c r="K1476" i="4"/>
  <c r="O1476" i="4" s="1"/>
  <c r="K1477" i="4"/>
  <c r="O1477" i="4" s="1"/>
  <c r="K1478" i="4"/>
  <c r="O1478" i="4" s="1"/>
  <c r="K1479" i="4"/>
  <c r="O1479" i="4" s="1"/>
  <c r="K1480" i="4"/>
  <c r="O1480" i="4" s="1"/>
  <c r="K1481" i="4"/>
  <c r="O1481" i="4" s="1"/>
  <c r="K1482" i="4"/>
  <c r="O1482" i="4" s="1"/>
  <c r="K1483" i="4"/>
  <c r="O1483" i="4" s="1"/>
  <c r="K1484" i="4"/>
  <c r="O1484" i="4" s="1"/>
  <c r="K1485" i="4"/>
  <c r="O1485" i="4" s="1"/>
  <c r="K1486" i="4"/>
  <c r="O1486" i="4" s="1"/>
  <c r="K1487" i="4"/>
  <c r="O1487" i="4" s="1"/>
  <c r="K1488" i="4"/>
  <c r="O1488" i="4" s="1"/>
  <c r="K1489" i="4"/>
  <c r="O1489" i="4" s="1"/>
  <c r="K1490" i="4"/>
  <c r="O1490" i="4" s="1"/>
  <c r="K1491" i="4"/>
  <c r="O1491" i="4" s="1"/>
  <c r="K1492" i="4"/>
  <c r="O1492" i="4" s="1"/>
  <c r="K1493" i="4"/>
  <c r="O1493" i="4" s="1"/>
  <c r="K1494" i="4"/>
  <c r="O1494" i="4" s="1"/>
  <c r="K1495" i="4"/>
  <c r="O1495" i="4" s="1"/>
  <c r="K1496" i="4"/>
  <c r="O1496" i="4" s="1"/>
  <c r="K1497" i="4"/>
  <c r="O1497" i="4" s="1"/>
  <c r="K1498" i="4"/>
  <c r="O1498" i="4" s="1"/>
  <c r="K1499" i="4"/>
  <c r="O1499" i="4" s="1"/>
  <c r="K1500" i="4"/>
  <c r="O1500" i="4" s="1"/>
  <c r="K1501" i="4"/>
  <c r="O1501" i="4" s="1"/>
  <c r="K1502" i="4"/>
  <c r="O1502" i="4" s="1"/>
  <c r="K1503" i="4"/>
  <c r="O1503" i="4" s="1"/>
  <c r="K1504" i="4"/>
  <c r="O1504" i="4" s="1"/>
  <c r="K1505" i="4"/>
  <c r="O1505" i="4" s="1"/>
  <c r="K1506" i="4"/>
  <c r="O1506" i="4" s="1"/>
  <c r="K1507" i="4"/>
  <c r="O1507" i="4" s="1"/>
  <c r="K1508" i="4"/>
  <c r="O1508" i="4" s="1"/>
  <c r="K1509" i="4"/>
  <c r="O1509" i="4" s="1"/>
  <c r="K1510" i="4"/>
  <c r="O1510" i="4" s="1"/>
  <c r="K1511" i="4"/>
  <c r="O1511" i="4" s="1"/>
  <c r="K1512" i="4"/>
  <c r="O1512" i="4" s="1"/>
  <c r="K1513" i="4"/>
  <c r="O1513" i="4" s="1"/>
  <c r="K1514" i="4"/>
  <c r="O1514" i="4" s="1"/>
  <c r="K1515" i="4"/>
  <c r="O1515" i="4" s="1"/>
  <c r="K1516" i="4"/>
  <c r="O1516" i="4" s="1"/>
  <c r="K1517" i="4"/>
  <c r="O1517" i="4" s="1"/>
  <c r="K1518" i="4"/>
  <c r="O1518" i="4" s="1"/>
  <c r="K1519" i="4"/>
  <c r="O1519" i="4" s="1"/>
  <c r="K1520" i="4"/>
  <c r="O1520" i="4" s="1"/>
  <c r="K1521" i="4"/>
  <c r="O1521" i="4" s="1"/>
  <c r="K1522" i="4"/>
  <c r="O1522" i="4" s="1"/>
  <c r="K1523" i="4"/>
  <c r="O1523" i="4" s="1"/>
  <c r="K1524" i="4"/>
  <c r="O1524" i="4" s="1"/>
  <c r="K1525" i="4"/>
  <c r="O1525" i="4" s="1"/>
  <c r="K1526" i="4"/>
  <c r="O1526" i="4" s="1"/>
  <c r="K1527" i="4"/>
  <c r="O1527" i="4" s="1"/>
  <c r="K1528" i="4"/>
  <c r="O1528" i="4" s="1"/>
  <c r="K1529" i="4"/>
  <c r="O1529" i="4" s="1"/>
  <c r="K1530" i="4"/>
  <c r="O1530" i="4" s="1"/>
  <c r="K1531" i="4"/>
  <c r="O1531" i="4" s="1"/>
  <c r="K1532" i="4"/>
  <c r="O1532" i="4" s="1"/>
  <c r="K1533" i="4"/>
  <c r="O1533" i="4" s="1"/>
  <c r="K1534" i="4"/>
  <c r="O1534" i="4" s="1"/>
  <c r="K1535" i="4"/>
  <c r="O1535" i="4" s="1"/>
  <c r="K1536" i="4"/>
  <c r="O1536" i="4" s="1"/>
  <c r="K1537" i="4"/>
  <c r="O1537" i="4" s="1"/>
  <c r="K1538" i="4"/>
  <c r="O1538" i="4" s="1"/>
  <c r="K1539" i="4"/>
  <c r="O1539" i="4" s="1"/>
  <c r="K1540" i="4"/>
  <c r="O1540" i="4" s="1"/>
  <c r="K1541" i="4"/>
  <c r="O1541" i="4" s="1"/>
  <c r="K1542" i="4"/>
  <c r="O1542" i="4" s="1"/>
  <c r="K1543" i="4"/>
  <c r="O1543" i="4" s="1"/>
  <c r="K1544" i="4"/>
  <c r="O1544" i="4" s="1"/>
  <c r="K1545" i="4"/>
  <c r="O1545" i="4" s="1"/>
  <c r="K1546" i="4"/>
  <c r="O1546" i="4" s="1"/>
  <c r="K1547" i="4"/>
  <c r="O1547" i="4" s="1"/>
  <c r="K1548" i="4"/>
  <c r="O1548" i="4" s="1"/>
  <c r="K1549" i="4"/>
  <c r="O1549" i="4" s="1"/>
  <c r="K1550" i="4"/>
  <c r="O1550" i="4" s="1"/>
  <c r="K1551" i="4"/>
  <c r="O1551" i="4" s="1"/>
  <c r="K1552" i="4"/>
  <c r="O1552" i="4" s="1"/>
  <c r="K1553" i="4"/>
  <c r="O1553" i="4" s="1"/>
  <c r="K1554" i="4"/>
  <c r="O1554" i="4" s="1"/>
  <c r="K1555" i="4"/>
  <c r="O1555" i="4" s="1"/>
  <c r="K1556" i="4"/>
  <c r="O1556" i="4" s="1"/>
  <c r="K1557" i="4"/>
  <c r="O1557" i="4" s="1"/>
  <c r="K1558" i="4"/>
  <c r="O1558" i="4" s="1"/>
  <c r="K1559" i="4"/>
  <c r="O1559" i="4" s="1"/>
  <c r="K1560" i="4"/>
  <c r="O1560" i="4" s="1"/>
  <c r="K1561" i="4"/>
  <c r="O1561" i="4" s="1"/>
  <c r="K1562" i="4"/>
  <c r="O1562" i="4" s="1"/>
  <c r="K1563" i="4"/>
  <c r="O1563" i="4" s="1"/>
  <c r="K1564" i="4"/>
  <c r="O1564" i="4" s="1"/>
  <c r="K1565" i="4"/>
  <c r="O1565" i="4" s="1"/>
  <c r="K1566" i="4"/>
  <c r="O1566" i="4" s="1"/>
  <c r="K1567" i="4"/>
  <c r="O1567" i="4" s="1"/>
  <c r="K1568" i="4"/>
  <c r="O1568" i="4" s="1"/>
  <c r="K1569" i="4"/>
  <c r="O1569" i="4" s="1"/>
  <c r="K1570" i="4"/>
  <c r="O1570" i="4" s="1"/>
  <c r="K1571" i="4"/>
  <c r="O1571" i="4" s="1"/>
  <c r="K1572" i="4"/>
  <c r="O1572" i="4" s="1"/>
  <c r="K1573" i="4"/>
  <c r="O1573" i="4" s="1"/>
  <c r="K1574" i="4"/>
  <c r="O1574" i="4" s="1"/>
  <c r="K1575" i="4"/>
  <c r="O1575" i="4" s="1"/>
  <c r="K1576" i="4"/>
  <c r="O1576" i="4" s="1"/>
  <c r="K1577" i="4"/>
  <c r="O1577" i="4" s="1"/>
  <c r="K1578" i="4"/>
  <c r="O1578" i="4" s="1"/>
  <c r="K1579" i="4"/>
  <c r="O1579" i="4" s="1"/>
  <c r="K1580" i="4"/>
  <c r="O1580" i="4" s="1"/>
  <c r="K1581" i="4"/>
  <c r="O1581" i="4" s="1"/>
  <c r="K1582" i="4"/>
  <c r="O1582" i="4" s="1"/>
  <c r="K1583" i="4"/>
  <c r="O1583" i="4" s="1"/>
  <c r="K1584" i="4"/>
  <c r="O1584" i="4" s="1"/>
  <c r="K1585" i="4"/>
  <c r="O1585" i="4" s="1"/>
  <c r="K1586" i="4"/>
  <c r="O1586" i="4" s="1"/>
  <c r="K1587" i="4"/>
  <c r="O1587" i="4" s="1"/>
  <c r="K1588" i="4"/>
  <c r="O1588" i="4" s="1"/>
  <c r="K1589" i="4"/>
  <c r="O1589" i="4" s="1"/>
  <c r="K1590" i="4"/>
  <c r="O1590" i="4" s="1"/>
  <c r="K1591" i="4"/>
  <c r="O1591" i="4" s="1"/>
  <c r="K1592" i="4"/>
  <c r="O1592" i="4" s="1"/>
  <c r="K1593" i="4"/>
  <c r="O1593" i="4" s="1"/>
  <c r="K1594" i="4"/>
  <c r="O1594" i="4" s="1"/>
  <c r="K1595" i="4"/>
  <c r="O1595" i="4" s="1"/>
  <c r="K1596" i="4"/>
  <c r="O1596" i="4" s="1"/>
  <c r="K1597" i="4"/>
  <c r="O1597" i="4" s="1"/>
  <c r="K1598" i="4"/>
  <c r="O1598" i="4" s="1"/>
  <c r="K1599" i="4"/>
  <c r="O1599" i="4" s="1"/>
  <c r="K1600" i="4"/>
  <c r="O1600" i="4" s="1"/>
  <c r="K1601" i="4"/>
  <c r="O1601" i="4" s="1"/>
  <c r="K1602" i="4"/>
  <c r="O1602" i="4" s="1"/>
  <c r="K1603" i="4"/>
  <c r="O1603" i="4" s="1"/>
  <c r="K1604" i="4"/>
  <c r="O1604" i="4" s="1"/>
  <c r="K1605" i="4"/>
  <c r="O1605" i="4" s="1"/>
  <c r="K1606" i="4"/>
  <c r="O1606" i="4" s="1"/>
  <c r="K1607" i="4"/>
  <c r="O1607" i="4" s="1"/>
  <c r="K1608" i="4"/>
  <c r="O1608" i="4" s="1"/>
  <c r="K1609" i="4"/>
  <c r="O1609" i="4" s="1"/>
  <c r="K1610" i="4"/>
  <c r="O1610" i="4" s="1"/>
  <c r="K1611" i="4"/>
  <c r="O1611" i="4" s="1"/>
  <c r="K1612" i="4"/>
  <c r="O1612" i="4" s="1"/>
  <c r="K1613" i="4"/>
  <c r="O1613" i="4" s="1"/>
  <c r="K1614" i="4"/>
  <c r="O1614" i="4" s="1"/>
  <c r="K1615" i="4"/>
  <c r="O1615" i="4" s="1"/>
  <c r="K1616" i="4"/>
  <c r="O1616" i="4" s="1"/>
  <c r="K1617" i="4"/>
  <c r="O1617" i="4" s="1"/>
  <c r="K1618" i="4"/>
  <c r="O1618" i="4" s="1"/>
  <c r="K1619" i="4"/>
  <c r="O1619" i="4" s="1"/>
  <c r="K1620" i="4"/>
  <c r="O1620" i="4" s="1"/>
  <c r="K1621" i="4"/>
  <c r="O1621" i="4" s="1"/>
  <c r="K1622" i="4"/>
  <c r="O1622" i="4" s="1"/>
  <c r="K1623" i="4"/>
  <c r="O1623" i="4" s="1"/>
  <c r="K1624" i="4"/>
  <c r="O1624" i="4" s="1"/>
  <c r="K1625" i="4"/>
  <c r="O1625" i="4" s="1"/>
  <c r="K1626" i="4"/>
  <c r="O1626" i="4" s="1"/>
  <c r="K1627" i="4"/>
  <c r="O1627" i="4" s="1"/>
  <c r="K1628" i="4"/>
  <c r="O1628" i="4" s="1"/>
  <c r="K1629" i="4"/>
  <c r="O1629" i="4" s="1"/>
  <c r="K1630" i="4"/>
  <c r="O1630" i="4" s="1"/>
  <c r="K1631" i="4"/>
  <c r="O1631" i="4" s="1"/>
  <c r="K1632" i="4"/>
  <c r="O1632" i="4" s="1"/>
  <c r="K1633" i="4"/>
  <c r="O1633" i="4" s="1"/>
  <c r="K1634" i="4"/>
  <c r="O1634" i="4" s="1"/>
  <c r="K1635" i="4"/>
  <c r="O1635" i="4" s="1"/>
  <c r="K1636" i="4"/>
  <c r="O1636" i="4" s="1"/>
  <c r="K1637" i="4"/>
  <c r="O1637" i="4" s="1"/>
  <c r="K1638" i="4"/>
  <c r="O1638" i="4" s="1"/>
  <c r="K1639" i="4"/>
  <c r="O1639" i="4" s="1"/>
  <c r="K1640" i="4"/>
  <c r="O1640" i="4" s="1"/>
  <c r="K1641" i="4"/>
  <c r="O1641" i="4" s="1"/>
  <c r="K1642" i="4"/>
  <c r="O1642" i="4" s="1"/>
  <c r="K1643" i="4"/>
  <c r="O1643" i="4" s="1"/>
  <c r="K1644" i="4"/>
  <c r="O1644" i="4" s="1"/>
  <c r="K1645" i="4"/>
  <c r="O1645" i="4" s="1"/>
  <c r="K1646" i="4"/>
  <c r="O1646" i="4" s="1"/>
  <c r="K1647" i="4"/>
  <c r="O1647" i="4" s="1"/>
  <c r="K1648" i="4"/>
  <c r="O1648" i="4" s="1"/>
  <c r="K1649" i="4"/>
  <c r="O1649" i="4" s="1"/>
  <c r="K1650" i="4"/>
  <c r="O1650" i="4" s="1"/>
  <c r="K1651" i="4"/>
  <c r="O1651" i="4" s="1"/>
  <c r="K1652" i="4"/>
  <c r="O1652" i="4" s="1"/>
  <c r="K1653" i="4"/>
  <c r="O1653" i="4" s="1"/>
  <c r="K1654" i="4"/>
  <c r="O1654" i="4" s="1"/>
  <c r="K1655" i="4"/>
  <c r="O1655" i="4" s="1"/>
  <c r="K1656" i="4"/>
  <c r="O1656" i="4" s="1"/>
  <c r="K1657" i="4"/>
  <c r="O1657" i="4" s="1"/>
  <c r="K1658" i="4"/>
  <c r="O1658" i="4" s="1"/>
  <c r="K1659" i="4"/>
  <c r="O1659" i="4" s="1"/>
  <c r="K1660" i="4"/>
  <c r="O1660" i="4" s="1"/>
  <c r="K1661" i="4"/>
  <c r="O1661" i="4" s="1"/>
  <c r="K1662" i="4"/>
  <c r="O1662" i="4" s="1"/>
  <c r="K1663" i="4"/>
  <c r="O1663" i="4" s="1"/>
  <c r="K1664" i="4"/>
  <c r="O1664" i="4" s="1"/>
  <c r="K1665" i="4"/>
  <c r="O1665" i="4" s="1"/>
  <c r="K1666" i="4"/>
  <c r="O1666" i="4" s="1"/>
  <c r="K1667" i="4"/>
  <c r="O1667" i="4" s="1"/>
  <c r="K1668" i="4"/>
  <c r="O1668" i="4" s="1"/>
  <c r="K1669" i="4"/>
  <c r="O1669" i="4" s="1"/>
  <c r="K1670" i="4"/>
  <c r="O1670" i="4" s="1"/>
  <c r="K1671" i="4"/>
  <c r="O1671" i="4" s="1"/>
  <c r="K1672" i="4"/>
  <c r="O1672" i="4" s="1"/>
  <c r="K1673" i="4"/>
  <c r="O1673" i="4" s="1"/>
  <c r="K1674" i="4"/>
  <c r="O1674" i="4" s="1"/>
  <c r="K1675" i="4"/>
  <c r="O1675" i="4" s="1"/>
  <c r="K1676" i="4"/>
  <c r="O1676" i="4" s="1"/>
  <c r="K1677" i="4"/>
  <c r="O1677" i="4" s="1"/>
  <c r="K1678" i="4"/>
  <c r="O1678" i="4" s="1"/>
  <c r="K1679" i="4"/>
  <c r="O1679" i="4" s="1"/>
  <c r="K1680" i="4"/>
  <c r="O1680" i="4" s="1"/>
  <c r="K1681" i="4"/>
  <c r="O1681" i="4" s="1"/>
  <c r="K1682" i="4"/>
  <c r="O1682" i="4" s="1"/>
  <c r="K1683" i="4"/>
  <c r="O1683" i="4" s="1"/>
  <c r="K1684" i="4"/>
  <c r="O1684" i="4" s="1"/>
  <c r="K1685" i="4"/>
  <c r="O1685" i="4" s="1"/>
  <c r="K1686" i="4"/>
  <c r="O1686" i="4" s="1"/>
  <c r="K1687" i="4"/>
  <c r="O1687" i="4" s="1"/>
  <c r="K1688" i="4"/>
  <c r="O1688" i="4" s="1"/>
  <c r="K1689" i="4"/>
  <c r="O1689" i="4" s="1"/>
  <c r="K1690" i="4"/>
  <c r="O1690" i="4" s="1"/>
  <c r="K1691" i="4"/>
  <c r="O1691" i="4" s="1"/>
  <c r="K1692" i="4"/>
  <c r="O1692" i="4" s="1"/>
  <c r="K1693" i="4"/>
  <c r="O1693" i="4" s="1"/>
  <c r="K1694" i="4"/>
  <c r="O1694" i="4" s="1"/>
  <c r="K1695" i="4"/>
  <c r="O1695" i="4" s="1"/>
  <c r="K1696" i="4"/>
  <c r="O1696" i="4" s="1"/>
  <c r="K1697" i="4"/>
  <c r="O1697" i="4" s="1"/>
  <c r="K1698" i="4"/>
  <c r="O1698" i="4" s="1"/>
  <c r="K1699" i="4"/>
  <c r="O1699" i="4" s="1"/>
  <c r="K1700" i="4"/>
  <c r="O1700" i="4" s="1"/>
  <c r="K1701" i="4"/>
  <c r="O1701" i="4" s="1"/>
  <c r="K1702" i="4"/>
  <c r="O1702" i="4" s="1"/>
  <c r="K1703" i="4"/>
  <c r="O1703" i="4" s="1"/>
  <c r="K1704" i="4"/>
  <c r="O1704" i="4" s="1"/>
  <c r="K1705" i="4"/>
  <c r="O1705" i="4" s="1"/>
  <c r="K1706" i="4"/>
  <c r="O1706" i="4" s="1"/>
  <c r="K1707" i="4"/>
  <c r="O1707" i="4" s="1"/>
  <c r="K1708" i="4"/>
  <c r="O1708" i="4" s="1"/>
  <c r="K1709" i="4"/>
  <c r="O1709" i="4" s="1"/>
  <c r="K1710" i="4"/>
  <c r="O1710" i="4" s="1"/>
  <c r="K1711" i="4"/>
  <c r="O1711" i="4" s="1"/>
  <c r="K1712" i="4"/>
  <c r="O1712" i="4" s="1"/>
  <c r="K1713" i="4"/>
  <c r="O1713" i="4" s="1"/>
  <c r="K1714" i="4"/>
  <c r="O1714" i="4" s="1"/>
  <c r="K1715" i="4"/>
  <c r="O1715" i="4" s="1"/>
  <c r="K1716" i="4"/>
  <c r="O1716" i="4" s="1"/>
  <c r="K1717" i="4"/>
  <c r="O1717" i="4" s="1"/>
  <c r="K1718" i="4"/>
  <c r="O1718" i="4" s="1"/>
  <c r="K1719" i="4"/>
  <c r="O1719" i="4" s="1"/>
  <c r="K1720" i="4"/>
  <c r="O1720" i="4" s="1"/>
  <c r="K1721" i="4"/>
  <c r="O1721" i="4" s="1"/>
  <c r="K1722" i="4"/>
  <c r="O1722" i="4" s="1"/>
  <c r="K1723" i="4"/>
  <c r="O1723" i="4" s="1"/>
  <c r="K1724" i="4"/>
  <c r="O1724" i="4" s="1"/>
  <c r="K1725" i="4"/>
  <c r="O1725" i="4" s="1"/>
  <c r="K1726" i="4"/>
  <c r="O1726" i="4" s="1"/>
  <c r="K1727" i="4"/>
  <c r="O1727" i="4" s="1"/>
  <c r="K1728" i="4"/>
  <c r="O1728" i="4" s="1"/>
  <c r="K1729" i="4"/>
  <c r="O1729" i="4" s="1"/>
  <c r="K1730" i="4"/>
  <c r="O1730" i="4" s="1"/>
  <c r="K1731" i="4"/>
  <c r="O1731" i="4" s="1"/>
  <c r="K1732" i="4"/>
  <c r="O1732" i="4" s="1"/>
  <c r="K1733" i="4"/>
  <c r="O1733" i="4" s="1"/>
  <c r="K1734" i="4"/>
  <c r="O1734" i="4" s="1"/>
  <c r="K1735" i="4"/>
  <c r="O1735" i="4" s="1"/>
  <c r="K1736" i="4"/>
  <c r="O1736" i="4" s="1"/>
  <c r="K1737" i="4"/>
  <c r="O1737" i="4" s="1"/>
  <c r="K1738" i="4"/>
  <c r="O1738" i="4" s="1"/>
  <c r="K1739" i="4"/>
  <c r="O1739" i="4" s="1"/>
  <c r="K1740" i="4"/>
  <c r="O1740" i="4" s="1"/>
  <c r="K1741" i="4"/>
  <c r="O1741" i="4" s="1"/>
  <c r="K1742" i="4"/>
  <c r="O1742" i="4" s="1"/>
  <c r="K1743" i="4"/>
  <c r="O1743" i="4" s="1"/>
  <c r="K1744" i="4"/>
  <c r="O1744" i="4" s="1"/>
  <c r="K1745" i="4"/>
  <c r="O1745" i="4" s="1"/>
  <c r="K1746" i="4"/>
  <c r="O1746" i="4" s="1"/>
  <c r="K1747" i="4"/>
  <c r="O1747" i="4" s="1"/>
  <c r="K1748" i="4"/>
  <c r="O1748" i="4" s="1"/>
  <c r="K1749" i="4"/>
  <c r="O1749" i="4" s="1"/>
  <c r="K1750" i="4"/>
  <c r="O1750" i="4" s="1"/>
  <c r="K1751" i="4"/>
  <c r="O1751" i="4" s="1"/>
  <c r="K1752" i="4"/>
  <c r="O1752" i="4" s="1"/>
  <c r="K1753" i="4"/>
  <c r="O1753" i="4" s="1"/>
  <c r="K1754" i="4"/>
  <c r="O1754" i="4" s="1"/>
  <c r="K1755" i="4"/>
  <c r="O1755" i="4" s="1"/>
  <c r="K1756" i="4"/>
  <c r="O1756" i="4" s="1"/>
  <c r="K1757" i="4"/>
  <c r="O1757" i="4" s="1"/>
  <c r="K1758" i="4"/>
  <c r="O1758" i="4" s="1"/>
  <c r="K1759" i="4"/>
  <c r="O1759" i="4" s="1"/>
  <c r="K1760" i="4"/>
  <c r="O1760" i="4" s="1"/>
  <c r="K1761" i="4"/>
  <c r="O1761" i="4" s="1"/>
  <c r="K1762" i="4"/>
  <c r="O1762" i="4" s="1"/>
  <c r="K1763" i="4"/>
  <c r="O1763" i="4" s="1"/>
  <c r="K1764" i="4"/>
  <c r="O1764" i="4" s="1"/>
  <c r="K1765" i="4"/>
  <c r="O1765" i="4" s="1"/>
  <c r="K1766" i="4"/>
  <c r="O1766" i="4" s="1"/>
  <c r="K1767" i="4"/>
  <c r="O1767" i="4" s="1"/>
  <c r="K1768" i="4"/>
  <c r="O1768" i="4" s="1"/>
  <c r="K1769" i="4"/>
  <c r="O1769" i="4" s="1"/>
  <c r="K1770" i="4"/>
  <c r="O1770" i="4" s="1"/>
  <c r="K1771" i="4"/>
  <c r="O1771" i="4" s="1"/>
  <c r="K1772" i="4"/>
  <c r="O1772" i="4" s="1"/>
  <c r="K1773" i="4"/>
  <c r="O1773" i="4" s="1"/>
  <c r="K1774" i="4"/>
  <c r="O1774" i="4" s="1"/>
  <c r="K1775" i="4"/>
  <c r="O1775" i="4" s="1"/>
  <c r="K1776" i="4"/>
  <c r="O1776" i="4" s="1"/>
  <c r="K1777" i="4"/>
  <c r="O1777" i="4" s="1"/>
  <c r="K1778" i="4"/>
  <c r="O1778" i="4" s="1"/>
  <c r="K1779" i="4"/>
  <c r="O1779" i="4" s="1"/>
  <c r="K1780" i="4"/>
  <c r="O1780" i="4" s="1"/>
  <c r="K1781" i="4"/>
  <c r="O1781" i="4" s="1"/>
  <c r="K1782" i="4"/>
  <c r="O1782" i="4" s="1"/>
  <c r="K1783" i="4"/>
  <c r="O1783" i="4" s="1"/>
  <c r="K1784" i="4"/>
  <c r="O1784" i="4" s="1"/>
  <c r="K1785" i="4"/>
  <c r="O1785" i="4" s="1"/>
  <c r="K1786" i="4"/>
  <c r="O1786" i="4" s="1"/>
  <c r="K1787" i="4"/>
  <c r="O1787" i="4" s="1"/>
  <c r="K1788" i="4"/>
  <c r="O1788" i="4" s="1"/>
  <c r="K1789" i="4"/>
  <c r="O1789" i="4" s="1"/>
  <c r="K1790" i="4"/>
  <c r="O1790" i="4" s="1"/>
  <c r="K1791" i="4"/>
  <c r="O1791" i="4" s="1"/>
  <c r="K1792" i="4"/>
  <c r="O1792" i="4" s="1"/>
  <c r="K1793" i="4"/>
  <c r="O1793" i="4" s="1"/>
  <c r="K1794" i="4"/>
  <c r="O1794" i="4" s="1"/>
  <c r="K1795" i="4"/>
  <c r="O1795" i="4" s="1"/>
  <c r="K1796" i="4"/>
  <c r="O1796" i="4" s="1"/>
  <c r="K1797" i="4"/>
  <c r="O1797" i="4" s="1"/>
  <c r="K1798" i="4"/>
  <c r="O1798" i="4" s="1"/>
  <c r="K1799" i="4"/>
  <c r="O1799" i="4" s="1"/>
  <c r="K1800" i="4"/>
  <c r="O1800" i="4" s="1"/>
  <c r="K1801" i="4"/>
  <c r="O1801" i="4" s="1"/>
  <c r="K1802" i="4"/>
  <c r="O1802" i="4" s="1"/>
  <c r="K1803" i="4"/>
  <c r="O1803" i="4" s="1"/>
  <c r="K1804" i="4"/>
  <c r="O1804" i="4" s="1"/>
  <c r="K1805" i="4"/>
  <c r="O1805" i="4" s="1"/>
  <c r="K1806" i="4"/>
  <c r="O1806" i="4" s="1"/>
  <c r="K1807" i="4"/>
  <c r="O1807" i="4" s="1"/>
  <c r="K1808" i="4"/>
  <c r="O1808" i="4" s="1"/>
  <c r="K1809" i="4"/>
  <c r="O1809" i="4" s="1"/>
  <c r="K1810" i="4"/>
  <c r="O1810" i="4" s="1"/>
  <c r="K1811" i="4"/>
  <c r="O1811" i="4" s="1"/>
  <c r="K1812" i="4"/>
  <c r="O1812" i="4" s="1"/>
  <c r="K1813" i="4"/>
  <c r="O1813" i="4" s="1"/>
  <c r="K1814" i="4"/>
  <c r="O1814" i="4" s="1"/>
  <c r="K1815" i="4"/>
  <c r="O1815" i="4" s="1"/>
  <c r="K1816" i="4"/>
  <c r="O1816" i="4" s="1"/>
  <c r="K1817" i="4"/>
  <c r="O1817" i="4" s="1"/>
  <c r="K1818" i="4"/>
  <c r="O1818" i="4" s="1"/>
  <c r="K1819" i="4"/>
  <c r="O1819" i="4" s="1"/>
  <c r="K1820" i="4"/>
  <c r="O1820" i="4" s="1"/>
  <c r="K1821" i="4"/>
  <c r="O1821" i="4" s="1"/>
  <c r="K1822" i="4"/>
  <c r="O1822" i="4" s="1"/>
  <c r="K1823" i="4"/>
  <c r="O1823" i="4" s="1"/>
  <c r="K1824" i="4"/>
  <c r="O1824" i="4" s="1"/>
  <c r="K1825" i="4"/>
  <c r="O1825" i="4" s="1"/>
  <c r="K1826" i="4"/>
  <c r="O1826" i="4" s="1"/>
  <c r="K1827" i="4"/>
  <c r="O1827" i="4" s="1"/>
  <c r="K1828" i="4"/>
  <c r="O1828" i="4" s="1"/>
  <c r="K1829" i="4"/>
  <c r="O1829" i="4" s="1"/>
  <c r="K1830" i="4"/>
  <c r="O1830" i="4" s="1"/>
  <c r="K1831" i="4"/>
  <c r="O1831" i="4" s="1"/>
  <c r="K1832" i="4"/>
  <c r="O1832" i="4" s="1"/>
  <c r="K1833" i="4"/>
  <c r="O1833" i="4" s="1"/>
  <c r="K1834" i="4"/>
  <c r="O1834" i="4" s="1"/>
  <c r="K1835" i="4"/>
  <c r="O1835" i="4" s="1"/>
  <c r="K1836" i="4"/>
  <c r="O1836" i="4" s="1"/>
  <c r="K1837" i="4"/>
  <c r="O1837" i="4" s="1"/>
  <c r="K1838" i="4"/>
  <c r="O1838" i="4" s="1"/>
  <c r="K1839" i="4"/>
  <c r="O1839" i="4" s="1"/>
  <c r="K1840" i="4"/>
  <c r="O1840" i="4" s="1"/>
  <c r="K1841" i="4"/>
  <c r="O1841" i="4" s="1"/>
  <c r="K1842" i="4"/>
  <c r="O1842" i="4" s="1"/>
  <c r="K1843" i="4"/>
  <c r="O1843" i="4" s="1"/>
  <c r="K1844" i="4"/>
  <c r="O1844" i="4" s="1"/>
  <c r="K1845" i="4"/>
  <c r="O1845" i="4" s="1"/>
  <c r="K1846" i="4"/>
  <c r="O1846" i="4" s="1"/>
  <c r="K1847" i="4"/>
  <c r="O1847" i="4" s="1"/>
  <c r="K1848" i="4"/>
  <c r="O1848" i="4" s="1"/>
  <c r="K1849" i="4"/>
  <c r="O1849" i="4" s="1"/>
  <c r="K1850" i="4"/>
  <c r="O1850" i="4" s="1"/>
  <c r="K1851" i="4"/>
  <c r="O1851" i="4" s="1"/>
  <c r="K1852" i="4"/>
  <c r="O1852" i="4" s="1"/>
  <c r="K1853" i="4"/>
  <c r="O1853" i="4" s="1"/>
  <c r="K1854" i="4"/>
  <c r="O1854" i="4" s="1"/>
  <c r="K1855" i="4"/>
  <c r="O1855" i="4" s="1"/>
  <c r="K1856" i="4"/>
  <c r="O1856" i="4" s="1"/>
  <c r="K1857" i="4"/>
  <c r="O1857" i="4" s="1"/>
  <c r="K1858" i="4"/>
  <c r="O1858" i="4" s="1"/>
  <c r="K1859" i="4"/>
  <c r="O1859" i="4" s="1"/>
  <c r="K1860" i="4"/>
  <c r="O1860" i="4" s="1"/>
  <c r="K1861" i="4"/>
  <c r="O1861" i="4" s="1"/>
  <c r="K1862" i="4"/>
  <c r="O1862" i="4" s="1"/>
  <c r="K1863" i="4"/>
  <c r="O1863" i="4" s="1"/>
  <c r="K1864" i="4"/>
  <c r="O1864" i="4" s="1"/>
  <c r="K1865" i="4"/>
  <c r="O1865" i="4" s="1"/>
  <c r="K1866" i="4"/>
  <c r="O1866" i="4" s="1"/>
  <c r="K1867" i="4"/>
  <c r="O1867" i="4" s="1"/>
  <c r="K1868" i="4"/>
  <c r="O1868" i="4" s="1"/>
  <c r="K1869" i="4"/>
  <c r="O1869" i="4" s="1"/>
  <c r="K1870" i="4"/>
  <c r="O1870" i="4" s="1"/>
  <c r="K1871" i="4"/>
  <c r="O1871" i="4" s="1"/>
  <c r="K1872" i="4"/>
  <c r="O1872" i="4" s="1"/>
  <c r="K1873" i="4"/>
  <c r="O1873" i="4" s="1"/>
  <c r="K1874" i="4"/>
  <c r="O1874" i="4" s="1"/>
  <c r="K1875" i="4"/>
  <c r="O1875" i="4" s="1"/>
  <c r="K1876" i="4"/>
  <c r="O1876" i="4" s="1"/>
  <c r="K1877" i="4"/>
  <c r="O1877" i="4" s="1"/>
  <c r="K1878" i="4"/>
  <c r="O1878" i="4" s="1"/>
  <c r="K1879" i="4"/>
  <c r="O1879" i="4" s="1"/>
  <c r="K1880" i="4"/>
  <c r="O1880" i="4" s="1"/>
  <c r="K1881" i="4"/>
  <c r="O1881" i="4" s="1"/>
  <c r="K1882" i="4"/>
  <c r="O1882" i="4" s="1"/>
  <c r="K1883" i="4"/>
  <c r="O1883" i="4" s="1"/>
  <c r="K1884" i="4"/>
  <c r="O1884" i="4" s="1"/>
  <c r="K1885" i="4"/>
  <c r="O1885" i="4" s="1"/>
  <c r="K1886" i="4"/>
  <c r="O1886" i="4" s="1"/>
  <c r="K1887" i="4"/>
  <c r="O1887" i="4" s="1"/>
  <c r="K1888" i="4"/>
  <c r="O1888" i="4" s="1"/>
  <c r="K1889" i="4"/>
  <c r="O1889" i="4" s="1"/>
  <c r="K1890" i="4"/>
  <c r="O1890" i="4" s="1"/>
  <c r="K1891" i="4"/>
  <c r="O1891" i="4" s="1"/>
  <c r="K1892" i="4"/>
  <c r="O1892" i="4" s="1"/>
  <c r="K1893" i="4"/>
  <c r="O1893" i="4" s="1"/>
  <c r="K1894" i="4"/>
  <c r="O1894" i="4" s="1"/>
  <c r="K1895" i="4"/>
  <c r="O1895" i="4" s="1"/>
  <c r="K1896" i="4"/>
  <c r="O1896" i="4" s="1"/>
  <c r="K1897" i="4"/>
  <c r="O1897" i="4" s="1"/>
  <c r="K1898" i="4"/>
  <c r="O1898" i="4" s="1"/>
  <c r="K1899" i="4"/>
  <c r="O1899" i="4" s="1"/>
  <c r="K1900" i="4"/>
  <c r="O1900" i="4" s="1"/>
  <c r="K1901" i="4"/>
  <c r="O1901" i="4" s="1"/>
  <c r="K1902" i="4"/>
  <c r="O1902" i="4" s="1"/>
  <c r="K1903" i="4"/>
  <c r="O1903" i="4" s="1"/>
  <c r="K1904" i="4"/>
  <c r="O1904" i="4" s="1"/>
  <c r="K1905" i="4"/>
  <c r="O1905" i="4" s="1"/>
  <c r="K1906" i="4"/>
  <c r="O1906" i="4" s="1"/>
  <c r="K1907" i="4"/>
  <c r="O1907" i="4" s="1"/>
  <c r="K1908" i="4"/>
  <c r="O1908" i="4" s="1"/>
  <c r="K1909" i="4"/>
  <c r="O1909" i="4" s="1"/>
  <c r="K1910" i="4"/>
  <c r="O1910" i="4" s="1"/>
  <c r="K1911" i="4"/>
  <c r="O1911" i="4" s="1"/>
  <c r="K1912" i="4"/>
  <c r="O1912" i="4" s="1"/>
  <c r="K1913" i="4"/>
  <c r="O1913" i="4" s="1"/>
  <c r="K1914" i="4"/>
  <c r="O1914" i="4" s="1"/>
  <c r="K1915" i="4"/>
  <c r="O1915" i="4" s="1"/>
  <c r="K1916" i="4"/>
  <c r="O1916" i="4" s="1"/>
  <c r="K1917" i="4"/>
  <c r="O1917" i="4" s="1"/>
  <c r="K1918" i="4"/>
  <c r="O1918" i="4" s="1"/>
  <c r="K1919" i="4"/>
  <c r="O1919" i="4" s="1"/>
  <c r="K1920" i="4"/>
  <c r="O1920" i="4" s="1"/>
  <c r="K1921" i="4"/>
  <c r="O1921" i="4" s="1"/>
  <c r="K1922" i="4"/>
  <c r="O1922" i="4" s="1"/>
  <c r="K1923" i="4"/>
  <c r="O1923" i="4" s="1"/>
  <c r="K1924" i="4"/>
  <c r="O1924" i="4" s="1"/>
  <c r="K1925" i="4"/>
  <c r="O1925" i="4" s="1"/>
  <c r="K1926" i="4"/>
  <c r="O1926" i="4" s="1"/>
  <c r="K1927" i="4"/>
  <c r="O1927" i="4" s="1"/>
  <c r="K1928" i="4"/>
  <c r="O1928" i="4" s="1"/>
  <c r="K1929" i="4"/>
  <c r="O1929" i="4" s="1"/>
  <c r="K1930" i="4"/>
  <c r="O1930" i="4" s="1"/>
  <c r="K1931" i="4"/>
  <c r="O1931" i="4" s="1"/>
  <c r="K1932" i="4"/>
  <c r="O1932" i="4" s="1"/>
  <c r="K1933" i="4"/>
  <c r="O1933" i="4" s="1"/>
  <c r="K1934" i="4"/>
  <c r="O1934" i="4" s="1"/>
  <c r="K1935" i="4"/>
  <c r="O1935" i="4" s="1"/>
  <c r="K1936" i="4"/>
  <c r="O1936" i="4" s="1"/>
  <c r="K1937" i="4"/>
  <c r="O1937" i="4" s="1"/>
  <c r="K1938" i="4"/>
  <c r="O1938" i="4" s="1"/>
  <c r="K1939" i="4"/>
  <c r="O1939" i="4" s="1"/>
  <c r="K1940" i="4"/>
  <c r="O1940" i="4" s="1"/>
  <c r="K1941" i="4"/>
  <c r="O1941" i="4" s="1"/>
  <c r="K1942" i="4"/>
  <c r="O1942" i="4" s="1"/>
  <c r="K1943" i="4"/>
  <c r="O1943" i="4" s="1"/>
  <c r="K1944" i="4"/>
  <c r="O1944" i="4" s="1"/>
  <c r="K1945" i="4"/>
  <c r="O1945" i="4" s="1"/>
  <c r="K1946" i="4"/>
  <c r="O1946" i="4" s="1"/>
  <c r="K1947" i="4"/>
  <c r="O1947" i="4" s="1"/>
  <c r="K1948" i="4"/>
  <c r="O1948" i="4" s="1"/>
  <c r="K1949" i="4"/>
  <c r="O1949" i="4" s="1"/>
  <c r="K1950" i="4"/>
  <c r="O1950" i="4" s="1"/>
  <c r="K1951" i="4"/>
  <c r="O1951" i="4" s="1"/>
  <c r="K1952" i="4"/>
  <c r="O1952" i="4" s="1"/>
  <c r="K1953" i="4"/>
  <c r="O1953" i="4" s="1"/>
  <c r="K1954" i="4"/>
  <c r="O1954" i="4" s="1"/>
  <c r="K1955" i="4"/>
  <c r="O1955" i="4" s="1"/>
  <c r="K1956" i="4"/>
  <c r="O1956" i="4" s="1"/>
  <c r="K1957" i="4"/>
  <c r="O1957" i="4" s="1"/>
  <c r="K1958" i="4"/>
  <c r="O1958" i="4" s="1"/>
  <c r="K1959" i="4"/>
  <c r="O1959" i="4" s="1"/>
  <c r="K1960" i="4"/>
  <c r="O1960" i="4" s="1"/>
  <c r="K1961" i="4"/>
  <c r="O1961" i="4" s="1"/>
  <c r="K1962" i="4"/>
  <c r="O1962" i="4" s="1"/>
  <c r="K1963" i="4"/>
  <c r="O1963" i="4" s="1"/>
  <c r="K1964" i="4"/>
  <c r="O1964" i="4" s="1"/>
  <c r="K1965" i="4"/>
  <c r="O1965" i="4" s="1"/>
  <c r="K1966" i="4"/>
  <c r="O1966" i="4" s="1"/>
  <c r="K1967" i="4"/>
  <c r="O1967" i="4" s="1"/>
  <c r="K1968" i="4"/>
  <c r="O1968" i="4" s="1"/>
  <c r="K1969" i="4"/>
  <c r="O1969" i="4" s="1"/>
  <c r="K1970" i="4"/>
  <c r="O1970" i="4" s="1"/>
  <c r="K1971" i="4"/>
  <c r="O1971" i="4" s="1"/>
  <c r="K1972" i="4"/>
  <c r="O1972" i="4" s="1"/>
  <c r="K1973" i="4"/>
  <c r="O1973" i="4" s="1"/>
  <c r="K1974" i="4"/>
  <c r="O1974" i="4" s="1"/>
  <c r="K1975" i="4"/>
  <c r="O1975" i="4" s="1"/>
  <c r="K1976" i="4"/>
  <c r="O1976" i="4" s="1"/>
  <c r="K1977" i="4"/>
  <c r="O1977" i="4" s="1"/>
  <c r="K1978" i="4"/>
  <c r="O1978" i="4" s="1"/>
  <c r="K1979" i="4"/>
  <c r="O1979" i="4" s="1"/>
  <c r="K1980" i="4"/>
  <c r="O1980" i="4" s="1"/>
  <c r="K1981" i="4"/>
  <c r="O1981" i="4" s="1"/>
  <c r="K1982" i="4"/>
  <c r="O1982" i="4" s="1"/>
  <c r="K1983" i="4"/>
  <c r="O1983" i="4" s="1"/>
  <c r="K1984" i="4"/>
  <c r="O1984" i="4" s="1"/>
  <c r="K1985" i="4"/>
  <c r="O1985" i="4" s="1"/>
  <c r="K1986" i="4"/>
  <c r="O1986" i="4" s="1"/>
  <c r="K1987" i="4"/>
  <c r="O1987" i="4" s="1"/>
  <c r="K1988" i="4"/>
  <c r="O1988" i="4" s="1"/>
  <c r="K1989" i="4"/>
  <c r="O1989" i="4" s="1"/>
  <c r="K1990" i="4"/>
  <c r="O1990" i="4" s="1"/>
  <c r="K1991" i="4"/>
  <c r="O1991" i="4" s="1"/>
  <c r="K1992" i="4"/>
  <c r="O1992" i="4" s="1"/>
  <c r="K1993" i="4"/>
  <c r="O1993" i="4" s="1"/>
  <c r="K1994" i="4"/>
  <c r="O1994" i="4" s="1"/>
  <c r="K1995" i="4"/>
  <c r="O1995" i="4" s="1"/>
  <c r="K1996" i="4"/>
  <c r="O1996" i="4" s="1"/>
  <c r="K1997" i="4"/>
  <c r="O1997" i="4" s="1"/>
  <c r="K1998" i="4"/>
  <c r="O1998" i="4" s="1"/>
  <c r="K1999" i="4"/>
  <c r="O1999" i="4" s="1"/>
  <c r="K2000" i="4"/>
  <c r="O2000" i="4" s="1"/>
  <c r="K2001" i="4"/>
  <c r="O2001" i="4" s="1"/>
  <c r="K2002" i="4"/>
  <c r="O2002" i="4" s="1"/>
  <c r="K2003" i="4"/>
  <c r="O2003" i="4" s="1"/>
  <c r="K2004" i="4"/>
  <c r="O2004" i="4" s="1"/>
  <c r="K2005" i="4"/>
  <c r="O2005" i="4" s="1"/>
  <c r="K2006" i="4"/>
  <c r="O2006" i="4" s="1"/>
  <c r="K2007" i="4"/>
  <c r="O2007" i="4" s="1"/>
  <c r="K2008" i="4"/>
  <c r="O2008" i="4" s="1"/>
  <c r="K2009" i="4"/>
  <c r="O2009" i="4" s="1"/>
  <c r="K2010" i="4"/>
  <c r="O2010" i="4" s="1"/>
  <c r="K2011" i="4"/>
  <c r="O2011" i="4" s="1"/>
  <c r="K2012" i="4"/>
  <c r="O2012" i="4" s="1"/>
  <c r="K2013" i="4"/>
  <c r="O2013" i="4" s="1"/>
  <c r="K2014" i="4"/>
  <c r="O2014" i="4" s="1"/>
  <c r="K2015" i="4"/>
  <c r="O2015" i="4" s="1"/>
  <c r="K2016" i="4"/>
  <c r="O2016" i="4" s="1"/>
  <c r="K2017" i="4"/>
  <c r="O2017" i="4" s="1"/>
  <c r="K2018" i="4"/>
  <c r="O2018" i="4" s="1"/>
  <c r="K2019" i="4"/>
  <c r="O2019" i="4" s="1"/>
  <c r="K2020" i="4"/>
  <c r="O2020" i="4" s="1"/>
  <c r="K2021" i="4"/>
  <c r="O2021" i="4" s="1"/>
  <c r="K2022" i="4"/>
  <c r="O2022" i="4" s="1"/>
  <c r="K2023" i="4"/>
  <c r="O2023" i="4" s="1"/>
  <c r="K2024" i="4"/>
  <c r="O2024" i="4" s="1"/>
  <c r="K2025" i="4"/>
  <c r="O2025" i="4" s="1"/>
  <c r="K2026" i="4"/>
  <c r="O2026" i="4" s="1"/>
  <c r="K2027" i="4"/>
  <c r="O2027" i="4" s="1"/>
  <c r="K2028" i="4"/>
  <c r="O2028" i="4" s="1"/>
  <c r="K2029" i="4"/>
  <c r="O2029" i="4" s="1"/>
  <c r="K2030" i="4"/>
  <c r="O2030" i="4" s="1"/>
  <c r="K2031" i="4"/>
  <c r="O2031" i="4" s="1"/>
  <c r="K2032" i="4"/>
  <c r="O2032" i="4" s="1"/>
  <c r="K2033" i="4"/>
  <c r="O2033" i="4" s="1"/>
  <c r="K2034" i="4"/>
  <c r="O2034" i="4" s="1"/>
  <c r="K2035" i="4"/>
  <c r="O2035" i="4" s="1"/>
  <c r="K2036" i="4"/>
  <c r="O2036" i="4" s="1"/>
  <c r="K2037" i="4"/>
  <c r="O2037" i="4" s="1"/>
  <c r="K2038" i="4"/>
  <c r="O2038" i="4" s="1"/>
  <c r="K2039" i="4"/>
  <c r="O2039" i="4" s="1"/>
  <c r="K2040" i="4"/>
  <c r="O2040" i="4" s="1"/>
  <c r="K2041" i="4"/>
  <c r="O2041" i="4" s="1"/>
  <c r="K2042" i="4"/>
  <c r="O2042" i="4" s="1"/>
  <c r="K2043" i="4"/>
  <c r="O2043" i="4" s="1"/>
  <c r="K2044" i="4"/>
  <c r="O2044" i="4" s="1"/>
  <c r="K2045" i="4"/>
  <c r="O2045" i="4" s="1"/>
  <c r="K2046" i="4"/>
  <c r="O2046" i="4" s="1"/>
  <c r="K2047" i="4"/>
  <c r="O2047" i="4" s="1"/>
  <c r="K2048" i="4"/>
  <c r="O2048" i="4" s="1"/>
  <c r="K2049" i="4"/>
  <c r="O2049" i="4" s="1"/>
  <c r="K2050" i="4"/>
  <c r="O2050" i="4" s="1"/>
  <c r="K2051" i="4"/>
  <c r="O2051" i="4" s="1"/>
  <c r="K2052" i="4"/>
  <c r="O2052" i="4" s="1"/>
  <c r="K2053" i="4"/>
  <c r="O2053" i="4" s="1"/>
  <c r="K2054" i="4"/>
  <c r="O2054" i="4" s="1"/>
  <c r="K2055" i="4"/>
  <c r="O2055" i="4" s="1"/>
  <c r="K2056" i="4"/>
  <c r="O2056" i="4" s="1"/>
  <c r="K2057" i="4"/>
  <c r="O2057" i="4" s="1"/>
  <c r="K2058" i="4"/>
  <c r="O2058" i="4" s="1"/>
  <c r="K2059" i="4"/>
  <c r="O2059" i="4" s="1"/>
  <c r="K2060" i="4"/>
  <c r="O2060" i="4" s="1"/>
  <c r="K2061" i="4"/>
  <c r="O2061" i="4" s="1"/>
  <c r="K2062" i="4"/>
  <c r="O2062" i="4" s="1"/>
  <c r="K2063" i="4"/>
  <c r="O2063" i="4" s="1"/>
  <c r="K2064" i="4"/>
  <c r="O2064" i="4" s="1"/>
  <c r="K2065" i="4"/>
  <c r="O2065" i="4" s="1"/>
  <c r="K2066" i="4"/>
  <c r="O2066" i="4" s="1"/>
  <c r="K2067" i="4"/>
  <c r="O2067" i="4" s="1"/>
  <c r="K2068" i="4"/>
  <c r="O2068" i="4" s="1"/>
  <c r="K2069" i="4"/>
  <c r="O2069" i="4" s="1"/>
  <c r="K2070" i="4"/>
  <c r="O2070" i="4" s="1"/>
  <c r="K2071" i="4"/>
  <c r="O2071" i="4" s="1"/>
  <c r="K2072" i="4"/>
  <c r="O2072" i="4" s="1"/>
  <c r="K2073" i="4"/>
  <c r="O2073" i="4" s="1"/>
  <c r="K2074" i="4"/>
  <c r="O2074" i="4" s="1"/>
  <c r="K2075" i="4"/>
  <c r="O2075" i="4" s="1"/>
  <c r="K2076" i="4"/>
  <c r="O2076" i="4" s="1"/>
  <c r="K2077" i="4"/>
  <c r="O2077" i="4" s="1"/>
  <c r="K2078" i="4"/>
  <c r="O2078" i="4" s="1"/>
  <c r="K2079" i="4"/>
  <c r="O2079" i="4" s="1"/>
  <c r="K2080" i="4"/>
  <c r="O2080" i="4" s="1"/>
  <c r="K2081" i="4"/>
  <c r="O2081" i="4" s="1"/>
  <c r="K2082" i="4"/>
  <c r="O2082" i="4" s="1"/>
  <c r="K2083" i="4"/>
  <c r="O2083" i="4" s="1"/>
  <c r="K2084" i="4"/>
  <c r="O2084" i="4" s="1"/>
  <c r="K2085" i="4"/>
  <c r="O2085" i="4" s="1"/>
  <c r="K2086" i="4"/>
  <c r="O2086" i="4" s="1"/>
  <c r="K2087" i="4"/>
  <c r="O2087" i="4" s="1"/>
  <c r="K2088" i="4"/>
  <c r="O2088" i="4" s="1"/>
  <c r="K2089" i="4"/>
  <c r="O2089" i="4" s="1"/>
  <c r="K2090" i="4"/>
  <c r="O2090" i="4" s="1"/>
  <c r="K2091" i="4"/>
  <c r="O2091" i="4" s="1"/>
  <c r="K2092" i="4"/>
  <c r="O2092" i="4" s="1"/>
  <c r="K2093" i="4"/>
  <c r="O2093" i="4" s="1"/>
  <c r="K2094" i="4"/>
  <c r="O2094" i="4" s="1"/>
  <c r="K2095" i="4"/>
  <c r="O2095" i="4" s="1"/>
  <c r="K2096" i="4"/>
  <c r="O2096" i="4" s="1"/>
  <c r="K2097" i="4"/>
  <c r="O2097" i="4" s="1"/>
  <c r="K2098" i="4"/>
  <c r="O2098" i="4" s="1"/>
  <c r="K2099" i="4"/>
  <c r="O2099" i="4" s="1"/>
  <c r="K2100" i="4"/>
  <c r="O2100" i="4" s="1"/>
  <c r="K2101" i="4"/>
  <c r="O2101" i="4" s="1"/>
  <c r="K2102" i="4"/>
  <c r="O2102" i="4" s="1"/>
  <c r="K2103" i="4"/>
  <c r="O2103" i="4" s="1"/>
  <c r="K2104" i="4"/>
  <c r="O2104" i="4" s="1"/>
  <c r="K2105" i="4"/>
  <c r="O2105" i="4" s="1"/>
  <c r="K2106" i="4"/>
  <c r="O2106" i="4" s="1"/>
  <c r="K2107" i="4"/>
  <c r="O2107" i="4" s="1"/>
  <c r="K2108" i="4"/>
  <c r="O2108" i="4" s="1"/>
  <c r="K2109" i="4"/>
  <c r="O2109" i="4" s="1"/>
  <c r="K2110" i="4"/>
  <c r="O2110" i="4" s="1"/>
  <c r="K2111" i="4"/>
  <c r="O2111" i="4" s="1"/>
  <c r="K2112" i="4"/>
  <c r="O2112" i="4" s="1"/>
  <c r="K2113" i="4"/>
  <c r="O2113" i="4" s="1"/>
  <c r="K2114" i="4"/>
  <c r="O2114" i="4" s="1"/>
  <c r="K2115" i="4"/>
  <c r="O2115" i="4" s="1"/>
  <c r="K2116" i="4"/>
  <c r="O2116" i="4" s="1"/>
  <c r="K2117" i="4"/>
  <c r="O2117" i="4" s="1"/>
  <c r="K2118" i="4"/>
  <c r="O2118" i="4" s="1"/>
  <c r="K2119" i="4"/>
  <c r="O2119" i="4" s="1"/>
  <c r="K2120" i="4"/>
  <c r="O2120" i="4" s="1"/>
  <c r="K2121" i="4"/>
  <c r="O2121" i="4" s="1"/>
  <c r="K2122" i="4"/>
  <c r="O2122" i="4" s="1"/>
  <c r="K2123" i="4"/>
  <c r="O2123" i="4" s="1"/>
  <c r="K2124" i="4"/>
  <c r="O2124" i="4" s="1"/>
  <c r="K2125" i="4"/>
  <c r="O2125" i="4" s="1"/>
  <c r="K2126" i="4"/>
  <c r="O2126" i="4" s="1"/>
  <c r="K2127" i="4"/>
  <c r="O2127" i="4" s="1"/>
  <c r="K2128" i="4"/>
  <c r="O2128" i="4" s="1"/>
  <c r="K2129" i="4"/>
  <c r="O2129" i="4" s="1"/>
  <c r="K2130" i="4"/>
  <c r="O2130" i="4" s="1"/>
  <c r="K2131" i="4"/>
  <c r="O2131" i="4" s="1"/>
  <c r="K2132" i="4"/>
  <c r="O2132" i="4" s="1"/>
  <c r="K2133" i="4"/>
  <c r="O2133" i="4" s="1"/>
  <c r="K2134" i="4"/>
  <c r="O2134" i="4" s="1"/>
  <c r="K2135" i="4"/>
  <c r="O2135" i="4" s="1"/>
  <c r="K2136" i="4"/>
  <c r="O2136" i="4" s="1"/>
  <c r="K2137" i="4"/>
  <c r="O2137" i="4" s="1"/>
  <c r="K2138" i="4"/>
  <c r="O2138" i="4" s="1"/>
  <c r="K2139" i="4"/>
  <c r="O2139" i="4" s="1"/>
  <c r="K2140" i="4"/>
  <c r="O2140" i="4" s="1"/>
  <c r="K2141" i="4"/>
  <c r="O2141" i="4" s="1"/>
  <c r="K2142" i="4"/>
  <c r="O2142" i="4" s="1"/>
  <c r="K2143" i="4"/>
  <c r="O2143" i="4" s="1"/>
  <c r="K2144" i="4"/>
  <c r="O2144" i="4" s="1"/>
  <c r="K2145" i="4"/>
  <c r="O2145" i="4" s="1"/>
  <c r="K2146" i="4"/>
  <c r="O2146" i="4" s="1"/>
  <c r="K2147" i="4"/>
  <c r="O2147" i="4" s="1"/>
  <c r="K2148" i="4"/>
  <c r="O2148" i="4" s="1"/>
  <c r="K2149" i="4"/>
  <c r="O2149" i="4" s="1"/>
  <c r="K2150" i="4"/>
  <c r="O2150" i="4" s="1"/>
  <c r="K2151" i="4"/>
  <c r="O2151" i="4" s="1"/>
  <c r="K2152" i="4"/>
  <c r="O2152" i="4" s="1"/>
  <c r="K2153" i="4"/>
  <c r="O2153" i="4" s="1"/>
  <c r="K2154" i="4"/>
  <c r="O2154" i="4" s="1"/>
  <c r="K2155" i="4"/>
  <c r="O2155" i="4" s="1"/>
  <c r="K2156" i="4"/>
  <c r="O2156" i="4" s="1"/>
  <c r="K2157" i="4"/>
  <c r="O2157" i="4" s="1"/>
  <c r="K2158" i="4"/>
  <c r="O2158" i="4" s="1"/>
  <c r="K2159" i="4"/>
  <c r="O2159" i="4" s="1"/>
  <c r="K2160" i="4"/>
  <c r="O2160" i="4" s="1"/>
  <c r="K2161" i="4"/>
  <c r="O2161" i="4" s="1"/>
  <c r="K2162" i="4"/>
  <c r="O2162" i="4" s="1"/>
  <c r="K2163" i="4"/>
  <c r="O2163" i="4" s="1"/>
  <c r="K2164" i="4"/>
  <c r="O2164" i="4" s="1"/>
  <c r="K2165" i="4"/>
  <c r="O2165" i="4" s="1"/>
  <c r="K2166" i="4"/>
  <c r="O2166" i="4" s="1"/>
  <c r="K2167" i="4"/>
  <c r="O2167" i="4" s="1"/>
  <c r="K2168" i="4"/>
  <c r="O2168" i="4" s="1"/>
  <c r="K2169" i="4"/>
  <c r="O2169" i="4" s="1"/>
  <c r="K2170" i="4"/>
  <c r="O2170" i="4" s="1"/>
  <c r="K2171" i="4"/>
  <c r="O2171" i="4" s="1"/>
  <c r="K2172" i="4"/>
  <c r="O2172" i="4" s="1"/>
  <c r="K2173" i="4"/>
  <c r="O2173" i="4" s="1"/>
  <c r="K2174" i="4"/>
  <c r="O2174" i="4" s="1"/>
  <c r="K2175" i="4"/>
  <c r="O2175" i="4" s="1"/>
  <c r="K2176" i="4"/>
  <c r="O2176" i="4" s="1"/>
  <c r="K2177" i="4"/>
  <c r="O2177" i="4" s="1"/>
  <c r="K2178" i="4"/>
  <c r="O2178" i="4" s="1"/>
  <c r="K2179" i="4"/>
  <c r="O2179" i="4" s="1"/>
  <c r="K2180" i="4"/>
  <c r="O2180" i="4" s="1"/>
  <c r="K2181" i="4"/>
  <c r="O2181" i="4" s="1"/>
  <c r="K2182" i="4"/>
  <c r="O2182" i="4" s="1"/>
  <c r="K2183" i="4"/>
  <c r="O2183" i="4" s="1"/>
  <c r="K2184" i="4"/>
  <c r="O2184" i="4" s="1"/>
  <c r="K2185" i="4"/>
  <c r="O2185" i="4" s="1"/>
  <c r="K2186" i="4"/>
  <c r="O2186" i="4" s="1"/>
  <c r="K2187" i="4"/>
  <c r="O2187" i="4" s="1"/>
  <c r="K2188" i="4"/>
  <c r="O2188" i="4" s="1"/>
  <c r="K2189" i="4"/>
  <c r="O2189" i="4" s="1"/>
  <c r="K2190" i="4"/>
  <c r="O2190" i="4" s="1"/>
  <c r="K2191" i="4"/>
  <c r="O2191" i="4" s="1"/>
  <c r="K2192" i="4"/>
  <c r="O2192" i="4" s="1"/>
  <c r="K2193" i="4"/>
  <c r="O2193" i="4" s="1"/>
  <c r="K2194" i="4"/>
  <c r="O2194" i="4" s="1"/>
  <c r="K2195" i="4"/>
  <c r="O2195" i="4" s="1"/>
  <c r="K2196" i="4"/>
  <c r="O2196" i="4" s="1"/>
  <c r="K2197" i="4"/>
  <c r="O2197" i="4" s="1"/>
  <c r="K2198" i="4"/>
  <c r="O2198" i="4" s="1"/>
  <c r="K2199" i="4"/>
  <c r="O2199" i="4" s="1"/>
  <c r="K2200" i="4"/>
  <c r="O2200" i="4" s="1"/>
  <c r="K2201" i="4"/>
  <c r="O2201" i="4" s="1"/>
  <c r="K2202" i="4"/>
  <c r="O2202" i="4" s="1"/>
  <c r="K2203" i="4"/>
  <c r="O2203" i="4" s="1"/>
  <c r="K2204" i="4"/>
  <c r="O2204" i="4" s="1"/>
  <c r="K2205" i="4"/>
  <c r="O2205" i="4" s="1"/>
  <c r="K2206" i="4"/>
  <c r="O2206" i="4" s="1"/>
  <c r="K2207" i="4"/>
  <c r="O2207" i="4" s="1"/>
  <c r="K2208" i="4"/>
  <c r="O2208" i="4" s="1"/>
  <c r="K2209" i="4"/>
  <c r="O2209" i="4" s="1"/>
  <c r="K2210" i="4"/>
  <c r="O2210" i="4" s="1"/>
  <c r="K2211" i="4"/>
  <c r="O2211" i="4" s="1"/>
  <c r="K2212" i="4"/>
  <c r="O2212" i="4" s="1"/>
  <c r="K2213" i="4"/>
  <c r="O2213" i="4" s="1"/>
  <c r="K2214" i="4"/>
  <c r="O2214" i="4" s="1"/>
  <c r="K2215" i="4"/>
  <c r="O2215" i="4" s="1"/>
  <c r="K2216" i="4"/>
  <c r="O2216" i="4" s="1"/>
  <c r="K2217" i="4"/>
  <c r="O2217" i="4" s="1"/>
  <c r="K2218" i="4"/>
  <c r="O2218" i="4" s="1"/>
  <c r="K2219" i="4"/>
  <c r="O2219" i="4" s="1"/>
  <c r="K2220" i="4"/>
  <c r="O2220" i="4" s="1"/>
  <c r="K2221" i="4"/>
  <c r="O2221" i="4" s="1"/>
  <c r="K2222" i="4"/>
  <c r="O2222" i="4" s="1"/>
  <c r="K2223" i="4"/>
  <c r="O2223" i="4" s="1"/>
  <c r="K2224" i="4"/>
  <c r="O2224" i="4" s="1"/>
  <c r="K2225" i="4"/>
  <c r="O2225" i="4" s="1"/>
  <c r="K2226" i="4"/>
  <c r="O2226" i="4" s="1"/>
  <c r="K2227" i="4"/>
  <c r="O2227" i="4" s="1"/>
  <c r="K2228" i="4"/>
  <c r="O2228" i="4" s="1"/>
  <c r="K2229" i="4"/>
  <c r="O2229" i="4" s="1"/>
  <c r="K2230" i="4"/>
  <c r="O2230" i="4" s="1"/>
  <c r="K2231" i="4"/>
  <c r="O2231" i="4" s="1"/>
  <c r="K2232" i="4"/>
  <c r="O2232" i="4" s="1"/>
  <c r="K2233" i="4"/>
  <c r="O2233" i="4" s="1"/>
  <c r="K2234" i="4"/>
  <c r="O2234" i="4" s="1"/>
  <c r="K2235" i="4"/>
  <c r="O2235" i="4" s="1"/>
  <c r="K2236" i="4"/>
  <c r="O2236" i="4" s="1"/>
  <c r="K2237" i="4"/>
  <c r="O2237" i="4" s="1"/>
  <c r="K2238" i="4"/>
  <c r="O2238" i="4" s="1"/>
  <c r="K2239" i="4"/>
  <c r="O2239" i="4" s="1"/>
  <c r="K2240" i="4"/>
  <c r="O2240" i="4" s="1"/>
  <c r="K2241" i="4"/>
  <c r="O2241" i="4" s="1"/>
  <c r="K2242" i="4"/>
  <c r="O2242" i="4" s="1"/>
  <c r="K2243" i="4"/>
  <c r="O2243" i="4" s="1"/>
  <c r="K2244" i="4"/>
  <c r="O2244" i="4" s="1"/>
  <c r="K2245" i="4"/>
  <c r="O2245" i="4" s="1"/>
  <c r="K2246" i="4"/>
  <c r="O2246" i="4" s="1"/>
  <c r="K2247" i="4"/>
  <c r="O2247" i="4" s="1"/>
  <c r="K2248" i="4"/>
  <c r="O2248" i="4" s="1"/>
  <c r="K2249" i="4"/>
  <c r="O2249" i="4" s="1"/>
  <c r="K2250" i="4"/>
  <c r="O2250" i="4" s="1"/>
  <c r="K2251" i="4"/>
  <c r="O2251" i="4" s="1"/>
  <c r="K2252" i="4"/>
  <c r="O2252" i="4" s="1"/>
  <c r="K2253" i="4"/>
  <c r="O2253" i="4" s="1"/>
  <c r="K2254" i="4"/>
  <c r="O2254" i="4" s="1"/>
  <c r="K2255" i="4"/>
  <c r="O2255" i="4" s="1"/>
  <c r="K2256" i="4"/>
  <c r="O2256" i="4" s="1"/>
  <c r="K2257" i="4"/>
  <c r="O2257" i="4" s="1"/>
  <c r="K2258" i="4"/>
  <c r="O2258" i="4" s="1"/>
  <c r="K2259" i="4"/>
  <c r="O2259" i="4" s="1"/>
  <c r="K2260" i="4"/>
  <c r="O2260" i="4" s="1"/>
  <c r="K2261" i="4"/>
  <c r="O2261" i="4" s="1"/>
  <c r="K2262" i="4"/>
  <c r="O2262" i="4" s="1"/>
  <c r="K2263" i="4"/>
  <c r="O2263" i="4" s="1"/>
  <c r="K2264" i="4"/>
  <c r="O2264" i="4" s="1"/>
  <c r="K2265" i="4"/>
  <c r="O2265" i="4" s="1"/>
  <c r="K2266" i="4"/>
  <c r="O2266" i="4" s="1"/>
  <c r="K2267" i="4"/>
  <c r="O2267" i="4" s="1"/>
  <c r="K2268" i="4"/>
  <c r="O2268" i="4" s="1"/>
  <c r="K2269" i="4"/>
  <c r="O2269" i="4" s="1"/>
  <c r="K2270" i="4"/>
  <c r="O2270" i="4" s="1"/>
  <c r="K2271" i="4"/>
  <c r="O2271" i="4" s="1"/>
  <c r="K2272" i="4"/>
  <c r="O2272" i="4" s="1"/>
  <c r="K2273" i="4"/>
  <c r="O2273" i="4" s="1"/>
  <c r="K2274" i="4"/>
  <c r="O2274" i="4" s="1"/>
  <c r="K2275" i="4"/>
  <c r="O2275" i="4" s="1"/>
  <c r="K2276" i="4"/>
  <c r="O2276" i="4" s="1"/>
  <c r="K2277" i="4"/>
  <c r="O2277" i="4" s="1"/>
  <c r="K2278" i="4"/>
  <c r="O2278" i="4" s="1"/>
  <c r="K2279" i="4"/>
  <c r="O2279" i="4" s="1"/>
  <c r="K2280" i="4"/>
  <c r="O2280" i="4" s="1"/>
  <c r="K2281" i="4"/>
  <c r="O2281" i="4" s="1"/>
  <c r="K2282" i="4"/>
  <c r="O2282" i="4" s="1"/>
  <c r="K2283" i="4"/>
  <c r="O2283" i="4" s="1"/>
  <c r="K2284" i="4"/>
  <c r="O2284" i="4" s="1"/>
  <c r="K2285" i="4"/>
  <c r="O2285" i="4" s="1"/>
  <c r="K2286" i="4"/>
  <c r="O2286" i="4" s="1"/>
  <c r="K2287" i="4"/>
  <c r="O2287" i="4" s="1"/>
  <c r="K2288" i="4"/>
  <c r="O2288" i="4" s="1"/>
  <c r="K2289" i="4"/>
  <c r="O2289" i="4" s="1"/>
  <c r="K2290" i="4"/>
  <c r="O2290" i="4" s="1"/>
  <c r="K2291" i="4"/>
  <c r="O2291" i="4" s="1"/>
  <c r="K2292" i="4"/>
  <c r="O2292" i="4" s="1"/>
  <c r="K2293" i="4"/>
  <c r="O2293" i="4" s="1"/>
  <c r="K2294" i="4"/>
  <c r="O2294" i="4" s="1"/>
  <c r="K2295" i="4"/>
  <c r="O2295" i="4" s="1"/>
  <c r="K2296" i="4"/>
  <c r="O2296" i="4" s="1"/>
  <c r="K2297" i="4"/>
  <c r="O2297" i="4" s="1"/>
  <c r="K2298" i="4"/>
  <c r="O2298" i="4" s="1"/>
  <c r="K2299" i="4"/>
  <c r="O2299" i="4" s="1"/>
  <c r="K2300" i="4"/>
  <c r="O2300" i="4" s="1"/>
  <c r="K2301" i="4"/>
  <c r="O2301" i="4" s="1"/>
  <c r="K2302" i="4"/>
  <c r="O2302" i="4" s="1"/>
  <c r="K2303" i="4"/>
  <c r="O2303" i="4" s="1"/>
  <c r="K2304" i="4"/>
  <c r="O2304" i="4" s="1"/>
  <c r="K2305" i="4"/>
  <c r="O2305" i="4" s="1"/>
  <c r="K2306" i="4"/>
  <c r="O2306" i="4" s="1"/>
  <c r="K2307" i="4"/>
  <c r="O2307" i="4" s="1"/>
  <c r="K2308" i="4"/>
  <c r="O2308" i="4" s="1"/>
  <c r="K2309" i="4"/>
  <c r="O2309" i="4" s="1"/>
  <c r="K2310" i="4"/>
  <c r="O2310" i="4" s="1"/>
  <c r="K2311" i="4"/>
  <c r="O2311" i="4" s="1"/>
  <c r="K2312" i="4"/>
  <c r="O2312" i="4" s="1"/>
  <c r="K2313" i="4"/>
  <c r="O2313" i="4" s="1"/>
  <c r="K2314" i="4"/>
  <c r="O2314" i="4" s="1"/>
  <c r="K2315" i="4"/>
  <c r="O2315" i="4" s="1"/>
  <c r="K2316" i="4"/>
  <c r="O2316" i="4" s="1"/>
  <c r="K2317" i="4"/>
  <c r="O2317" i="4" s="1"/>
  <c r="K2318" i="4"/>
  <c r="O2318" i="4" s="1"/>
  <c r="K2319" i="4"/>
  <c r="O2319" i="4" s="1"/>
  <c r="K2320" i="4"/>
  <c r="O2320" i="4" s="1"/>
  <c r="K2321" i="4"/>
  <c r="O2321" i="4" s="1"/>
  <c r="K2322" i="4"/>
  <c r="O2322" i="4" s="1"/>
  <c r="K2323" i="4"/>
  <c r="O2323" i="4" s="1"/>
  <c r="K2324" i="4"/>
  <c r="O2324" i="4" s="1"/>
  <c r="K2325" i="4"/>
  <c r="O2325" i="4" s="1"/>
  <c r="K2326" i="4"/>
  <c r="O2326" i="4" s="1"/>
  <c r="K2327" i="4"/>
  <c r="O2327" i="4" s="1"/>
  <c r="K2328" i="4"/>
  <c r="O2328" i="4" s="1"/>
  <c r="K2329" i="4"/>
  <c r="O2329" i="4" s="1"/>
  <c r="K2330" i="4"/>
  <c r="O2330" i="4" s="1"/>
  <c r="K2331" i="4"/>
  <c r="O2331" i="4" s="1"/>
  <c r="K2332" i="4"/>
  <c r="O2332" i="4" s="1"/>
  <c r="K2333" i="4"/>
  <c r="O2333" i="4" s="1"/>
  <c r="K2334" i="4"/>
  <c r="O2334" i="4" s="1"/>
  <c r="K2335" i="4"/>
  <c r="O2335" i="4" s="1"/>
  <c r="K2336" i="4"/>
  <c r="O2336" i="4" s="1"/>
  <c r="K2337" i="4"/>
  <c r="O2337" i="4" s="1"/>
  <c r="K2338" i="4"/>
  <c r="O2338" i="4" s="1"/>
  <c r="K2339" i="4"/>
  <c r="O2339" i="4" s="1"/>
  <c r="K2340" i="4"/>
  <c r="O2340" i="4" s="1"/>
  <c r="K2341" i="4"/>
  <c r="O2341" i="4" s="1"/>
  <c r="K2342" i="4"/>
  <c r="O2342" i="4" s="1"/>
  <c r="K2343" i="4"/>
  <c r="O2343" i="4" s="1"/>
  <c r="K2344" i="4"/>
  <c r="O2344" i="4" s="1"/>
  <c r="K2345" i="4"/>
  <c r="O2345" i="4" s="1"/>
  <c r="K2346" i="4"/>
  <c r="O2346" i="4" s="1"/>
  <c r="K2347" i="4"/>
  <c r="O2347" i="4" s="1"/>
  <c r="K2348" i="4"/>
  <c r="O2348" i="4" s="1"/>
  <c r="K2349" i="4"/>
  <c r="O2349" i="4" s="1"/>
  <c r="K2350" i="4"/>
  <c r="O2350" i="4" s="1"/>
  <c r="K2351" i="4"/>
  <c r="O2351" i="4" s="1"/>
  <c r="K2352" i="4"/>
  <c r="O2352" i="4" s="1"/>
  <c r="K2353" i="4"/>
  <c r="O2353" i="4" s="1"/>
  <c r="K2354" i="4"/>
  <c r="O2354" i="4" s="1"/>
  <c r="K2355" i="4"/>
  <c r="O2355" i="4" s="1"/>
  <c r="K2356" i="4"/>
  <c r="O2356" i="4" s="1"/>
  <c r="K2357" i="4"/>
  <c r="O2357" i="4" s="1"/>
  <c r="K2358" i="4"/>
  <c r="O2358" i="4" s="1"/>
  <c r="K2359" i="4"/>
  <c r="O2359" i="4" s="1"/>
  <c r="K2360" i="4"/>
  <c r="O2360" i="4" s="1"/>
  <c r="K2361" i="4"/>
  <c r="O2361" i="4" s="1"/>
  <c r="K2362" i="4"/>
  <c r="O2362" i="4" s="1"/>
  <c r="K2363" i="4"/>
  <c r="O2363" i="4" s="1"/>
  <c r="K2364" i="4"/>
  <c r="O2364" i="4" s="1"/>
  <c r="K2365" i="4"/>
  <c r="O2365" i="4" s="1"/>
  <c r="K2366" i="4"/>
  <c r="O2366" i="4" s="1"/>
  <c r="K2367" i="4"/>
  <c r="O2367" i="4" s="1"/>
  <c r="K2368" i="4"/>
  <c r="O2368" i="4" s="1"/>
  <c r="K2369" i="4"/>
  <c r="O2369" i="4" s="1"/>
  <c r="K2370" i="4"/>
  <c r="O2370" i="4" s="1"/>
  <c r="K2371" i="4"/>
  <c r="O2371" i="4" s="1"/>
  <c r="K2372" i="4"/>
  <c r="O2372" i="4" s="1"/>
  <c r="K2373" i="4"/>
  <c r="O2373" i="4" s="1"/>
  <c r="K2374" i="4"/>
  <c r="O2374" i="4" s="1"/>
  <c r="K2375" i="4"/>
  <c r="O2375" i="4" s="1"/>
  <c r="K2376" i="4"/>
  <c r="O2376" i="4" s="1"/>
  <c r="K2377" i="4"/>
  <c r="O2377" i="4" s="1"/>
  <c r="K2378" i="4"/>
  <c r="O2378" i="4" s="1"/>
  <c r="K2379" i="4"/>
  <c r="O2379" i="4" s="1"/>
  <c r="K2380" i="4"/>
  <c r="O2380" i="4" s="1"/>
  <c r="K2381" i="4"/>
  <c r="O2381" i="4" s="1"/>
  <c r="K2382" i="4"/>
  <c r="O2382" i="4" s="1"/>
  <c r="K2383" i="4"/>
  <c r="O2383" i="4" s="1"/>
  <c r="K2384" i="4"/>
  <c r="O2384" i="4" s="1"/>
  <c r="K2385" i="4"/>
  <c r="O2385" i="4" s="1"/>
  <c r="K2386" i="4"/>
  <c r="O2386" i="4" s="1"/>
  <c r="K2387" i="4"/>
  <c r="O2387" i="4" s="1"/>
  <c r="K2388" i="4"/>
  <c r="O2388" i="4" s="1"/>
  <c r="K2389" i="4"/>
  <c r="O2389" i="4" s="1"/>
  <c r="K2390" i="4"/>
  <c r="O2390" i="4" s="1"/>
  <c r="K2391" i="4"/>
  <c r="O2391" i="4" s="1"/>
  <c r="K2392" i="4"/>
  <c r="O2392" i="4" s="1"/>
  <c r="K2393" i="4"/>
  <c r="O2393" i="4" s="1"/>
  <c r="K2394" i="4"/>
  <c r="O2394" i="4" s="1"/>
  <c r="K2395" i="4"/>
  <c r="O2395" i="4" s="1"/>
  <c r="K2396" i="4"/>
  <c r="O2396" i="4" s="1"/>
  <c r="K2397" i="4"/>
  <c r="O2397" i="4" s="1"/>
  <c r="K2398" i="4"/>
  <c r="O2398" i="4" s="1"/>
  <c r="K2399" i="4"/>
  <c r="O2399" i="4" s="1"/>
  <c r="K2400" i="4"/>
  <c r="O2400" i="4" s="1"/>
  <c r="K2401" i="4"/>
  <c r="O2401" i="4" s="1"/>
  <c r="K2402" i="4"/>
  <c r="O2402" i="4" s="1"/>
  <c r="K2403" i="4"/>
  <c r="O2403" i="4" s="1"/>
  <c r="K2404" i="4"/>
  <c r="O2404" i="4" s="1"/>
  <c r="K2405" i="4"/>
  <c r="O2405" i="4" s="1"/>
  <c r="K2406" i="4"/>
  <c r="O2406" i="4" s="1"/>
  <c r="K2407" i="4"/>
  <c r="O2407" i="4" s="1"/>
  <c r="K2408" i="4"/>
  <c r="O2408" i="4" s="1"/>
  <c r="K2409" i="4"/>
  <c r="O2409" i="4" s="1"/>
  <c r="K2410" i="4"/>
  <c r="O2410" i="4" s="1"/>
  <c r="K2411" i="4"/>
  <c r="O2411" i="4" s="1"/>
  <c r="K2412" i="4"/>
  <c r="O2412" i="4" s="1"/>
  <c r="K2413" i="4"/>
  <c r="O2413" i="4" s="1"/>
  <c r="K2414" i="4"/>
  <c r="O2414" i="4" s="1"/>
  <c r="K2415" i="4"/>
  <c r="O2415" i="4" s="1"/>
  <c r="K2416" i="4"/>
  <c r="O2416" i="4" s="1"/>
  <c r="K2417" i="4"/>
  <c r="O2417" i="4" s="1"/>
  <c r="K2418" i="4"/>
  <c r="O2418" i="4" s="1"/>
  <c r="K2419" i="4"/>
  <c r="O2419" i="4" s="1"/>
  <c r="K2420" i="4"/>
  <c r="O2420" i="4" s="1"/>
  <c r="K2421" i="4"/>
  <c r="O2421" i="4" s="1"/>
  <c r="K2422" i="4"/>
  <c r="O2422" i="4" s="1"/>
  <c r="K2423" i="4"/>
  <c r="O2423" i="4" s="1"/>
  <c r="K2424" i="4"/>
  <c r="O2424" i="4" s="1"/>
  <c r="K2425" i="4"/>
  <c r="O2425" i="4" s="1"/>
  <c r="K2426" i="4"/>
  <c r="O2426" i="4" s="1"/>
  <c r="K2427" i="4"/>
  <c r="O2427" i="4" s="1"/>
  <c r="K2428" i="4"/>
  <c r="O2428" i="4" s="1"/>
  <c r="K2429" i="4"/>
  <c r="O2429" i="4" s="1"/>
  <c r="K2430" i="4"/>
  <c r="O2430" i="4" s="1"/>
  <c r="K2431" i="4"/>
  <c r="O2431" i="4" s="1"/>
  <c r="K2432" i="4"/>
  <c r="O2432" i="4" s="1"/>
  <c r="K2433" i="4"/>
  <c r="O2433" i="4" s="1"/>
  <c r="K2434" i="4"/>
  <c r="O2434" i="4" s="1"/>
  <c r="K2435" i="4"/>
  <c r="O2435" i="4" s="1"/>
  <c r="K2436" i="4"/>
  <c r="O2436" i="4" s="1"/>
  <c r="K2437" i="4"/>
  <c r="O2437" i="4" s="1"/>
  <c r="K2438" i="4"/>
  <c r="O2438" i="4" s="1"/>
  <c r="K2439" i="4"/>
  <c r="O2439" i="4" s="1"/>
  <c r="K2440" i="4"/>
  <c r="O2440" i="4" s="1"/>
  <c r="K2441" i="4"/>
  <c r="O2441" i="4" s="1"/>
  <c r="K2442" i="4"/>
  <c r="O2442" i="4" s="1"/>
  <c r="K2443" i="4"/>
  <c r="O2443" i="4" s="1"/>
  <c r="K2444" i="4"/>
  <c r="O2444" i="4" s="1"/>
  <c r="K2445" i="4"/>
  <c r="O2445" i="4" s="1"/>
  <c r="K2446" i="4"/>
  <c r="O2446" i="4" s="1"/>
  <c r="K2447" i="4"/>
  <c r="O2447" i="4" s="1"/>
  <c r="K2448" i="4"/>
  <c r="O2448" i="4" s="1"/>
  <c r="K2449" i="4"/>
  <c r="O2449" i="4" s="1"/>
  <c r="K2450" i="4"/>
  <c r="O2450" i="4" s="1"/>
  <c r="K2451" i="4"/>
  <c r="O2451" i="4" s="1"/>
  <c r="K2452" i="4"/>
  <c r="O2452" i="4" s="1"/>
  <c r="K2453" i="4"/>
  <c r="O2453" i="4" s="1"/>
  <c r="K2454" i="4"/>
  <c r="O2454" i="4" s="1"/>
  <c r="K2455" i="4"/>
  <c r="O2455" i="4" s="1"/>
  <c r="K2456" i="4"/>
  <c r="O2456" i="4" s="1"/>
  <c r="K2457" i="4"/>
  <c r="O2457" i="4" s="1"/>
  <c r="K2458" i="4"/>
  <c r="O2458" i="4" s="1"/>
  <c r="K2459" i="4"/>
  <c r="O2459" i="4" s="1"/>
  <c r="K2460" i="4"/>
  <c r="O2460" i="4" s="1"/>
  <c r="K2461" i="4"/>
  <c r="O2461" i="4" s="1"/>
  <c r="K2462" i="4"/>
  <c r="O2462" i="4" s="1"/>
  <c r="K2463" i="4"/>
  <c r="O2463" i="4" s="1"/>
  <c r="K2464" i="4"/>
  <c r="O2464" i="4" s="1"/>
  <c r="K2465" i="4"/>
  <c r="O2465" i="4" s="1"/>
  <c r="K2466" i="4"/>
  <c r="O2466" i="4" s="1"/>
  <c r="K2467" i="4"/>
  <c r="O2467" i="4" s="1"/>
  <c r="K2468" i="4"/>
  <c r="O2468" i="4" s="1"/>
  <c r="K2469" i="4"/>
  <c r="O2469" i="4" s="1"/>
  <c r="K2470" i="4"/>
  <c r="O2470" i="4" s="1"/>
  <c r="K2471" i="4"/>
  <c r="O2471" i="4" s="1"/>
  <c r="K2472" i="4"/>
  <c r="O2472" i="4" s="1"/>
  <c r="K2473" i="4"/>
  <c r="O2473" i="4" s="1"/>
  <c r="K2474" i="4"/>
  <c r="O2474" i="4" s="1"/>
  <c r="K2475" i="4"/>
  <c r="O2475" i="4" s="1"/>
  <c r="K2476" i="4"/>
  <c r="O2476" i="4" s="1"/>
  <c r="K2477" i="4"/>
  <c r="O2477" i="4" s="1"/>
  <c r="K2478" i="4"/>
  <c r="O2478" i="4" s="1"/>
  <c r="K2479" i="4"/>
  <c r="O2479" i="4" s="1"/>
  <c r="K2480" i="4"/>
  <c r="O2480" i="4" s="1"/>
  <c r="K2481" i="4"/>
  <c r="O2481" i="4" s="1"/>
  <c r="K2482" i="4"/>
  <c r="O2482" i="4" s="1"/>
  <c r="K2483" i="4"/>
  <c r="O2483" i="4" s="1"/>
  <c r="K2484" i="4"/>
  <c r="O2484" i="4" s="1"/>
  <c r="K2485" i="4"/>
  <c r="O2485" i="4" s="1"/>
  <c r="K2486" i="4"/>
  <c r="O2486" i="4" s="1"/>
  <c r="K2487" i="4"/>
  <c r="O2487" i="4" s="1"/>
  <c r="K2488" i="4"/>
  <c r="O2488" i="4" s="1"/>
  <c r="K2489" i="4"/>
  <c r="O2489" i="4" s="1"/>
  <c r="K2490" i="4"/>
  <c r="O2490" i="4" s="1"/>
  <c r="K2491" i="4"/>
  <c r="O2491" i="4" s="1"/>
  <c r="K2492" i="4"/>
  <c r="O2492" i="4" s="1"/>
  <c r="K2493" i="4"/>
  <c r="O2493" i="4" s="1"/>
  <c r="K2494" i="4"/>
  <c r="O2494" i="4" s="1"/>
  <c r="K2495" i="4"/>
  <c r="O2495" i="4" s="1"/>
  <c r="K2496" i="4"/>
  <c r="O2496" i="4" s="1"/>
  <c r="K2497" i="4"/>
  <c r="O2497" i="4" s="1"/>
  <c r="K2498" i="4"/>
  <c r="O2498" i="4" s="1"/>
  <c r="K2499" i="4"/>
  <c r="O2499" i="4" s="1"/>
  <c r="K2500" i="4"/>
  <c r="O2500" i="4" s="1"/>
  <c r="K2501" i="4"/>
  <c r="O2501" i="4" s="1"/>
  <c r="K2502" i="4"/>
  <c r="O2502" i="4" s="1"/>
  <c r="K2503" i="4"/>
  <c r="O2503" i="4" s="1"/>
  <c r="K2504" i="4"/>
  <c r="O2504" i="4" s="1"/>
  <c r="K2505" i="4"/>
  <c r="O2505" i="4" s="1"/>
  <c r="K2506" i="4"/>
  <c r="O2506" i="4" s="1"/>
  <c r="K2507" i="4"/>
  <c r="O2507" i="4" s="1"/>
  <c r="K2508" i="4"/>
  <c r="O2508" i="4" s="1"/>
  <c r="K2509" i="4"/>
  <c r="O2509" i="4" s="1"/>
  <c r="K2510" i="4"/>
  <c r="O2510" i="4" s="1"/>
  <c r="K2511" i="4"/>
  <c r="O2511" i="4" s="1"/>
  <c r="K2512" i="4"/>
  <c r="O2512" i="4" s="1"/>
  <c r="K2513" i="4"/>
  <c r="O2513" i="4" s="1"/>
  <c r="K2514" i="4"/>
  <c r="O2514" i="4" s="1"/>
  <c r="K2515" i="4"/>
  <c r="O2515" i="4" s="1"/>
  <c r="K2516" i="4"/>
  <c r="O2516" i="4" s="1"/>
  <c r="K2517" i="4"/>
  <c r="O2517" i="4" s="1"/>
  <c r="K2518" i="4"/>
  <c r="O2518" i="4" s="1"/>
  <c r="K2519" i="4"/>
  <c r="O2519" i="4" s="1"/>
  <c r="K2520" i="4"/>
  <c r="O2520" i="4" s="1"/>
  <c r="K2521" i="4"/>
  <c r="O2521" i="4" s="1"/>
  <c r="K2522" i="4"/>
  <c r="O2522" i="4" s="1"/>
  <c r="K2523" i="4"/>
  <c r="O2523" i="4" s="1"/>
  <c r="K2524" i="4"/>
  <c r="O2524" i="4" s="1"/>
  <c r="K2525" i="4"/>
  <c r="O2525" i="4" s="1"/>
  <c r="K2526" i="4"/>
  <c r="O2526" i="4" s="1"/>
  <c r="K2527" i="4"/>
  <c r="O2527" i="4" s="1"/>
  <c r="K2528" i="4"/>
  <c r="O2528" i="4" s="1"/>
  <c r="K2529" i="4"/>
  <c r="O2529" i="4" s="1"/>
  <c r="K2530" i="4"/>
  <c r="O2530" i="4" s="1"/>
  <c r="K2531" i="4"/>
  <c r="O2531" i="4" s="1"/>
  <c r="K2532" i="4"/>
  <c r="O2532" i="4" s="1"/>
  <c r="K2533" i="4"/>
  <c r="O2533" i="4" s="1"/>
  <c r="K2534" i="4"/>
  <c r="O2534" i="4" s="1"/>
  <c r="K2535" i="4"/>
  <c r="O2535" i="4" s="1"/>
  <c r="K2536" i="4"/>
  <c r="O2536" i="4" s="1"/>
  <c r="K2537" i="4"/>
  <c r="O2537" i="4" s="1"/>
  <c r="K2538" i="4"/>
  <c r="O2538" i="4" s="1"/>
  <c r="K2539" i="4"/>
  <c r="O2539" i="4" s="1"/>
  <c r="K2540" i="4"/>
  <c r="O2540" i="4" s="1"/>
  <c r="K2541" i="4"/>
  <c r="O2541" i="4" s="1"/>
  <c r="K2542" i="4"/>
  <c r="O2542" i="4" s="1"/>
  <c r="K2543" i="4"/>
  <c r="O2543" i="4" s="1"/>
  <c r="K2544" i="4"/>
  <c r="O2544" i="4" s="1"/>
  <c r="K2545" i="4"/>
  <c r="O2545" i="4" s="1"/>
  <c r="K2546" i="4"/>
  <c r="O2546" i="4" s="1"/>
  <c r="K2547" i="4"/>
  <c r="O2547" i="4" s="1"/>
  <c r="K2548" i="4"/>
  <c r="O2548" i="4" s="1"/>
  <c r="K2549" i="4"/>
  <c r="O2549" i="4" s="1"/>
  <c r="K2550" i="4"/>
  <c r="O2550" i="4" s="1"/>
  <c r="K2551" i="4"/>
  <c r="O2551" i="4" s="1"/>
  <c r="K2552" i="4"/>
  <c r="O2552" i="4" s="1"/>
  <c r="K2553" i="4"/>
  <c r="O2553" i="4" s="1"/>
  <c r="K2554" i="4"/>
  <c r="O2554" i="4" s="1"/>
  <c r="K2555" i="4"/>
  <c r="O2555" i="4" s="1"/>
  <c r="K2556" i="4"/>
  <c r="O2556" i="4" s="1"/>
  <c r="K2557" i="4"/>
  <c r="O2557" i="4" s="1"/>
  <c r="K2558" i="4"/>
  <c r="O2558" i="4" s="1"/>
  <c r="K2559" i="4"/>
  <c r="O2559" i="4" s="1"/>
  <c r="K2560" i="4"/>
  <c r="O2560" i="4" s="1"/>
  <c r="K2561" i="4"/>
  <c r="O2561" i="4" s="1"/>
  <c r="K2562" i="4"/>
  <c r="O2562" i="4" s="1"/>
  <c r="K2563" i="4"/>
  <c r="O2563" i="4" s="1"/>
  <c r="K2564" i="4"/>
  <c r="O2564" i="4" s="1"/>
  <c r="K2565" i="4"/>
  <c r="O2565" i="4" s="1"/>
  <c r="K2566" i="4"/>
  <c r="O2566" i="4" s="1"/>
  <c r="K2567" i="4"/>
  <c r="O2567" i="4" s="1"/>
  <c r="K2568" i="4"/>
  <c r="O2568" i="4" s="1"/>
  <c r="K2569" i="4"/>
  <c r="O2569" i="4" s="1"/>
  <c r="K2570" i="4"/>
  <c r="O2570" i="4" s="1"/>
  <c r="K2571" i="4"/>
  <c r="O2571" i="4" s="1"/>
  <c r="K2572" i="4"/>
  <c r="O2572" i="4" s="1"/>
  <c r="K2573" i="4"/>
  <c r="O2573" i="4" s="1"/>
  <c r="K2574" i="4"/>
  <c r="O2574" i="4" s="1"/>
  <c r="K2575" i="4"/>
  <c r="O2575" i="4" s="1"/>
  <c r="K2576" i="4"/>
  <c r="O2576" i="4" s="1"/>
  <c r="K2577" i="4"/>
  <c r="O2577" i="4" s="1"/>
  <c r="K2578" i="4"/>
  <c r="O2578" i="4" s="1"/>
  <c r="K2579" i="4"/>
  <c r="O2579" i="4" s="1"/>
  <c r="K2580" i="4"/>
  <c r="O2580" i="4" s="1"/>
  <c r="K2581" i="4"/>
  <c r="O2581" i="4" s="1"/>
  <c r="K2582" i="4"/>
  <c r="O2582" i="4" s="1"/>
  <c r="K2583" i="4"/>
  <c r="O2583" i="4" s="1"/>
  <c r="K2584" i="4"/>
  <c r="O2584" i="4" s="1"/>
  <c r="K2585" i="4"/>
  <c r="O2585" i="4" s="1"/>
  <c r="K2586" i="4"/>
  <c r="O2586" i="4" s="1"/>
  <c r="K2587" i="4"/>
  <c r="O2587" i="4" s="1"/>
  <c r="K2588" i="4"/>
  <c r="O2588" i="4" s="1"/>
  <c r="K2589" i="4"/>
  <c r="O2589" i="4" s="1"/>
  <c r="K2590" i="4"/>
  <c r="O2590" i="4" s="1"/>
  <c r="K2591" i="4"/>
  <c r="O2591" i="4" s="1"/>
  <c r="K2592" i="4"/>
  <c r="O2592" i="4" s="1"/>
  <c r="K2593" i="4"/>
  <c r="O2593" i="4" s="1"/>
  <c r="K2594" i="4"/>
  <c r="O2594" i="4" s="1"/>
  <c r="K2595" i="4"/>
  <c r="O2595" i="4" s="1"/>
  <c r="K2596" i="4"/>
  <c r="O2596" i="4" s="1"/>
  <c r="K2597" i="4"/>
  <c r="O2597" i="4" s="1"/>
  <c r="K2598" i="4"/>
  <c r="O2598" i="4" s="1"/>
  <c r="K2599" i="4"/>
  <c r="O2599" i="4" s="1"/>
  <c r="K2600" i="4"/>
  <c r="O2600" i="4" s="1"/>
  <c r="K2601" i="4"/>
  <c r="O2601" i="4" s="1"/>
  <c r="K2602" i="4"/>
  <c r="O2602" i="4" s="1"/>
  <c r="K2603" i="4"/>
  <c r="O2603" i="4" s="1"/>
  <c r="K2604" i="4"/>
  <c r="O2604" i="4" s="1"/>
  <c r="K2605" i="4"/>
  <c r="O2605" i="4" s="1"/>
  <c r="K2606" i="4"/>
  <c r="O2606" i="4" s="1"/>
  <c r="K2607" i="4"/>
  <c r="O2607" i="4" s="1"/>
  <c r="K2608" i="4"/>
  <c r="O2608" i="4" s="1"/>
  <c r="K2609" i="4"/>
  <c r="O2609" i="4" s="1"/>
  <c r="K2610" i="4"/>
  <c r="O2610" i="4" s="1"/>
  <c r="K2611" i="4"/>
  <c r="O2611" i="4" s="1"/>
  <c r="K2612" i="4"/>
  <c r="O2612" i="4" s="1"/>
  <c r="K2613" i="4"/>
  <c r="O2613" i="4" s="1"/>
  <c r="K2614" i="4"/>
  <c r="O2614" i="4" s="1"/>
  <c r="K2615" i="4"/>
  <c r="O2615" i="4" s="1"/>
  <c r="K2616" i="4"/>
  <c r="O2616" i="4" s="1"/>
  <c r="K2617" i="4"/>
  <c r="O2617" i="4" s="1"/>
  <c r="K2618" i="4"/>
  <c r="O2618" i="4" s="1"/>
  <c r="K2619" i="4"/>
  <c r="O2619" i="4" s="1"/>
  <c r="K2620" i="4"/>
  <c r="O2620" i="4" s="1"/>
  <c r="K2621" i="4"/>
  <c r="O2621" i="4" s="1"/>
  <c r="K2622" i="4"/>
  <c r="O2622" i="4" s="1"/>
  <c r="K2623" i="4"/>
  <c r="O2623" i="4" s="1"/>
  <c r="K2624" i="4"/>
  <c r="O2624" i="4" s="1"/>
  <c r="K2625" i="4"/>
  <c r="O2625" i="4" s="1"/>
  <c r="K2626" i="4"/>
  <c r="O2626" i="4" s="1"/>
  <c r="K2627" i="4"/>
  <c r="O2627" i="4" s="1"/>
  <c r="K2628" i="4"/>
  <c r="O2628" i="4" s="1"/>
  <c r="K2629" i="4"/>
  <c r="O2629" i="4" s="1"/>
  <c r="K2630" i="4"/>
  <c r="O2630" i="4" s="1"/>
  <c r="K2631" i="4"/>
  <c r="O2631" i="4" s="1"/>
  <c r="K2632" i="4"/>
  <c r="O2632" i="4" s="1"/>
  <c r="K2633" i="4"/>
  <c r="O2633" i="4" s="1"/>
  <c r="K2634" i="4"/>
  <c r="O2634" i="4" s="1"/>
  <c r="K2635" i="4"/>
  <c r="O2635" i="4" s="1"/>
  <c r="K2636" i="4"/>
  <c r="O2636" i="4" s="1"/>
  <c r="K2637" i="4"/>
  <c r="O2637" i="4" s="1"/>
  <c r="K2638" i="4"/>
  <c r="O2638" i="4" s="1"/>
  <c r="K2639" i="4"/>
  <c r="O2639" i="4" s="1"/>
  <c r="K2640" i="4"/>
  <c r="O2640" i="4" s="1"/>
  <c r="K2641" i="4"/>
  <c r="O2641" i="4" s="1"/>
  <c r="K2642" i="4"/>
  <c r="O2642" i="4" s="1"/>
  <c r="K2643" i="4"/>
  <c r="O2643" i="4" s="1"/>
  <c r="K2644" i="4"/>
  <c r="O2644" i="4" s="1"/>
  <c r="K2645" i="4"/>
  <c r="O2645" i="4" s="1"/>
  <c r="K2646" i="4"/>
  <c r="O2646" i="4" s="1"/>
  <c r="K2647" i="4"/>
  <c r="O2647" i="4" s="1"/>
  <c r="K2648" i="4"/>
  <c r="O2648" i="4" s="1"/>
  <c r="K2649" i="4"/>
  <c r="O2649" i="4" s="1"/>
  <c r="K2650" i="4"/>
  <c r="O2650" i="4" s="1"/>
  <c r="K2651" i="4"/>
  <c r="O2651" i="4" s="1"/>
  <c r="K2652" i="4"/>
  <c r="O2652" i="4" s="1"/>
  <c r="K2653" i="4"/>
  <c r="O2653" i="4" s="1"/>
  <c r="K2654" i="4"/>
  <c r="O2654" i="4" s="1"/>
  <c r="K2655" i="4"/>
  <c r="O2655" i="4" s="1"/>
  <c r="K2656" i="4"/>
  <c r="O2656" i="4" s="1"/>
  <c r="K2657" i="4"/>
  <c r="O2657" i="4" s="1"/>
  <c r="K2658" i="4"/>
  <c r="O2658" i="4" s="1"/>
  <c r="K2659" i="4"/>
  <c r="O2659" i="4" s="1"/>
  <c r="K2660" i="4"/>
  <c r="O2660" i="4" s="1"/>
  <c r="K2661" i="4"/>
  <c r="O2661" i="4" s="1"/>
  <c r="K2662" i="4"/>
  <c r="O2662" i="4" s="1"/>
  <c r="K2663" i="4"/>
  <c r="O2663" i="4" s="1"/>
  <c r="K2664" i="4"/>
  <c r="O2664" i="4" s="1"/>
  <c r="K2665" i="4"/>
  <c r="O2665" i="4" s="1"/>
  <c r="K2666" i="4"/>
  <c r="O2666" i="4" s="1"/>
  <c r="K2667" i="4"/>
  <c r="O2667" i="4" s="1"/>
  <c r="K2668" i="4"/>
  <c r="O2668" i="4" s="1"/>
  <c r="K2669" i="4"/>
  <c r="O2669" i="4" s="1"/>
  <c r="K2670" i="4"/>
  <c r="O2670" i="4" s="1"/>
  <c r="K2671" i="4"/>
  <c r="O2671" i="4" s="1"/>
  <c r="K2672" i="4"/>
  <c r="O2672" i="4" s="1"/>
  <c r="K2673" i="4"/>
  <c r="O2673" i="4" s="1"/>
  <c r="K2674" i="4"/>
  <c r="O2674" i="4" s="1"/>
  <c r="K2675" i="4"/>
  <c r="O2675" i="4" s="1"/>
  <c r="K2676" i="4"/>
  <c r="O2676" i="4" s="1"/>
  <c r="K2677" i="4"/>
  <c r="O2677" i="4" s="1"/>
  <c r="K2678" i="4"/>
  <c r="O2678" i="4" s="1"/>
  <c r="K2679" i="4"/>
  <c r="O2679" i="4" s="1"/>
  <c r="K2680" i="4"/>
  <c r="O2680" i="4" s="1"/>
  <c r="K2681" i="4"/>
  <c r="O2681" i="4" s="1"/>
  <c r="K2682" i="4"/>
  <c r="O2682" i="4" s="1"/>
  <c r="K2683" i="4"/>
  <c r="O2683" i="4" s="1"/>
  <c r="K2684" i="4"/>
  <c r="O2684" i="4" s="1"/>
  <c r="K2685" i="4"/>
  <c r="O2685" i="4" s="1"/>
  <c r="K2686" i="4"/>
  <c r="O2686" i="4" s="1"/>
  <c r="K2687" i="4"/>
  <c r="O2687" i="4" s="1"/>
  <c r="K2688" i="4"/>
  <c r="O2688" i="4" s="1"/>
  <c r="K2689" i="4"/>
  <c r="O2689" i="4" s="1"/>
  <c r="K2690" i="4"/>
  <c r="O2690" i="4" s="1"/>
  <c r="K2691" i="4"/>
  <c r="O2691" i="4" s="1"/>
  <c r="K2692" i="4"/>
  <c r="O2692" i="4" s="1"/>
  <c r="K2693" i="4"/>
  <c r="O2693" i="4" s="1"/>
  <c r="K2694" i="4"/>
  <c r="O2694" i="4" s="1"/>
  <c r="K2695" i="4"/>
  <c r="O2695" i="4" s="1"/>
  <c r="K2696" i="4"/>
  <c r="O2696" i="4" s="1"/>
  <c r="K2697" i="4"/>
  <c r="O2697" i="4" s="1"/>
  <c r="K2698" i="4"/>
  <c r="O2698" i="4" s="1"/>
  <c r="K2699" i="4"/>
  <c r="O2699" i="4" s="1"/>
  <c r="K2700" i="4"/>
  <c r="O2700" i="4" s="1"/>
  <c r="K2701" i="4"/>
  <c r="O2701" i="4" s="1"/>
  <c r="K2702" i="4"/>
  <c r="O2702" i="4" s="1"/>
  <c r="K2703" i="4"/>
  <c r="O2703" i="4" s="1"/>
  <c r="K2704" i="4"/>
  <c r="O2704" i="4" s="1"/>
  <c r="K2705" i="4"/>
  <c r="O2705" i="4" s="1"/>
  <c r="K2706" i="4"/>
  <c r="O2706" i="4" s="1"/>
  <c r="K2707" i="4"/>
  <c r="O2707" i="4" s="1"/>
  <c r="K2708" i="4"/>
  <c r="O2708" i="4" s="1"/>
  <c r="K2709" i="4"/>
  <c r="O2709" i="4" s="1"/>
  <c r="K2710" i="4"/>
  <c r="O2710" i="4" s="1"/>
  <c r="K2711" i="4"/>
  <c r="O2711" i="4" s="1"/>
  <c r="K2712" i="4"/>
  <c r="O2712" i="4" s="1"/>
  <c r="K2713" i="4"/>
  <c r="O2713" i="4" s="1"/>
  <c r="K2714" i="4"/>
  <c r="O2714" i="4" s="1"/>
  <c r="K2715" i="4"/>
  <c r="O2715" i="4" s="1"/>
  <c r="K2716" i="4"/>
  <c r="O2716" i="4" s="1"/>
  <c r="K2717" i="4"/>
  <c r="O2717" i="4" s="1"/>
  <c r="K2718" i="4"/>
  <c r="O2718" i="4" s="1"/>
  <c r="K2719" i="4"/>
  <c r="O2719" i="4" s="1"/>
  <c r="K2720" i="4"/>
  <c r="O2720" i="4" s="1"/>
  <c r="K2721" i="4"/>
  <c r="O2721" i="4" s="1"/>
  <c r="K2722" i="4"/>
  <c r="O2722" i="4" s="1"/>
  <c r="K2723" i="4"/>
  <c r="O2723" i="4" s="1"/>
  <c r="K2724" i="4"/>
  <c r="O2724" i="4" s="1"/>
  <c r="K2725" i="4"/>
  <c r="O2725" i="4" s="1"/>
  <c r="K2726" i="4"/>
  <c r="O2726" i="4" s="1"/>
  <c r="K2727" i="4"/>
  <c r="O2727" i="4" s="1"/>
  <c r="K2728" i="4"/>
  <c r="O2728" i="4" s="1"/>
  <c r="K2729" i="4"/>
  <c r="O2729" i="4" s="1"/>
  <c r="K2730" i="4"/>
  <c r="O2730" i="4" s="1"/>
  <c r="K2731" i="4"/>
  <c r="O2731" i="4" s="1"/>
  <c r="K2732" i="4"/>
  <c r="O2732" i="4" s="1"/>
  <c r="K2733" i="4"/>
  <c r="O2733" i="4" s="1"/>
  <c r="K2734" i="4"/>
  <c r="O2734" i="4" s="1"/>
  <c r="K2735" i="4"/>
  <c r="O2735" i="4" s="1"/>
  <c r="K2736" i="4"/>
  <c r="O2736" i="4" s="1"/>
  <c r="K2737" i="4"/>
  <c r="O2737" i="4" s="1"/>
  <c r="K2738" i="4"/>
  <c r="O2738" i="4" s="1"/>
  <c r="K2739" i="4"/>
  <c r="O2739" i="4" s="1"/>
  <c r="K2740" i="4"/>
  <c r="O2740" i="4" s="1"/>
  <c r="K2741" i="4"/>
  <c r="O2741" i="4" s="1"/>
  <c r="K2742" i="4"/>
  <c r="O2742" i="4" s="1"/>
  <c r="K2743" i="4"/>
  <c r="O2743" i="4" s="1"/>
  <c r="K2744" i="4"/>
  <c r="O2744" i="4" s="1"/>
  <c r="K2745" i="4"/>
  <c r="O2745" i="4" s="1"/>
  <c r="K2746" i="4"/>
  <c r="O2746" i="4" s="1"/>
  <c r="K2747" i="4"/>
  <c r="O2747" i="4" s="1"/>
  <c r="K2748" i="4"/>
  <c r="O2748" i="4" s="1"/>
  <c r="K2749" i="4"/>
  <c r="O2749" i="4" s="1"/>
  <c r="K2750" i="4"/>
  <c r="O2750" i="4" s="1"/>
  <c r="K2847" i="4"/>
  <c r="O2847" i="4" s="1"/>
  <c r="K2848" i="4"/>
  <c r="O2848" i="4" s="1"/>
  <c r="K2849" i="4"/>
  <c r="O2849" i="4" s="1"/>
  <c r="K2850" i="4"/>
  <c r="O2850" i="4" s="1"/>
  <c r="K2851" i="4"/>
  <c r="O2851" i="4" s="1"/>
  <c r="K2852" i="4"/>
  <c r="O2852" i="4" s="1"/>
  <c r="K2853" i="4"/>
  <c r="O2853" i="4" s="1"/>
  <c r="K2854" i="4"/>
  <c r="O2854" i="4" s="1"/>
  <c r="K2855" i="4"/>
  <c r="O2855" i="4" s="1"/>
  <c r="K2856" i="4"/>
  <c r="O2856" i="4" s="1"/>
  <c r="K2857" i="4"/>
  <c r="O2857" i="4" s="1"/>
  <c r="K2858" i="4"/>
  <c r="O2858" i="4" s="1"/>
  <c r="K2859" i="4"/>
  <c r="O2859" i="4" s="1"/>
  <c r="K2860" i="4"/>
  <c r="O2860" i="4" s="1"/>
  <c r="K2861" i="4"/>
  <c r="O2861" i="4" s="1"/>
  <c r="K2862" i="4"/>
  <c r="O2862" i="4" s="1"/>
  <c r="K2863" i="4"/>
  <c r="O2863" i="4" s="1"/>
  <c r="K2864" i="4"/>
  <c r="O2864" i="4" s="1"/>
  <c r="K2865" i="4"/>
  <c r="O2865" i="4" s="1"/>
  <c r="K2866" i="4"/>
  <c r="O2866" i="4" s="1"/>
  <c r="K2867" i="4"/>
  <c r="O2867" i="4" s="1"/>
  <c r="K2868" i="4"/>
  <c r="O2868" i="4" s="1"/>
  <c r="K2869" i="4"/>
  <c r="O2869" i="4" s="1"/>
  <c r="K2870" i="4"/>
  <c r="O2870" i="4" s="1"/>
  <c r="K2871" i="4"/>
  <c r="O2871" i="4" s="1"/>
  <c r="K2872" i="4"/>
  <c r="O2872" i="4" s="1"/>
  <c r="K2873" i="4"/>
  <c r="O2873" i="4" s="1"/>
  <c r="K2874" i="4"/>
  <c r="O2874" i="4" s="1"/>
  <c r="K2875" i="4"/>
  <c r="O2875" i="4" s="1"/>
  <c r="K2876" i="4"/>
  <c r="O2876" i="4" s="1"/>
  <c r="K2877" i="4"/>
  <c r="O2877" i="4" s="1"/>
  <c r="K2878" i="4"/>
  <c r="O2878" i="4" s="1"/>
  <c r="K2879" i="4"/>
  <c r="O2879" i="4" s="1"/>
  <c r="K2880" i="4"/>
  <c r="O2880" i="4" s="1"/>
  <c r="K2881" i="4"/>
  <c r="O2881" i="4" s="1"/>
  <c r="K2882" i="4"/>
  <c r="O2882" i="4" s="1"/>
  <c r="K2883" i="4"/>
  <c r="O2883" i="4" s="1"/>
  <c r="K2884" i="4"/>
  <c r="O2884" i="4" s="1"/>
  <c r="K2885" i="4"/>
  <c r="O2885" i="4" s="1"/>
  <c r="K2886" i="4"/>
  <c r="O2886" i="4" s="1"/>
  <c r="K2887" i="4"/>
  <c r="O2887" i="4" s="1"/>
  <c r="K2888" i="4"/>
  <c r="O2888" i="4" s="1"/>
  <c r="K2889" i="4"/>
  <c r="O2889" i="4" s="1"/>
  <c r="K2890" i="4"/>
  <c r="O2890" i="4" s="1"/>
  <c r="K2891" i="4"/>
  <c r="O2891" i="4" s="1"/>
  <c r="K2892" i="4"/>
  <c r="O2892" i="4" s="1"/>
  <c r="K2893" i="4"/>
  <c r="O2893" i="4" s="1"/>
  <c r="K2894" i="4"/>
  <c r="O2894" i="4" s="1"/>
  <c r="K2895" i="4"/>
  <c r="O2895" i="4" s="1"/>
  <c r="K2896" i="4"/>
  <c r="O2896" i="4" s="1"/>
  <c r="K2897" i="4"/>
  <c r="O2897" i="4" s="1"/>
  <c r="K2898" i="4"/>
  <c r="O2898" i="4" s="1"/>
  <c r="K2899" i="4"/>
  <c r="O2899" i="4" s="1"/>
  <c r="K2900" i="4"/>
  <c r="O2900" i="4" s="1"/>
  <c r="K2901" i="4"/>
  <c r="O2901" i="4" s="1"/>
  <c r="K2902" i="4"/>
  <c r="O2902" i="4" s="1"/>
  <c r="K2903" i="4"/>
  <c r="O2903" i="4" s="1"/>
  <c r="K2904" i="4"/>
  <c r="O2904" i="4" s="1"/>
  <c r="K2905" i="4"/>
  <c r="O2905" i="4" s="1"/>
  <c r="K2906" i="4"/>
  <c r="O2906" i="4" s="1"/>
  <c r="K2907" i="4"/>
  <c r="O2907" i="4" s="1"/>
  <c r="K2908" i="4"/>
  <c r="O2908" i="4" s="1"/>
  <c r="K2909" i="4"/>
  <c r="O2909" i="4" s="1"/>
  <c r="K2910" i="4"/>
  <c r="O2910" i="4" s="1"/>
  <c r="K2911" i="4"/>
  <c r="O2911" i="4" s="1"/>
  <c r="K2912" i="4"/>
  <c r="O2912" i="4" s="1"/>
  <c r="K2913" i="4"/>
  <c r="O2913" i="4" s="1"/>
  <c r="K2914" i="4"/>
  <c r="O2914" i="4" s="1"/>
  <c r="K2915" i="4"/>
  <c r="O2915" i="4" s="1"/>
  <c r="K2916" i="4"/>
  <c r="O2916" i="4" s="1"/>
  <c r="K2917" i="4"/>
  <c r="O2917" i="4" s="1"/>
  <c r="K2918" i="4"/>
  <c r="O2918" i="4" s="1"/>
  <c r="K2919" i="4"/>
  <c r="O2919" i="4" s="1"/>
  <c r="K2920" i="4"/>
  <c r="O2920" i="4" s="1"/>
  <c r="K2921" i="4"/>
  <c r="O2921" i="4" s="1"/>
  <c r="K2922" i="4"/>
  <c r="O2922" i="4" s="1"/>
  <c r="K2923" i="4"/>
  <c r="O2923" i="4" s="1"/>
  <c r="K2924" i="4"/>
  <c r="O2924" i="4" s="1"/>
  <c r="K2925" i="4"/>
  <c r="O2925" i="4" s="1"/>
  <c r="K2926" i="4"/>
  <c r="O2926" i="4" s="1"/>
  <c r="K2927" i="4"/>
  <c r="O2927" i="4" s="1"/>
  <c r="K2928" i="4"/>
  <c r="O2928" i="4" s="1"/>
  <c r="K2929" i="4"/>
  <c r="O2929" i="4" s="1"/>
  <c r="K2930" i="4"/>
  <c r="O2930" i="4" s="1"/>
  <c r="K2931" i="4"/>
  <c r="O2931" i="4" s="1"/>
  <c r="K2932" i="4"/>
  <c r="O2932" i="4" s="1"/>
  <c r="K2933" i="4"/>
  <c r="O2933" i="4" s="1"/>
  <c r="K2934" i="4"/>
  <c r="O2934" i="4" s="1"/>
  <c r="K2935" i="4"/>
  <c r="O2935" i="4" s="1"/>
  <c r="K2936" i="4"/>
  <c r="O2936" i="4" s="1"/>
  <c r="K2937" i="4"/>
  <c r="O2937" i="4" s="1"/>
  <c r="K2938" i="4"/>
  <c r="O2938" i="4" s="1"/>
  <c r="K2939" i="4"/>
  <c r="O2939" i="4" s="1"/>
  <c r="K2940" i="4"/>
  <c r="O2940" i="4" s="1"/>
  <c r="K2941" i="4"/>
  <c r="O2941" i="4" s="1"/>
  <c r="K2942" i="4"/>
  <c r="O2942" i="4" s="1"/>
  <c r="K2943" i="4"/>
  <c r="O2943" i="4" s="1"/>
  <c r="K2944" i="4"/>
  <c r="O2944" i="4" s="1"/>
  <c r="K2945" i="4"/>
  <c r="O2945" i="4" s="1"/>
  <c r="K2946" i="4"/>
  <c r="O2946" i="4" s="1"/>
  <c r="K2947" i="4"/>
  <c r="O2947" i="4" s="1"/>
  <c r="K2948" i="4"/>
  <c r="O2948" i="4" s="1"/>
  <c r="K2949" i="4"/>
  <c r="O2949" i="4" s="1"/>
  <c r="K2950" i="4"/>
  <c r="O2950" i="4" s="1"/>
  <c r="K2951" i="4"/>
  <c r="O2951" i="4" s="1"/>
  <c r="K2952" i="4"/>
  <c r="O2952" i="4" s="1"/>
  <c r="K2953" i="4"/>
  <c r="O2953" i="4" s="1"/>
  <c r="K2954" i="4"/>
  <c r="O2954" i="4" s="1"/>
  <c r="K2955" i="4"/>
  <c r="O2955" i="4" s="1"/>
  <c r="K2956" i="4"/>
  <c r="O2956" i="4" s="1"/>
  <c r="K2957" i="4"/>
  <c r="O2957" i="4" s="1"/>
  <c r="K2958" i="4"/>
  <c r="O2958" i="4" s="1"/>
  <c r="K2959" i="4"/>
  <c r="O2959" i="4" s="1"/>
  <c r="K2960" i="4"/>
  <c r="O2960" i="4" s="1"/>
  <c r="K2961" i="4"/>
  <c r="O2961" i="4" s="1"/>
  <c r="K2962" i="4"/>
  <c r="O2962" i="4" s="1"/>
  <c r="K2963" i="4"/>
  <c r="O2963" i="4" s="1"/>
  <c r="K2964" i="4"/>
  <c r="O2964" i="4" s="1"/>
  <c r="K2965" i="4"/>
  <c r="O2965" i="4" s="1"/>
  <c r="K2966" i="4"/>
  <c r="O2966" i="4" s="1"/>
  <c r="K2967" i="4"/>
  <c r="O2967" i="4" s="1"/>
  <c r="K2968" i="4"/>
  <c r="O2968" i="4" s="1"/>
  <c r="K2969" i="4"/>
  <c r="O2969" i="4" s="1"/>
  <c r="K2970" i="4"/>
  <c r="O2970" i="4" s="1"/>
  <c r="K2971" i="4"/>
  <c r="O2971" i="4" s="1"/>
  <c r="K2972" i="4"/>
  <c r="O2972" i="4" s="1"/>
  <c r="K2973" i="4"/>
  <c r="O2973" i="4" s="1"/>
  <c r="K2974" i="4"/>
  <c r="O2974" i="4" s="1"/>
  <c r="K2975" i="4"/>
  <c r="O2975" i="4" s="1"/>
  <c r="K2976" i="4"/>
  <c r="O2976" i="4" s="1"/>
  <c r="K2977" i="4"/>
  <c r="O2977" i="4" s="1"/>
  <c r="K2978" i="4"/>
  <c r="O2978" i="4" s="1"/>
  <c r="K2979" i="4"/>
  <c r="O2979" i="4" s="1"/>
  <c r="K2980" i="4"/>
  <c r="O2980" i="4" s="1"/>
  <c r="K2981" i="4"/>
  <c r="O2981" i="4" s="1"/>
  <c r="K2982" i="4"/>
  <c r="O2982" i="4" s="1"/>
  <c r="K2983" i="4"/>
  <c r="O2983" i="4" s="1"/>
  <c r="K2984" i="4"/>
  <c r="O2984" i="4" s="1"/>
  <c r="K2985" i="4"/>
  <c r="O2985" i="4" s="1"/>
  <c r="K2986" i="4"/>
  <c r="O2986" i="4" s="1"/>
  <c r="K2987" i="4"/>
  <c r="O2987" i="4" s="1"/>
  <c r="K2988" i="4"/>
  <c r="O2988" i="4" s="1"/>
  <c r="K2989" i="4"/>
  <c r="O2989" i="4" s="1"/>
  <c r="K2990" i="4"/>
  <c r="O2990" i="4" s="1"/>
  <c r="K2991" i="4"/>
  <c r="O2991" i="4" s="1"/>
  <c r="K2992" i="4"/>
  <c r="O2992" i="4" s="1"/>
  <c r="K2993" i="4"/>
  <c r="O2993" i="4" s="1"/>
  <c r="K2994" i="4"/>
  <c r="O2994" i="4" s="1"/>
  <c r="K2995" i="4"/>
  <c r="O2995" i="4" s="1"/>
  <c r="K2996" i="4"/>
  <c r="O2996" i="4" s="1"/>
  <c r="K2997" i="4"/>
  <c r="O2997" i="4" s="1"/>
  <c r="K2998" i="4"/>
  <c r="O2998" i="4" s="1"/>
  <c r="K2999" i="4"/>
  <c r="O2999" i="4" s="1"/>
  <c r="K3000" i="4"/>
  <c r="O3000" i="4" s="1"/>
  <c r="K3001" i="4"/>
  <c r="O3001" i="4" s="1"/>
  <c r="K3002" i="4"/>
  <c r="O3002" i="4" s="1"/>
  <c r="K3003" i="4"/>
  <c r="O3003" i="4" s="1"/>
  <c r="K3004" i="4"/>
  <c r="O3004" i="4" s="1"/>
  <c r="K3005" i="4"/>
  <c r="O3005" i="4" s="1"/>
  <c r="K3006" i="4"/>
  <c r="O3006" i="4" s="1"/>
  <c r="K3007" i="4"/>
  <c r="O3007" i="4" s="1"/>
  <c r="K3008" i="4"/>
  <c r="O3008" i="4" s="1"/>
  <c r="K3009" i="4"/>
  <c r="O3009" i="4" s="1"/>
  <c r="K3010" i="4"/>
  <c r="O3010" i="4" s="1"/>
  <c r="K3011" i="4"/>
  <c r="O3011" i="4" s="1"/>
  <c r="K3012" i="4"/>
  <c r="O3012" i="4" s="1"/>
  <c r="K3013" i="4"/>
  <c r="O3013" i="4" s="1"/>
  <c r="K3014" i="4"/>
  <c r="O3014" i="4" s="1"/>
  <c r="K3015" i="4"/>
  <c r="O3015" i="4" s="1"/>
  <c r="K3016" i="4"/>
  <c r="O3016" i="4" s="1"/>
  <c r="K3017" i="4"/>
  <c r="O3017" i="4" s="1"/>
  <c r="K3018" i="4"/>
  <c r="O3018" i="4" s="1"/>
  <c r="K3019" i="4"/>
  <c r="O3019" i="4" s="1"/>
  <c r="K3020" i="4"/>
  <c r="O3020" i="4" s="1"/>
  <c r="K3021" i="4"/>
  <c r="O3021" i="4" s="1"/>
  <c r="K3022" i="4"/>
  <c r="O3022" i="4" s="1"/>
  <c r="K3023" i="4"/>
  <c r="O3023" i="4" s="1"/>
  <c r="K3024" i="4"/>
  <c r="O3024" i="4" s="1"/>
  <c r="K3025" i="4"/>
  <c r="O3025" i="4" s="1"/>
  <c r="K3026" i="4"/>
  <c r="O3026" i="4" s="1"/>
  <c r="K3027" i="4"/>
  <c r="O3027" i="4" s="1"/>
  <c r="K3028" i="4"/>
  <c r="O3028" i="4" s="1"/>
  <c r="K3029" i="4"/>
  <c r="O3029" i="4" s="1"/>
  <c r="K3030" i="4"/>
  <c r="O3030" i="4" s="1"/>
  <c r="K3031" i="4"/>
  <c r="O3031" i="4" s="1"/>
  <c r="K3032" i="4"/>
  <c r="O3032" i="4" s="1"/>
  <c r="K3033" i="4"/>
  <c r="O3033" i="4" s="1"/>
  <c r="K3034" i="4"/>
  <c r="O3034" i="4" s="1"/>
  <c r="K3035" i="4"/>
  <c r="O3035" i="4" s="1"/>
  <c r="K3036" i="4"/>
  <c r="O3036" i="4" s="1"/>
  <c r="K3037" i="4"/>
  <c r="O3037" i="4" s="1"/>
  <c r="K3038" i="4"/>
  <c r="O3038" i="4" s="1"/>
  <c r="K15" i="4"/>
  <c r="O15" i="4" s="1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15" i="4"/>
  <c r="L12" i="4" l="1"/>
  <c r="Z10" i="1" l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9" i="1"/>
  <c r="BN1735" i="6" l="1"/>
  <c r="BO1735" i="6" s="1"/>
  <c r="BK1735" i="6"/>
  <c r="BL1735" i="6" s="1"/>
  <c r="BG1735" i="6"/>
  <c r="BH1735" i="6" s="1"/>
  <c r="BN1734" i="6"/>
  <c r="BO1734" i="6" s="1"/>
  <c r="BK1734" i="6"/>
  <c r="BL1734" i="6" s="1"/>
  <c r="BG1734" i="6"/>
  <c r="BH1734" i="6" s="1"/>
  <c r="BN1733" i="6"/>
  <c r="BO1733" i="6" s="1"/>
  <c r="BK1733" i="6"/>
  <c r="BL1733" i="6" s="1"/>
  <c r="BG1733" i="6"/>
  <c r="BH1733" i="6" s="1"/>
  <c r="BN1732" i="6"/>
  <c r="BO1732" i="6" s="1"/>
  <c r="BK1732" i="6"/>
  <c r="BL1732" i="6" s="1"/>
  <c r="BG1732" i="6"/>
  <c r="BH1732" i="6" s="1"/>
  <c r="BN1731" i="6"/>
  <c r="BO1731" i="6" s="1"/>
  <c r="BK1731" i="6"/>
  <c r="BL1731" i="6" s="1"/>
  <c r="BG1731" i="6"/>
  <c r="BH1731" i="6" s="1"/>
  <c r="BN1730" i="6"/>
  <c r="BO1730" i="6" s="1"/>
  <c r="BK1730" i="6"/>
  <c r="BL1730" i="6" s="1"/>
  <c r="BG1730" i="6"/>
  <c r="BH1730" i="6" s="1"/>
  <c r="BN1729" i="6"/>
  <c r="BO1729" i="6" s="1"/>
  <c r="BK1729" i="6"/>
  <c r="BL1729" i="6" s="1"/>
  <c r="BG1729" i="6"/>
  <c r="BH1729" i="6" s="1"/>
  <c r="BL1688" i="6"/>
  <c r="BM1688" i="6" s="1"/>
  <c r="BI1688" i="6"/>
  <c r="BJ1688" i="6" s="1"/>
  <c r="BE1688" i="6"/>
  <c r="BF1688" i="6" s="1"/>
  <c r="BL1400" i="6"/>
  <c r="BM1400" i="6" s="1"/>
  <c r="BI1400" i="6"/>
  <c r="BJ1400" i="6" s="1"/>
  <c r="BE1400" i="6"/>
  <c r="BF1400" i="6" s="1"/>
  <c r="BL1399" i="6"/>
  <c r="BM1399" i="6" s="1"/>
  <c r="BI1399" i="6"/>
  <c r="BJ1399" i="6" s="1"/>
  <c r="BE1399" i="6"/>
  <c r="BF1399" i="6" s="1"/>
  <c r="BL1398" i="6"/>
  <c r="BM1398" i="6" s="1"/>
  <c r="BI1398" i="6"/>
  <c r="BJ1398" i="6" s="1"/>
  <c r="BE1398" i="6"/>
  <c r="BF1398" i="6" s="1"/>
  <c r="BL1397" i="6"/>
  <c r="BM1397" i="6" s="1"/>
  <c r="BI1397" i="6"/>
  <c r="BJ1397" i="6" s="1"/>
  <c r="BE1397" i="6"/>
  <c r="BF1397" i="6" s="1"/>
  <c r="BL1396" i="6"/>
  <c r="BM1396" i="6" s="1"/>
  <c r="BI1396" i="6"/>
  <c r="BJ1396" i="6" s="1"/>
  <c r="BE1396" i="6"/>
  <c r="BF1396" i="6" s="1"/>
  <c r="BL1395" i="6"/>
  <c r="BM1395" i="6" s="1"/>
  <c r="BI1395" i="6"/>
  <c r="BJ1395" i="6" s="1"/>
  <c r="BE1395" i="6"/>
  <c r="BF1395" i="6" s="1"/>
  <c r="BL1394" i="6"/>
  <c r="BM1394" i="6" s="1"/>
  <c r="BI1394" i="6"/>
  <c r="BJ1394" i="6" s="1"/>
  <c r="BE1394" i="6"/>
  <c r="BF1394" i="6" s="1"/>
  <c r="BL1393" i="6"/>
  <c r="BM1393" i="6" s="1"/>
  <c r="BI1393" i="6"/>
  <c r="BJ1393" i="6" s="1"/>
  <c r="BE1393" i="6"/>
  <c r="BF1393" i="6" s="1"/>
  <c r="BL1392" i="6"/>
  <c r="BM1392" i="6" s="1"/>
  <c r="BI1392" i="6"/>
  <c r="BJ1392" i="6" s="1"/>
  <c r="BE1392" i="6"/>
  <c r="BF1392" i="6" s="1"/>
  <c r="BL1391" i="6"/>
  <c r="BM1391" i="6" s="1"/>
  <c r="BI1391" i="6"/>
  <c r="BJ1391" i="6" s="1"/>
  <c r="BE1391" i="6"/>
  <c r="BF1391" i="6" s="1"/>
  <c r="BL1390" i="6"/>
  <c r="BM1390" i="6" s="1"/>
  <c r="BI1390" i="6"/>
  <c r="BJ1390" i="6" s="1"/>
  <c r="BE1390" i="6"/>
  <c r="BF1390" i="6" s="1"/>
  <c r="BL1389" i="6"/>
  <c r="BM1389" i="6" s="1"/>
  <c r="BI1389" i="6"/>
  <c r="BJ1389" i="6" s="1"/>
  <c r="BE1389" i="6"/>
  <c r="BF1389" i="6" s="1"/>
  <c r="BL1367" i="6"/>
  <c r="BM1367" i="6" s="1"/>
  <c r="BI1367" i="6"/>
  <c r="BJ1367" i="6" s="1"/>
  <c r="BE1367" i="6"/>
  <c r="BF1367" i="6" s="1"/>
  <c r="BL1366" i="6"/>
  <c r="BM1366" i="6" s="1"/>
  <c r="BI1366" i="6"/>
  <c r="BJ1366" i="6" s="1"/>
  <c r="BE1366" i="6"/>
  <c r="BF1366" i="6" s="1"/>
  <c r="BL1365" i="6"/>
  <c r="BM1365" i="6" s="1"/>
  <c r="BI1365" i="6"/>
  <c r="BJ1365" i="6" s="1"/>
  <c r="BE1365" i="6"/>
  <c r="BF1365" i="6" s="1"/>
  <c r="BL1364" i="6"/>
  <c r="BM1364" i="6" s="1"/>
  <c r="BI1364" i="6"/>
  <c r="BJ1364" i="6" s="1"/>
  <c r="BE1364" i="6"/>
  <c r="BF1364" i="6" s="1"/>
  <c r="BL1357" i="6"/>
  <c r="BM1357" i="6" s="1"/>
  <c r="BI1357" i="6"/>
  <c r="BJ1357" i="6" s="1"/>
  <c r="BE1357" i="6"/>
  <c r="BF1357" i="6" s="1"/>
  <c r="BL1356" i="6"/>
  <c r="BM1356" i="6" s="1"/>
  <c r="BI1356" i="6"/>
  <c r="BJ1356" i="6" s="1"/>
  <c r="BE1356" i="6"/>
  <c r="BF1356" i="6" s="1"/>
  <c r="BL1355" i="6"/>
  <c r="BM1355" i="6" s="1"/>
  <c r="BI1355" i="6"/>
  <c r="BJ1355" i="6" s="1"/>
  <c r="BE1355" i="6"/>
  <c r="BF1355" i="6" s="1"/>
  <c r="BL1354" i="6"/>
  <c r="BM1354" i="6" s="1"/>
  <c r="BI1354" i="6"/>
  <c r="BJ1354" i="6" s="1"/>
  <c r="BE1354" i="6"/>
  <c r="BF1354" i="6" s="1"/>
  <c r="BL1353" i="6"/>
  <c r="BM1353" i="6" s="1"/>
  <c r="BI1353" i="6"/>
  <c r="BJ1353" i="6" s="1"/>
  <c r="BE1353" i="6"/>
  <c r="BF1353" i="6" s="1"/>
  <c r="BL1352" i="6"/>
  <c r="BM1352" i="6" s="1"/>
  <c r="BI1352" i="6"/>
  <c r="BJ1352" i="6" s="1"/>
  <c r="BE1352" i="6"/>
  <c r="BF1352" i="6" s="1"/>
  <c r="BL1351" i="6"/>
  <c r="BM1351" i="6" s="1"/>
  <c r="BI1351" i="6"/>
  <c r="BJ1351" i="6" s="1"/>
  <c r="BE1351" i="6"/>
  <c r="BF1351" i="6" s="1"/>
  <c r="BL1350" i="6"/>
  <c r="BM1350" i="6" s="1"/>
  <c r="BI1350" i="6"/>
  <c r="BJ1350" i="6" s="1"/>
  <c r="BE1350" i="6"/>
  <c r="BF1350" i="6" s="1"/>
  <c r="BL1349" i="6"/>
  <c r="BM1349" i="6" s="1"/>
  <c r="BI1349" i="6"/>
  <c r="BJ1349" i="6" s="1"/>
  <c r="BE1349" i="6"/>
  <c r="BF1349" i="6" s="1"/>
  <c r="BL1348" i="6"/>
  <c r="BM1348" i="6" s="1"/>
  <c r="BI1348" i="6"/>
  <c r="BJ1348" i="6" s="1"/>
  <c r="BE1348" i="6"/>
  <c r="BF1348" i="6" s="1"/>
  <c r="BL1347" i="6"/>
  <c r="BM1347" i="6" s="1"/>
  <c r="BI1347" i="6"/>
  <c r="BJ1347" i="6" s="1"/>
  <c r="BE1347" i="6"/>
  <c r="BF1347" i="6" s="1"/>
  <c r="BL1346" i="6"/>
  <c r="BM1346" i="6" s="1"/>
  <c r="BI1346" i="6"/>
  <c r="BJ1346" i="6" s="1"/>
  <c r="BE1346" i="6"/>
  <c r="BF1346" i="6" s="1"/>
  <c r="BL1345" i="6"/>
  <c r="BM1345" i="6" s="1"/>
  <c r="BI1345" i="6"/>
  <c r="BJ1345" i="6" s="1"/>
  <c r="BE1345" i="6"/>
  <c r="BF1345" i="6" s="1"/>
  <c r="BL1324" i="6"/>
  <c r="BM1324" i="6" s="1"/>
  <c r="BI1324" i="6"/>
  <c r="BJ1324" i="6" s="1"/>
  <c r="BE1324" i="6"/>
  <c r="BF1324" i="6" s="1"/>
  <c r="BL1323" i="6"/>
  <c r="BM1323" i="6" s="1"/>
  <c r="BI1323" i="6"/>
  <c r="BJ1323" i="6" s="1"/>
  <c r="BE1323" i="6"/>
  <c r="BF1323" i="6" s="1"/>
  <c r="BL1322" i="6"/>
  <c r="BM1322" i="6" s="1"/>
  <c r="BI1322" i="6"/>
  <c r="BJ1322" i="6" s="1"/>
  <c r="BE1322" i="6"/>
  <c r="BF1322" i="6" s="1"/>
  <c r="BL1321" i="6"/>
  <c r="BM1321" i="6" s="1"/>
  <c r="BI1321" i="6"/>
  <c r="BJ1321" i="6" s="1"/>
  <c r="BE1321" i="6"/>
  <c r="BF1321" i="6" s="1"/>
  <c r="BL1314" i="6"/>
  <c r="BM1314" i="6" s="1"/>
  <c r="BI1314" i="6"/>
  <c r="BJ1314" i="6" s="1"/>
  <c r="BE1314" i="6"/>
  <c r="BF1314" i="6" s="1"/>
  <c r="BL1313" i="6"/>
  <c r="BM1313" i="6" s="1"/>
  <c r="BI1313" i="6"/>
  <c r="BJ1313" i="6" s="1"/>
  <c r="BE1313" i="6"/>
  <c r="BF1313" i="6" s="1"/>
  <c r="AF1313" i="6"/>
  <c r="BL1312" i="6"/>
  <c r="BM1312" i="6" s="1"/>
  <c r="BI1312" i="6"/>
  <c r="BJ1312" i="6" s="1"/>
  <c r="BE1312" i="6"/>
  <c r="BF1312" i="6" s="1"/>
  <c r="AF1312" i="6"/>
  <c r="BL1311" i="6"/>
  <c r="BM1311" i="6" s="1"/>
  <c r="BI1311" i="6"/>
  <c r="BJ1311" i="6" s="1"/>
  <c r="BE1311" i="6"/>
  <c r="BF1311" i="6" s="1"/>
  <c r="AF1311" i="6"/>
  <c r="BL1310" i="6"/>
  <c r="BM1310" i="6" s="1"/>
  <c r="BI1310" i="6"/>
  <c r="BJ1310" i="6" s="1"/>
  <c r="BE1310" i="6"/>
  <c r="BF1310" i="6" s="1"/>
  <c r="AF1310" i="6"/>
  <c r="BL1309" i="6"/>
  <c r="BM1309" i="6" s="1"/>
  <c r="BI1309" i="6"/>
  <c r="BJ1309" i="6" s="1"/>
  <c r="BE1309" i="6"/>
  <c r="BF1309" i="6" s="1"/>
  <c r="AF1309" i="6"/>
  <c r="BL1308" i="6"/>
  <c r="BM1308" i="6" s="1"/>
  <c r="BI1308" i="6"/>
  <c r="BJ1308" i="6" s="1"/>
  <c r="BE1308" i="6"/>
  <c r="BF1308" i="6" s="1"/>
  <c r="AF1308" i="6"/>
  <c r="BL1307" i="6"/>
  <c r="BM1307" i="6" s="1"/>
  <c r="BI1307" i="6"/>
  <c r="BJ1307" i="6" s="1"/>
  <c r="BE1307" i="6"/>
  <c r="BF1307" i="6" s="1"/>
  <c r="AF1307" i="6"/>
  <c r="BL1306" i="6"/>
  <c r="BM1306" i="6" s="1"/>
  <c r="BI1306" i="6"/>
  <c r="BJ1306" i="6" s="1"/>
  <c r="BE1306" i="6"/>
  <c r="BF1306" i="6" s="1"/>
  <c r="AF1306" i="6"/>
  <c r="BL1305" i="6"/>
  <c r="BM1305" i="6" s="1"/>
  <c r="BI1305" i="6"/>
  <c r="BJ1305" i="6" s="1"/>
  <c r="BE1305" i="6"/>
  <c r="BF1305" i="6" s="1"/>
  <c r="AF1305" i="6"/>
  <c r="BL1304" i="6"/>
  <c r="BM1304" i="6" s="1"/>
  <c r="BI1304" i="6"/>
  <c r="BJ1304" i="6" s="1"/>
  <c r="BE1304" i="6"/>
  <c r="BF1304" i="6" s="1"/>
  <c r="AF1304" i="6"/>
  <c r="BL1303" i="6"/>
  <c r="BM1303" i="6" s="1"/>
  <c r="BI1303" i="6"/>
  <c r="BJ1303" i="6" s="1"/>
  <c r="BE1303" i="6"/>
  <c r="BF1303" i="6" s="1"/>
  <c r="BL1302" i="6"/>
  <c r="BM1302" i="6" s="1"/>
  <c r="BI1302" i="6"/>
  <c r="BJ1302" i="6" s="1"/>
  <c r="BE1302" i="6"/>
  <c r="BF1302" i="6" s="1"/>
  <c r="BL1301" i="6"/>
  <c r="BM1301" i="6" s="1"/>
  <c r="BI1301" i="6"/>
  <c r="BJ1301" i="6" s="1"/>
  <c r="BE1301" i="6"/>
  <c r="BF1301" i="6" s="1"/>
  <c r="BL1294" i="6"/>
  <c r="BM1294" i="6" s="1"/>
  <c r="BI1294" i="6"/>
  <c r="BJ1294" i="6" s="1"/>
  <c r="BE1294" i="6"/>
  <c r="BF1294" i="6" s="1"/>
  <c r="BL1293" i="6"/>
  <c r="BM1293" i="6" s="1"/>
  <c r="BI1293" i="6"/>
  <c r="BJ1293" i="6" s="1"/>
  <c r="BE1293" i="6"/>
  <c r="BF1293" i="6" s="1"/>
  <c r="BL1292" i="6"/>
  <c r="BM1292" i="6" s="1"/>
  <c r="BI1292" i="6"/>
  <c r="BJ1292" i="6" s="1"/>
  <c r="BE1292" i="6"/>
  <c r="BF1292" i="6" s="1"/>
  <c r="BL1291" i="6"/>
  <c r="BM1291" i="6" s="1"/>
  <c r="BI1291" i="6"/>
  <c r="BJ1291" i="6" s="1"/>
  <c r="BE1291" i="6"/>
  <c r="BF1291" i="6" s="1"/>
  <c r="BL1284" i="6"/>
  <c r="BM1284" i="6" s="1"/>
  <c r="BI1284" i="6"/>
  <c r="BJ1284" i="6" s="1"/>
  <c r="BE1284" i="6"/>
  <c r="BF1284" i="6" s="1"/>
  <c r="BL1283" i="6"/>
  <c r="BM1283" i="6" s="1"/>
  <c r="BI1283" i="6"/>
  <c r="BJ1283" i="6" s="1"/>
  <c r="BE1283" i="6"/>
  <c r="BF1283" i="6" s="1"/>
  <c r="BL1282" i="6"/>
  <c r="BM1282" i="6" s="1"/>
  <c r="BI1282" i="6"/>
  <c r="BJ1282" i="6" s="1"/>
  <c r="BE1282" i="6"/>
  <c r="BF1282" i="6" s="1"/>
  <c r="BL1281" i="6"/>
  <c r="BM1281" i="6" s="1"/>
  <c r="BI1281" i="6"/>
  <c r="BJ1281" i="6" s="1"/>
  <c r="BE1281" i="6"/>
  <c r="BF1281" i="6" s="1"/>
  <c r="BL1280" i="6"/>
  <c r="BM1280" i="6" s="1"/>
  <c r="BI1280" i="6"/>
  <c r="BJ1280" i="6" s="1"/>
  <c r="BE1280" i="6"/>
  <c r="BF1280" i="6" s="1"/>
  <c r="BL1279" i="6"/>
  <c r="BM1279" i="6" s="1"/>
  <c r="BI1279" i="6"/>
  <c r="BJ1279" i="6" s="1"/>
  <c r="BE1279" i="6"/>
  <c r="BF1279" i="6" s="1"/>
  <c r="BL1278" i="6"/>
  <c r="BM1278" i="6" s="1"/>
  <c r="BI1278" i="6"/>
  <c r="BJ1278" i="6" s="1"/>
  <c r="BE1278" i="6"/>
  <c r="BF1278" i="6" s="1"/>
  <c r="BL1277" i="6"/>
  <c r="BM1277" i="6" s="1"/>
  <c r="BI1277" i="6"/>
  <c r="BJ1277" i="6" s="1"/>
  <c r="BE1277" i="6"/>
  <c r="BF1277" i="6" s="1"/>
  <c r="BL1270" i="6"/>
  <c r="BM1270" i="6" s="1"/>
  <c r="BI1270" i="6"/>
  <c r="BJ1270" i="6" s="1"/>
  <c r="BE1270" i="6"/>
  <c r="BF1270" i="6" s="1"/>
  <c r="BL1269" i="6"/>
  <c r="BM1269" i="6" s="1"/>
  <c r="BI1269" i="6"/>
  <c r="BJ1269" i="6" s="1"/>
  <c r="BE1269" i="6"/>
  <c r="BF1269" i="6" s="1"/>
  <c r="BL1268" i="6"/>
  <c r="BM1268" i="6" s="1"/>
  <c r="BI1268" i="6"/>
  <c r="BJ1268" i="6" s="1"/>
  <c r="BE1268" i="6"/>
  <c r="BF1268" i="6" s="1"/>
  <c r="BL1267" i="6"/>
  <c r="BM1267" i="6" s="1"/>
  <c r="BI1267" i="6"/>
  <c r="BJ1267" i="6" s="1"/>
  <c r="BE1267" i="6"/>
  <c r="BF1267" i="6" s="1"/>
  <c r="BL1266" i="6"/>
  <c r="BM1266" i="6" s="1"/>
  <c r="BI1266" i="6"/>
  <c r="BJ1266" i="6" s="1"/>
  <c r="BE1266" i="6"/>
  <c r="BF1266" i="6" s="1"/>
  <c r="AP1266" i="6"/>
  <c r="AL1266" i="6"/>
  <c r="BL1265" i="6"/>
  <c r="BI1265" i="6"/>
  <c r="BJ1265" i="6" s="1"/>
  <c r="BE1265" i="6"/>
  <c r="BF1265" i="6" s="1"/>
  <c r="AP1265" i="6"/>
  <c r="AL1265" i="6"/>
  <c r="BL1264" i="6"/>
  <c r="BI1264" i="6"/>
  <c r="BJ1264" i="6" s="1"/>
  <c r="BE1264" i="6"/>
  <c r="BF1264" i="6" s="1"/>
  <c r="AP1264" i="6"/>
  <c r="AL1264" i="6"/>
  <c r="BL1263" i="6"/>
  <c r="BM1263" i="6" s="1"/>
  <c r="BI1263" i="6"/>
  <c r="BJ1263" i="6" s="1"/>
  <c r="BE1263" i="6"/>
  <c r="BF1263" i="6" s="1"/>
  <c r="AP1263" i="6"/>
  <c r="AL1263" i="6"/>
  <c r="BL1262" i="6"/>
  <c r="BM1262" i="6" s="1"/>
  <c r="BI1262" i="6"/>
  <c r="BJ1262" i="6" s="1"/>
  <c r="BE1262" i="6"/>
  <c r="BF1262" i="6" s="1"/>
  <c r="AP1262" i="6"/>
  <c r="AL1262" i="6"/>
  <c r="BL1261" i="6"/>
  <c r="BM1261" i="6" s="1"/>
  <c r="BI1261" i="6"/>
  <c r="BJ1261" i="6" s="1"/>
  <c r="BE1261" i="6"/>
  <c r="BF1261" i="6" s="1"/>
  <c r="AP1261" i="6"/>
  <c r="AL1261" i="6"/>
  <c r="BL1260" i="6"/>
  <c r="BM1260" i="6" s="1"/>
  <c r="BI1260" i="6"/>
  <c r="BJ1260" i="6" s="1"/>
  <c r="BE1260" i="6"/>
  <c r="BF1260" i="6" s="1"/>
  <c r="AP1260" i="6"/>
  <c r="AL1260" i="6"/>
  <c r="BL1259" i="6"/>
  <c r="BM1259" i="6" s="1"/>
  <c r="BI1259" i="6"/>
  <c r="BJ1259" i="6" s="1"/>
  <c r="BE1259" i="6"/>
  <c r="BF1259" i="6" s="1"/>
  <c r="AP1259" i="6"/>
  <c r="AL1259" i="6"/>
  <c r="BL1258" i="6"/>
  <c r="BM1258" i="6" s="1"/>
  <c r="BI1258" i="6"/>
  <c r="BJ1258" i="6" s="1"/>
  <c r="BE1258" i="6"/>
  <c r="BF1258" i="6" s="1"/>
  <c r="AP1258" i="6"/>
  <c r="AL1258" i="6"/>
  <c r="BL1237" i="6"/>
  <c r="BI1237" i="6"/>
  <c r="BJ1237" i="6" s="1"/>
  <c r="BE1237" i="6"/>
  <c r="BF1237" i="6" s="1"/>
  <c r="BL1236" i="6"/>
  <c r="BI1236" i="6"/>
  <c r="BJ1236" i="6" s="1"/>
  <c r="BE1236" i="6"/>
  <c r="BF1236" i="6" s="1"/>
  <c r="BL1235" i="6"/>
  <c r="BM1235" i="6" s="1"/>
  <c r="BI1235" i="6"/>
  <c r="BJ1235" i="6" s="1"/>
  <c r="BE1235" i="6"/>
  <c r="BF1235" i="6" s="1"/>
  <c r="BL1234" i="6"/>
  <c r="BM1234" i="6" s="1"/>
  <c r="BI1234" i="6"/>
  <c r="BJ1234" i="6" s="1"/>
  <c r="BE1234" i="6"/>
  <c r="BF1234" i="6" s="1"/>
  <c r="BM1236" i="6" l="1"/>
  <c r="BM1264" i="6"/>
  <c r="BM1237" i="6"/>
  <c r="BM1265" i="6"/>
  <c r="BX16" i="2" l="1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15" i="2"/>
</calcChain>
</file>

<file path=xl/comments1.xml><?xml version="1.0" encoding="utf-8"?>
<comments xmlns="http://schemas.openxmlformats.org/spreadsheetml/2006/main">
  <authors>
    <author>채운정</author>
  </authors>
  <commentLis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채운정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이동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돋움"/>
            <family val="3"/>
            <charset val="129"/>
          </rPr>
          <t>여러번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돋움"/>
            <family val="3"/>
            <charset val="129"/>
          </rPr>
          <t>여러명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 xml:space="preserve">5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돋움"/>
            <family val="3"/>
            <charset val="129"/>
          </rPr>
          <t xml:space="preserve">관통
</t>
        </r>
        <r>
          <rPr>
            <sz val="9"/>
            <color indexed="81"/>
            <rFont val="Tahoma"/>
            <family val="2"/>
          </rPr>
          <t xml:space="preserve">7 </t>
        </r>
        <r>
          <rPr>
            <sz val="9"/>
            <color indexed="81"/>
            <rFont val="돋움"/>
            <family val="3"/>
            <charset val="129"/>
          </rPr>
          <t xml:space="preserve">치명타
</t>
        </r>
        <r>
          <rPr>
            <sz val="9"/>
            <color indexed="81"/>
            <rFont val="Tahoma"/>
            <family val="2"/>
          </rPr>
          <t xml:space="preserve">8 </t>
        </r>
        <r>
          <rPr>
            <sz val="9"/>
            <color indexed="81"/>
            <rFont val="돋움"/>
            <family val="3"/>
            <charset val="129"/>
          </rPr>
          <t xml:space="preserve">강타
</t>
        </r>
        <r>
          <rPr>
            <sz val="9"/>
            <color indexed="81"/>
            <rFont val="Tahoma"/>
            <family val="2"/>
          </rPr>
          <t xml:space="preserve">9 </t>
        </r>
        <r>
          <rPr>
            <sz val="9"/>
            <color indexed="81"/>
            <rFont val="돋움"/>
            <family val="3"/>
            <charset val="129"/>
          </rPr>
          <t xml:space="preserve">화상
</t>
        </r>
        <r>
          <rPr>
            <sz val="9"/>
            <color indexed="81"/>
            <rFont val="Tahoma"/>
            <family val="2"/>
          </rPr>
          <t xml:space="preserve">10 </t>
        </r>
        <r>
          <rPr>
            <sz val="9"/>
            <color indexed="81"/>
            <rFont val="돋움"/>
            <family val="3"/>
            <charset val="129"/>
          </rPr>
          <t xml:space="preserve">중독
</t>
        </r>
        <r>
          <rPr>
            <sz val="9"/>
            <color indexed="81"/>
            <rFont val="Tahoma"/>
            <family val="2"/>
          </rPr>
          <t xml:space="preserve">11 </t>
        </r>
        <r>
          <rPr>
            <sz val="9"/>
            <color indexed="81"/>
            <rFont val="돋움"/>
            <family val="3"/>
            <charset val="129"/>
          </rPr>
          <t xml:space="preserve">넉백
</t>
        </r>
        <r>
          <rPr>
            <sz val="9"/>
            <color indexed="81"/>
            <rFont val="Tahoma"/>
            <family val="2"/>
          </rPr>
          <t xml:space="preserve">12 </t>
        </r>
        <r>
          <rPr>
            <sz val="9"/>
            <color indexed="81"/>
            <rFont val="돋움"/>
            <family val="3"/>
            <charset val="129"/>
          </rPr>
          <t xml:space="preserve">기절
</t>
        </r>
        <r>
          <rPr>
            <sz val="9"/>
            <color indexed="81"/>
            <rFont val="Tahoma"/>
            <family val="2"/>
          </rPr>
          <t xml:space="preserve">13 </t>
        </r>
        <r>
          <rPr>
            <sz val="9"/>
            <color indexed="81"/>
            <rFont val="돋움"/>
            <family val="3"/>
            <charset val="129"/>
          </rPr>
          <t xml:space="preserve">얼리기
</t>
        </r>
        <r>
          <rPr>
            <sz val="9"/>
            <color indexed="81"/>
            <rFont val="Tahoma"/>
            <family val="2"/>
          </rPr>
          <t xml:space="preserve">14 </t>
        </r>
        <r>
          <rPr>
            <sz val="9"/>
            <color indexed="81"/>
            <rFont val="돋움"/>
            <family val="3"/>
            <charset val="129"/>
          </rPr>
          <t xml:space="preserve">원거리
</t>
        </r>
        <r>
          <rPr>
            <sz val="9"/>
            <color indexed="81"/>
            <rFont val="Tahoma"/>
            <family val="2"/>
          </rPr>
          <t xml:space="preserve">15 </t>
        </r>
        <r>
          <rPr>
            <sz val="9"/>
            <color indexed="81"/>
            <rFont val="돋움"/>
            <family val="3"/>
            <charset val="129"/>
          </rPr>
          <t xml:space="preserve">초장거리
</t>
        </r>
        <r>
          <rPr>
            <sz val="9"/>
            <color indexed="81"/>
            <rFont val="Tahoma"/>
            <family val="2"/>
          </rPr>
          <t xml:space="preserve">16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 xml:space="preserve">17 </t>
        </r>
        <r>
          <rPr>
            <sz val="9"/>
            <color indexed="81"/>
            <rFont val="돋움"/>
            <family val="3"/>
            <charset val="129"/>
          </rPr>
          <t>생명력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적은적부터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
</t>
        </r>
        <r>
          <rPr>
            <sz val="9"/>
            <color indexed="81"/>
            <rFont val="Tahoma"/>
            <family val="2"/>
          </rPr>
          <t>18 HP</t>
        </r>
        <r>
          <rPr>
            <sz val="9"/>
            <color indexed="81"/>
            <rFont val="돋움"/>
            <family val="3"/>
            <charset val="129"/>
          </rPr>
          <t xml:space="preserve">보호막
</t>
        </r>
        <r>
          <rPr>
            <sz val="9"/>
            <color indexed="81"/>
            <rFont val="Tahoma"/>
            <family val="2"/>
          </rPr>
          <t xml:space="preserve">19 </t>
        </r>
        <r>
          <rPr>
            <sz val="9"/>
            <color indexed="81"/>
            <rFont val="돋움"/>
            <family val="3"/>
            <charset val="129"/>
          </rPr>
          <t xml:space="preserve">횟수보호막
</t>
        </r>
        <r>
          <rPr>
            <sz val="9"/>
            <color indexed="81"/>
            <rFont val="Tahoma"/>
            <family val="2"/>
          </rPr>
          <t xml:space="preserve">20 </t>
        </r>
        <r>
          <rPr>
            <sz val="9"/>
            <color indexed="81"/>
            <rFont val="돋움"/>
            <family val="3"/>
            <charset val="129"/>
          </rPr>
          <t xml:space="preserve">반사
</t>
        </r>
        <r>
          <rPr>
            <sz val="9"/>
            <color indexed="81"/>
            <rFont val="Tahoma"/>
            <family val="2"/>
          </rPr>
          <t xml:space="preserve">21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22 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23 </t>
        </r>
        <r>
          <rPr>
            <sz val="9"/>
            <color indexed="81"/>
            <rFont val="돋움"/>
            <family val="3"/>
            <charset val="129"/>
          </rPr>
          <t>이동속도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24 </t>
        </r>
        <r>
          <rPr>
            <sz val="9"/>
            <color indexed="81"/>
            <rFont val="돋움"/>
            <family val="3"/>
            <charset val="129"/>
          </rPr>
          <t>화염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해제
</t>
        </r>
        <r>
          <rPr>
            <sz val="9"/>
            <color indexed="81"/>
            <rFont val="Tahoma"/>
            <family val="2"/>
          </rPr>
          <t xml:space="preserve">25 </t>
        </r>
        <r>
          <rPr>
            <sz val="9"/>
            <color indexed="81"/>
            <rFont val="돋움"/>
            <family val="3"/>
            <charset val="129"/>
          </rPr>
          <t>중독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해제
</t>
        </r>
        <r>
          <rPr>
            <sz val="9"/>
            <color indexed="81"/>
            <rFont val="Tahoma"/>
            <family val="2"/>
          </rPr>
          <t xml:space="preserve">26 </t>
        </r>
        <r>
          <rPr>
            <sz val="9"/>
            <color indexed="81"/>
            <rFont val="돋움"/>
            <family val="3"/>
            <charset val="129"/>
          </rPr>
          <t>얼리기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해제
</t>
        </r>
        <r>
          <rPr>
            <sz val="9"/>
            <color indexed="81"/>
            <rFont val="Tahoma"/>
            <family val="2"/>
          </rPr>
          <t xml:space="preserve">27 </t>
        </r>
        <r>
          <rPr>
            <sz val="9"/>
            <color indexed="81"/>
            <rFont val="돋움"/>
            <family val="3"/>
            <charset val="129"/>
          </rPr>
          <t>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해제
</t>
        </r>
        <r>
          <rPr>
            <sz val="9"/>
            <color indexed="81"/>
            <rFont val="Tahoma"/>
            <family val="2"/>
          </rPr>
          <t xml:space="preserve">28 </t>
        </r>
        <r>
          <rPr>
            <sz val="9"/>
            <color indexed="81"/>
            <rFont val="돋움"/>
            <family val="3"/>
            <charset val="129"/>
          </rPr>
          <t>관통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감소
</t>
        </r>
        <r>
          <rPr>
            <sz val="9"/>
            <color indexed="81"/>
            <rFont val="Tahoma"/>
            <family val="2"/>
          </rPr>
          <t xml:space="preserve">29 </t>
        </r>
        <r>
          <rPr>
            <sz val="9"/>
            <color indexed="81"/>
            <rFont val="돋움"/>
            <family val="3"/>
            <charset val="129"/>
          </rPr>
          <t xml:space="preserve">공격버프해제
</t>
        </r>
        <r>
          <rPr>
            <sz val="9"/>
            <color indexed="81"/>
            <rFont val="Tahoma"/>
            <family val="2"/>
          </rPr>
          <t xml:space="preserve">30 </t>
        </r>
        <r>
          <rPr>
            <sz val="9"/>
            <color indexed="81"/>
            <rFont val="돋움"/>
            <family val="3"/>
            <charset val="129"/>
          </rPr>
          <t xml:space="preserve">방어버프해제
</t>
        </r>
        <r>
          <rPr>
            <sz val="9"/>
            <color indexed="81"/>
            <rFont val="Tahoma"/>
            <family val="2"/>
          </rPr>
          <t xml:space="preserve">31 </t>
        </r>
        <r>
          <rPr>
            <sz val="9"/>
            <color indexed="81"/>
            <rFont val="돋움"/>
            <family val="3"/>
            <charset val="129"/>
          </rPr>
          <t>관통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차단
</t>
        </r>
        <r>
          <rPr>
            <sz val="9"/>
            <color indexed="81"/>
            <rFont val="Tahoma"/>
            <family val="2"/>
          </rPr>
          <t xml:space="preserve">32 </t>
        </r>
        <r>
          <rPr>
            <sz val="9"/>
            <color indexed="81"/>
            <rFont val="돋움"/>
            <family val="3"/>
            <charset val="129"/>
          </rPr>
          <t>화상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  <r>
          <rPr>
            <sz val="9"/>
            <color indexed="81"/>
            <rFont val="Tahoma"/>
            <family val="2"/>
          </rPr>
          <t xml:space="preserve">33 </t>
        </r>
        <r>
          <rPr>
            <sz val="9"/>
            <color indexed="81"/>
            <rFont val="돋움"/>
            <family val="3"/>
            <charset val="129"/>
          </rPr>
          <t>중독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  <r>
          <rPr>
            <sz val="9"/>
            <color indexed="81"/>
            <rFont val="Tahoma"/>
            <family val="2"/>
          </rPr>
          <t xml:space="preserve">34 </t>
        </r>
        <r>
          <rPr>
            <sz val="9"/>
            <color indexed="81"/>
            <rFont val="돋움"/>
            <family val="3"/>
            <charset val="129"/>
          </rPr>
          <t>넉백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  <r>
          <rPr>
            <sz val="9"/>
            <color indexed="81"/>
            <rFont val="Tahoma"/>
            <family val="2"/>
          </rPr>
          <t xml:space="preserve">35 </t>
        </r>
        <r>
          <rPr>
            <sz val="9"/>
            <color indexed="81"/>
            <rFont val="돋움"/>
            <family val="3"/>
            <charset val="129"/>
          </rPr>
          <t>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  <r>
          <rPr>
            <sz val="9"/>
            <color indexed="81"/>
            <rFont val="Tahoma"/>
            <family val="2"/>
          </rPr>
          <t xml:space="preserve">36 </t>
        </r>
        <r>
          <rPr>
            <sz val="9"/>
            <color indexed="81"/>
            <rFont val="돋움"/>
            <family val="3"/>
            <charset val="129"/>
          </rPr>
          <t>얼리기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저항
</t>
        </r>
      </text>
    </comment>
  </commentList>
</comments>
</file>

<file path=xl/connections.xml><?xml version="1.0" encoding="utf-8"?>
<connections xmlns="http://schemas.openxmlformats.org/spreadsheetml/2006/main">
  <connection id="1" name="autoPlaySetting" type="4" refreshedVersion="0" background="1">
    <webPr xml="1" sourceData="1" url="D:\client\proj_c\project_c_document2\xml\autoPlaySetting.xml" htmlTables="1" htmlFormat="all"/>
  </connection>
</connections>
</file>

<file path=xl/sharedStrings.xml><?xml version="1.0" encoding="utf-8"?>
<sst xmlns="http://schemas.openxmlformats.org/spreadsheetml/2006/main" count="13968" uniqueCount="2920">
  <si>
    <t>소환 시작 시간</t>
    <phoneticPr fontId="1" type="noConversion"/>
  </si>
  <si>
    <t>소환 종료 시간</t>
    <phoneticPr fontId="1" type="noConversion"/>
  </si>
  <si>
    <t>반복 횟수</t>
    <phoneticPr fontId="1" type="noConversion"/>
  </si>
  <si>
    <t>소환 시간이 감소하는 소환 횟수</t>
    <phoneticPr fontId="1" type="noConversion"/>
  </si>
  <si>
    <t>감소하는 초</t>
    <phoneticPr fontId="1" type="noConversion"/>
  </si>
  <si>
    <t>최대 감소 횟수</t>
    <phoneticPr fontId="1" type="noConversion"/>
  </si>
  <si>
    <t>0~ 전투 시작 후 특정 초</t>
    <phoneticPr fontId="1" type="noConversion"/>
  </si>
  <si>
    <t>0: 제한 없음</t>
    <phoneticPr fontId="1" type="noConversion"/>
  </si>
  <si>
    <t>0: 무한</t>
    <phoneticPr fontId="1" type="noConversion"/>
  </si>
  <si>
    <t>0: 성장 없음</t>
    <phoneticPr fontId="1" type="noConversion"/>
  </si>
  <si>
    <t>( -로하면 점점 느려게 생성됨)</t>
    <phoneticPr fontId="1" type="noConversion"/>
  </si>
  <si>
    <t>1~ 전투 시작 후 특정 초</t>
    <phoneticPr fontId="1" type="noConversion"/>
  </si>
  <si>
    <t>1~ 특정 횟수</t>
    <phoneticPr fontId="1" type="noConversion"/>
  </si>
  <si>
    <t>1~ (n회 마다)</t>
    <phoneticPr fontId="1" type="noConversion"/>
  </si>
  <si>
    <t>id</t>
  </si>
  <si>
    <t>enemyPatternId</t>
  </si>
  <si>
    <t>petternActiveTimingType</t>
  </si>
  <si>
    <t>petternActiveTimingTypeValue</t>
  </si>
  <si>
    <t>startTime</t>
  </si>
  <si>
    <t>endTime</t>
  </si>
  <si>
    <t>repeat</t>
  </si>
  <si>
    <t>interval</t>
  </si>
  <si>
    <t>intervalGrowCount</t>
  </si>
  <si>
    <t>intervalGrowValue</t>
  </si>
  <si>
    <t>intervalGrowMax</t>
  </si>
  <si>
    <t>characterId</t>
  </si>
  <si>
    <t>characterLevel</t>
  </si>
  <si>
    <t>addSkillId</t>
  </si>
  <si>
    <t>addSkillLevel</t>
  </si>
  <si>
    <t>summonEnemyAmount</t>
  </si>
  <si>
    <t>contentsFunctionId</t>
  </si>
  <si>
    <t>contentsFunctionCondition</t>
  </si>
  <si>
    <t>contentsFunctionValue</t>
  </si>
  <si>
    <t>contentsFunctionTime</t>
  </si>
  <si>
    <t>0</t>
  </si>
  <si>
    <t>8</t>
  </si>
  <si>
    <t>13</t>
  </si>
  <si>
    <t>1</t>
  </si>
  <si>
    <t>15</t>
  </si>
  <si>
    <t>18</t>
  </si>
  <si>
    <t>20</t>
  </si>
  <si>
    <t>3</t>
  </si>
  <si>
    <t>35</t>
  </si>
  <si>
    <t>26</t>
  </si>
  <si>
    <t>40</t>
  </si>
  <si>
    <t>30</t>
  </si>
  <si>
    <t>10003</t>
  </si>
  <si>
    <t>25</t>
  </si>
  <si>
    <t>50</t>
  </si>
  <si>
    <t>0.8</t>
  </si>
  <si>
    <t>5</t>
  </si>
  <si>
    <t>13101</t>
  </si>
  <si>
    <t>60</t>
  </si>
  <si>
    <t>27</t>
  </si>
  <si>
    <t>32</t>
  </si>
  <si>
    <t>61</t>
  </si>
  <si>
    <t>38</t>
  </si>
  <si>
    <t>80</t>
  </si>
  <si>
    <t>2</t>
  </si>
  <si>
    <t>52</t>
  </si>
  <si>
    <t>10006</t>
  </si>
  <si>
    <t>6</t>
  </si>
  <si>
    <t>19</t>
  </si>
  <si>
    <t>10</t>
  </si>
  <si>
    <t>7</t>
  </si>
  <si>
    <t>24</t>
  </si>
  <si>
    <t>36</t>
  </si>
  <si>
    <t>70</t>
  </si>
  <si>
    <t>55</t>
  </si>
  <si>
    <t>90</t>
  </si>
  <si>
    <t>10008</t>
  </si>
  <si>
    <t>0.9</t>
  </si>
  <si>
    <t>75</t>
  </si>
  <si>
    <t>83</t>
  </si>
  <si>
    <t>9</t>
  </si>
  <si>
    <t>63</t>
  </si>
  <si>
    <t>95</t>
  </si>
  <si>
    <t>53</t>
  </si>
  <si>
    <t>28</t>
  </si>
  <si>
    <t>10001</t>
  </si>
  <si>
    <t>33</t>
  </si>
  <si>
    <t>98</t>
  </si>
  <si>
    <t>99</t>
  </si>
  <si>
    <t>145</t>
  </si>
  <si>
    <t>140</t>
  </si>
  <si>
    <t>108</t>
  </si>
  <si>
    <t>125</t>
  </si>
  <si>
    <t>122</t>
  </si>
  <si>
    <t>45</t>
  </si>
  <si>
    <t>패턴 실행 시점</t>
    <phoneticPr fontId="1" type="noConversion"/>
  </si>
  <si>
    <t>0: 시간에 의한 실행</t>
    <phoneticPr fontId="1" type="noConversion"/>
  </si>
  <si>
    <t>1: 타워 HP 비율</t>
    <phoneticPr fontId="1" type="noConversion"/>
  </si>
  <si>
    <t>2: 타워 피격 횟수</t>
    <phoneticPr fontId="1" type="noConversion"/>
  </si>
  <si>
    <t>summonPrice</t>
  </si>
  <si>
    <t>summonCooltime</t>
  </si>
  <si>
    <t>groundType</t>
  </si>
  <si>
    <t>moveSpeed</t>
  </si>
  <si>
    <t>targetOrder</t>
  </si>
  <si>
    <t>hp</t>
  </si>
  <si>
    <t>defence</t>
  </si>
  <si>
    <t>attackGroundType</t>
  </si>
  <si>
    <t>attackDistance</t>
  </si>
  <si>
    <t>attackSpeed</t>
  </si>
  <si>
    <t>attack</t>
  </si>
  <si>
    <t>이안</t>
  </si>
  <si>
    <t>라온하제</t>
  </si>
  <si>
    <t>우블로</t>
  </si>
  <si>
    <t>울피나</t>
  </si>
  <si>
    <t>1,2</t>
  </si>
  <si>
    <t>레드아이</t>
  </si>
  <si>
    <t>제이크</t>
  </si>
  <si>
    <t>칸테스</t>
  </si>
  <si>
    <t>라이너스</t>
  </si>
  <si>
    <t>글라임</t>
  </si>
  <si>
    <t>으릉</t>
  </si>
  <si>
    <t>우피</t>
  </si>
  <si>
    <t>델핀</t>
  </si>
  <si>
    <t>옥스</t>
  </si>
  <si>
    <t>도르도로이드</t>
  </si>
  <si>
    <t>팔코네독스</t>
  </si>
  <si>
    <t>호롱</t>
  </si>
  <si>
    <t>캔디맨</t>
  </si>
  <si>
    <t>플릭스독</t>
  </si>
  <si>
    <t>붐바스틱</t>
  </si>
  <si>
    <t>홍련</t>
  </si>
  <si>
    <t>스테이지 패턴</t>
  </si>
  <si>
    <t>튜토리얼 레벨</t>
  </si>
  <si>
    <t>한 종류만 생성 가능</t>
  </si>
  <si>
    <t>1400</t>
  </si>
  <si>
    <t>2종류 생성 가능</t>
  </si>
  <si>
    <t>1800</t>
  </si>
  <si>
    <t>공중 공격 가능</t>
  </si>
  <si>
    <t>4종류</t>
  </si>
  <si>
    <t>2200</t>
  </si>
  <si>
    <t>6종류</t>
  </si>
  <si>
    <t>2600</t>
  </si>
  <si>
    <t>8종류</t>
  </si>
  <si>
    <t>3000</t>
  </si>
  <si>
    <t>초반 러쉬</t>
  </si>
  <si>
    <t>2000</t>
  </si>
  <si>
    <t>공중 테러반</t>
  </si>
  <si>
    <t>보스 등장</t>
  </si>
  <si>
    <t>하드 모드</t>
  </si>
  <si>
    <t>빠른 생산</t>
  </si>
  <si>
    <t>패턴 만들기</t>
  </si>
  <si>
    <t>한참 공격 안하다가 몰아치기</t>
  </si>
  <si>
    <t>웨이브</t>
    <phoneticPr fontId="1" type="noConversion"/>
  </si>
  <si>
    <t>후반 러쉬, 초반에 공략 못하면 망함</t>
  </si>
  <si>
    <t>보스 종합 세트 원 투 쓰리</t>
    <phoneticPr fontId="1" type="noConversion"/>
  </si>
  <si>
    <t>1차 웨이브</t>
    <phoneticPr fontId="1" type="noConversion"/>
  </si>
  <si>
    <t>지상</t>
    <phoneticPr fontId="1" type="noConversion"/>
  </si>
  <si>
    <t>14</t>
  </si>
  <si>
    <t>93</t>
  </si>
  <si>
    <t>200228 백업</t>
    <phoneticPr fontId="1" type="noConversion"/>
  </si>
  <si>
    <t>캐릭터ID</t>
  </si>
  <si>
    <t>이름LagID</t>
  </si>
  <si>
    <t>속성</t>
  </si>
  <si>
    <t>타입</t>
  </si>
  <si>
    <t>국가</t>
  </si>
  <si>
    <t>공격타입</t>
  </si>
  <si>
    <t>레벨업 타입</t>
  </si>
  <si>
    <t>승급 타입</t>
  </si>
  <si>
    <t>강화 타입</t>
  </si>
  <si>
    <t>발사체 출발 위치 보정
(캐릭터 중앙값에서 이동 값)</t>
  </si>
  <si>
    <t>발사체 출발 위치 보정</t>
  </si>
  <si>
    <t>발사체 목표점 위치 보정
(캐릭터 중앙값에서 이동 값)</t>
  </si>
  <si>
    <t>1 불</t>
  </si>
  <si>
    <t>1 아케아탈로스</t>
  </si>
  <si>
    <t>2 물</t>
  </si>
  <si>
    <t>2 그라나</t>
  </si>
  <si>
    <t>데미지 이펙트 위치도 연동</t>
  </si>
  <si>
    <t>3 숲</t>
  </si>
  <si>
    <t>3 리베루나</t>
  </si>
  <si>
    <t>4 빛</t>
  </si>
  <si>
    <t>4 에르넨 모라</t>
  </si>
  <si>
    <t>5 어둠</t>
  </si>
  <si>
    <t>5 미온</t>
  </si>
  <si>
    <t>6 이세계</t>
  </si>
  <si>
    <t>name</t>
  </si>
  <si>
    <t>description</t>
  </si>
  <si>
    <t>fame</t>
  </si>
  <si>
    <t>attribute</t>
  </si>
  <si>
    <t>type</t>
  </si>
  <si>
    <t>nation</t>
  </si>
  <si>
    <t>attackType</t>
  </si>
  <si>
    <t>levelupType</t>
  </si>
  <si>
    <t>upgradeType</t>
  </si>
  <si>
    <t>enchantType</t>
  </si>
  <si>
    <t>spineFolder</t>
  </si>
  <si>
    <t>spineData</t>
  </si>
  <si>
    <t>spineScale</t>
  </si>
  <si>
    <t>effectScale</t>
  </si>
  <si>
    <t>uiSpineScale</t>
  </si>
  <si>
    <t>folder</t>
  </si>
  <si>
    <t>atlas</t>
  </si>
  <si>
    <t>image</t>
  </si>
  <si>
    <t>miniFolder</t>
  </si>
  <si>
    <t>miniAtlas</t>
  </si>
  <si>
    <t>miniImage</t>
  </si>
  <si>
    <t>rewardItemType</t>
  </si>
  <si>
    <t>rewardItemValue</t>
  </si>
  <si>
    <t>rewardStone</t>
  </si>
  <si>
    <t>size</t>
  </si>
  <si>
    <t>arrowEffectStartingPositionX</t>
  </si>
  <si>
    <t>arrowEffectStartingPositionY</t>
  </si>
  <si>
    <t>damagePositionX</t>
  </si>
  <si>
    <t>damagePositionY</t>
  </si>
  <si>
    <t>growHp</t>
  </si>
  <si>
    <t>growDefence</t>
  </si>
  <si>
    <t>growAttackSpeed</t>
  </si>
  <si>
    <t>growAttack</t>
  </si>
  <si>
    <t>skill</t>
  </si>
  <si>
    <t>contentsFunctionType</t>
  </si>
  <si>
    <t>Spine/Character/</t>
  </si>
  <si>
    <t>H_MD_003_SkeletonData</t>
  </si>
  <si>
    <t>ImgCharacterCard3/</t>
  </si>
  <si>
    <t>Prefab_CharacterCard3</t>
  </si>
  <si>
    <t>icon_H_MD_003</t>
  </si>
  <si>
    <t>ImgCharacterItemIcon/</t>
  </si>
  <si>
    <t>Prefab_CharacterItemIcon</t>
  </si>
  <si>
    <t>mini_icon_H_MD_003</t>
  </si>
  <si>
    <t>H_T_010_SkeletonData</t>
  </si>
  <si>
    <t>ImgCharacterCard4/</t>
  </si>
  <si>
    <t>Prefab_CharacterCard4</t>
  </si>
  <si>
    <t>icon_H_T_010</t>
  </si>
  <si>
    <t>mini_icon_H_T_010</t>
  </si>
  <si>
    <t>H_MD_023_SkeletonData</t>
  </si>
  <si>
    <t>ImgCharacterCard1/</t>
  </si>
  <si>
    <t>Prefab_CharacterCard1</t>
  </si>
  <si>
    <t>icon_H_MD_023</t>
  </si>
  <si>
    <t>mini_icon_H_MD_023</t>
  </si>
  <si>
    <t>H_RD_004_SkeletonData</t>
  </si>
  <si>
    <t>icon_H_RD_004</t>
  </si>
  <si>
    <t>mini_icon_H_RD_004</t>
  </si>
  <si>
    <t>H_MD_008_SkeletonData</t>
  </si>
  <si>
    <t>icon_H_MD_008</t>
  </si>
  <si>
    <t>mini_icon_H_MD_008</t>
  </si>
  <si>
    <t>H_T_015_SkeletonData</t>
  </si>
  <si>
    <t>icon_H_T_015</t>
  </si>
  <si>
    <t>mini_icon_H_T_015</t>
  </si>
  <si>
    <t>H_RD_013_SkeletonData</t>
  </si>
  <si>
    <t>icon_H_RD_013</t>
  </si>
  <si>
    <t>mini_icon_H_RD_013</t>
  </si>
  <si>
    <t>H_T_000_SkeletonData</t>
  </si>
  <si>
    <t>icon_H_T_000</t>
  </si>
  <si>
    <t>mini_icon_H_T_000</t>
  </si>
  <si>
    <t>아인</t>
  </si>
  <si>
    <t>H_MD_032_SkeletonData</t>
  </si>
  <si>
    <t>icon_H_MD_032</t>
  </si>
  <si>
    <t>mini_icon_H_MD_032</t>
  </si>
  <si>
    <t>모건</t>
  </si>
  <si>
    <t>H_T_017_SkeletonData</t>
  </si>
  <si>
    <t>icon_H_T_017</t>
  </si>
  <si>
    <t>mini_icon_H_T_017</t>
  </si>
  <si>
    <t>히트그릴</t>
  </si>
  <si>
    <t>H_T_013_SkeletonData</t>
  </si>
  <si>
    <t>icon_H_T_013</t>
  </si>
  <si>
    <t>mini_icon_H_T_013</t>
  </si>
  <si>
    <t>메를린</t>
  </si>
  <si>
    <t>H_RD_010_SkeletonData</t>
  </si>
  <si>
    <t>icon_H_RD_010</t>
  </si>
  <si>
    <t>mini_icon_H_RD_010</t>
  </si>
  <si>
    <t>라트</t>
  </si>
  <si>
    <t>H_RD_016_SkeletonData</t>
  </si>
  <si>
    <t>icon_H_RD_016</t>
  </si>
  <si>
    <t>mini_icon_H_RD_016</t>
  </si>
  <si>
    <t>토마</t>
  </si>
  <si>
    <t>H_M_006_SkeletonData</t>
  </si>
  <si>
    <t>icon_H_M_006</t>
  </si>
  <si>
    <t>mini_icon_H_M_006</t>
  </si>
  <si>
    <t>루실리안</t>
  </si>
  <si>
    <t>H_T_009_SkeletonData</t>
  </si>
  <si>
    <t>icon_H_T_009</t>
  </si>
  <si>
    <t>mini_icon_H_T_009</t>
  </si>
  <si>
    <t>이오린</t>
  </si>
  <si>
    <t>H_MD_013_SkeletonData</t>
  </si>
  <si>
    <t>icon_H_MD_013</t>
  </si>
  <si>
    <t>mini_icon_H_MD_013</t>
  </si>
  <si>
    <t>판</t>
  </si>
  <si>
    <t>H_RD_009_SkeletonData</t>
  </si>
  <si>
    <t>icon_H_RD_009</t>
  </si>
  <si>
    <t>mini_icon_H_RD_009</t>
  </si>
  <si>
    <t>세륜</t>
  </si>
  <si>
    <t>H_H_002_SkeletonData</t>
  </si>
  <si>
    <t>ImgCharacterCard2/</t>
  </si>
  <si>
    <t>Prefab_CharacterCard2</t>
  </si>
  <si>
    <t>icon_H_H_002</t>
  </si>
  <si>
    <t>mini_icon_H_H_002</t>
  </si>
  <si>
    <t>바하마울</t>
  </si>
  <si>
    <t>H_T_003_SkeletonData</t>
  </si>
  <si>
    <t>icon_H_T_003</t>
  </si>
  <si>
    <t>mini_icon_H_T_003</t>
  </si>
  <si>
    <t>루나</t>
  </si>
  <si>
    <t>H_RD_000_SkeletonData</t>
  </si>
  <si>
    <t>icon_H_RD_000</t>
  </si>
  <si>
    <t>mini_icon_H_RD_000</t>
  </si>
  <si>
    <t>스테시아</t>
  </si>
  <si>
    <t>H_RD_003_SkeletonData</t>
  </si>
  <si>
    <t>icon_H_RD_003</t>
  </si>
  <si>
    <t>mini_icon_H_RD_003</t>
  </si>
  <si>
    <t>민트</t>
  </si>
  <si>
    <t>H_MD_030_SkeletonData</t>
  </si>
  <si>
    <t>icon_H_MD_030</t>
  </si>
  <si>
    <t>mini_icon_H_MD_030</t>
  </si>
  <si>
    <t>바이난크라우스</t>
  </si>
  <si>
    <t>H_T_004_SkeletonData</t>
  </si>
  <si>
    <t>icon_H_T_004</t>
  </si>
  <si>
    <t>mini_icon_H_T_004</t>
  </si>
  <si>
    <t>도르겐</t>
  </si>
  <si>
    <t>H_MD_002_SkeletonData</t>
  </si>
  <si>
    <t>icon_H_MD_002</t>
  </si>
  <si>
    <t>mini_icon_H_MD_002</t>
  </si>
  <si>
    <t>아이젠</t>
  </si>
  <si>
    <t>H_RD_001_SkeletonData</t>
  </si>
  <si>
    <t>icon_H_RD_001</t>
  </si>
  <si>
    <t>mini_icon_H_RD_001</t>
  </si>
  <si>
    <t>슈미트</t>
  </si>
  <si>
    <t>H_M_004_SkeletonData</t>
  </si>
  <si>
    <t>icon_H_M_004</t>
  </si>
  <si>
    <t>mini_icon_H_M_004</t>
  </si>
  <si>
    <t>레디안</t>
  </si>
  <si>
    <t>Spine/Monster/</t>
  </si>
  <si>
    <t>M_T_010_SkeletonData</t>
  </si>
  <si>
    <t>ImageData/</t>
  </si>
  <si>
    <t>Prefab_MonsterCard</t>
  </si>
  <si>
    <t>icon_M_T_010</t>
  </si>
  <si>
    <t>mini_icon_M_T_010</t>
  </si>
  <si>
    <t>아린</t>
  </si>
  <si>
    <t>H_MD_007_SkeletonData</t>
  </si>
  <si>
    <t>icon_H_MD_007</t>
  </si>
  <si>
    <t>mini_icon_H_MD_007</t>
  </si>
  <si>
    <t>아이아울</t>
  </si>
  <si>
    <t>H_RD_024_SkeletonData</t>
  </si>
  <si>
    <t>icon_H_RD_024</t>
  </si>
  <si>
    <t>mini_icon_H_RD_024</t>
  </si>
  <si>
    <t>세리아</t>
  </si>
  <si>
    <t>H_MD_028_SkeletonData</t>
  </si>
  <si>
    <t>icon_H_MD_028</t>
  </si>
  <si>
    <t>mini_icon_H_MD_028</t>
  </si>
  <si>
    <t>알렉 크로아</t>
  </si>
  <si>
    <t>H_T_002_SkeletonData</t>
  </si>
  <si>
    <t>icon_H_T_002</t>
  </si>
  <si>
    <t>mini_icon_H_T_002</t>
  </si>
  <si>
    <t>로드</t>
  </si>
  <si>
    <t>H_T_025_SkeletonData</t>
  </si>
  <si>
    <t>ImgCharacterCard5/</t>
  </si>
  <si>
    <t>Prefab_CharacterCard5</t>
  </si>
  <si>
    <t>icon_H_T_025</t>
  </si>
  <si>
    <t>mini_icon_H_T_025</t>
  </si>
  <si>
    <t>아라가키</t>
  </si>
  <si>
    <t>H_MD_016_SkeletonData</t>
  </si>
  <si>
    <t>icon_H_MD_016</t>
  </si>
  <si>
    <t>mini_icon_H_MD_016</t>
  </si>
  <si>
    <t>유우</t>
  </si>
  <si>
    <t>H_MD_000_SkeletonData</t>
  </si>
  <si>
    <t>icon_H_MD_000</t>
  </si>
  <si>
    <t>mini_icon_H_MD_000</t>
  </si>
  <si>
    <t>플레딘</t>
  </si>
  <si>
    <t>H_RD_017_SkeletonData</t>
  </si>
  <si>
    <t>icon_H_RD_017</t>
  </si>
  <si>
    <t>mini_icon_H_RD_017</t>
  </si>
  <si>
    <t>하플링</t>
  </si>
  <si>
    <t>H_M_013_SkeletonData</t>
  </si>
  <si>
    <t>icon_H_M_013</t>
  </si>
  <si>
    <t>mini_icon_H_M_013</t>
  </si>
  <si>
    <t>엘리나</t>
  </si>
  <si>
    <t>H_M_000_SkeletonData</t>
  </si>
  <si>
    <t>icon_H_M_000</t>
  </si>
  <si>
    <t>mini_icon_H_M_000</t>
  </si>
  <si>
    <t>세레스트링</t>
  </si>
  <si>
    <t>H_M_011_SkeletonData</t>
  </si>
  <si>
    <t>icon_H_M_011</t>
  </si>
  <si>
    <t>mini_icon_H_M_011</t>
  </si>
  <si>
    <t>알렉토스</t>
  </si>
  <si>
    <t>H_MD_014_SkeletonData</t>
  </si>
  <si>
    <t>icon_H_MD_014</t>
  </si>
  <si>
    <t>mini_icon_H_MD_014</t>
  </si>
  <si>
    <t>제론</t>
  </si>
  <si>
    <t>H_MD_011_SkeletonData</t>
  </si>
  <si>
    <t>icon_H_MD_011</t>
  </si>
  <si>
    <t>mini_icon_H_MD_011</t>
  </si>
  <si>
    <t>카메론</t>
  </si>
  <si>
    <t>H_RD_011_SkeletonData</t>
  </si>
  <si>
    <t>icon_H_RD_011</t>
  </si>
  <si>
    <t>mini_icon_H_RD_011</t>
  </si>
  <si>
    <t>마리안느</t>
  </si>
  <si>
    <t>H_MD_019_SkeletonData</t>
  </si>
  <si>
    <t>icon_H_MD_019</t>
  </si>
  <si>
    <t>mini_icon_H_MD_019</t>
  </si>
  <si>
    <t>렌</t>
  </si>
  <si>
    <t>H_M_027_SkeletonData</t>
  </si>
  <si>
    <t>icon_H_M_027</t>
  </si>
  <si>
    <t>mini_icon_H_M_027</t>
  </si>
  <si>
    <t>샤키라</t>
  </si>
  <si>
    <t>H_M_002_SkeletonData</t>
  </si>
  <si>
    <t>icon_H_M_002</t>
  </si>
  <si>
    <t>mini_icon_H_M_002</t>
  </si>
  <si>
    <t>플루모린</t>
  </si>
  <si>
    <t>H_MD_018_SkeletonData</t>
  </si>
  <si>
    <t>icon_H_MD_018</t>
  </si>
  <si>
    <t>mini_icon_H_MD_018</t>
  </si>
  <si>
    <t>프린</t>
  </si>
  <si>
    <t>H_M_001_SkeletonData</t>
  </si>
  <si>
    <t>icon_H_M_001</t>
  </si>
  <si>
    <t>mini_icon_H_M_001</t>
  </si>
  <si>
    <t>켄톰</t>
  </si>
  <si>
    <t>H_T_011_SkeletonData</t>
  </si>
  <si>
    <t>icon_H_T_011</t>
  </si>
  <si>
    <t>mini_icon_H_T_011</t>
  </si>
  <si>
    <t>크루거</t>
  </si>
  <si>
    <t>H_T_008_SkeletonData</t>
  </si>
  <si>
    <t>icon_H_T_008</t>
  </si>
  <si>
    <t>mini_icon_H_T_008</t>
  </si>
  <si>
    <t>슈린</t>
  </si>
  <si>
    <t>H_RD_007_SkeletonData</t>
  </si>
  <si>
    <t>icon_H_RD_007</t>
  </si>
  <si>
    <t>mini_icon_H_RD_007</t>
  </si>
  <si>
    <t>맥밀란</t>
  </si>
  <si>
    <t>H_MD_015_SkeletonData</t>
  </si>
  <si>
    <t>icon_H_MD_015</t>
  </si>
  <si>
    <t>mini_icon_H_MD_015</t>
  </si>
  <si>
    <t>크리슈나</t>
  </si>
  <si>
    <t>H_RD_008_SkeletonData</t>
  </si>
  <si>
    <t>icon_H_RD_008</t>
  </si>
  <si>
    <t>mini_icon_H_RD_008</t>
  </si>
  <si>
    <t>벨플링</t>
  </si>
  <si>
    <t>H_M_014_SkeletonData</t>
  </si>
  <si>
    <t>icon_H_M_014</t>
  </si>
  <si>
    <t>mini_icon_H_M_014</t>
  </si>
  <si>
    <t>머쉬로머</t>
  </si>
  <si>
    <t>H_H_013_SkeletonData</t>
  </si>
  <si>
    <t>icon_H_H_013</t>
  </si>
  <si>
    <t>mini_icon_H_H_013</t>
  </si>
  <si>
    <t>헥스</t>
  </si>
  <si>
    <t>H_MD_004_SkeletonData</t>
  </si>
  <si>
    <t>icon_H_MD_004</t>
  </si>
  <si>
    <t>mini_icon_H_MD_004</t>
  </si>
  <si>
    <t>클리프</t>
  </si>
  <si>
    <t>H_T_006_SkeletonData</t>
  </si>
  <si>
    <t>icon_H_T_006</t>
  </si>
  <si>
    <t>mini_icon_H_T_006</t>
  </si>
  <si>
    <t>마이로머</t>
  </si>
  <si>
    <t>H_H_012_SkeletonData</t>
  </si>
  <si>
    <t>icon_H_H_012</t>
  </si>
  <si>
    <t>mini_icon_H_H_012</t>
  </si>
  <si>
    <t>쥬드</t>
  </si>
  <si>
    <t>H_MD_010_SkeletonData</t>
  </si>
  <si>
    <t>icon_H_MD_010</t>
  </si>
  <si>
    <t>mini_icon_H_MD_010</t>
  </si>
  <si>
    <t>귀영</t>
  </si>
  <si>
    <t>H_MD_009_SkeletonData</t>
  </si>
  <si>
    <t>icon_H_MD_009</t>
  </si>
  <si>
    <t>mini_icon_H_MD_009</t>
  </si>
  <si>
    <t>시류</t>
  </si>
  <si>
    <t>H_H_004_SkeletonData</t>
  </si>
  <si>
    <t>icon_H_H_004</t>
  </si>
  <si>
    <t>mini_icon_H_H_004</t>
  </si>
  <si>
    <t>무휼</t>
  </si>
  <si>
    <t>H_RD_015_SkeletonData</t>
  </si>
  <si>
    <t>icon_H_RD_015</t>
  </si>
  <si>
    <t>mini_icon_H_RD_015</t>
  </si>
  <si>
    <t>백하</t>
  </si>
  <si>
    <t>H_H_009_SkeletonData</t>
  </si>
  <si>
    <t>icon_H_H_009</t>
  </si>
  <si>
    <t>mini_icon_H_H_009</t>
  </si>
  <si>
    <t>리림톤</t>
  </si>
  <si>
    <t>H_M_015_SkeletonData</t>
  </si>
  <si>
    <t>icon_H_M_015</t>
  </si>
  <si>
    <t>mini_icon_H_M_015</t>
  </si>
  <si>
    <t>우라노스</t>
  </si>
  <si>
    <t>H_T_012_SkeletonData</t>
  </si>
  <si>
    <t>icon_H_T_012</t>
  </si>
  <si>
    <t>mini_icon_H_T_012</t>
  </si>
  <si>
    <t>잭슨</t>
  </si>
  <si>
    <t>H_MD_044_SkeletonData</t>
  </si>
  <si>
    <t>icon_H_MD_044</t>
  </si>
  <si>
    <t>mini_icon_H_MD_044</t>
  </si>
  <si>
    <t>오린</t>
  </si>
  <si>
    <t>H_MD_042_SkeletonData</t>
  </si>
  <si>
    <t>icon_H_MD_042</t>
  </si>
  <si>
    <t>mini_icon_H_MD_042</t>
  </si>
  <si>
    <t>렐릭파이톤</t>
  </si>
  <si>
    <t>H_MD_025_SkeletonData</t>
  </si>
  <si>
    <t>icon_H_MD_025</t>
  </si>
  <si>
    <t>mini_icon_H_MD_025</t>
  </si>
  <si>
    <t>시긴</t>
  </si>
  <si>
    <t>H_RD_032_SkeletonData</t>
  </si>
  <si>
    <t>icon_H_RD_032</t>
  </si>
  <si>
    <t>mini_icon_H_RD_032</t>
  </si>
  <si>
    <t>레주카</t>
  </si>
  <si>
    <t>M_RD_021_SkeletonData</t>
  </si>
  <si>
    <t>Prefab_MonsterCard2</t>
  </si>
  <si>
    <t>icon_M_RD_021</t>
  </si>
  <si>
    <t>mini_icon_M_RD_021</t>
  </si>
  <si>
    <t>진</t>
  </si>
  <si>
    <t>H_M_008_SkeletonData</t>
  </si>
  <si>
    <t>icon_H_M_008</t>
  </si>
  <si>
    <t>mini_icon_H_M_008</t>
  </si>
  <si>
    <t>룰라</t>
  </si>
  <si>
    <t>H_MD_029_SkeletonData</t>
  </si>
  <si>
    <t>icon_H_MD_029</t>
  </si>
  <si>
    <t>mini_icon_H_MD_029</t>
  </si>
  <si>
    <t>앵그리독스</t>
  </si>
  <si>
    <t>M_T_023_SkeletonData</t>
  </si>
  <si>
    <t>icon_M_T_023</t>
  </si>
  <si>
    <t>mini_icon_M_T_023</t>
  </si>
  <si>
    <t>M_T_014_SkeletonData</t>
  </si>
  <si>
    <t>icon_M_T_014</t>
  </si>
  <si>
    <t>mini_icon_M_T_014</t>
  </si>
  <si>
    <t>메이스터</t>
  </si>
  <si>
    <t>M_T_032_SkeletonData</t>
  </si>
  <si>
    <t>icon_M_T_032</t>
  </si>
  <si>
    <t>mini_icon_M_T_032</t>
  </si>
  <si>
    <t>우츠톤</t>
  </si>
  <si>
    <t>M_T_046_SkeletonData</t>
  </si>
  <si>
    <t>icon_M_T_046</t>
  </si>
  <si>
    <t>mini_icon_M_T_046</t>
  </si>
  <si>
    <t>레임</t>
  </si>
  <si>
    <t>M_MD_004_SkeletonData</t>
  </si>
  <si>
    <t>icon_M_MD_004</t>
  </si>
  <si>
    <t>mini_icon_M_MD_004</t>
  </si>
  <si>
    <t>폴리</t>
  </si>
  <si>
    <t>M_MD_001_SkeletonData</t>
  </si>
  <si>
    <t>icon_M_MD_001</t>
  </si>
  <si>
    <t>mini_icon_M_MD_001</t>
  </si>
  <si>
    <t>매치햇</t>
  </si>
  <si>
    <t>M_MD_012_SkeletonData</t>
  </si>
  <si>
    <t>icon_M_MD_012</t>
  </si>
  <si>
    <t>mini_icon_M_MD_012</t>
  </si>
  <si>
    <t>롬바딜</t>
  </si>
  <si>
    <t>M_MD_017_SkeletonData</t>
  </si>
  <si>
    <t>icon_M_MD_017</t>
  </si>
  <si>
    <t>mini_icon_M_MD_017</t>
  </si>
  <si>
    <t>칼핀</t>
  </si>
  <si>
    <t>M_RD_002_SkeletonData</t>
  </si>
  <si>
    <t>icon_M_RD_002</t>
  </si>
  <si>
    <t>mini_icon_M_RD_002</t>
  </si>
  <si>
    <t>럼블폴</t>
  </si>
  <si>
    <t>M_RD_018_SkeletonData</t>
  </si>
  <si>
    <t>icon_M_RD_018</t>
  </si>
  <si>
    <t>mini_icon_M_RD_018</t>
  </si>
  <si>
    <t>듀얼찬퐁</t>
  </si>
  <si>
    <t>M_RD_010_SkeletonData</t>
  </si>
  <si>
    <t>icon_M_RD_010</t>
  </si>
  <si>
    <t>mini_icon_M_RD_010</t>
  </si>
  <si>
    <t>그렌쵸</t>
  </si>
  <si>
    <t>M_RD_011_SkeletonData</t>
  </si>
  <si>
    <t>icon_M_RD_011</t>
  </si>
  <si>
    <t>mini_icon_M_RD_011</t>
  </si>
  <si>
    <t>아누비스</t>
  </si>
  <si>
    <t>M_RD_033_SkeletonData</t>
  </si>
  <si>
    <t>icon_M_RD_033</t>
  </si>
  <si>
    <t>mini_icon_M_RD_033</t>
  </si>
  <si>
    <t>빨강고래</t>
  </si>
  <si>
    <t>M_H_004_SkeletonData</t>
  </si>
  <si>
    <t>icon_M_H_004</t>
  </si>
  <si>
    <t>mini_icon_M_H_004</t>
  </si>
  <si>
    <t>리프스</t>
  </si>
  <si>
    <t>M_M_008_SkeletonData</t>
  </si>
  <si>
    <t>icon_M_M_008</t>
  </si>
  <si>
    <t>mini_icon_M_M_008</t>
  </si>
  <si>
    <t>블로워</t>
  </si>
  <si>
    <t>M_H_012_SkeletonData</t>
  </si>
  <si>
    <t>icon_M_H_012</t>
  </si>
  <si>
    <t>mini_icon_M_H_012</t>
  </si>
  <si>
    <t>파우스트</t>
  </si>
  <si>
    <t>M_M_009_SkeletonData</t>
  </si>
  <si>
    <t>icon_M_M_009</t>
  </si>
  <si>
    <t>mini_icon_M_M_009</t>
  </si>
  <si>
    <t>할로윈</t>
  </si>
  <si>
    <t>M_M_002_SkeletonData</t>
  </si>
  <si>
    <t>icon_M_M_002</t>
  </si>
  <si>
    <t>mini_icon_M_M_002</t>
  </si>
  <si>
    <t>로이코</t>
  </si>
  <si>
    <t>M_M_012_SkeletonData</t>
  </si>
  <si>
    <t>icon_M_M_012</t>
  </si>
  <si>
    <t>mini_icon_M_M_012</t>
  </si>
  <si>
    <t>주니어 K</t>
  </si>
  <si>
    <t>M_Mini_WB_003_SkeletonData</t>
  </si>
  <si>
    <t>icon_M_Mini_WB_003</t>
  </si>
  <si>
    <t>mini_icon_M_Mini_WB_003</t>
  </si>
  <si>
    <t>아보</t>
  </si>
  <si>
    <t>M_T_050_SkeletonData</t>
  </si>
  <si>
    <t>icon_M_T_050</t>
  </si>
  <si>
    <t>mini_icon_M_T_050</t>
  </si>
  <si>
    <t>엘무스</t>
  </si>
  <si>
    <t>M_M_048_SkeletonData</t>
  </si>
  <si>
    <t>icon_M_M_048</t>
  </si>
  <si>
    <t>mini_icon_M_M_048</t>
  </si>
  <si>
    <t>워터독스</t>
  </si>
  <si>
    <t>M_T_026_SkeletonData</t>
  </si>
  <si>
    <t>icon_M_T_026</t>
  </si>
  <si>
    <t>mini_icon_M_T_026</t>
  </si>
  <si>
    <t>스파이크랩</t>
  </si>
  <si>
    <t>M_T_038_SkeletonData</t>
  </si>
  <si>
    <t>icon_M_T_038</t>
  </si>
  <si>
    <t>mini_icon_M_T_038</t>
  </si>
  <si>
    <t>포리안</t>
  </si>
  <si>
    <t>M_T_011_SkeletonData</t>
  </si>
  <si>
    <t>icon_M_T_011</t>
  </si>
  <si>
    <t>mini_icon_M_T_011</t>
  </si>
  <si>
    <t>스니피</t>
  </si>
  <si>
    <t>M_T_047_SkeletonData</t>
  </si>
  <si>
    <t>icon_M_T_047</t>
  </si>
  <si>
    <t>mini_icon_M_T_047</t>
  </si>
  <si>
    <t>블라임</t>
  </si>
  <si>
    <t>M_MD_005_SkeletonData</t>
  </si>
  <si>
    <t>icon_M_MD_005</t>
  </si>
  <si>
    <t>mini_icon_M_MD_005</t>
  </si>
  <si>
    <t>젠틀맨</t>
  </si>
  <si>
    <t>M_MD_007_SkeletonData</t>
  </si>
  <si>
    <t>icon_M_MD_007</t>
  </si>
  <si>
    <t>mini_icon_M_MD_007</t>
  </si>
  <si>
    <t>아쿠아리햇</t>
  </si>
  <si>
    <t>M_MD_013_SkeletonData</t>
  </si>
  <si>
    <t>icon_M_MD_013</t>
  </si>
  <si>
    <t>mini_icon_M_MD_013</t>
  </si>
  <si>
    <t>만월강시</t>
  </si>
  <si>
    <t>M_MD_042_SkeletonData</t>
  </si>
  <si>
    <t>icon_M_MD_042</t>
  </si>
  <si>
    <t>mini_icon_M_MD_042</t>
  </si>
  <si>
    <t>M_RD_000_SkeletonData</t>
  </si>
  <si>
    <t>icon_M_RD_000</t>
  </si>
  <si>
    <t>mini_icon_M_RD_000</t>
  </si>
  <si>
    <t>찬퐁</t>
  </si>
  <si>
    <t>M_RD_007_SkeletonData</t>
  </si>
  <si>
    <t>icon_M_RD_007</t>
  </si>
  <si>
    <t>mini_icon_M_RD_007</t>
  </si>
  <si>
    <t>파렌쵸</t>
  </si>
  <si>
    <t>M_RD_016_SkeletonData</t>
  </si>
  <si>
    <t>icon_M_RD_016</t>
  </si>
  <si>
    <t>mini_icon_M_RD_016</t>
  </si>
  <si>
    <t>카니발리프스</t>
  </si>
  <si>
    <t>M_M_010_SkeletonData</t>
  </si>
  <si>
    <t>icon_M_M_010</t>
  </si>
  <si>
    <t>mini_icon_M_M_010</t>
  </si>
  <si>
    <t>스노우펍</t>
  </si>
  <si>
    <t>M_H_009_SkeletonData</t>
  </si>
  <si>
    <t>icon_M_H_009</t>
  </si>
  <si>
    <t>mini_icon_M_H_009</t>
  </si>
  <si>
    <t>스노링</t>
  </si>
  <si>
    <t>M_H_011_SkeletonData</t>
  </si>
  <si>
    <t>icon_M_H_011</t>
  </si>
  <si>
    <t>mini_icon_M_H_011</t>
  </si>
  <si>
    <t>푸르릉</t>
  </si>
  <si>
    <t>M_H_001_SkeletonData</t>
  </si>
  <si>
    <t>icon_M_H_001</t>
  </si>
  <si>
    <t>mini_icon_M_H_001</t>
  </si>
  <si>
    <t>다크미스트</t>
  </si>
  <si>
    <t>M_H_022_SkeletonData</t>
  </si>
  <si>
    <t>icon_M_H_022</t>
  </si>
  <si>
    <t>mini_icon_M_H_022</t>
  </si>
  <si>
    <t>M_M_003_SkeletonData</t>
  </si>
  <si>
    <t>icon_M_M_003</t>
  </si>
  <si>
    <t>mini_icon_M_M_003</t>
  </si>
  <si>
    <t>포카</t>
  </si>
  <si>
    <t>M_RD_004_SkeletonData</t>
  </si>
  <si>
    <t>icon_M_RD_004</t>
  </si>
  <si>
    <t>mini_icon_M_RD_004</t>
  </si>
  <si>
    <t>무순이</t>
  </si>
  <si>
    <t>M_M_027_SkeletonData</t>
  </si>
  <si>
    <t>icon_M_M_027</t>
  </si>
  <si>
    <t>mini_icon_M_M_027</t>
  </si>
  <si>
    <t>나이트필</t>
  </si>
  <si>
    <t>M_M_014_SkeletonData</t>
  </si>
  <si>
    <t>icon_M_M_014</t>
  </si>
  <si>
    <t>mini_icon_M_M_014</t>
  </si>
  <si>
    <t>타르보스</t>
  </si>
  <si>
    <t>M_T_056_SkeletonData</t>
  </si>
  <si>
    <t>icon_M_T_056</t>
  </si>
  <si>
    <t>mini_icon_M_T_056</t>
  </si>
  <si>
    <t>르클레로</t>
  </si>
  <si>
    <t>M_MD_038_SkeletonData</t>
  </si>
  <si>
    <t>0.6</t>
  </si>
  <si>
    <t>icon_M_MD_038</t>
  </si>
  <si>
    <t>mini_icon_M_MD_038</t>
  </si>
  <si>
    <t>M_T_000_SkeletonData</t>
  </si>
  <si>
    <t>icon_M_T_000</t>
  </si>
  <si>
    <t>mini_icon_M_T_000</t>
  </si>
  <si>
    <t>액션트독스</t>
  </si>
  <si>
    <t>M_T_021_SkeletonData</t>
  </si>
  <si>
    <t>icon_M_T_021</t>
  </si>
  <si>
    <t>mini_icon_M_T_021</t>
  </si>
  <si>
    <t>크릉</t>
  </si>
  <si>
    <t>M_T_003_SkeletonData</t>
  </si>
  <si>
    <t>icon_M_T_003</t>
  </si>
  <si>
    <t>mini_icon_M_T_003</t>
  </si>
  <si>
    <t>디바인독스</t>
  </si>
  <si>
    <t>M_T_013_SkeletonData</t>
  </si>
  <si>
    <t>icon_M_T_013</t>
  </si>
  <si>
    <t>mini_icon_M_T_013</t>
  </si>
  <si>
    <t>M_MD_006_SkeletonData</t>
  </si>
  <si>
    <t>icon_M_MD_006</t>
  </si>
  <si>
    <t>mini_icon_M_MD_006</t>
  </si>
  <si>
    <t>M_MD_000_SkeletonData</t>
  </si>
  <si>
    <t>icon_M_MD_000</t>
  </si>
  <si>
    <t>mini_icon_M_MD_000</t>
  </si>
  <si>
    <t>마그롭스</t>
  </si>
  <si>
    <t>M_MD_031_SkeletonData</t>
  </si>
  <si>
    <t>icon_M_MD_031</t>
  </si>
  <si>
    <t>mini_icon_M_MD_031</t>
  </si>
  <si>
    <t>포레바</t>
  </si>
  <si>
    <t>M_MD_034_SkeletonData</t>
  </si>
  <si>
    <t>icon_M_MD_034</t>
  </si>
  <si>
    <t>mini_icon_M_MD_034</t>
  </si>
  <si>
    <t>켈핀</t>
  </si>
  <si>
    <t>M_RD_001_SkeletonData</t>
  </si>
  <si>
    <t>icon_M_RD_001</t>
  </si>
  <si>
    <t>mini_icon_M_RD_001</t>
  </si>
  <si>
    <t>천목장군</t>
  </si>
  <si>
    <t>M_RD_014_SkeletonData</t>
  </si>
  <si>
    <t>icon_M_RD_014</t>
  </si>
  <si>
    <t>mini_icon_M_RD_014</t>
  </si>
  <si>
    <t>M_RD_015_SkeletonData</t>
  </si>
  <si>
    <t>icon_M_RD_015</t>
  </si>
  <si>
    <t>mini_icon_M_RD_015</t>
  </si>
  <si>
    <t>루펌스</t>
  </si>
  <si>
    <t>M_RD_035_SkeletonData</t>
  </si>
  <si>
    <t>icon_M_RD_035</t>
  </si>
  <si>
    <t>mini_icon_M_RD_035</t>
  </si>
  <si>
    <t>열무</t>
  </si>
  <si>
    <t>M_M_026_SkeletonData</t>
  </si>
  <si>
    <t>icon_M_M_026</t>
  </si>
  <si>
    <t>mini_icon_M_M_026</t>
  </si>
  <si>
    <t>초록고래</t>
  </si>
  <si>
    <t>M_H_005_SkeletonData</t>
  </si>
  <si>
    <t>icon_M_H_005</t>
  </si>
  <si>
    <t>mini_icon_M_H_005</t>
  </si>
  <si>
    <t>스노우펠</t>
  </si>
  <si>
    <t>M_H_010_SkeletonData</t>
  </si>
  <si>
    <t>icon_M_H_010</t>
  </si>
  <si>
    <t>mini_icon_M_H_010</t>
  </si>
  <si>
    <t>홀리미스트</t>
  </si>
  <si>
    <t>M_H_029_SkeletonData</t>
  </si>
  <si>
    <t>icon_M_H_029</t>
  </si>
  <si>
    <t>mini_icon_M_H_029</t>
  </si>
  <si>
    <t>세이코</t>
  </si>
  <si>
    <t>M_M_011_SkeletonData</t>
  </si>
  <si>
    <t>icon_M_M_011</t>
  </si>
  <si>
    <t>mini_icon_M_M_011</t>
  </si>
  <si>
    <t>암령어사</t>
  </si>
  <si>
    <t>M_M_030_SkeletonData</t>
  </si>
  <si>
    <t>icon_M_M_030</t>
  </si>
  <si>
    <t>mini_icon_M_M_030</t>
  </si>
  <si>
    <t>소미</t>
  </si>
  <si>
    <t>M_M_038_SkeletonData</t>
  </si>
  <si>
    <t>icon_M_M_038</t>
  </si>
  <si>
    <t>mini_icon_M_M_038</t>
  </si>
  <si>
    <t>리쿠</t>
  </si>
  <si>
    <t>M_H_041_SkeletonData</t>
  </si>
  <si>
    <t>icon_M_H_041</t>
  </si>
  <si>
    <t>mini_icon_M_H_041</t>
  </si>
  <si>
    <t>바톤토</t>
  </si>
  <si>
    <t>M_T_057_SkeletonData</t>
  </si>
  <si>
    <t>icon_M_T_057</t>
  </si>
  <si>
    <t>mini_icon_M_T_057</t>
  </si>
  <si>
    <t>M_T_001_SkeletonData</t>
  </si>
  <si>
    <t>icon_M_T_001</t>
  </si>
  <si>
    <t>mini_icon_M_T_001</t>
  </si>
  <si>
    <t>대즐독스</t>
  </si>
  <si>
    <t>M_T_017_SkeletonData</t>
  </si>
  <si>
    <t>icon_M_T_017</t>
  </si>
  <si>
    <t>mini_icon_M_T_017</t>
  </si>
  <si>
    <t>폴리페모스</t>
  </si>
  <si>
    <t>M_T_042_SkeletonData</t>
  </si>
  <si>
    <t>icon_M_T_042</t>
  </si>
  <si>
    <t>mini_icon_M_T_042</t>
  </si>
  <si>
    <t>M_T_045_SkeletonData</t>
  </si>
  <si>
    <t>icon_M_T_045</t>
  </si>
  <si>
    <t>mini_icon_M_T_045</t>
  </si>
  <si>
    <t>M_MD_014_SkeletonData</t>
  </si>
  <si>
    <t>icon_M_MD_014</t>
  </si>
  <si>
    <t>mini_icon_M_MD_014</t>
  </si>
  <si>
    <t>소울치프톤</t>
  </si>
  <si>
    <t>M_MD_024_SkeletonData</t>
  </si>
  <si>
    <t>icon_M_MD_024</t>
  </si>
  <si>
    <t>mini_icon_M_MD_024</t>
  </si>
  <si>
    <t>롤리</t>
  </si>
  <si>
    <t>M_MD_025_SkeletonData</t>
  </si>
  <si>
    <t>icon_M_MD_025</t>
  </si>
  <si>
    <t>mini_icon_M_MD_025</t>
  </si>
  <si>
    <t>쿨핀</t>
  </si>
  <si>
    <t>M_RD_003_SkeletonData</t>
  </si>
  <si>
    <t>icon_M_RD_003</t>
  </si>
  <si>
    <t>mini_icon_M_RD_003</t>
  </si>
  <si>
    <t>레드 쿼츠</t>
  </si>
  <si>
    <t>M_RD_030_SkeletonData</t>
  </si>
  <si>
    <t>icon_M_RD_030</t>
  </si>
  <si>
    <t>mini_icon_M_RD_030</t>
  </si>
  <si>
    <t>드로이드골드</t>
  </si>
  <si>
    <t>M_RD_012_SkeletonData</t>
  </si>
  <si>
    <t>icon_M_RD_012</t>
  </si>
  <si>
    <t>mini_icon_M_RD_012</t>
  </si>
  <si>
    <t>드로이드실버</t>
  </si>
  <si>
    <t>M_RD_013_SkeletonData</t>
  </si>
  <si>
    <t>icon_M_RD_013</t>
  </si>
  <si>
    <t>mini_icon_M_RD_013</t>
  </si>
  <si>
    <t>천구</t>
  </si>
  <si>
    <t>M_RD_022_SkeletonData</t>
  </si>
  <si>
    <t>icon_M_RD_022</t>
  </si>
  <si>
    <t>mini_icon_M_RD_022</t>
  </si>
  <si>
    <t>필라멘트</t>
  </si>
  <si>
    <t>M_M_000_SkeletonData</t>
  </si>
  <si>
    <t>icon_M_M_000</t>
  </si>
  <si>
    <t>mini_icon_M_M_000</t>
  </si>
  <si>
    <t>마크</t>
  </si>
  <si>
    <t>M_H_013_SkeletonData</t>
  </si>
  <si>
    <t>icon_M_H_013</t>
  </si>
  <si>
    <t>mini_icon_M_H_013</t>
  </si>
  <si>
    <t>맨라이트</t>
  </si>
  <si>
    <t>M_H_014_SkeletonData</t>
  </si>
  <si>
    <t>icon_M_H_014</t>
  </si>
  <si>
    <t>mini_icon_M_H_014</t>
  </si>
  <si>
    <t>페어리핀</t>
  </si>
  <si>
    <t>M_H_015_SkeletonData</t>
  </si>
  <si>
    <t>icon_M_H_015</t>
  </si>
  <si>
    <t>mini_icon_M_H_015</t>
  </si>
  <si>
    <t>M_H_003_SkeletonData</t>
  </si>
  <si>
    <t>icon_M_H_003</t>
  </si>
  <si>
    <t>mini_icon_M_H_003</t>
  </si>
  <si>
    <t>골드리막</t>
  </si>
  <si>
    <t>M_M_007_SkeletonData</t>
  </si>
  <si>
    <t>icon_M_M_007</t>
  </si>
  <si>
    <t>mini_icon_M_M_007</t>
  </si>
  <si>
    <t>버드레이디</t>
  </si>
  <si>
    <t>M_M_037_SkeletonData</t>
  </si>
  <si>
    <t>icon_M_M_037</t>
  </si>
  <si>
    <t>mini_icon_M_M_037</t>
  </si>
  <si>
    <t>제츠하</t>
  </si>
  <si>
    <t>M_M_039_SkeletonData</t>
  </si>
  <si>
    <t>icon_M_M_039</t>
  </si>
  <si>
    <t>mini_icon_M_M_039</t>
  </si>
  <si>
    <t>키릴</t>
  </si>
  <si>
    <t>M_RD_050_SkeletonData</t>
  </si>
  <si>
    <t>icon_M_RD_050</t>
  </si>
  <si>
    <t>mini_icon_M_RD_050</t>
  </si>
  <si>
    <t>레라이아</t>
  </si>
  <si>
    <t>M_T_055_SkeletonData</t>
  </si>
  <si>
    <t>icon_M_T_055</t>
  </si>
  <si>
    <t>mini_icon_M_T_055</t>
  </si>
  <si>
    <t>브라운고</t>
  </si>
  <si>
    <t>M_T_004_SkeletonData</t>
  </si>
  <si>
    <t>icon_M_T_004</t>
  </si>
  <si>
    <t>mini_icon_M_T_004</t>
  </si>
  <si>
    <t>화이트고</t>
  </si>
  <si>
    <t>M_T_005_SkeletonData</t>
  </si>
  <si>
    <t>icon_M_T_005</t>
  </si>
  <si>
    <t>mini_icon_M_T_005</t>
  </si>
  <si>
    <t>펠크로우</t>
  </si>
  <si>
    <t>M_T_027_SkeletonData</t>
  </si>
  <si>
    <t>icon_M_T_027</t>
  </si>
  <si>
    <t>mini_icon_M_T_027</t>
  </si>
  <si>
    <t>블랙고</t>
  </si>
  <si>
    <t>M_T_006_SkeletonData</t>
  </si>
  <si>
    <t>icon_M_T_006</t>
  </si>
  <si>
    <t>mini_icon_M_T_006</t>
  </si>
  <si>
    <t>리본</t>
  </si>
  <si>
    <t>M_MD_009_SkeletonData</t>
  </si>
  <si>
    <t>icon_M_MD_009</t>
  </si>
  <si>
    <t>mini_icon_M_MD_009</t>
  </si>
  <si>
    <t>브렐리</t>
  </si>
  <si>
    <t>M_MD_018_SkeletonData</t>
  </si>
  <si>
    <t>icon_M_MD_018</t>
  </si>
  <si>
    <t>mini_icon_M_MD_018</t>
  </si>
  <si>
    <t>프란토스</t>
  </si>
  <si>
    <t>M_MD_023_SkeletonData</t>
  </si>
  <si>
    <t>icon_M_MD_023</t>
  </si>
  <si>
    <t>mini_icon_M_MD_023</t>
  </si>
  <si>
    <t>M_MD_030_SkeletonData</t>
  </si>
  <si>
    <t>icon_M_MD_030</t>
  </si>
  <si>
    <t>mini_icon_M_MD_030</t>
  </si>
  <si>
    <t>가드폴</t>
  </si>
  <si>
    <t>M_RD_009_SkeletonData</t>
  </si>
  <si>
    <t>icon_M_RD_009</t>
  </si>
  <si>
    <t>mini_icon_M_RD_009</t>
  </si>
  <si>
    <t>하이그린쿼츠</t>
  </si>
  <si>
    <t>M_RD_025_SkeletonData</t>
  </si>
  <si>
    <t>icon_M_RD_025</t>
  </si>
  <si>
    <t>mini_icon_M_RD_025</t>
  </si>
  <si>
    <t>무단이</t>
  </si>
  <si>
    <t>M_M_028_SkeletonData</t>
  </si>
  <si>
    <t>icon_M_M_028</t>
  </si>
  <si>
    <t>mini_icon_M_M_028</t>
  </si>
  <si>
    <t>보라고래</t>
  </si>
  <si>
    <t>M_H_002_SkeletonData</t>
  </si>
  <si>
    <t>icon_M_H_002</t>
  </si>
  <si>
    <t>mini_icon_M_H_002</t>
  </si>
  <si>
    <t>호박</t>
  </si>
  <si>
    <t>M_H_000_SkeletonData</t>
  </si>
  <si>
    <t>icon_M_H_000</t>
  </si>
  <si>
    <t>mini_icon_M_H_000</t>
  </si>
  <si>
    <t>바이코</t>
  </si>
  <si>
    <t>M_M_016_SkeletonData</t>
  </si>
  <si>
    <t>icon_M_M_016</t>
  </si>
  <si>
    <t>mini_icon_M_M_016</t>
  </si>
  <si>
    <t>예니퍼</t>
  </si>
  <si>
    <t>M_M_035_SkeletonData</t>
  </si>
  <si>
    <t>icon_M_M_035</t>
  </si>
  <si>
    <t>mini_icon_M_M_035</t>
  </si>
  <si>
    <t>주니어 M</t>
  </si>
  <si>
    <t>M_Mini_WB_005_SkeletonData</t>
  </si>
  <si>
    <t>icon_M_Mini_WB_005</t>
  </si>
  <si>
    <t>mini_M_Mini_WB_005</t>
  </si>
  <si>
    <t>밴느</t>
  </si>
  <si>
    <t>M_M_044_SkeletonData</t>
  </si>
  <si>
    <t>icon_M_M_044</t>
  </si>
  <si>
    <t>mini_icon_M_M_044</t>
  </si>
  <si>
    <t>엠버</t>
  </si>
  <si>
    <t>M_H_038_SkeletonData</t>
  </si>
  <si>
    <t>icon_M_H_038</t>
  </si>
  <si>
    <t>mini_icon_M_H_038</t>
  </si>
  <si>
    <t>오로로</t>
  </si>
  <si>
    <t>쿠피</t>
  </si>
  <si>
    <t>하이드로젠북</t>
  </si>
  <si>
    <t>연호</t>
  </si>
  <si>
    <t>arrowEffect</t>
  </si>
  <si>
    <t>엘파이톤</t>
  </si>
  <si>
    <t>0.5</t>
  </si>
  <si>
    <t>루이진</t>
  </si>
  <si>
    <t>파이어북</t>
  </si>
  <si>
    <t>베르넘 그렌델</t>
  </si>
  <si>
    <t>카란</t>
  </si>
  <si>
    <t>웨인 하이츠</t>
  </si>
  <si>
    <t>앙드레 오스틴</t>
  </si>
  <si>
    <t>H_M_005_SkeletonData</t>
  </si>
  <si>
    <t>icon_H_M_005</t>
  </si>
  <si>
    <t>mini_icon_H_M_005</t>
  </si>
  <si>
    <t>도스트</t>
  </si>
  <si>
    <t>icon_M_M_006</t>
  </si>
  <si>
    <t>mini_icon_M_M_006</t>
  </si>
  <si>
    <t>미도</t>
  </si>
  <si>
    <t>icon_H_M_003</t>
  </si>
  <si>
    <t>mini_icon_H_M_003</t>
  </si>
  <si>
    <t>H_MD_022_SkeletonData</t>
  </si>
  <si>
    <t>icon_H_MD_022</t>
  </si>
  <si>
    <t>mini_icon_H_MD_022</t>
  </si>
  <si>
    <t>뮬</t>
  </si>
  <si>
    <t>icon_H_MD_012</t>
  </si>
  <si>
    <t>mini_icon_H_MD_012</t>
  </si>
  <si>
    <t>위치</t>
  </si>
  <si>
    <t>icon_M_MD_008</t>
  </si>
  <si>
    <t>mini_icon_M_MD_008</t>
  </si>
  <si>
    <t>길라임</t>
  </si>
  <si>
    <t>icon_M_MD_002</t>
  </si>
  <si>
    <t>mini_icon_M_MD_002</t>
  </si>
  <si>
    <t>리나</t>
  </si>
  <si>
    <t>icon_H_H_001</t>
  </si>
  <si>
    <t>mini_icon_H_H_001</t>
  </si>
  <si>
    <t>브루토</t>
  </si>
  <si>
    <t>icon_M_T_007</t>
  </si>
  <si>
    <t>mini_icon_M_T_007</t>
  </si>
  <si>
    <t>진저맨</t>
  </si>
  <si>
    <t>icon_M_MD_010</t>
  </si>
  <si>
    <t>mini_icon_M_MD_010</t>
  </si>
  <si>
    <t>아머찬퐁</t>
  </si>
  <si>
    <t>icon_M_RD_017</t>
  </si>
  <si>
    <t>mini_icon_M_RD_017</t>
  </si>
  <si>
    <t>프네프</t>
  </si>
  <si>
    <t>icon_H_RD_006</t>
  </si>
  <si>
    <t>mini_icon_H_RD_006</t>
  </si>
  <si>
    <t>큐티폴</t>
  </si>
  <si>
    <t>icon_M_RD_008</t>
  </si>
  <si>
    <t>mini_icon_M_RD_008</t>
  </si>
  <si>
    <t>투스리프스</t>
  </si>
  <si>
    <t>icon_M_M_021</t>
  </si>
  <si>
    <t>mini_icon_M_M_021</t>
  </si>
  <si>
    <t>켈라멘트</t>
  </si>
  <si>
    <t>icon_M_M_001</t>
  </si>
  <si>
    <t>mini_icon_M_M_001</t>
  </si>
  <si>
    <t>하이안트</t>
  </si>
  <si>
    <t>icon_H_M_009</t>
  </si>
  <si>
    <t>mini_icon_H_M_009</t>
  </si>
  <si>
    <t>이베리아</t>
  </si>
  <si>
    <t>icon_H_H_000</t>
  </si>
  <si>
    <t>mini_icon_H_H_000</t>
  </si>
  <si>
    <t>포레스트고</t>
  </si>
  <si>
    <t>icon_M_T_009</t>
  </si>
  <si>
    <t>mini_icon_M_T_009</t>
  </si>
  <si>
    <t>라이퍼</t>
  </si>
  <si>
    <t>icon_H_T_014</t>
  </si>
  <si>
    <t>mini_icon_H_T_014</t>
  </si>
  <si>
    <t>스파이크셸</t>
  </si>
  <si>
    <t>icon_M_T_022</t>
  </si>
  <si>
    <t>mini_icon_M_T_022</t>
  </si>
  <si>
    <t>파이톤</t>
  </si>
  <si>
    <t>H_MD_024_SkeletonData</t>
  </si>
  <si>
    <t>icon_H_MD_024</t>
  </si>
  <si>
    <t>mini_icon_H_MD_024</t>
  </si>
  <si>
    <t>미믹</t>
  </si>
  <si>
    <t>icon_M_MD_033</t>
  </si>
  <si>
    <t>mini_icon_M_MD_033</t>
  </si>
  <si>
    <t>컷스로트맨</t>
  </si>
  <si>
    <t>icon_M_MD_027</t>
  </si>
  <si>
    <t>mini_icon_M_MD_027</t>
  </si>
  <si>
    <t>엘라임</t>
  </si>
  <si>
    <t>icon_M_MD_003</t>
  </si>
  <si>
    <t>mini_icon_M_MD_003</t>
  </si>
  <si>
    <t>위드햇</t>
  </si>
  <si>
    <t>icon_M_MD_011</t>
  </si>
  <si>
    <t>mini_icon_M_MD_011</t>
  </si>
  <si>
    <t>클로아</t>
  </si>
  <si>
    <t>icon_H_RD_002</t>
  </si>
  <si>
    <t>mini_icon_H_RD_002</t>
  </si>
  <si>
    <t>치카</t>
  </si>
  <si>
    <t>icon_M_RD_006</t>
  </si>
  <si>
    <t>mini_icon_M_RD_006</t>
  </si>
  <si>
    <t>클로제</t>
  </si>
  <si>
    <t>icon_M_M_004</t>
  </si>
  <si>
    <t>mini_icon_M_M_004</t>
  </si>
  <si>
    <t>플레피</t>
  </si>
  <si>
    <t>icon_H_M_007</t>
  </si>
  <si>
    <t>mini_icon_H_M_007</t>
  </si>
  <si>
    <t>레글라스</t>
  </si>
  <si>
    <t>icon_M_M_020</t>
  </si>
  <si>
    <t>mini_icon_M_M_020</t>
  </si>
  <si>
    <t>M_H_006_SkeletonData</t>
  </si>
  <si>
    <t>icon_M_H_006</t>
  </si>
  <si>
    <t>mini_icon_M_H_006</t>
  </si>
  <si>
    <t>포이즌북</t>
  </si>
  <si>
    <t>icon_M_H_007</t>
  </si>
  <si>
    <t>mini_icon_M_H_007</t>
  </si>
  <si>
    <t>프레링</t>
  </si>
  <si>
    <t>icon_M_M_013</t>
  </si>
  <si>
    <t>mini_icon_M_M_013</t>
  </si>
  <si>
    <t>라프로머</t>
  </si>
  <si>
    <t>icon_H_H_014</t>
  </si>
  <si>
    <t>mini_icon_H_H_014</t>
  </si>
  <si>
    <t>포리아</t>
  </si>
  <si>
    <t>icon_H_H_017</t>
  </si>
  <si>
    <t>mini_icon_H_H_017</t>
  </si>
  <si>
    <t>안세르틴</t>
  </si>
  <si>
    <t>icon_H_H_005</t>
  </si>
  <si>
    <t>mini_icon_H_H_005</t>
  </si>
  <si>
    <t>램파이크</t>
  </si>
  <si>
    <t>icon_M_H_023</t>
  </si>
  <si>
    <t>mini_icon_M_H_023</t>
  </si>
  <si>
    <t>청운어사</t>
  </si>
  <si>
    <t>icon_M_T_008</t>
  </si>
  <si>
    <t>mini_icon_M_T_008</t>
  </si>
  <si>
    <t>화운차사</t>
  </si>
  <si>
    <t>icon_M_T_025</t>
  </si>
  <si>
    <t>mini_icon_M_T_025</t>
  </si>
  <si>
    <t>프레디</t>
  </si>
  <si>
    <t>icon_M_T_024</t>
  </si>
  <si>
    <t>mini_icon_M_T_024</t>
  </si>
  <si>
    <t>라이팅독스</t>
  </si>
  <si>
    <t>icon_M_T_012</t>
  </si>
  <si>
    <t>mini_icon_M_T_012</t>
  </si>
  <si>
    <t>데이레이디</t>
  </si>
  <si>
    <t>icon_M_T_028</t>
  </si>
  <si>
    <t>mini_icon_M_T_028</t>
  </si>
  <si>
    <t>로그바</t>
  </si>
  <si>
    <t>icon_M_T_002</t>
  </si>
  <si>
    <t>mini_icon_M_T_002</t>
  </si>
  <si>
    <t>이오르페</t>
  </si>
  <si>
    <t>icon_H_MD_020</t>
  </si>
  <si>
    <t>mini_icon_H_MD_020</t>
  </si>
  <si>
    <t>H_MD_001_SkeletonData</t>
  </si>
  <si>
    <t>icon_H_MD_001</t>
  </si>
  <si>
    <t>mini_icon_H_MD_001</t>
  </si>
  <si>
    <t>울라하</t>
  </si>
  <si>
    <t>icon_H_T_007</t>
  </si>
  <si>
    <t>mini_icon_H_T_007</t>
  </si>
  <si>
    <t>멜프라이즈</t>
  </si>
  <si>
    <t>icon_M_MD_049</t>
  </si>
  <si>
    <t>mini_icon_M_MD_049</t>
  </si>
  <si>
    <t>라멜리</t>
  </si>
  <si>
    <t>icon_M_MD_037</t>
  </si>
  <si>
    <t>mini_icon_M_MD_037</t>
  </si>
  <si>
    <t>볼케이바</t>
  </si>
  <si>
    <t>icon_M_MD_035</t>
  </si>
  <si>
    <t>mini_icon_M_MD_035</t>
  </si>
  <si>
    <t>카크란토스</t>
  </si>
  <si>
    <t>icon_M_MD_026</t>
  </si>
  <si>
    <t>mini_icon_M_MD_026</t>
  </si>
  <si>
    <t>렐리</t>
  </si>
  <si>
    <t>icon_M_MD_015</t>
  </si>
  <si>
    <t>mini_icon_M_MD_015</t>
  </si>
  <si>
    <t>룬치프톤</t>
  </si>
  <si>
    <t>icon_M_MD_022</t>
  </si>
  <si>
    <t>mini_icon_M_MD_022</t>
  </si>
  <si>
    <t>운트파이톤</t>
  </si>
  <si>
    <t>icon_M_MD_020</t>
  </si>
  <si>
    <t>mini_icon_M_MD_020</t>
  </si>
  <si>
    <t>크라우딜</t>
  </si>
  <si>
    <t>icon_M_MD_021</t>
  </si>
  <si>
    <t>mini_icon_M_MD_021</t>
  </si>
  <si>
    <t>민트맨</t>
  </si>
  <si>
    <t>icon_M_MD_028</t>
  </si>
  <si>
    <t>mini_icon_M_MD_028</t>
  </si>
  <si>
    <t>워터쿼츠</t>
  </si>
  <si>
    <t>icon_M_RD_036</t>
  </si>
  <si>
    <t>mini_icon_M_RD_036</t>
  </si>
  <si>
    <t>용암파편</t>
  </si>
  <si>
    <t>icon_M_RD_032</t>
  </si>
  <si>
    <t>mini_icon_M_RD_032</t>
  </si>
  <si>
    <t>머드콜로니</t>
  </si>
  <si>
    <t>icon_M_RD_027</t>
  </si>
  <si>
    <t>mini_icon_M_RD_027</t>
  </si>
  <si>
    <t>자카</t>
  </si>
  <si>
    <t>icon_M_RD_005</t>
  </si>
  <si>
    <t>mini_icon_M_RD_005</t>
  </si>
  <si>
    <t>유니핀</t>
  </si>
  <si>
    <t>icon_M_H_017</t>
  </si>
  <si>
    <t>mini_icon_M_H_017</t>
  </si>
  <si>
    <t>레벨필</t>
  </si>
  <si>
    <t>icon_M_M_015</t>
  </si>
  <si>
    <t>mini_icon_M_M_015</t>
  </si>
  <si>
    <t>그린쿼츠</t>
  </si>
  <si>
    <t>icon_M_RD_023</t>
  </si>
  <si>
    <t>mini_icon_M_RD_023</t>
  </si>
  <si>
    <t>토트</t>
  </si>
  <si>
    <t>icon_H_MD_021</t>
  </si>
  <si>
    <t>mini_icon_H_MD_021</t>
  </si>
  <si>
    <t>세케르</t>
  </si>
  <si>
    <t>icon_M_M_033</t>
  </si>
  <si>
    <t>mini_icon_M_M_033</t>
  </si>
  <si>
    <t>소울본루스</t>
  </si>
  <si>
    <t>icon_M_M_031</t>
  </si>
  <si>
    <t>mini_icon_M_M_031</t>
  </si>
  <si>
    <t>아글라스</t>
  </si>
  <si>
    <t>icon_M_M_018</t>
  </si>
  <si>
    <t>mini_icon_M_M_018</t>
  </si>
  <si>
    <t>프린스톤</t>
  </si>
  <si>
    <t>M_M_019_SkeletonData</t>
  </si>
  <si>
    <t>icon_M_M_019</t>
  </si>
  <si>
    <t>mini_icon_M_M_019</t>
  </si>
  <si>
    <t>리크톤</t>
  </si>
  <si>
    <t>icon_M_M_017</t>
  </si>
  <si>
    <t>mini_icon_M_M_017</t>
  </si>
  <si>
    <t>무명</t>
  </si>
  <si>
    <t>icon_H_M_010</t>
  </si>
  <si>
    <t>mini_icon_H_M_010</t>
  </si>
  <si>
    <t>헤르틴</t>
  </si>
  <si>
    <t>icon_H_H_022</t>
  </si>
  <si>
    <t>mini_icon_H_H_022</t>
  </si>
  <si>
    <t>단네</t>
  </si>
  <si>
    <t>icon_H_H_019</t>
  </si>
  <si>
    <t>mini_icon_H_H_019</t>
  </si>
  <si>
    <t>깨비문</t>
  </si>
  <si>
    <t>icon_M_M_041</t>
  </si>
  <si>
    <t>mini_icon_M_M_041</t>
  </si>
  <si>
    <t>판타핀</t>
  </si>
  <si>
    <t>icon_M_H_018</t>
  </si>
  <si>
    <t>mini_icon_M_H_018</t>
  </si>
  <si>
    <t>아나리스</t>
  </si>
  <si>
    <t>icon_H_H_007</t>
  </si>
  <si>
    <t>mini_icon_H_H_007</t>
  </si>
  <si>
    <t>요나</t>
  </si>
  <si>
    <t>icon_H_H_006</t>
  </si>
  <si>
    <t>mini_icon_H_H_006</t>
  </si>
  <si>
    <t>샤오</t>
  </si>
  <si>
    <t>icon_H_H_003</t>
  </si>
  <si>
    <t>mini_icon_H_H_003</t>
  </si>
  <si>
    <t>셀레니아</t>
  </si>
  <si>
    <t>icon_H_H_008</t>
  </si>
  <si>
    <t>mini_icon_H_H_008</t>
  </si>
  <si>
    <t>코타코로</t>
  </si>
  <si>
    <t>icon_M_H_035</t>
  </si>
  <si>
    <t>mini_icon_M_H_035</t>
  </si>
  <si>
    <t>도나투스</t>
  </si>
  <si>
    <t>icon_M_H_031</t>
  </si>
  <si>
    <t>mini_icon_M_H_031</t>
  </si>
  <si>
    <t>하이어니어</t>
  </si>
  <si>
    <t>icon_M_H_028</t>
  </si>
  <si>
    <t>mini_icon_M_H_028</t>
  </si>
  <si>
    <t>멜브레인</t>
  </si>
  <si>
    <t>icon_M_H_037</t>
  </si>
  <si>
    <t>mini_icon_M_H_037</t>
  </si>
  <si>
    <t>베네라</t>
  </si>
  <si>
    <t>icon_M_H_027</t>
  </si>
  <si>
    <t>mini_icon_M_H_027</t>
  </si>
  <si>
    <t>할로겐</t>
  </si>
  <si>
    <t>icon_M_H_019</t>
  </si>
  <si>
    <t>mini_icon_M_H_019</t>
  </si>
  <si>
    <t>M_H_008_SkeletonData</t>
  </si>
  <si>
    <t>icon_M_H_008</t>
  </si>
  <si>
    <t>mini_icon_M_H_008</t>
  </si>
  <si>
    <t>H_T_001_SkeletonData</t>
  </si>
  <si>
    <t>icon_H_T_001</t>
  </si>
  <si>
    <t>mini_icon_H_T_001</t>
  </si>
  <si>
    <t>레이아울</t>
  </si>
  <si>
    <t>icon_H_T_005</t>
  </si>
  <si>
    <t>mini_icon_H_T_005</t>
  </si>
  <si>
    <t>딜런</t>
  </si>
  <si>
    <t>icon_H_T_016</t>
  </si>
  <si>
    <t>mini_icon_H_T_016</t>
  </si>
  <si>
    <t>샤무</t>
  </si>
  <si>
    <t>icon_H_T_018</t>
  </si>
  <si>
    <t>mini_icon_H_T_018</t>
  </si>
  <si>
    <t>브로켄</t>
  </si>
  <si>
    <t>icon_H_T_019</t>
  </si>
  <si>
    <t>mini_icon_H_T_019</t>
  </si>
  <si>
    <t>로렌스</t>
  </si>
  <si>
    <t>icon_H_T_020_Jp</t>
  </si>
  <si>
    <t>mini_icon_H_T_020_Jp</t>
  </si>
  <si>
    <t>울라트 바하</t>
  </si>
  <si>
    <t>icon_H_T_021</t>
  </si>
  <si>
    <t>mini_icon_H_T_021</t>
  </si>
  <si>
    <t>소베크</t>
  </si>
  <si>
    <t>icon_M_T_044</t>
  </si>
  <si>
    <t>mini_icon_M_T_044</t>
  </si>
  <si>
    <t>콩콩콩</t>
  </si>
  <si>
    <t>icon_M_T_048</t>
  </si>
  <si>
    <t>mini_icon_M_T_048</t>
  </si>
  <si>
    <t>데이쇼군</t>
  </si>
  <si>
    <t>icon_M_T_037</t>
  </si>
  <si>
    <t>mini_icon_M_T_037</t>
  </si>
  <si>
    <t>헬하운드</t>
  </si>
  <si>
    <t>icon_M_T_034</t>
  </si>
  <si>
    <t>mini_icon_M_T_034</t>
  </si>
  <si>
    <t>데이퀸</t>
  </si>
  <si>
    <t>icon_M_T_029</t>
  </si>
  <si>
    <t>mini_icon_M_T_029</t>
  </si>
  <si>
    <t>코미디언</t>
  </si>
  <si>
    <t>icon_M_T_018</t>
  </si>
  <si>
    <t>mini_icon_M_T_018</t>
  </si>
  <si>
    <t>페일독스</t>
  </si>
  <si>
    <t>icon_M_T_015</t>
  </si>
  <si>
    <t>mini_icon_M_T_015</t>
  </si>
  <si>
    <t>리타리카</t>
  </si>
  <si>
    <t>icon_H_MD_017</t>
  </si>
  <si>
    <t>mini_icon_H_MD_017</t>
  </si>
  <si>
    <t>테론</t>
  </si>
  <si>
    <t>icon_M_Mini_WB_001</t>
  </si>
  <si>
    <t>mini_M_Mini_WB_001</t>
  </si>
  <si>
    <t>아스모데오</t>
  </si>
  <si>
    <t>icon_H_MD_035</t>
  </si>
  <si>
    <t>mini_icon_H_MD_035</t>
  </si>
  <si>
    <t>H_MD_036_SkeletonData</t>
  </si>
  <si>
    <t>icon_H_MD_036</t>
  </si>
  <si>
    <t>mini_icon_H_MD_036</t>
  </si>
  <si>
    <t>에딘</t>
  </si>
  <si>
    <t>icon_H_MD_038</t>
  </si>
  <si>
    <t>mini_icon_H_MD_038</t>
  </si>
  <si>
    <t>란드아울</t>
  </si>
  <si>
    <t>icon_H_MD_040</t>
  </si>
  <si>
    <t>mini_icon_H_MD_040</t>
  </si>
  <si>
    <t>브롱크스</t>
  </si>
  <si>
    <t>icon_H_MD_041</t>
  </si>
  <si>
    <t>mini_icon_H_MD_041</t>
  </si>
  <si>
    <t>하이디</t>
  </si>
  <si>
    <t>icon_H_MD_043</t>
  </si>
  <si>
    <t>mini_icon_H_MD_043</t>
  </si>
  <si>
    <t>알트란</t>
  </si>
  <si>
    <t>icon_H_MD_045</t>
  </si>
  <si>
    <t>mini_icon_H_MD_045</t>
  </si>
  <si>
    <t>카얀</t>
  </si>
  <si>
    <t>icon_H_MD_047</t>
  </si>
  <si>
    <t>mini_icon_H_MD_047</t>
  </si>
  <si>
    <t>H_MD_026_SkeletonData</t>
  </si>
  <si>
    <t>icon_H_MD_026</t>
  </si>
  <si>
    <t>mini_icon_H_MD_026</t>
  </si>
  <si>
    <t>icon_H_MD_034</t>
  </si>
  <si>
    <t>mini_icon_H_MD_034</t>
  </si>
  <si>
    <t>H_MD_005_SkeletonData</t>
  </si>
  <si>
    <t>icon_H_MD_005</t>
  </si>
  <si>
    <t>mini_icon_H_MD_005</t>
  </si>
  <si>
    <t>호루스</t>
  </si>
  <si>
    <t>icon_M_MD_047</t>
  </si>
  <si>
    <t>mini_icon_M_MD_047</t>
  </si>
  <si>
    <t>갸루라임</t>
  </si>
  <si>
    <t>icon_M_MD_039</t>
  </si>
  <si>
    <t>mini_icon_M_MD_039</t>
  </si>
  <si>
    <t>골강시</t>
  </si>
  <si>
    <t>icon_M_MD_040</t>
  </si>
  <si>
    <t>mini_icon_M_MD_040</t>
  </si>
  <si>
    <t>아룹아낙</t>
  </si>
  <si>
    <t>icon_M_MD_032</t>
  </si>
  <si>
    <t>mini_icon_M_MD_032</t>
  </si>
  <si>
    <t>하이템플러</t>
  </si>
  <si>
    <t>icon_M_MD_044</t>
  </si>
  <si>
    <t>mini_icon_M_MD_044</t>
  </si>
  <si>
    <t>이시스</t>
  </si>
  <si>
    <t>icon_M_MD_048</t>
  </si>
  <si>
    <t>mini_icon_M_MD_048</t>
  </si>
  <si>
    <t>카노포스</t>
  </si>
  <si>
    <t>icon_M_MD_046</t>
  </si>
  <si>
    <t>mini_icon_M_MD_046</t>
  </si>
  <si>
    <t>본투엑스</t>
  </si>
  <si>
    <t>icon_M_MD_043</t>
  </si>
  <si>
    <t>mini_icon_M_MD_043</t>
  </si>
  <si>
    <t>하인즈호그</t>
  </si>
  <si>
    <t>icon_M_MD_045</t>
  </si>
  <si>
    <t>mini_icon_M_MD_045</t>
  </si>
  <si>
    <t>라우틀</t>
  </si>
  <si>
    <t>icon_M_MD_036</t>
  </si>
  <si>
    <t>mini_icon_M_MD_036</t>
  </si>
  <si>
    <t>델프란코</t>
  </si>
  <si>
    <t>icon_M_MD_029</t>
  </si>
  <si>
    <t>mini_icon_M_MD_029</t>
  </si>
  <si>
    <t>폼바딜</t>
  </si>
  <si>
    <t>icon_M_MD_019</t>
  </si>
  <si>
    <t>mini_icon_M_MD_019</t>
  </si>
  <si>
    <t>옴니파이톤</t>
  </si>
  <si>
    <t>icon_M_MD_016</t>
  </si>
  <si>
    <t>mini_icon_M_MD_016</t>
  </si>
  <si>
    <t>엘림</t>
  </si>
  <si>
    <t>icon_H_RD_023</t>
  </si>
  <si>
    <t>mini_icon_H_RD_023</t>
  </si>
  <si>
    <t>아리아</t>
  </si>
  <si>
    <t>icon_H_RD_025</t>
  </si>
  <si>
    <t>mini_icon_H_RD_025</t>
  </si>
  <si>
    <t>로냐</t>
  </si>
  <si>
    <t>icon_H_RD_028</t>
  </si>
  <si>
    <t>mini_icon_H_RD_028</t>
  </si>
  <si>
    <t>에이다</t>
  </si>
  <si>
    <t>H_RD_029_SkeletonData</t>
  </si>
  <si>
    <t>icon_H_RD_029</t>
  </si>
  <si>
    <t>mini_icon_H_RD_029</t>
  </si>
  <si>
    <t>파티스</t>
  </si>
  <si>
    <t>icon_H_RD_033</t>
  </si>
  <si>
    <t>mini_icon_H_RD_033</t>
  </si>
  <si>
    <t>세오나</t>
  </si>
  <si>
    <t>icon_H_RD_012</t>
  </si>
  <si>
    <t>mini_icon_H_RD_012</t>
  </si>
  <si>
    <t>한</t>
  </si>
  <si>
    <t>icon_H_RD_018</t>
  </si>
  <si>
    <t>mini_icon_H_RD_018</t>
  </si>
  <si>
    <t>주홍</t>
  </si>
  <si>
    <t>icon_H_RD_020</t>
  </si>
  <si>
    <t>mini_icon_H_RD_020</t>
  </si>
  <si>
    <t>애쉬</t>
  </si>
  <si>
    <t>icon_M_Mini_WB_002</t>
  </si>
  <si>
    <t>mini_M_Mini_WB_002</t>
  </si>
  <si>
    <t>아르리</t>
  </si>
  <si>
    <t>icon_H_RD_021</t>
  </si>
  <si>
    <t>mini_icon_H_RD_021</t>
  </si>
  <si>
    <t>노하라</t>
  </si>
  <si>
    <t>icon_H_RD_022</t>
  </si>
  <si>
    <t>mini_icon_H_RD_022</t>
  </si>
  <si>
    <t>루드라</t>
  </si>
  <si>
    <t>icon_H_RD_014</t>
  </si>
  <si>
    <t>mini_icon_H_RD_014</t>
  </si>
  <si>
    <t>하이워터쿼츠</t>
  </si>
  <si>
    <t>icon_M_RD_037</t>
  </si>
  <si>
    <t>mini_icon_M_RD_037</t>
  </si>
  <si>
    <t>사카라</t>
  </si>
  <si>
    <t>icon_M_RD_034</t>
  </si>
  <si>
    <t>mini_icon_M_RD_034</t>
  </si>
  <si>
    <t>타다카츠</t>
  </si>
  <si>
    <t>icon_M_RD_040</t>
  </si>
  <si>
    <t>mini_icon_M_RD_040</t>
  </si>
  <si>
    <t>아오키리</t>
  </si>
  <si>
    <t>icon_M_RD_038</t>
  </si>
  <si>
    <t>mini_icon_M_RD_038</t>
  </si>
  <si>
    <t>쿰파</t>
  </si>
  <si>
    <t>icon_M_RD_039</t>
  </si>
  <si>
    <t>mini_icon_M_RD_039</t>
  </si>
  <si>
    <t>아이스데블</t>
  </si>
  <si>
    <t>icon_M_RD_029</t>
  </si>
  <si>
    <t>mini_icon_M_RD_029</t>
  </si>
  <si>
    <t>하이 레드 쿼츠</t>
  </si>
  <si>
    <t>icon_M_RD_031</t>
  </si>
  <si>
    <t>mini_icon_M_RD_031</t>
  </si>
  <si>
    <t>알렉산더</t>
  </si>
  <si>
    <t>icon_M_RD_020</t>
  </si>
  <si>
    <t>mini_icon_M_RD_020</t>
  </si>
  <si>
    <t>다오</t>
  </si>
  <si>
    <t>icon_M_RD_028</t>
  </si>
  <si>
    <t>mini_icon_M_RD_028</t>
  </si>
  <si>
    <t>세라페더</t>
  </si>
  <si>
    <t>icon_M_RD_019</t>
  </si>
  <si>
    <t>mini_icon_M_RD_019</t>
  </si>
  <si>
    <t>오벨리스크</t>
  </si>
  <si>
    <t>icon_M_M_023</t>
  </si>
  <si>
    <t>mini_icon_M_M_023</t>
  </si>
  <si>
    <t>모히칸올</t>
  </si>
  <si>
    <t>icon_M_H_021</t>
  </si>
  <si>
    <t>mini_icon_M_H_021</t>
  </si>
  <si>
    <t>베릴</t>
  </si>
  <si>
    <t>icon_M_RD_049</t>
  </si>
  <si>
    <t>mini_icon_M_RD_049</t>
  </si>
  <si>
    <t>하간타</t>
  </si>
  <si>
    <t>icon_M_RD_048</t>
  </si>
  <si>
    <t>mini_icon_M_RD_048</t>
  </si>
  <si>
    <t>푸키</t>
  </si>
  <si>
    <t>icon_M_RD_046</t>
  </si>
  <si>
    <t>mini_icon_M_RD_046</t>
  </si>
  <si>
    <t>마리나톤</t>
  </si>
  <si>
    <t>icon_H_M_012</t>
  </si>
  <si>
    <t>mini_icon_H_M_012</t>
  </si>
  <si>
    <t>볼드</t>
  </si>
  <si>
    <t>icon_H_M_017</t>
  </si>
  <si>
    <t>mini_icon_H_M_017</t>
  </si>
  <si>
    <t>진룡</t>
  </si>
  <si>
    <t>icon_H_MD_033</t>
  </si>
  <si>
    <t>mini_icon_H_MD_033</t>
  </si>
  <si>
    <t>나이아스</t>
  </si>
  <si>
    <t>icon_H_M_018</t>
  </si>
  <si>
    <t>mini_icon_H_M_018</t>
  </si>
  <si>
    <t>에밀리</t>
  </si>
  <si>
    <t>icon_H_M_019</t>
  </si>
  <si>
    <t>mini_icon_H_M_019</t>
  </si>
  <si>
    <t>안테노라</t>
  </si>
  <si>
    <t>icon_H_M_020_Jp</t>
  </si>
  <si>
    <t>mini_icon_H_M_020_Jp</t>
  </si>
  <si>
    <t>H_M_021_SkeletonData</t>
  </si>
  <si>
    <t>icon_H_M_021</t>
  </si>
  <si>
    <t>mini_icon_H_M_021</t>
  </si>
  <si>
    <t>사일러</t>
  </si>
  <si>
    <t>icon_H_M_022</t>
  </si>
  <si>
    <t>mini_icon_H_M_022</t>
  </si>
  <si>
    <t>마리네</t>
  </si>
  <si>
    <t>icon_H_M_028</t>
  </si>
  <si>
    <t>mini_icon_H_M_028</t>
  </si>
  <si>
    <t>닥터 루시엔</t>
  </si>
  <si>
    <t>icon_H_M_036</t>
  </si>
  <si>
    <t>mini_icon_H_M_036</t>
  </si>
  <si>
    <t>만령귀구</t>
  </si>
  <si>
    <t>icon_M_M_040</t>
  </si>
  <si>
    <t>mini_icon_M_M_040</t>
  </si>
  <si>
    <t>몬투</t>
  </si>
  <si>
    <t>icon_M_M_025</t>
  </si>
  <si>
    <t>mini_icon_M_M_025</t>
  </si>
  <si>
    <t>클레르보</t>
  </si>
  <si>
    <t>icon_M_M_024</t>
  </si>
  <si>
    <t>mini_icon_M_M_024</t>
  </si>
  <si>
    <t>망령도령</t>
  </si>
  <si>
    <t>icon_M_M_029</t>
  </si>
  <si>
    <t>mini_icon_M_M_029</t>
  </si>
  <si>
    <t>펫베</t>
  </si>
  <si>
    <t>icon_M_M_032</t>
  </si>
  <si>
    <t>mini_icon_M_M_032</t>
  </si>
  <si>
    <t>피에르델</t>
  </si>
  <si>
    <t>icon_M_M_036</t>
  </si>
  <si>
    <t>mini_icon_M_M_036</t>
  </si>
  <si>
    <t>아만테라</t>
  </si>
  <si>
    <t>icon_M_M_045</t>
  </si>
  <si>
    <t>mini_icon_M_M_045</t>
  </si>
  <si>
    <t>그렐라스</t>
  </si>
  <si>
    <t>icon_M_M_049</t>
  </si>
  <si>
    <t>mini_icon_M_M_049</t>
  </si>
  <si>
    <t>린토스</t>
  </si>
  <si>
    <t>icon_M_M_047</t>
  </si>
  <si>
    <t>mini_icon_M_M_047</t>
  </si>
  <si>
    <t>알파</t>
  </si>
  <si>
    <t>icon_H_H_016</t>
  </si>
  <si>
    <t>mini_icon_H_H_016</t>
  </si>
  <si>
    <t>아셰스</t>
  </si>
  <si>
    <t>icon_H_H_018</t>
  </si>
  <si>
    <t>mini_icon_H_H_018</t>
  </si>
  <si>
    <t>린</t>
  </si>
  <si>
    <t>icon_H_H_021</t>
  </si>
  <si>
    <t>mini_icon_H_H_021</t>
  </si>
  <si>
    <t>엘</t>
  </si>
  <si>
    <t>icon_H_H_023</t>
  </si>
  <si>
    <t>mini_icon_H_H_023</t>
  </si>
  <si>
    <t>잔느</t>
  </si>
  <si>
    <t>icon_H_H_024</t>
  </si>
  <si>
    <t>mini_icon_H_H_024</t>
  </si>
  <si>
    <t>루테스</t>
  </si>
  <si>
    <t>icon_H_H_038</t>
  </si>
  <si>
    <t>mini_icon_H_H_038</t>
  </si>
  <si>
    <t>키노</t>
  </si>
  <si>
    <t>icon_H_H_025</t>
  </si>
  <si>
    <t>mini_icon_H_H_025</t>
  </si>
  <si>
    <t>리힐트</t>
  </si>
  <si>
    <t>icon_H_H_010</t>
  </si>
  <si>
    <t>mini_icon_H_H_010</t>
  </si>
  <si>
    <t>이프리테</t>
  </si>
  <si>
    <t>icon_H_H_011</t>
  </si>
  <si>
    <t>mini_icon_H_H_011</t>
  </si>
  <si>
    <t>페이스</t>
  </si>
  <si>
    <t>icon_H_H_015</t>
  </si>
  <si>
    <t>mini_icon_H_H_015</t>
  </si>
  <si>
    <t>세라칸</t>
  </si>
  <si>
    <t>icon_H_H_020</t>
  </si>
  <si>
    <t>mini_icon_H_H_020</t>
  </si>
  <si>
    <t>네오트</t>
  </si>
  <si>
    <t>icon_M_H_030</t>
  </si>
  <si>
    <t>mini_icon_M_H_030</t>
  </si>
  <si>
    <t>셀케토</t>
  </si>
  <si>
    <t>icon_M_H_020</t>
  </si>
  <si>
    <t>mini_icon_M_H_020</t>
  </si>
  <si>
    <t>히나코</t>
  </si>
  <si>
    <t>icon_M_H_034</t>
  </si>
  <si>
    <t>mini_icon_M_H_034</t>
  </si>
  <si>
    <t>네프티스</t>
  </si>
  <si>
    <t>icon_M_H_024</t>
  </si>
  <si>
    <t>mini_icon_M_H_024</t>
  </si>
  <si>
    <t>데메테르</t>
  </si>
  <si>
    <t>icon_M_H_025</t>
  </si>
  <si>
    <t>mini_icon_M_H_025</t>
  </si>
  <si>
    <t>패스파인더</t>
  </si>
  <si>
    <t>icon_M_H_026</t>
  </si>
  <si>
    <t>mini_icon_M_H_026</t>
  </si>
  <si>
    <t>버블러모</t>
  </si>
  <si>
    <t>icon_M_H_016</t>
  </si>
  <si>
    <t>mini_icon_M_H_016</t>
  </si>
  <si>
    <t>난향</t>
  </si>
  <si>
    <t>icon_M_H_033</t>
  </si>
  <si>
    <t>mini_icon_M_H_033</t>
  </si>
  <si>
    <t>스피너츠</t>
  </si>
  <si>
    <t>icon_M_H_036</t>
  </si>
  <si>
    <t>mini_icon_M_H_036</t>
  </si>
  <si>
    <t>크라우드테론</t>
  </si>
  <si>
    <t>M_WB_001_SkeletonData</t>
  </si>
  <si>
    <t>icon_M_W_001</t>
  </si>
  <si>
    <t>애쉬우드</t>
  </si>
  <si>
    <t>M_WB_002_SkeletonData</t>
  </si>
  <si>
    <t>icon_M_W_002</t>
  </si>
  <si>
    <t>나트릭스</t>
  </si>
  <si>
    <t>M_WB_005_SkeletonData</t>
  </si>
  <si>
    <t>icon_M_WB_005</t>
  </si>
  <si>
    <t>눈물의 루나이</t>
  </si>
  <si>
    <t>icon_M_CB_001</t>
  </si>
  <si>
    <t>충동적인 마르티스</t>
  </si>
  <si>
    <t>icon_M_CB_005</t>
  </si>
  <si>
    <t>피로한 멜쿠이</t>
  </si>
  <si>
    <t>icon_M_CB_003</t>
  </si>
  <si>
    <t>쾌활한 요위스</t>
  </si>
  <si>
    <t>icon_M_CB_004</t>
  </si>
  <si>
    <t>고독의 웨너리스</t>
  </si>
  <si>
    <t>icon_M_CB_002</t>
  </si>
  <si>
    <t>크릴카르드</t>
  </si>
  <si>
    <t>icon_M_NWB_001</t>
  </si>
  <si>
    <t>테스라</t>
  </si>
  <si>
    <t>icon_M_NWB_002</t>
  </si>
  <si>
    <t>벨로데노비아</t>
  </si>
  <si>
    <t>icon_M_NWB_003</t>
  </si>
  <si>
    <t>델린저 MK.3</t>
  </si>
  <si>
    <t>icon_M_WB_003</t>
  </si>
  <si>
    <t>아리에스</t>
  </si>
  <si>
    <t>가란드</t>
  </si>
  <si>
    <t>M_WB_007_SkeletonData</t>
  </si>
  <si>
    <t>icon_M_WB_007</t>
  </si>
  <si>
    <t>기간트</t>
  </si>
  <si>
    <t>M_WB_008_SkeletonData</t>
  </si>
  <si>
    <t>icon_M_WB_008</t>
  </si>
  <si>
    <t>오메가</t>
  </si>
  <si>
    <t>icon_M_WB_009_N</t>
  </si>
  <si>
    <t>마탄의 사수</t>
  </si>
  <si>
    <t>icon_M_WB_010</t>
  </si>
  <si>
    <t>안탈로스</t>
  </si>
  <si>
    <t>icon_M_WB_011</t>
  </si>
  <si>
    <t>0.4</t>
  </si>
  <si>
    <t>7 몬스터</t>
    <phoneticPr fontId="1" type="noConversion"/>
  </si>
  <si>
    <t>state</t>
    <phoneticPr fontId="1" type="noConversion"/>
  </si>
  <si>
    <t>riskMinimumValue</t>
    <phoneticPr fontId="1" type="noConversion"/>
  </si>
  <si>
    <t>riskMaximumValue</t>
    <phoneticPr fontId="1" type="noConversion"/>
  </si>
  <si>
    <t>bookedAllySummonSecond</t>
    <phoneticPr fontId="1" type="noConversion"/>
  </si>
  <si>
    <t>airMonsterRate</t>
    <phoneticPr fontId="1" type="noConversion"/>
  </si>
  <si>
    <t>airAttackAvailableAllyRate</t>
    <phoneticPr fontId="1" type="noConversion"/>
  </si>
  <si>
    <t>autoSkillUseRateCondition</t>
    <phoneticPr fontId="1" type="noConversion"/>
  </si>
  <si>
    <t>autoTopSkillTimeCondition</t>
    <phoneticPr fontId="1" type="noConversion"/>
  </si>
  <si>
    <t>1: 1단계</t>
    <phoneticPr fontId="1" type="noConversion"/>
  </si>
  <si>
    <t>2: 2단계</t>
    <phoneticPr fontId="1" type="noConversion"/>
  </si>
  <si>
    <t>3: 3단계</t>
    <phoneticPr fontId="1" type="noConversion"/>
  </si>
  <si>
    <t>4: 4단계</t>
    <phoneticPr fontId="1" type="noConversion"/>
  </si>
  <si>
    <t>4</t>
    <phoneticPr fontId="1" type="noConversion"/>
  </si>
  <si>
    <t>999</t>
    <phoneticPr fontId="1" type="noConversion"/>
  </si>
  <si>
    <t>0.5</t>
    <phoneticPr fontId="1" type="noConversion"/>
  </si>
  <si>
    <t>0.3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</si>
  <si>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</si>
  <si>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</si>
  <si>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</si>
  <si>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20001</t>
  </si>
  <si>
    <t>20002</t>
  </si>
  <si>
    <t>20003</t>
  </si>
  <si>
    <t>20004</t>
  </si>
  <si>
    <t>20005</t>
  </si>
  <si>
    <t>200311 백업</t>
    <phoneticPr fontId="1" type="noConversion"/>
  </si>
  <si>
    <t>테스트 더미</t>
    <phoneticPr fontId="1" type="noConversion"/>
  </si>
  <si>
    <t>평범한 반복 패턴</t>
    <phoneticPr fontId="1" type="noConversion"/>
  </si>
  <si>
    <t>2차 웨이브</t>
    <phoneticPr fontId="1" type="noConversion"/>
  </si>
  <si>
    <t>공중</t>
    <phoneticPr fontId="1" type="noConversion"/>
  </si>
  <si>
    <t>3차 웨이브</t>
    <phoneticPr fontId="1" type="noConversion"/>
  </si>
  <si>
    <t>원거리</t>
    <phoneticPr fontId="1" type="noConversion"/>
  </si>
  <si>
    <t>tombSpineFolder</t>
  </si>
  <si>
    <t>tombSpineData</t>
  </si>
  <si>
    <t>spineAttackTimeScale</t>
  </si>
  <si>
    <t>spineAttack2TimeScale</t>
    <phoneticPr fontId="1" type="noConversion"/>
  </si>
  <si>
    <t>spineAttack3TimeScale</t>
  </si>
  <si>
    <t>10072</t>
  </si>
  <si>
    <t>80001</t>
    <phoneticPr fontId="1" type="noConversion"/>
  </si>
  <si>
    <t>80002</t>
    <phoneticPr fontId="1" type="noConversion"/>
  </si>
  <si>
    <t>80003</t>
  </si>
  <si>
    <t>80004</t>
  </si>
  <si>
    <t>80005</t>
  </si>
  <si>
    <t>80006</t>
  </si>
  <si>
    <t>80007</t>
  </si>
  <si>
    <t>80008</t>
  </si>
  <si>
    <t>80009</t>
  </si>
  <si>
    <t>80010</t>
  </si>
  <si>
    <t>80011</t>
  </si>
  <si>
    <t>80012</t>
  </si>
  <si>
    <t>80019</t>
  </si>
  <si>
    <t>80020</t>
  </si>
  <si>
    <t>80021</t>
  </si>
  <si>
    <t>80022</t>
  </si>
  <si>
    <t>80023</t>
  </si>
  <si>
    <t>80024</t>
  </si>
  <si>
    <t>80025</t>
  </si>
  <si>
    <t>80026</t>
  </si>
  <si>
    <t>80027</t>
  </si>
  <si>
    <t>80028</t>
  </si>
  <si>
    <t>80029</t>
  </si>
  <si>
    <t>80030</t>
  </si>
  <si>
    <t>80031</t>
  </si>
  <si>
    <t>80032</t>
  </si>
  <si>
    <t>80033</t>
  </si>
  <si>
    <t>80034</t>
  </si>
  <si>
    <t>80035</t>
  </si>
  <si>
    <t>80036</t>
  </si>
  <si>
    <t>80137</t>
  </si>
  <si>
    <t>2</t>
    <phoneticPr fontId="1" type="noConversion"/>
  </si>
  <si>
    <t>캐릭터 설명</t>
    <phoneticPr fontId="1" type="noConversion"/>
  </si>
  <si>
    <t>캐릭터 명성</t>
    <phoneticPr fontId="1" type="noConversion"/>
  </si>
  <si>
    <t>1성</t>
    <phoneticPr fontId="1" type="noConversion"/>
  </si>
  <si>
    <t>2성</t>
    <phoneticPr fontId="1" type="noConversion"/>
  </si>
  <si>
    <t>3성</t>
    <phoneticPr fontId="1" type="noConversion"/>
  </si>
  <si>
    <t>~</t>
    <phoneticPr fontId="1" type="noConversion"/>
  </si>
  <si>
    <t>전투 화면에서의 캐릭터 크기 변경</t>
    <phoneticPr fontId="1" type="noConversion"/>
  </si>
  <si>
    <t>해당 캐릭터에게 적용되는 이펙트 크기 변경
(스파인스케일 크기에 따라서 자동으로 한번 더 조정됨)</t>
    <phoneticPr fontId="1" type="noConversion"/>
  </si>
  <si>
    <t>ui 화면에서의 캐릭터 크기</t>
    <phoneticPr fontId="1" type="noConversion"/>
  </si>
  <si>
    <t>카드 이미지</t>
    <phoneticPr fontId="1" type="noConversion"/>
  </si>
  <si>
    <t>아이템 아이콘 이미지</t>
    <phoneticPr fontId="1" type="noConversion"/>
  </si>
  <si>
    <t>가챠에서 중복으로
획득했을때 제공되는 보상 종류</t>
    <phoneticPr fontId="1" type="noConversion"/>
  </si>
  <si>
    <t>가챠에서 중복으로
획득했을때 제공되는 보상 개수</t>
    <phoneticPr fontId="1" type="noConversion"/>
  </si>
  <si>
    <t>전투 소환 가격</t>
    <phoneticPr fontId="1" type="noConversion"/>
  </si>
  <si>
    <t>전투 소환 쿨타임</t>
    <phoneticPr fontId="1" type="noConversion"/>
  </si>
  <si>
    <t>전투에서 사망시 제공하는 소환석 수량</t>
    <phoneticPr fontId="1" type="noConversion"/>
  </si>
  <si>
    <t>이동 타입</t>
    <phoneticPr fontId="1" type="noConversion"/>
  </si>
  <si>
    <t>1: 지상</t>
    <phoneticPr fontId="1" type="noConversion"/>
  </si>
  <si>
    <t>2: 공중</t>
    <phoneticPr fontId="1" type="noConversion"/>
  </si>
  <si>
    <t>충돌박스 크기</t>
    <phoneticPr fontId="1" type="noConversion"/>
  </si>
  <si>
    <t>이동 속도
(초당 이동 픽셀)</t>
    <phoneticPr fontId="1" type="noConversion"/>
  </si>
  <si>
    <t>우선 공격 대상</t>
    <phoneticPr fontId="1" type="noConversion"/>
  </si>
  <si>
    <t>낮을수록 먼저 타겟이 됨</t>
    <phoneticPr fontId="1" type="noConversion"/>
  </si>
  <si>
    <t>생명력</t>
    <phoneticPr fontId="1" type="noConversion"/>
  </si>
  <si>
    <t>방어력</t>
    <phoneticPr fontId="1" type="noConversion"/>
  </si>
  <si>
    <t>공격 가능한 위치</t>
    <phoneticPr fontId="1" type="noConversion"/>
  </si>
  <si>
    <t>1: 지상</t>
    <phoneticPr fontId="1" type="noConversion"/>
  </si>
  <si>
    <t>2: 공중</t>
    <phoneticPr fontId="1" type="noConversion"/>
  </si>
  <si>
    <t>1,2 : 지상&amp;공중 모두</t>
    <phoneticPr fontId="1" type="noConversion"/>
  </si>
  <si>
    <t>공격 거리
(픽셀)</t>
    <phoneticPr fontId="1" type="noConversion"/>
  </si>
  <si>
    <t>공격 속도
(초당 공격 횟수)</t>
    <phoneticPr fontId="1" type="noConversion"/>
  </si>
  <si>
    <t>공격력</t>
    <phoneticPr fontId="1" type="noConversion"/>
  </si>
  <si>
    <t>생명력 성장치</t>
    <phoneticPr fontId="1" type="noConversion"/>
  </si>
  <si>
    <t>방어력 성장치</t>
    <phoneticPr fontId="1" type="noConversion"/>
  </si>
  <si>
    <t>공격속도 성장치</t>
    <phoneticPr fontId="1" type="noConversion"/>
  </si>
  <si>
    <t>공격력 성장치</t>
    <phoneticPr fontId="1" type="noConversion"/>
  </si>
  <si>
    <t>사용하는 스킬</t>
    <phoneticPr fontId="1" type="noConversion"/>
  </si>
  <si>
    <t>사용하는 기본 특성 조건</t>
    <phoneticPr fontId="1" type="noConversion"/>
  </si>
  <si>
    <t>사용하는 기본 특성 종류</t>
    <phoneticPr fontId="1" type="noConversion"/>
  </si>
  <si>
    <t>사용하는 기본 특성 값</t>
    <phoneticPr fontId="1" type="noConversion"/>
  </si>
  <si>
    <t>다른게 사용하는 무덤 데이터
(값이 없으면 일반 무덤 사용)</t>
    <phoneticPr fontId="1" type="noConversion"/>
  </si>
  <si>
    <t>공격 애니메이션 속도 조절
(값이 없으면 1값으로 사용됨)</t>
    <phoneticPr fontId="1" type="noConversion"/>
  </si>
  <si>
    <t>공격2 애니메이션 속도 조절
(값이 없으면 1값으로 사용됨)</t>
    <phoneticPr fontId="1" type="noConversion"/>
  </si>
  <si>
    <t>런 애니메이션 속도 조절
(값이 없으면 1값으로 사용됨)</t>
    <phoneticPr fontId="1" type="noConversion"/>
  </si>
  <si>
    <t>도감 오픈되는 시점</t>
    <phoneticPr fontId="1" type="noConversion"/>
  </si>
  <si>
    <t>M_T_028_SkeletonData</t>
  </si>
  <si>
    <t>M_MD_008_SkeletonData</t>
  </si>
  <si>
    <t>M_MD_027_SkeletonData</t>
  </si>
  <si>
    <t>M_RD_008_SkeletonData</t>
  </si>
  <si>
    <t>M_M_006_SkeletonData</t>
  </si>
  <si>
    <t>M_M_004_SkeletonData</t>
  </si>
  <si>
    <t>M_H_023_SkeletonData</t>
  </si>
  <si>
    <t>M_T_020_SkeletonData</t>
  </si>
  <si>
    <t>icon_M_T_020</t>
  </si>
  <si>
    <t>mini_icon_M_T_020</t>
  </si>
  <si>
    <t>M_MD_056_SkeletonData</t>
  </si>
  <si>
    <t>icon_M_MD_056</t>
  </si>
  <si>
    <t>mini_icon_M_MD_056</t>
  </si>
  <si>
    <t>M_MD_053_SkeletonData</t>
  </si>
  <si>
    <t>icon_M_MD_053</t>
  </si>
  <si>
    <t>mini_icon_M_MD_053</t>
  </si>
  <si>
    <t>M_RD_046_SkeletonData</t>
  </si>
  <si>
    <t>M_M_049_SkeletonData</t>
  </si>
  <si>
    <t>M_H_045_SkeletonData</t>
  </si>
  <si>
    <t>icon_M_H_045</t>
  </si>
  <si>
    <t>mini_icon_M_H_045</t>
  </si>
  <si>
    <t>M_H_020_SkeletonData</t>
  </si>
  <si>
    <t>M_T_035_SkeletonData</t>
  </si>
  <si>
    <t>icon_M_T_035</t>
  </si>
  <si>
    <t>mini_icon_M_T_035</t>
  </si>
  <si>
    <t>M_MD_032_SkeletonData</t>
  </si>
  <si>
    <t>M_M_025_SkeletonData</t>
  </si>
  <si>
    <t>M_M_033_SkeletonData</t>
  </si>
  <si>
    <t>M_H_035_SkeletonData</t>
  </si>
  <si>
    <t>M_H_019_SkeletonData</t>
  </si>
  <si>
    <t>80001</t>
  </si>
  <si>
    <t>80002</t>
  </si>
  <si>
    <t>20200504 백업</t>
    <phoneticPr fontId="1" type="noConversion"/>
  </si>
  <si>
    <t>입력안함</t>
    <phoneticPr fontId="1" type="noConversion"/>
  </si>
  <si>
    <t>패턴 시작 타이밍 설정</t>
    <phoneticPr fontId="1" type="noConversion"/>
  </si>
  <si>
    <t>0~1 : 타워 HP 퍼센트</t>
    <phoneticPr fontId="1" type="noConversion"/>
  </si>
  <si>
    <t>1~ : 타워 피격 횟수</t>
    <phoneticPr fontId="1" type="noConversion"/>
  </si>
  <si>
    <t>로제타석</t>
  </si>
  <si>
    <t>스핑크스헤드</t>
  </si>
  <si>
    <t>칼크란</t>
  </si>
  <si>
    <t>얀토토</t>
  </si>
  <si>
    <t>바누브</t>
  </si>
  <si>
    <t>M_T_039_SkeletonData</t>
  </si>
  <si>
    <t>M_MD_003_SkeletonData</t>
  </si>
  <si>
    <t>M_M_015_SkeletonData</t>
  </si>
  <si>
    <t>M_M_020_SkeletonData</t>
  </si>
  <si>
    <t>M_M_041_SkeletonData</t>
  </si>
  <si>
    <t>M_M_013_SkeletonData</t>
  </si>
  <si>
    <t>M_H_018_SkeletonData</t>
  </si>
  <si>
    <t>M_T_040_SkeletonData</t>
  </si>
  <si>
    <t>M_M_046_SkeletonData</t>
  </si>
  <si>
    <t>M_H_043_SkeletonData</t>
  </si>
  <si>
    <t>M_H_036_SkeletonData</t>
  </si>
  <si>
    <t>M_H_037_SkeletonData</t>
  </si>
  <si>
    <t>M_T_043_SkeletonData</t>
  </si>
  <si>
    <t>M_MD_046_SkeletonData</t>
  </si>
  <si>
    <t>M_MD_035_SkeletonData</t>
  </si>
  <si>
    <t>M_RD_032_SkeletonData</t>
  </si>
  <si>
    <t>M_M_024_SkeletonData</t>
  </si>
  <si>
    <t>M_M_031_SkeletonData</t>
  </si>
  <si>
    <t>icon_M_T_039</t>
  </si>
  <si>
    <t>icon_M_T_040</t>
  </si>
  <si>
    <t>icon_M_M_046</t>
  </si>
  <si>
    <t>icon_M_H_043</t>
  </si>
  <si>
    <t>icon_M_T_043</t>
  </si>
  <si>
    <t>mini_icon_M_T_039</t>
  </si>
  <si>
    <t>mini_icon_M_T_040</t>
  </si>
  <si>
    <t>mini_icon_M_M_046</t>
  </si>
  <si>
    <t>mini_icon_M_H_043</t>
  </si>
  <si>
    <t>mini_icon_M_T_043</t>
  </si>
  <si>
    <t>characterGroupId</t>
  </si>
  <si>
    <t>그룹내 id</t>
    <phoneticPr fontId="1" type="noConversion"/>
  </si>
  <si>
    <t>그룹 id</t>
    <phoneticPr fontId="1" type="noConversion"/>
  </si>
  <si>
    <t>characterGroup</t>
  </si>
  <si>
    <t>매트로독스</t>
  </si>
  <si>
    <t>치르치노</t>
  </si>
  <si>
    <t>다미아</t>
  </si>
  <si>
    <t>오로아모</t>
  </si>
  <si>
    <t>캐슬헤드</t>
  </si>
  <si>
    <t>90001</t>
    <phoneticPr fontId="1" type="noConversion"/>
  </si>
  <si>
    <t>90002</t>
    <phoneticPr fontId="1" type="noConversion"/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</si>
  <si>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</si>
  <si>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</si>
  <si>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</si>
  <si>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</si>
  <si>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</si>
  <si>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</si>
  <si>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</si>
  <si>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</si>
  <si>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</si>
  <si>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</si>
  <si>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</si>
  <si>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</si>
  <si>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</si>
  <si>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</si>
  <si>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</si>
  <si>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</si>
  <si>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</si>
  <si>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summonEnemyAmount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</si>
  <si>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</si>
  <si>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</si>
  <si>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</si>
  <si>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</si>
  <si>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</si>
  <si>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H_M_003_SkeletonData</t>
  </si>
  <si>
    <t>H_MD_012_SkeletonData</t>
  </si>
  <si>
    <t>H_H_001_SkeletonData</t>
  </si>
  <si>
    <t>M_T_007_SkeletonData</t>
  </si>
  <si>
    <t>H_RD_006_SkeletonData</t>
  </si>
  <si>
    <t>H_M_009_SkeletonData</t>
  </si>
  <si>
    <t>H_H_000_SkeletonData</t>
  </si>
  <si>
    <t>H_T_014_SkeletonData</t>
  </si>
  <si>
    <t>M_T_022_SkeletonData</t>
  </si>
  <si>
    <t>H_RD_002_SkeletonData</t>
  </si>
  <si>
    <t>H_M_007_SkeletonData</t>
  </si>
  <si>
    <t>H_H_014_SkeletonData</t>
  </si>
  <si>
    <t>H_H_017_SkeletonData</t>
  </si>
  <si>
    <t>H_H_005_SkeletonData</t>
  </si>
  <si>
    <t>M_T_008_SkeletonData</t>
  </si>
  <si>
    <t>M_T_025_SkeletonData</t>
  </si>
  <si>
    <t>M_T_002_SkeletonData</t>
  </si>
  <si>
    <t>H_MD_020_SkeletonData</t>
  </si>
  <si>
    <t>H_T_007_SkeletonData</t>
  </si>
  <si>
    <t>M_MD_015_SkeletonData</t>
  </si>
  <si>
    <t>H_MD_021_SkeletonData</t>
  </si>
  <si>
    <t>H_MD_033_SkeletonData</t>
  </si>
  <si>
    <t>H_M_010_SkeletonData</t>
  </si>
  <si>
    <t>H_H_022_SkeletonData</t>
  </si>
  <si>
    <t>H_H_019_SkeletonData</t>
  </si>
  <si>
    <t>H_H_007_SkeletonData</t>
  </si>
  <si>
    <t>H_H_006_SkeletonData</t>
  </si>
  <si>
    <t>H_H_003_SkeletonData</t>
  </si>
  <si>
    <t>H_H_008_SkeletonData</t>
  </si>
  <si>
    <t>H_T_005_SkeletonData</t>
  </si>
  <si>
    <t>H_T_016_SkeletonData</t>
  </si>
  <si>
    <t>H_T_018_SkeletonData</t>
  </si>
  <si>
    <t>H_T_019_SkeletonData</t>
  </si>
  <si>
    <t>H_T_020_Jp_SkeletonData</t>
  </si>
  <si>
    <t>H_T_021_SkeletonData</t>
  </si>
  <si>
    <t>M_T_018_SkeletonData</t>
  </si>
  <si>
    <t>H_MD_017_SkeletonData</t>
  </si>
  <si>
    <t>M_Mini_WB_001_SkeletonData</t>
  </si>
  <si>
    <t>H_MD_035_SkeletonData</t>
  </si>
  <si>
    <t>H_MD_038_SkeletonData</t>
  </si>
  <si>
    <t>H_MD_040_SkeletonData</t>
  </si>
  <si>
    <t>H_MD_041_SkeletonData</t>
  </si>
  <si>
    <t>H_MD_043_SkeletonData</t>
  </si>
  <si>
    <t>H_MD_045_SkeletonData</t>
  </si>
  <si>
    <t>H_MD_047_SkeletonData</t>
  </si>
  <si>
    <t>H_MD_034_SkeletonData</t>
  </si>
  <si>
    <t>M_MD_029_SkeletonData</t>
  </si>
  <si>
    <t>H_RD_025_SkeletonData</t>
  </si>
  <si>
    <t>H_RD_028_SkeletonData</t>
  </si>
  <si>
    <t>H_RD_033_SkeletonData</t>
  </si>
  <si>
    <t>H_RD_012_SkeletonData</t>
  </si>
  <si>
    <t>H_RD_018_SkeletonData</t>
  </si>
  <si>
    <t>H_RD_020_SkeletonData</t>
  </si>
  <si>
    <t>M_Mini_WB_002_SkeletonData</t>
  </si>
  <si>
    <t>H_RD_021_SkeletonData</t>
  </si>
  <si>
    <t>H_RD_022_SkeletonData</t>
  </si>
  <si>
    <t>H_RD_014_SkeletonData</t>
  </si>
  <si>
    <t>H_M_012_SkeletonData</t>
  </si>
  <si>
    <t>H_M_17_SkeletonData</t>
  </si>
  <si>
    <t>H_M_018_SkeletonData</t>
  </si>
  <si>
    <t>H_M_019_SkeletonData</t>
  </si>
  <si>
    <t>H_M_020_Jp_SkeletonData</t>
  </si>
  <si>
    <t>H_M_022_SkeletonData</t>
  </si>
  <si>
    <t>H_M_028_SkeletonData</t>
  </si>
  <si>
    <t>H_M_036_SkeletonData</t>
  </si>
  <si>
    <t>H_H_016_SkeletonData</t>
  </si>
  <si>
    <t>H_H_018_SkeletonData</t>
  </si>
  <si>
    <t>H_H_021_SkeletonData</t>
  </si>
  <si>
    <t>H_H_023_SkeletonData</t>
  </si>
  <si>
    <t>H_H_024_SkeletonData</t>
  </si>
  <si>
    <t>H_H_038_SkeletonData</t>
  </si>
  <si>
    <t>H_H_025_SkeletonData</t>
  </si>
  <si>
    <t>H_H_010_SkeletonData</t>
  </si>
  <si>
    <t>H_H_011_SkeletonData</t>
  </si>
  <si>
    <t>H_H_015_SkeletonData</t>
  </si>
  <si>
    <t>H_H_020_SkeletonData</t>
  </si>
  <si>
    <t>H_H_031_SkeletonData</t>
  </si>
  <si>
    <t>H_T_023_SkeletonData</t>
  </si>
  <si>
    <t>M_MD_048_SkeletonData</t>
  </si>
  <si>
    <t>icon_H_H_031</t>
  </si>
  <si>
    <t>mini_icon_H_H_031</t>
  </si>
  <si>
    <t>icon_H_T_023</t>
  </si>
  <si>
    <t>mini_icon_H_T_023</t>
  </si>
  <si>
    <t>asdf</t>
    <phoneticPr fontId="1" type="noConversion"/>
  </si>
  <si>
    <t>ㅁㄴㅇㄹ</t>
    <phoneticPr fontId="1" type="noConversion"/>
  </si>
  <si>
    <t>H_T_022_SkeletonData</t>
  </si>
  <si>
    <t>icon_H_T_022</t>
  </si>
  <si>
    <t>mini_icon_H_T_022</t>
  </si>
  <si>
    <t>H_H_033_SkeletonData</t>
  </si>
  <si>
    <t>icon_H_H_033</t>
  </si>
  <si>
    <t>mini_icon_H_H_033</t>
  </si>
  <si>
    <t>H_MD_006_SkeletonData</t>
  </si>
  <si>
    <t>icon_H_MD_006</t>
  </si>
  <si>
    <t>mini_icon_H_MD_006</t>
  </si>
  <si>
    <t>H_MD_027_SkeletonData</t>
  </si>
  <si>
    <t>icon_H_MD_027</t>
  </si>
  <si>
    <t>mini_icon_H_MD_027</t>
  </si>
  <si>
    <t>H_RD_023_SkeletonData</t>
  </si>
  <si>
    <t>H_H_026_SkeletonData</t>
  </si>
  <si>
    <t>icon_H_H_026</t>
  </si>
  <si>
    <t>mini_icon_H_H_026</t>
  </si>
  <si>
    <t>H_H_029_SkeletonData</t>
  </si>
  <si>
    <t>icon_H_H_029</t>
  </si>
  <si>
    <t>mini_icon_H_H_029</t>
  </si>
  <si>
    <t>H_H_036_SkeletonData</t>
  </si>
  <si>
    <t>icon_H_H_036</t>
  </si>
  <si>
    <t>mini_icon_H_H_036</t>
  </si>
  <si>
    <t>H_M_032_SkeletonData</t>
  </si>
  <si>
    <t>icon_H_M_032</t>
  </si>
  <si>
    <t>mini_icon_H_M_032</t>
  </si>
  <si>
    <t>H_MD_048_SkeletonData</t>
  </si>
  <si>
    <t>icon_H_MD_048</t>
  </si>
  <si>
    <t>mini_icon_H_MD_048</t>
  </si>
  <si>
    <t>H_MD_049_SkeletonData</t>
  </si>
  <si>
    <t>icon_H_MD_049</t>
  </si>
  <si>
    <t>mini_icon_H_MD_049</t>
  </si>
  <si>
    <t>H_RD_035_SkeletonData</t>
  </si>
  <si>
    <t>icon_H_RD_035</t>
  </si>
  <si>
    <t>mini_icon_H_RD_035</t>
  </si>
  <si>
    <t>H_H_039_SkeletonData</t>
  </si>
  <si>
    <t>icon_H_H_039</t>
  </si>
  <si>
    <t>mini_icon_H_H_039</t>
  </si>
  <si>
    <t>H_MD_050_SkeletonData</t>
  </si>
  <si>
    <t>icon_H_MD_050</t>
  </si>
  <si>
    <t>mini_icon_H_MD_050</t>
  </si>
  <si>
    <t>H_M_037_SkeletonData</t>
  </si>
  <si>
    <t>icon_H_M_037</t>
  </si>
  <si>
    <t>mini_icon_H_M_037</t>
  </si>
  <si>
    <t>H_T_027_SkeletonData</t>
  </si>
  <si>
    <t>icon_H_T_027</t>
  </si>
  <si>
    <t>mini_icon_H_T_027</t>
  </si>
  <si>
    <t>H_H_040_SkeletonData</t>
  </si>
  <si>
    <t>icon_H_H_040</t>
  </si>
  <si>
    <t>mini_icon_H_H_040</t>
  </si>
  <si>
    <t>H_M_038_SkeletonData</t>
  </si>
  <si>
    <t>icon_H_M_038</t>
  </si>
  <si>
    <t>H_MD_051_SkeletonData</t>
  </si>
  <si>
    <t>icon_H_MD_051</t>
  </si>
  <si>
    <t>H_RD_037_SkeletonData</t>
  </si>
  <si>
    <t>icon_H_RD_037</t>
  </si>
  <si>
    <t>mini_icon_H_RD_037</t>
  </si>
  <si>
    <t>H_T_028_SkeletonData</t>
  </si>
  <si>
    <t>icon_H_T_028</t>
  </si>
  <si>
    <t>mini_icon_H_T_028</t>
  </si>
  <si>
    <t>H_M_039_SkeletonData</t>
  </si>
  <si>
    <t>icon_H_M_039</t>
  </si>
  <si>
    <t>mini_icon_H_M_039</t>
  </si>
  <si>
    <t>H_T_029_SkeletonData</t>
  </si>
  <si>
    <t>icon_H_T_029</t>
  </si>
  <si>
    <t>mini_icon_H_T_029</t>
  </si>
  <si>
    <t>H_MD_052_SkeletonData</t>
  </si>
  <si>
    <t>icon_H_MD_052</t>
  </si>
  <si>
    <t>mini_icon_H_MD_052</t>
  </si>
  <si>
    <t>H_RD_038_SkeletonData</t>
  </si>
  <si>
    <t>icon_H_RD_038</t>
  </si>
  <si>
    <t>mini_icon_H_RD_038</t>
  </si>
  <si>
    <t>H_M_041_SkeletonData</t>
  </si>
  <si>
    <t>icon_H_M_041</t>
  </si>
  <si>
    <t>mini_icon_H_M_041</t>
  </si>
  <si>
    <t>H_H_043_SkeletonData</t>
  </si>
  <si>
    <t>icon_H_H_043</t>
  </si>
  <si>
    <t>mini_icon_H_H_043</t>
  </si>
  <si>
    <t>H_T_030_SkeletonData</t>
  </si>
  <si>
    <t>icon_H_T_030</t>
  </si>
  <si>
    <t>mini_icon_H_T_030</t>
  </si>
  <si>
    <t>H_MD_053_SkeletonData</t>
  </si>
  <si>
    <t>icon_H_MD_053</t>
  </si>
  <si>
    <t>mini_icon_H_MD_053</t>
  </si>
  <si>
    <t>H_RD_039_SkeletonData</t>
  </si>
  <si>
    <t>icon_H_RD_039</t>
  </si>
  <si>
    <t>mini_icon_H_RD_039</t>
  </si>
  <si>
    <t>H_M_042_SkeletonData</t>
  </si>
  <si>
    <t>icon_H_M_042</t>
  </si>
  <si>
    <t>mini_icon_H_M_042</t>
  </si>
  <si>
    <t>M_T_051_SkeletonData</t>
  </si>
  <si>
    <t>icon_M_T_051</t>
  </si>
  <si>
    <t>mini_icon_M_T_051</t>
  </si>
  <si>
    <t>M_T_019_SkeletonData</t>
  </si>
  <si>
    <t>icon_M_T_019</t>
  </si>
  <si>
    <t>mini_icon_M_T_019</t>
  </si>
  <si>
    <t>M_H_040_SkeletonData</t>
  </si>
  <si>
    <t>icon_M_H_040</t>
  </si>
  <si>
    <t>mini_icon_M_H_040</t>
  </si>
  <si>
    <t>M_T_030_SkeletonData</t>
  </si>
  <si>
    <t>icon_M_T_030</t>
  </si>
  <si>
    <t>mini_icon_M_T_030</t>
  </si>
  <si>
    <t>M_RD_041_SkeletonData</t>
  </si>
  <si>
    <t>icon_M_RD_041</t>
  </si>
  <si>
    <t>mini_icon_M_RD_041</t>
  </si>
  <si>
    <t>M_MD_036_SkeletonData</t>
  </si>
  <si>
    <t>M_T_036_SkeletonData</t>
  </si>
  <si>
    <t>icon_M_T_036</t>
  </si>
  <si>
    <t>mini_icon_M_T_036</t>
  </si>
  <si>
    <t>M_MD_043_SkeletonData</t>
  </si>
  <si>
    <t>M_H_025_SkeletonData</t>
  </si>
  <si>
    <t>M_RD_029_SkeletonData</t>
  </si>
  <si>
    <t>M_H_028_SkeletonData</t>
  </si>
  <si>
    <t>M_MD_047_SkeletonData</t>
  </si>
  <si>
    <t>M_T_048_SkeletonData</t>
  </si>
  <si>
    <t>M_RD_039_SkeletonData</t>
  </si>
  <si>
    <t>M_RD_038_SkeletonData</t>
  </si>
  <si>
    <t>M_H_034_SkeletonData</t>
  </si>
  <si>
    <t>M_MD_039_SkeletonData</t>
  </si>
  <si>
    <t>M_RD_040_SkeletonData</t>
  </si>
  <si>
    <t>M_H_032_SkeletonData</t>
  </si>
  <si>
    <t>icon_M_H_032</t>
  </si>
  <si>
    <t>mini_icon_M_H_032</t>
  </si>
  <si>
    <t>M_M_040_SkeletonData</t>
  </si>
  <si>
    <t>M_H_033_SkeletonData</t>
  </si>
  <si>
    <t>유마</t>
  </si>
  <si>
    <t>루루</t>
  </si>
  <si>
    <t>에린</t>
  </si>
  <si>
    <t>치치르</t>
  </si>
  <si>
    <t>에리즈</t>
  </si>
  <si>
    <t>비타</t>
  </si>
  <si>
    <t>레니</t>
  </si>
  <si>
    <t>백령</t>
  </si>
  <si>
    <t>진 바하마울</t>
  </si>
  <si>
    <t>일리네</t>
  </si>
  <si>
    <t>진 엘리나</t>
  </si>
  <si>
    <t>진 앙드레</t>
  </si>
  <si>
    <t>맹독의 세오나</t>
  </si>
  <si>
    <t>진 아나리스</t>
  </si>
  <si>
    <t>스컬 크라운</t>
  </si>
  <si>
    <t>서펜트 퀸</t>
  </si>
  <si>
    <t>아이기스</t>
  </si>
  <si>
    <t>티에나</t>
  </si>
  <si>
    <t>클레이</t>
  </si>
  <si>
    <t>루메나</t>
  </si>
  <si>
    <t>일리아나</t>
  </si>
  <si>
    <t>더스틴</t>
  </si>
  <si>
    <t>푸른 해변의 아이린</t>
  </si>
  <si>
    <t>세르쥬</t>
  </si>
  <si>
    <t>린카</t>
  </si>
  <si>
    <t>밤피르</t>
  </si>
  <si>
    <t>헤카테</t>
  </si>
  <si>
    <t>필메티</t>
  </si>
  <si>
    <t>로이든</t>
  </si>
  <si>
    <t>마일로</t>
  </si>
  <si>
    <t>에이피드</t>
  </si>
  <si>
    <t>로로모</t>
  </si>
  <si>
    <t>헥터</t>
  </si>
  <si>
    <t>미스터존스</t>
  </si>
  <si>
    <t>알싱</t>
  </si>
  <si>
    <t>존스데비</t>
  </si>
  <si>
    <t>알프</t>
  </si>
  <si>
    <t>데스아머</t>
  </si>
  <si>
    <t>휘모린</t>
  </si>
  <si>
    <t>9</t>
    <phoneticPr fontId="1" type="noConversion"/>
  </si>
  <si>
    <t>12</t>
    <phoneticPr fontId="1" type="noConversion"/>
  </si>
  <si>
    <t>20</t>
    <phoneticPr fontId="1" type="noConversion"/>
  </si>
  <si>
    <t>18</t>
    <phoneticPr fontId="1" type="noConversion"/>
  </si>
  <si>
    <t>16</t>
    <phoneticPr fontId="1" type="noConversion"/>
  </si>
  <si>
    <t>24</t>
    <phoneticPr fontId="1" type="noConversion"/>
  </si>
  <si>
    <t>0.9</t>
    <phoneticPr fontId="1" type="noConversion"/>
  </si>
  <si>
    <t>0.8</t>
    <phoneticPr fontId="1" type="noConversion"/>
  </si>
  <si>
    <t>0.7</t>
    <phoneticPr fontId="1" type="noConversion"/>
  </si>
  <si>
    <t>0.6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</si>
  <si>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</si>
  <si>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</si>
  <si>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</si>
  <si>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15</t>
    <phoneticPr fontId="1" type="noConversion"/>
  </si>
  <si>
    <t>25</t>
    <phoneticPr fontId="1" type="noConversion"/>
  </si>
  <si>
    <t>30</t>
    <phoneticPr fontId="1" type="noConversion"/>
  </si>
  <si>
    <t>40</t>
    <phoneticPr fontId="1" type="noConversion"/>
  </si>
  <si>
    <t>0</t>
    <phoneticPr fontId="1" type="noConversion"/>
  </si>
  <si>
    <t>11</t>
    <phoneticPr fontId="1" type="noConversion"/>
  </si>
  <si>
    <t>2020-01-01 00:00</t>
  </si>
  <si>
    <t>M_MD_051_SkeletonData</t>
  </si>
  <si>
    <t>icon_M_MD_051</t>
  </si>
  <si>
    <t>mini_icon_M_MD_051</t>
  </si>
  <si>
    <t>M_MD_057_SkeletonData</t>
  </si>
  <si>
    <t>icon_M_MD_057</t>
  </si>
  <si>
    <t>mini_icon_M_MD_057</t>
  </si>
  <si>
    <t>M_MD_054_SkeletonData</t>
  </si>
  <si>
    <t>icon_M_MD_054</t>
  </si>
  <si>
    <t>mini_icon_M_MD_054</t>
  </si>
  <si>
    <t>M_H_044_SkeletonData</t>
  </si>
  <si>
    <t>icon_M_H_044</t>
  </si>
  <si>
    <t>mini_icon_M_H_044</t>
  </si>
  <si>
    <t>M_T_058_SkeletonData</t>
  </si>
  <si>
    <t>icon_M_T_058</t>
  </si>
  <si>
    <t>mini_icon_M_T_058</t>
  </si>
  <si>
    <t>M_MD_052_SkeletonData</t>
  </si>
  <si>
    <t>icon_M_MD_052</t>
  </si>
  <si>
    <t>mini_icon_M_MD_052</t>
  </si>
  <si>
    <t>M_RD_048_SkeletonData</t>
  </si>
  <si>
    <t>M_RD_045_SkeletonData</t>
  </si>
  <si>
    <t>icon_M_RD_045</t>
  </si>
  <si>
    <t>mini_icon_M_RD_045</t>
  </si>
  <si>
    <t>M_T_054_SkeletonData</t>
  </si>
  <si>
    <t>icon_M_T_054</t>
  </si>
  <si>
    <t>mini_icon_M_T_054</t>
  </si>
  <si>
    <t>M_MD_055_SkeletonData</t>
  </si>
  <si>
    <t>icon_M_MD_055</t>
  </si>
  <si>
    <t>mini_icon_M_MD_055</t>
  </si>
  <si>
    <t>브릿슈</t>
  </si>
  <si>
    <t>시시아</t>
  </si>
  <si>
    <t>리르</t>
  </si>
  <si>
    <t>세티스</t>
  </si>
  <si>
    <t>이프모스</t>
  </si>
  <si>
    <t>마몬</t>
  </si>
  <si>
    <t>알라우네</t>
  </si>
  <si>
    <t>바론</t>
  </si>
  <si>
    <t>칼라일</t>
  </si>
  <si>
    <t>H_MD_037_Jp2_SkeletonData</t>
  </si>
  <si>
    <t>icon_H_MD_037_Jp2</t>
  </si>
  <si>
    <t>defaultCastingTime</t>
  </si>
  <si>
    <t>damageEffect</t>
  </si>
  <si>
    <t>세부내용 메모 참고</t>
    <phoneticPr fontId="1" type="noConversion"/>
  </si>
  <si>
    <t>feature</t>
  </si>
  <si>
    <t>동료 특성</t>
    <phoneticPr fontId="1" type="noConversion"/>
  </si>
  <si>
    <t>1001,1</t>
  </si>
  <si>
    <t>1001,101</t>
  </si>
  <si>
    <t>1001,11</t>
  </si>
  <si>
    <t>1001,21</t>
  </si>
  <si>
    <t>1001,1,1101</t>
  </si>
  <si>
    <t>1001,1,1201</t>
  </si>
  <si>
    <t>1001,501</t>
  </si>
  <si>
    <t>1001,51</t>
  </si>
  <si>
    <t>1001,55</t>
  </si>
  <si>
    <t>1001,151</t>
  </si>
  <si>
    <t>1001,1,32</t>
  </si>
  <si>
    <t>M_MD_002_SkeletonData</t>
  </si>
  <si>
    <t>M_MD_010_SkeletonData</t>
  </si>
  <si>
    <t>M_T_009_SkeletonData</t>
  </si>
  <si>
    <t>M_M_001_SkeletonData</t>
  </si>
  <si>
    <t>M_H_007_SkeletonData</t>
  </si>
  <si>
    <t>M_MD_011_SkeletonData</t>
  </si>
  <si>
    <t>M_MD_028_SkeletonData</t>
  </si>
  <si>
    <t>M_RD_006_SkeletonData</t>
  </si>
  <si>
    <t>M_RD_017_SkeletonData</t>
  </si>
  <si>
    <t>M_M_021_SkeletonData</t>
  </si>
  <si>
    <t>M_T_012_SkeletonData</t>
  </si>
  <si>
    <t>M_MD_016_SkeletonData</t>
  </si>
  <si>
    <t>M_MD_019_SkeletonData</t>
  </si>
  <si>
    <t>M_MD_020_SkeletonData</t>
  </si>
  <si>
    <t>M_T_015_SkeletonData</t>
  </si>
  <si>
    <t>M_MD_021_SkeletonData</t>
  </si>
  <si>
    <t>M_MD_022_SkeletonData</t>
  </si>
  <si>
    <t>M_T_016_SkeletonData</t>
  </si>
  <si>
    <t>icon_M_T_016</t>
  </si>
  <si>
    <t>mini_icon_M_T_016</t>
  </si>
  <si>
    <t>M_H_017_SkeletonData</t>
  </si>
  <si>
    <t>M_M_017_SkeletonData</t>
  </si>
  <si>
    <t>M_H_016_SkeletonData</t>
  </si>
  <si>
    <t>M_T_024_SkeletonData</t>
  </si>
  <si>
    <t>M_RD_005_SkeletonData</t>
  </si>
  <si>
    <t>M_T_029_SkeletonData</t>
  </si>
  <si>
    <t>M_MD_026_SkeletonData</t>
  </si>
  <si>
    <t>M_M_018_SkeletonData</t>
  </si>
  <si>
    <t>M_H_042_SkeletonData</t>
  </si>
  <si>
    <t>icon_M_H_042</t>
  </si>
  <si>
    <t>mini_icon_M_H_042</t>
  </si>
  <si>
    <t>M_M_047_SkeletonData</t>
  </si>
  <si>
    <t>M_RD_049_SkeletonData</t>
  </si>
  <si>
    <t>M_RD_020_SkeletonData</t>
  </si>
  <si>
    <t>M_M_022_SkeletonData</t>
  </si>
  <si>
    <t>icon_M_M_022</t>
  </si>
  <si>
    <t>mini_icon_M_M_022</t>
  </si>
  <si>
    <t>M_T_034_SkeletonData</t>
  </si>
  <si>
    <t>M_H_021_SkeletonData</t>
  </si>
  <si>
    <t>M_T_037_SkeletonData</t>
  </si>
  <si>
    <t>M_H_026_SkeletonData</t>
  </si>
  <si>
    <t>M_RD_031_SkeletonData</t>
  </si>
  <si>
    <t>M_M_036_SkeletonData</t>
  </si>
  <si>
    <t>M_MD_044_SkeletonData</t>
  </si>
  <si>
    <t>M_H_024_SkeletonData</t>
  </si>
  <si>
    <t>M_T_041_SkeletonData</t>
  </si>
  <si>
    <t>icon_M_T_041</t>
  </si>
  <si>
    <t>mini_icon_M_T_041</t>
  </si>
  <si>
    <t>M_MD_033_SkeletonData</t>
  </si>
  <si>
    <t>M_RD_027_SkeletonData</t>
  </si>
  <si>
    <t>M_MD_045_SkeletonData</t>
  </si>
  <si>
    <t>M_RD_028_SkeletonData</t>
  </si>
  <si>
    <t>M_H_027_SkeletonData</t>
  </si>
  <si>
    <t>M_M_023_SkeletonData</t>
  </si>
  <si>
    <t>M_T_044_SkeletonData</t>
  </si>
  <si>
    <t>M_RD_023_SkeletonData</t>
  </si>
  <si>
    <t>M_M_032_SkeletonData</t>
  </si>
  <si>
    <t>M_H_031_SkeletonData</t>
  </si>
  <si>
    <t>M_RD_034_SkeletonData</t>
  </si>
  <si>
    <t>M_H_030_SkeletonData</t>
  </si>
  <si>
    <t>M_MD_037_SkeletonData</t>
  </si>
  <si>
    <t>M_MD_049_SkeletonData</t>
  </si>
  <si>
    <t>M_M_029_SkeletonData</t>
  </si>
  <si>
    <t>M_MD_040_SkeletonData</t>
  </si>
  <si>
    <t>M_RD_036_SkeletonData</t>
  </si>
  <si>
    <t>M_T_053_SkeletonData</t>
  </si>
  <si>
    <t>icon_M_T_053</t>
  </si>
  <si>
    <t>mini_icon_M_T_053</t>
  </si>
  <si>
    <t>M_RD_019_SkeletonData</t>
  </si>
  <si>
    <t>M_RD_047_SkeletonData</t>
  </si>
  <si>
    <t>icon_M_RD_047</t>
  </si>
  <si>
    <t>mini_icon_M_RD_047</t>
  </si>
  <si>
    <t>M_T_049_SkeletonData</t>
  </si>
  <si>
    <t>icon_M_T_049</t>
  </si>
  <si>
    <t>mini_icon_M_T_049</t>
  </si>
  <si>
    <t>M_RD_037_SkeletonData</t>
  </si>
  <si>
    <t>M_M_045_SkeletonData</t>
  </si>
  <si>
    <t>M_CB_005_SkeletonData</t>
  </si>
  <si>
    <t>M_CB_003_SkeletonData</t>
  </si>
  <si>
    <t>M_CB_004_SkeletonData</t>
  </si>
  <si>
    <t>M_CB_002_SkeletonData</t>
  </si>
  <si>
    <t>M_CB_001_SkeletonData</t>
  </si>
  <si>
    <t>M_WB_009_N_SkeletonData</t>
  </si>
  <si>
    <t>M_WB_010_SkeletonData</t>
  </si>
  <si>
    <t>M_WB_011_SkeletonData</t>
  </si>
  <si>
    <t>M_NWB_001_SkeletonData</t>
  </si>
  <si>
    <t>M_NWB_002_SkeletonData</t>
  </si>
  <si>
    <t>M_NWB_003_SkeletonData</t>
  </si>
  <si>
    <t>M_WB_003_SkeletonData</t>
  </si>
  <si>
    <t>9999-01-01 00:00</t>
  </si>
  <si>
    <t>비컨독스</t>
  </si>
  <si>
    <t>아루렌</t>
  </si>
  <si>
    <t>레이디돌</t>
  </si>
  <si>
    <t>브루탈</t>
  </si>
  <si>
    <t>발라우르</t>
  </si>
  <si>
    <t>요로나</t>
  </si>
  <si>
    <t>쿠로구렌</t>
  </si>
  <si>
    <t>몬스터</t>
    <phoneticPr fontId="1" type="noConversion"/>
  </si>
  <si>
    <t>1001,1,31</t>
  </si>
  <si>
    <t>1001,1,1302</t>
  </si>
  <si>
    <t>101</t>
    <phoneticPr fontId="1" type="noConversion"/>
  </si>
  <si>
    <t>102</t>
    <phoneticPr fontId="1" type="noConversion"/>
  </si>
  <si>
    <t>위험도 최소 기준값</t>
  </si>
  <si>
    <t>위험도 최대 기준값</t>
  </si>
  <si>
    <t>위험도에 따른 상태</t>
    <phoneticPr fontId="1" type="noConversion"/>
  </si>
  <si>
    <t>등록된 동료를 전투력에 포함시키는 기준 소환 가능 시간</t>
    <phoneticPr fontId="1" type="noConversion"/>
  </si>
  <si>
    <t>groundType: 2인 몬스터의 전투력 총합과 소환된 몬스터의 전투력 총합의 비율 판단 기준</t>
    <phoneticPr fontId="1" type="noConversion"/>
  </si>
  <si>
    <t>groundType: 2인 몬스터의 전투력 총합과 attackGroundType :2가 포함된 아군 동료의 전투력 총합의 비율 판단 기준</t>
    <phoneticPr fontId="1" type="noConversion"/>
  </si>
  <si>
    <t>자동으로 타워 스킬을 사용하는 1차 조건 값 (쇼미더머니 제외)</t>
    <phoneticPr fontId="1" type="noConversion"/>
  </si>
  <si>
    <t>자동으로 타워 스킬을 사용하는 3차 조건값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</si>
  <si>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</si>
  <si>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</si>
  <si>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</si>
  <si>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0.02</t>
    <phoneticPr fontId="1" type="noConversion"/>
  </si>
  <si>
    <t>0.03</t>
    <phoneticPr fontId="1" type="noConversion"/>
  </si>
  <si>
    <t>summonEnemyCooltime</t>
  </si>
  <si>
    <t>stoneUpgradeRate</t>
  </si>
  <si>
    <t>소환석 업그레이드 조건값</t>
    <phoneticPr fontId="1" type="noConversion"/>
  </si>
  <si>
    <t>state3상태에서만 발동</t>
    <phoneticPr fontId="1" type="noConversion"/>
  </si>
  <si>
    <t>2.1</t>
    <phoneticPr fontId="1" type="noConversion"/>
  </si>
  <si>
    <t>1001,101,131</t>
  </si>
  <si>
    <t>1001,1,81</t>
  </si>
  <si>
    <t>1001,501,581</t>
  </si>
  <si>
    <t>1001,51,1101</t>
  </si>
  <si>
    <t>1001,1,2202</t>
  </si>
  <si>
    <t>1001,1,2203</t>
  </si>
  <si>
    <t>1001,1,1601</t>
  </si>
  <si>
    <t>1001,21,1602</t>
  </si>
  <si>
    <t>1001,1,1604</t>
  </si>
  <si>
    <t>1001,1,1605</t>
  </si>
  <si>
    <t>1001,1,1606</t>
  </si>
  <si>
    <t>mini_H_MD_037_Jp2</t>
  </si>
  <si>
    <t>mini_H_M_038</t>
  </si>
  <si>
    <t>mini_H_MD_051</t>
  </si>
  <si>
    <t>생명의 호수</t>
  </si>
  <si>
    <t>축복받은 평원</t>
  </si>
  <si>
    <t>음산한 초원</t>
  </si>
  <si>
    <t>오솔길 언덕</t>
  </si>
  <si>
    <t>균열의 벌판</t>
  </si>
  <si>
    <t>월요일 지역</t>
  </si>
  <si>
    <t>화요일 지역</t>
  </si>
  <si>
    <t>수요일 지역</t>
  </si>
  <si>
    <t>목요일 지역</t>
  </si>
  <si>
    <t>금요일 지역</t>
  </si>
  <si>
    <t>토요일 지역</t>
  </si>
  <si>
    <t>일요일 지역</t>
  </si>
  <si>
    <t>평일 점심</t>
  </si>
  <si>
    <t>퇴근 시간</t>
  </si>
  <si>
    <t>토요일 핫타임</t>
  </si>
  <si>
    <t>일요일 핫타임</t>
  </si>
  <si>
    <t>제1 강림 지역</t>
  </si>
  <si>
    <t>제2 강림 지역</t>
  </si>
  <si>
    <t>제3 강림 지역</t>
  </si>
  <si>
    <t>제4 강림 지역</t>
  </si>
  <si>
    <t>제5 강림 지역</t>
  </si>
  <si>
    <t>제6 강림 지역</t>
  </si>
  <si>
    <t>제7 강림 지역</t>
  </si>
  <si>
    <t>제8 강림 지역</t>
  </si>
  <si>
    <t>제9 강림 지역</t>
  </si>
  <si>
    <t>제10 강림 지역</t>
  </si>
  <si>
    <t>M_WB_004_SkeletonData</t>
  </si>
  <si>
    <t>강림01</t>
  </si>
  <si>
    <t>강림03</t>
  </si>
  <si>
    <t>EP01</t>
  </si>
  <si>
    <t>EP05</t>
  </si>
  <si>
    <t>EP06</t>
  </si>
  <si>
    <t>강림08</t>
  </si>
  <si>
    <t>EP03</t>
  </si>
  <si>
    <t>EP02</t>
  </si>
  <si>
    <t>EP04</t>
  </si>
  <si>
    <t>강림07</t>
  </si>
  <si>
    <t>강림05</t>
  </si>
  <si>
    <t>강림02</t>
  </si>
  <si>
    <t>강림06</t>
  </si>
  <si>
    <t>강림04</t>
  </si>
  <si>
    <t>강림09</t>
  </si>
  <si>
    <t>강림10</t>
  </si>
  <si>
    <t>몬스터1</t>
    <phoneticPr fontId="1" type="noConversion"/>
  </si>
  <si>
    <t>몬스터2</t>
    <phoneticPr fontId="1" type="noConversion"/>
  </si>
  <si>
    <t>몬스터3</t>
  </si>
  <si>
    <t>몬스터4</t>
  </si>
  <si>
    <t>몬스터5</t>
  </si>
  <si>
    <t>몬스터6</t>
  </si>
  <si>
    <t>몬스터7</t>
  </si>
  <si>
    <t>몬스터8</t>
  </si>
  <si>
    <t>몬스터9</t>
  </si>
  <si>
    <t>몬스터10</t>
  </si>
  <si>
    <t>몬스터11</t>
  </si>
  <si>
    <t>몬스터12</t>
  </si>
  <si>
    <t>몬스터13</t>
  </si>
  <si>
    <t>몬스터14</t>
  </si>
  <si>
    <t>몬스터15</t>
  </si>
  <si>
    <t>몬스터16</t>
  </si>
  <si>
    <t>몬스터17</t>
  </si>
  <si>
    <t>몬스터18</t>
  </si>
  <si>
    <t>몬스터19</t>
  </si>
  <si>
    <t>몬스터20</t>
  </si>
  <si>
    <t>중보1</t>
    <phoneticPr fontId="1" type="noConversion"/>
  </si>
  <si>
    <t>중보2</t>
    <phoneticPr fontId="1" type="noConversion"/>
  </si>
  <si>
    <t>중보3</t>
    <phoneticPr fontId="1" type="noConversion"/>
  </si>
  <si>
    <t>보스</t>
    <phoneticPr fontId="1" type="noConversion"/>
  </si>
  <si>
    <t>groundPositionY</t>
  </si>
  <si>
    <t>1001,501,591</t>
  </si>
  <si>
    <t>1001,1,1401</t>
  </si>
  <si>
    <t>1001,101,1003</t>
  </si>
  <si>
    <t>1001,501,571</t>
  </si>
  <si>
    <t>1001,101,1202</t>
  </si>
  <si>
    <t>1001,11,1501</t>
  </si>
  <si>
    <t>1001,1,1002</t>
  </si>
  <si>
    <t>1001,501,2101</t>
  </si>
  <si>
    <t>1001,1,71,1101</t>
  </si>
  <si>
    <t>1001,501,2404</t>
  </si>
  <si>
    <t>1001,501,532</t>
  </si>
  <si>
    <t>1001,101,132</t>
  </si>
  <si>
    <t>1001,1,1303</t>
  </si>
  <si>
    <t>1001,1,1003</t>
  </si>
  <si>
    <t>1001,561</t>
  </si>
  <si>
    <t>1001,101,2301</t>
  </si>
  <si>
    <t>1001,501,2201</t>
  </si>
  <si>
    <t>52,2</t>
  </si>
  <si>
    <t>32,52,2</t>
  </si>
  <si>
    <t>52,12</t>
  </si>
  <si>
    <t>32,34,2</t>
  </si>
  <si>
    <t>32,52,2,18</t>
  </si>
  <si>
    <t>32,52,2,19</t>
  </si>
  <si>
    <t>32,52,2,21</t>
  </si>
  <si>
    <t>52,2,36</t>
  </si>
  <si>
    <t>32,52,12</t>
  </si>
  <si>
    <t>32,52,2,14</t>
  </si>
  <si>
    <t>32,52,2,26</t>
  </si>
  <si>
    <t>52,2,3,42</t>
  </si>
  <si>
    <t>52,12,25</t>
  </si>
  <si>
    <t>32,52,2,25</t>
  </si>
  <si>
    <t>52,2,3</t>
  </si>
  <si>
    <t>52,2,42</t>
  </si>
  <si>
    <t>32,52,2,77</t>
  </si>
  <si>
    <t>32,52,2,78</t>
  </si>
  <si>
    <t>32,52,2,79</t>
  </si>
  <si>
    <t>32,52,2,80</t>
  </si>
  <si>
    <t>32,52,2,59</t>
  </si>
  <si>
    <t>32,52,2,60</t>
  </si>
  <si>
    <t>32,52,2,61</t>
  </si>
  <si>
    <t>32,52,2,62</t>
  </si>
  <si>
    <t>32,52,2,65</t>
  </si>
  <si>
    <t>32,52,2,66</t>
  </si>
  <si>
    <t>52,2,7</t>
  </si>
  <si>
    <t>52,12,3</t>
  </si>
  <si>
    <t>32,34,2,21</t>
  </si>
  <si>
    <t>32,52,2,81</t>
  </si>
  <si>
    <t>32,52,2,82</t>
  </si>
  <si>
    <t>32,52,2,85</t>
  </si>
  <si>
    <t>32,52,2,84</t>
  </si>
  <si>
    <t>52,2,26</t>
  </si>
  <si>
    <t>32,52,2,3</t>
  </si>
  <si>
    <t>52,2,53</t>
  </si>
  <si>
    <t>52,2,19,54</t>
  </si>
  <si>
    <t>52,2,56</t>
  </si>
  <si>
    <t>52,2,57</t>
  </si>
  <si>
    <t>52,2,58</t>
  </si>
  <si>
    <t>2020-10-12 00:00</t>
    <phoneticPr fontId="1" type="noConversion"/>
  </si>
  <si>
    <t>2021-01-18 00:00</t>
    <phoneticPr fontId="1" type="noConversion"/>
  </si>
  <si>
    <t>2020-12-07 00:00</t>
    <phoneticPr fontId="1" type="noConversion"/>
  </si>
  <si>
    <t>2020-11-09 00:00</t>
    <phoneticPr fontId="1" type="noConversion"/>
  </si>
  <si>
    <t>2020-10-05 00:00</t>
    <phoneticPr fontId="1" type="noConversion"/>
  </si>
  <si>
    <t>2020-11-23 00:00</t>
    <phoneticPr fontId="1" type="noConversion"/>
  </si>
  <si>
    <t>2020-10-19 00:00</t>
    <phoneticPr fontId="1" type="noConversion"/>
  </si>
  <si>
    <t>2021-01-04 00:00</t>
    <phoneticPr fontId="1" type="noConversion"/>
  </si>
  <si>
    <t>2020-11-02 00:00</t>
    <phoneticPr fontId="1" type="noConversion"/>
  </si>
  <si>
    <t>2020-10-26 00:00</t>
    <phoneticPr fontId="1" type="noConversion"/>
  </si>
  <si>
    <t>2021-02-01 00:00</t>
    <phoneticPr fontId="1" type="noConversion"/>
  </si>
  <si>
    <t>2020-11-16 00:00</t>
    <phoneticPr fontId="1" type="noConversion"/>
  </si>
  <si>
    <t>2020-11-30 00:00</t>
    <phoneticPr fontId="1" type="noConversion"/>
  </si>
  <si>
    <t>2021-01-25 00:00</t>
    <phoneticPr fontId="1" type="noConversion"/>
  </si>
  <si>
    <t>2020-12-14 00:00</t>
    <phoneticPr fontId="1" type="noConversion"/>
  </si>
  <si>
    <t>2021-02-15 00:00</t>
    <phoneticPr fontId="1" type="noConversion"/>
  </si>
  <si>
    <t>2021-01-04 00:00</t>
    <phoneticPr fontId="1" type="noConversion"/>
  </si>
  <si>
    <t>2021-02-08 00:00</t>
    <phoneticPr fontId="1" type="noConversion"/>
  </si>
  <si>
    <t>2020-10-05 00:00</t>
    <phoneticPr fontId="1" type="noConversion"/>
  </si>
  <si>
    <t>2020-12-28 00:00</t>
    <phoneticPr fontId="1" type="noConversion"/>
  </si>
  <si>
    <t>2020-10-19 00:00</t>
    <phoneticPr fontId="1" type="noConversion"/>
  </si>
  <si>
    <t>2020-11-02 00:00</t>
    <phoneticPr fontId="1" type="noConversion"/>
  </si>
  <si>
    <t>2020-11-30 00:00</t>
    <phoneticPr fontId="1" type="noConversion"/>
  </si>
  <si>
    <t>2020-12-28 00:00</t>
    <phoneticPr fontId="1" type="noConversion"/>
  </si>
  <si>
    <t>2020-12-21 00:00</t>
    <phoneticPr fontId="1" type="noConversion"/>
  </si>
  <si>
    <t>2020-12-21 00:00</t>
    <phoneticPr fontId="1" type="noConversion"/>
  </si>
  <si>
    <t>2021-01-11 00:00</t>
    <phoneticPr fontId="1" type="noConversion"/>
  </si>
  <si>
    <t>2020-11-23 00:00</t>
    <phoneticPr fontId="1" type="noConversion"/>
  </si>
  <si>
    <t>2021-01-11 00:00</t>
    <phoneticPr fontId="1" type="noConversion"/>
  </si>
  <si>
    <t>2021-02-08 00:00</t>
    <phoneticPr fontId="1" type="noConversion"/>
  </si>
  <si>
    <t>2021-02-15 00:00</t>
    <phoneticPr fontId="1" type="noConversion"/>
  </si>
  <si>
    <t>33,52,2</t>
  </si>
  <si>
    <t>1,32,52,2</t>
  </si>
  <si>
    <t>1001,1,1203</t>
  </si>
  <si>
    <t>1,32,52,2,20</t>
  </si>
  <si>
    <t>타입</t>
    <phoneticPr fontId="1" type="noConversion"/>
  </si>
  <si>
    <t>ID</t>
    <phoneticPr fontId="1" type="noConversion"/>
  </si>
  <si>
    <t>NAME</t>
    <phoneticPr fontId="1" type="noConversion"/>
  </si>
  <si>
    <t>M</t>
    <phoneticPr fontId="1" type="noConversion"/>
  </si>
  <si>
    <t>RD</t>
    <phoneticPr fontId="1" type="noConversion"/>
  </si>
  <si>
    <t>T</t>
    <phoneticPr fontId="1" type="noConversion"/>
  </si>
  <si>
    <t>MD</t>
    <phoneticPr fontId="1" type="noConversion"/>
  </si>
  <si>
    <t>버드레이디</t>
    <phoneticPr fontId="1" type="noConversion"/>
  </si>
  <si>
    <t>알렉토스</t>
    <phoneticPr fontId="1" type="noConversion"/>
  </si>
  <si>
    <t>요나</t>
    <phoneticPr fontId="1" type="noConversion"/>
  </si>
  <si>
    <t>붐바스틱</t>
    <phoneticPr fontId="1" type="noConversion"/>
  </si>
  <si>
    <t>1,32,34,2</t>
  </si>
  <si>
    <t>1,32,52,2,18</t>
  </si>
  <si>
    <t>52,2,39</t>
  </si>
  <si>
    <t>1001,1,1301</t>
  </si>
  <si>
    <t>52,2,5,39</t>
  </si>
  <si>
    <t>1001,53,1301</t>
  </si>
  <si>
    <t>1001,5001,1301</t>
  </si>
  <si>
    <t>0.11</t>
    <phoneticPr fontId="1" type="noConversion"/>
  </si>
  <si>
    <t>0.06</t>
    <phoneticPr fontId="1" type="noConversion"/>
  </si>
  <si>
    <t>0.061</t>
    <phoneticPr fontId="1" type="noConversion"/>
  </si>
  <si>
    <t>이벤트용_한정 동료</t>
    <phoneticPr fontId="1" type="noConversion"/>
  </si>
  <si>
    <t>진 바하마울_할로윈</t>
    <phoneticPr fontId="1" type="noConversion"/>
  </si>
  <si>
    <t>일리네_할로윈</t>
    <phoneticPr fontId="1" type="noConversion"/>
  </si>
  <si>
    <t>세오나_할로윈</t>
    <phoneticPr fontId="1" type="noConversion"/>
  </si>
  <si>
    <t>웨딩드레스린_할로윈</t>
    <phoneticPr fontId="1" type="noConversion"/>
  </si>
  <si>
    <t>레이아울_할로윈</t>
    <phoneticPr fontId="1" type="noConversion"/>
  </si>
  <si>
    <t>H_T_023_S_1_SkeletonData</t>
  </si>
  <si>
    <t>icon_H_T_023_S_1</t>
  </si>
  <si>
    <t>H_H_036_S_1_SkeletonData</t>
  </si>
  <si>
    <t>icon_H_H_036_S_1</t>
  </si>
  <si>
    <t>H_RD_012_S_1_SkeletonData</t>
  </si>
  <si>
    <t>icon_H_RD_012_S_1</t>
  </si>
  <si>
    <t>H_T_005_S_1_SkeletonData</t>
  </si>
  <si>
    <t>icon_H_T_005_S_1</t>
  </si>
  <si>
    <t>일반 몬스터 : 1</t>
    <phoneticPr fontId="1" type="noConversion"/>
  </si>
  <si>
    <t>보스 몬스터 : 2</t>
    <phoneticPr fontId="1" type="noConversion"/>
  </si>
  <si>
    <t>※ 동료는 미사용 그냥 1값 넣어놓음</t>
    <phoneticPr fontId="1" type="noConversion"/>
  </si>
  <si>
    <t>icon_H_H_037_S_1</t>
  </si>
  <si>
    <t>mini_H_T_023_S_1</t>
  </si>
  <si>
    <t>mini_H_H_036_S_1</t>
  </si>
  <si>
    <t>mini_H_RD_012_S_1</t>
  </si>
  <si>
    <t>mini_H_H_037_S_1</t>
  </si>
  <si>
    <t>mini_H_T_005_S_1</t>
  </si>
  <si>
    <t>할로윈1</t>
  </si>
  <si>
    <t>할로윈헬</t>
  </si>
  <si>
    <t>강화 중간 보스</t>
    <phoneticPr fontId="1" type="noConversion"/>
  </si>
  <si>
    <t>강화 보스</t>
    <phoneticPr fontId="1" type="noConversion"/>
  </si>
  <si>
    <t>보스</t>
    <phoneticPr fontId="1" type="noConversion"/>
  </si>
  <si>
    <t>1:근거리 공격 몬스터</t>
    <phoneticPr fontId="1" type="noConversion"/>
  </si>
  <si>
    <t>2:원거리 공격 몬스터</t>
    <phoneticPr fontId="1" type="noConversion"/>
  </si>
  <si>
    <t>201126 오픈</t>
    <phoneticPr fontId="1" type="noConversion"/>
  </si>
  <si>
    <t>몬스터 동료화</t>
    <phoneticPr fontId="1" type="noConversion"/>
  </si>
  <si>
    <t>52,2,55</t>
  </si>
  <si>
    <t>1001,1,1603</t>
  </si>
  <si>
    <t>52,2,54</t>
  </si>
  <si>
    <t>1001,1,1602</t>
  </si>
  <si>
    <t>skin</t>
  </si>
  <si>
    <t>1001,301</t>
  </si>
  <si>
    <t>1001,311</t>
  </si>
  <si>
    <t>1001,321</t>
  </si>
  <si>
    <t>1001,301,381</t>
  </si>
  <si>
    <t>1001,401</t>
  </si>
  <si>
    <t>1001,342</t>
  </si>
  <si>
    <t>1001,301,332</t>
  </si>
  <si>
    <t>1001,301,331</t>
  </si>
  <si>
    <t>1001,301,2201</t>
  </si>
  <si>
    <t>1001,301,2202</t>
  </si>
  <si>
    <t>1001,301,2203</t>
  </si>
  <si>
    <t>1001,301,2401</t>
  </si>
  <si>
    <t>1001,301,2452</t>
  </si>
  <si>
    <t>1001,301,2453</t>
  </si>
  <si>
    <t>1001,301,2455</t>
  </si>
  <si>
    <t>1001,301,2454</t>
  </si>
  <si>
    <t>1001,301,2251</t>
  </si>
  <si>
    <t>1001,301,2252</t>
  </si>
  <si>
    <t>1001,301,371</t>
  </si>
  <si>
    <t>1001,301,2402</t>
  </si>
  <si>
    <t>1001,301,2403</t>
  </si>
  <si>
    <t>1001,301,2406</t>
  </si>
  <si>
    <t>1001,301,2405</t>
  </si>
  <si>
    <t>1001,351</t>
  </si>
  <si>
    <t>H_H_037_S_1_SkeletonData</t>
  </si>
  <si>
    <t>1001,301,1601</t>
  </si>
  <si>
    <t>1001,301,396</t>
  </si>
  <si>
    <t>1001,401,481</t>
  </si>
  <si>
    <t>1001,301,2303</t>
  </si>
  <si>
    <t>1001,301,391</t>
  </si>
  <si>
    <t>1001,352</t>
  </si>
  <si>
    <t>1001,301,2302</t>
  </si>
  <si>
    <t>1001,321,2302</t>
  </si>
  <si>
    <t>1001,301,396,2353</t>
  </si>
  <si>
    <t>1001,301,371,2301</t>
  </si>
  <si>
    <t>1001,321,2201</t>
  </si>
  <si>
    <t>1001,301,371,2201</t>
  </si>
  <si>
    <t>1001,301,1002</t>
  </si>
  <si>
    <t>1001,301,381,2405</t>
  </si>
  <si>
    <t>1001,301,2457</t>
  </si>
  <si>
    <t>1001,342,2001</t>
  </si>
  <si>
    <t>1001,401,471</t>
  </si>
  <si>
    <t>1001,361</t>
  </si>
  <si>
    <t>1001,301,2456</t>
  </si>
  <si>
    <t>1001,342,1401</t>
  </si>
  <si>
    <t>1001,301,331,2201</t>
  </si>
  <si>
    <t>1001,301,2301</t>
  </si>
  <si>
    <t>1001,351,1401</t>
  </si>
  <si>
    <t>1001,301,334</t>
  </si>
  <si>
    <t>1001,362</t>
  </si>
  <si>
    <t>0.13</t>
    <phoneticPr fontId="1" type="noConversion"/>
  </si>
  <si>
    <t>크리스마스 귀영</t>
  </si>
  <si>
    <t>루돌프릉</t>
  </si>
  <si>
    <t>506</t>
    <phoneticPr fontId="1" type="noConversion"/>
  </si>
  <si>
    <t>507</t>
    <phoneticPr fontId="1" type="noConversion"/>
  </si>
  <si>
    <t>H_MD_046_SkeletonData</t>
  </si>
  <si>
    <t>icon_H_MD_046</t>
  </si>
  <si>
    <t>mini_icon_H_MD_046</t>
  </si>
  <si>
    <t>M_T_060_SkeletonData</t>
  </si>
  <si>
    <t>icon_M_T_060</t>
  </si>
  <si>
    <t>mini_icon_M_T_060</t>
  </si>
  <si>
    <t>3151</t>
    <phoneticPr fontId="1" type="noConversion"/>
  </si>
  <si>
    <t>3152</t>
    <phoneticPr fontId="1" type="noConversion"/>
  </si>
  <si>
    <t>3153</t>
    <phoneticPr fontId="1" type="noConversion"/>
  </si>
  <si>
    <t>event</t>
    <phoneticPr fontId="1" type="noConversion"/>
  </si>
  <si>
    <t>1206</t>
  </si>
  <si>
    <t>얼리기</t>
    <phoneticPr fontId="1" type="noConversion"/>
  </si>
  <si>
    <t>256</t>
    <phoneticPr fontId="1" type="noConversion"/>
  </si>
  <si>
    <t>크리스마스 이벤트보스</t>
    <phoneticPr fontId="1" type="noConversion"/>
  </si>
  <si>
    <t>0.15</t>
    <phoneticPr fontId="1" type="noConversion"/>
  </si>
  <si>
    <t>52,2,18,58</t>
  </si>
  <si>
    <t>1001,11,1606</t>
  </si>
  <si>
    <t>eventOnly</t>
  </si>
  <si>
    <t>이벤트 한정 캐릭터</t>
    <phoneticPr fontId="1" type="noConversion"/>
  </si>
  <si>
    <t>1 : 이벤트 한정 캐릭터 표기</t>
    <phoneticPr fontId="1" type="noConversion"/>
  </si>
  <si>
    <t>1</t>
    <phoneticPr fontId="1" type="noConversion"/>
  </si>
  <si>
    <t>1001,401,201</t>
  </si>
  <si>
    <t>20001</t>
    <phoneticPr fontId="1" type="noConversion"/>
  </si>
  <si>
    <t>20002</t>
    <phoneticPr fontId="1" type="noConversion"/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</si>
  <si>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</si>
  <si>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</si>
  <si>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</si>
  <si>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</si>
  <si>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</si>
  <si>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</si>
  <si>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</si>
  <si>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</si>
  <si>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</si>
  <si>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</si>
  <si>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</si>
  <si>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</si>
  <si>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</si>
  <si>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</si>
  <si>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</si>
  <si>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</si>
  <si>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</si>
  <si>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</si>
  <si>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</si>
  <si>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</si>
  <si>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</si>
  <si>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</si>
  <si>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</si>
  <si>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</si>
  <si>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</si>
  <si>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</si>
  <si>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</si>
  <si>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</si>
  <si>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</si>
  <si>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</si>
  <si>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</si>
  <si>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</si>
  <si>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</si>
  <si>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</si>
  <si>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</si>
  <si>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</si>
  <si>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</si>
  <si>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</si>
  <si>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</si>
  <si>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</si>
  <si>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</si>
  <si>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</si>
  <si>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</si>
  <si>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</si>
  <si>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</si>
  <si>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</si>
  <si>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</si>
  <si>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</si>
  <si>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</si>
  <si>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</si>
  <si>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</si>
  <si>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</si>
  <si>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</si>
  <si>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</si>
  <si>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</si>
  <si>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</si>
  <si>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</si>
  <si>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</si>
  <si>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</si>
  <si>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</si>
  <si>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</si>
  <si>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</si>
  <si>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</si>
  <si>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</si>
  <si>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</si>
  <si>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</si>
  <si>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</si>
  <si>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</si>
  <si>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</si>
  <si>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</si>
  <si>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</si>
  <si>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</si>
  <si>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</si>
  <si>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</si>
  <si>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</si>
  <si>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</si>
  <si>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</si>
  <si>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</si>
  <si>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</si>
  <si>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</si>
  <si>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</si>
  <si>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</si>
  <si>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</si>
  <si>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</si>
  <si>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</si>
  <si>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</si>
  <si>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</si>
  <si>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</si>
  <si>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</si>
  <si>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</si>
  <si>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</si>
  <si>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</si>
  <si>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</si>
  <si>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</si>
  <si>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</si>
  <si>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</si>
  <si>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</si>
  <si>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</si>
  <si>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</si>
  <si>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</si>
  <si>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</si>
  <si>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</si>
  <si>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</si>
  <si>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</si>
  <si>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</si>
  <si>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</si>
  <si>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</si>
  <si>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</si>
  <si>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</si>
  <si>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</si>
  <si>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</si>
  <si>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</si>
  <si>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</si>
  <si>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</si>
  <si>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</si>
  <si>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</si>
  <si>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</si>
  <si>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</si>
  <si>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</si>
  <si>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</si>
  <si>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</si>
  <si>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</si>
  <si>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</si>
  <si>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</si>
  <si>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</si>
  <si>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</si>
  <si>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</si>
  <si>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</si>
  <si>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</si>
  <si>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</si>
  <si>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</si>
  <si>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</si>
  <si>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</si>
  <si>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</si>
  <si>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</si>
  <si>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</si>
  <si>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</si>
  <si>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</si>
  <si>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</si>
  <si>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</si>
  <si>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</si>
  <si>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</si>
  <si>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</si>
  <si>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</si>
  <si>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</si>
  <si>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</si>
  <si>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</si>
  <si>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</si>
  <si>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</si>
  <si>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</si>
  <si>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</si>
  <si>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</si>
  <si>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</si>
  <si>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</si>
  <si>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</si>
  <si>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</si>
  <si>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</si>
  <si>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</si>
  <si>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</si>
  <si>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</si>
  <si>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</si>
  <si>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</si>
  <si>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</si>
  <si>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</si>
  <si>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</si>
  <si>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</si>
  <si>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</si>
  <si>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</si>
  <si>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</si>
  <si>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</si>
  <si>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</si>
  <si>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</si>
  <si>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</si>
  <si>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</si>
  <si>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</si>
  <si>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</si>
  <si>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</si>
  <si>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</si>
  <si>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</si>
  <si>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</si>
  <si>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</si>
  <si>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</si>
  <si>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</si>
  <si>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</si>
  <si>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</si>
  <si>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</si>
  <si>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</si>
  <si>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</si>
  <si>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</si>
  <si>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</si>
  <si>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</si>
  <si>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</si>
  <si>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</si>
  <si>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</si>
  <si>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</si>
  <si>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</si>
  <si>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</si>
  <si>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</si>
  <si>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</si>
  <si>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</si>
  <si>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</si>
  <si>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</si>
  <si>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</si>
  <si>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</si>
  <si>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</si>
  <si>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</si>
  <si>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</si>
  <si>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</si>
  <si>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</si>
  <si>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</si>
  <si>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</si>
  <si>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</si>
  <si>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</si>
  <si>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</si>
  <si>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</si>
  <si>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</si>
  <si>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</si>
  <si>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</si>
  <si>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</si>
  <si>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</si>
  <si>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</si>
  <si>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</si>
  <si>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</si>
  <si>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</si>
  <si>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</si>
  <si>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</si>
  <si>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</si>
  <si>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</si>
  <si>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</si>
  <si>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</si>
  <si>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</si>
  <si>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</si>
  <si>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</si>
  <si>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</si>
  <si>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</si>
  <si>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1209</t>
    <phoneticPr fontId="1" type="noConversion"/>
  </si>
  <si>
    <t>1211</t>
    <phoneticPr fontId="1" type="noConversion"/>
  </si>
  <si>
    <t>221</t>
    <phoneticPr fontId="1" type="noConversion"/>
  </si>
  <si>
    <t>1,33,52,2</t>
    <phoneticPr fontId="1" type="noConversion"/>
  </si>
  <si>
    <t>7</t>
    <phoneticPr fontId="1" type="noConversion"/>
  </si>
  <si>
    <t>6</t>
    <phoneticPr fontId="1" type="noConversion"/>
  </si>
  <si>
    <t>1001,1,1203,9004,9005,9006</t>
  </si>
  <si>
    <t>1001,401,471,9004,9005,9006</t>
  </si>
  <si>
    <t>1001,101,171,9004,9005,9006</t>
  </si>
  <si>
    <t>1001,344,9004,9005,9006</t>
  </si>
  <si>
    <t>1001,101,132,9004,9005,9006</t>
  </si>
  <si>
    <t>1001,301,9004,9005,9006</t>
  </si>
  <si>
    <t>1001,101,181,9004,9005,9006</t>
  </si>
  <si>
    <t>1001,101,1003,9004,9005,9006</t>
  </si>
  <si>
    <t>1001,362,9004,9005,9006</t>
  </si>
  <si>
    <t>1001,364,9004,9005,9006</t>
  </si>
  <si>
    <t>1001,601,9004,9005,9006</t>
  </si>
  <si>
    <t>10101,10102,10103,9004,9005,9006</t>
  </si>
  <si>
    <t>10201,10202,9004,9005,9006</t>
  </si>
  <si>
    <t>10301,10302,9004,9005,9006</t>
  </si>
  <si>
    <t>10401,10402,10403,9004,9005,9006</t>
  </si>
  <si>
    <t>10501,10502,10503,9004,9005,9006</t>
  </si>
  <si>
    <t>10601,10602,10603,9004,9005,9006</t>
  </si>
  <si>
    <t>10701,10702,10703,9004,9005,9006</t>
  </si>
  <si>
    <t>10801,10802,9004,9005,9006</t>
  </si>
  <si>
    <t>11101,11102,9004,9005,9006</t>
  </si>
  <si>
    <t>11201,11202,11203,9004,9005,9006</t>
  </si>
  <si>
    <t>11301,11302,11303,11304,9004,9005,9006</t>
  </si>
  <si>
    <t>11401,11402,11403,11404,11405,9004,9005,9006</t>
  </si>
  <si>
    <t>11501,11502,9004,9005,9006</t>
  </si>
  <si>
    <t>11601,11602,9004,9005,9006</t>
  </si>
  <si>
    <t>11701,11702,11703,9004,9005,9006</t>
  </si>
  <si>
    <t>11801,11802,9004,9005,9006</t>
  </si>
  <si>
    <t>11901,11902,9004,9005,9006</t>
  </si>
  <si>
    <t>12001,12002,9004,9005,9006</t>
  </si>
  <si>
    <t>13501,13502,13503,9004,9005,9006</t>
  </si>
  <si>
    <t>13101,13102,9004,9005,9006</t>
    <phoneticPr fontId="1" type="noConversion"/>
  </si>
  <si>
    <t>13201,13202,13203,9004,9005,9006</t>
    <phoneticPr fontId="1" type="noConversion"/>
  </si>
  <si>
    <t>13301,13302,13303,13304,9004,9005,9006</t>
    <phoneticPr fontId="1" type="noConversion"/>
  </si>
  <si>
    <t>magicType</t>
  </si>
  <si>
    <t>1</t>
    <phoneticPr fontId="1" type="noConversion"/>
  </si>
  <si>
    <t>4</t>
    <phoneticPr fontId="1" type="noConversion"/>
  </si>
  <si>
    <t>1.8</t>
    <phoneticPr fontId="1" type="noConversion"/>
  </si>
  <si>
    <t>2.4</t>
    <phoneticPr fontId="1" type="noConversion"/>
  </si>
  <si>
    <t>M_CB_001_Awakening_SkeletonData</t>
  </si>
  <si>
    <t>icon_M_CB_001_Awakening</t>
  </si>
  <si>
    <t>M_CB_002_Awakening_SkeletonData</t>
  </si>
  <si>
    <t>icon_M_CB_002_Awakening</t>
  </si>
  <si>
    <t>M_CB_003_Awakening_SkeletonData</t>
  </si>
  <si>
    <t>icon_M_CB_003_Awakening</t>
  </si>
  <si>
    <t>M_CB_004_Awakening_SkeletonData</t>
  </si>
  <si>
    <t>icon_M_CB_004_Awakening</t>
  </si>
  <si>
    <t>M_CB_005_Awakening_SkeletonData</t>
  </si>
  <si>
    <t>icon_M_CB_005_Awakening</t>
  </si>
  <si>
    <t>M_WB_006_SkeletonData</t>
  </si>
  <si>
    <t>icon_M_WB_006</t>
  </si>
  <si>
    <t>mini_icon_M_WB_006</t>
  </si>
  <si>
    <t>M_WB_009_L_SkeletonData</t>
  </si>
  <si>
    <t>icon_M_WB_009_L</t>
  </si>
  <si>
    <t>M_WB_009_SkeletonData</t>
  </si>
  <si>
    <t>icon_M_WB_009</t>
  </si>
  <si>
    <t>M_WB_012_SkeletonData</t>
  </si>
  <si>
    <t>icon_M_WB_012</t>
  </si>
  <si>
    <t>mini_icon_M_WB_012</t>
  </si>
  <si>
    <t>M_WB_013_SkeletonData</t>
  </si>
  <si>
    <t>icon_M_WB_013</t>
  </si>
  <si>
    <t>mini_icon_M_WB_013</t>
  </si>
  <si>
    <t>M_WB_015_SkeletonData</t>
  </si>
  <si>
    <t>icon_M_WB_015</t>
  </si>
  <si>
    <t>mini_icon_M_WB_015</t>
  </si>
  <si>
    <t>M_WB_016_SkeletonData</t>
  </si>
  <si>
    <t>icon_M_WB_016</t>
  </si>
  <si>
    <t>mini_icon_M_WB_016</t>
  </si>
  <si>
    <t>M_WB_017_SkeletonData</t>
  </si>
  <si>
    <t>icon_M_WB_017</t>
  </si>
  <si>
    <t>mini_icon_M_WB_017</t>
  </si>
  <si>
    <t>M_WB_018_SkeletonData</t>
  </si>
  <si>
    <t>icon_M_WB_018</t>
  </si>
  <si>
    <t>mini_icon_M_WB_018</t>
  </si>
  <si>
    <t>M_WB_023_SkeletonData</t>
  </si>
  <si>
    <t>icon_M_WB_023</t>
  </si>
  <si>
    <t>M_WB_024_SkeletonData</t>
  </si>
  <si>
    <t>icon_M_WB_024</t>
  </si>
  <si>
    <t>mini_icon_M_WB_024</t>
  </si>
  <si>
    <t>M_WB_025_SkeletonData</t>
  </si>
  <si>
    <t>icon_M_WB_025</t>
  </si>
  <si>
    <t>mini_icon_M_WB_025</t>
  </si>
  <si>
    <t>화려한 루나이</t>
  </si>
  <si>
    <t>다차원의 웨너리스</t>
  </si>
  <si>
    <t>아티스틱 멜쿠이</t>
  </si>
  <si>
    <t>붉은 철갑 요위스</t>
  </si>
  <si>
    <t>빛나는 마르티스</t>
  </si>
  <si>
    <t>알마기스</t>
  </si>
  <si>
    <t>영혼의 오메가</t>
  </si>
  <si>
    <t>생명의 오메가</t>
  </si>
  <si>
    <t>데본</t>
  </si>
  <si>
    <t>크로메나</t>
  </si>
  <si>
    <t>빛의 인도자</t>
  </si>
  <si>
    <t>플라그마</t>
  </si>
  <si>
    <t>탐욕의 덩어리</t>
  </si>
  <si>
    <t>강철발톱 안탈로스</t>
  </si>
  <si>
    <t>저주받은 검</t>
  </si>
  <si>
    <t>비히테</t>
  </si>
  <si>
    <t>2</t>
    <phoneticPr fontId="1" type="noConversion"/>
  </si>
  <si>
    <t>201</t>
    <phoneticPr fontId="1" type="noConversion"/>
  </si>
  <si>
    <t>100001</t>
    <phoneticPr fontId="1" type="noConversion"/>
  </si>
  <si>
    <t>100002</t>
    <phoneticPr fontId="1" type="noConversion"/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</si>
  <si>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</si>
  <si>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</si>
  <si>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</si>
  <si>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</si>
  <si>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</si>
  <si>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</si>
  <si>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</si>
  <si>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</si>
  <si>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</si>
  <si>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</si>
  <si>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</si>
  <si>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</si>
  <si>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</si>
  <si>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</si>
  <si>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</si>
  <si>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</si>
  <si>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3</t>
    <phoneticPr fontId="1" type="noConversion"/>
  </si>
  <si>
    <t>2</t>
    <phoneticPr fontId="1" type="noConversion"/>
  </si>
  <si>
    <t>tileSpineScale</t>
  </si>
  <si>
    <t>stageInfoSpineScale</t>
  </si>
  <si>
    <t>spineRunTimeScale</t>
  </si>
  <si>
    <t>bookOpen</t>
  </si>
  <si>
    <t>1212</t>
    <phoneticPr fontId="1" type="noConversion"/>
  </si>
  <si>
    <t>1.5</t>
    <phoneticPr fontId="1" type="noConversion"/>
  </si>
  <si>
    <t>1.2</t>
    <phoneticPr fontId="1" type="noConversion"/>
  </si>
  <si>
    <t>2</t>
    <phoneticPr fontId="1" type="noConversion"/>
  </si>
  <si>
    <t>2</t>
    <phoneticPr fontId="1" type="noConversion"/>
  </si>
  <si>
    <t>1.3</t>
    <phoneticPr fontId="1" type="noConversion"/>
  </si>
  <si>
    <t>1.5</t>
    <phoneticPr fontId="1" type="noConversion"/>
  </si>
  <si>
    <t>1.7</t>
    <phoneticPr fontId="1" type="noConversion"/>
  </si>
  <si>
    <t>1.8</t>
    <phoneticPr fontId="1" type="noConversion"/>
  </si>
  <si>
    <t>1.3</t>
    <phoneticPr fontId="1" type="noConversion"/>
  </si>
  <si>
    <t>1.1</t>
    <phoneticPr fontId="1" type="noConversion"/>
  </si>
  <si>
    <t>1.4</t>
    <phoneticPr fontId="1" type="noConversion"/>
  </si>
  <si>
    <t>1.2</t>
    <phoneticPr fontId="1" type="noConversion"/>
  </si>
  <si>
    <t>1.1</t>
    <phoneticPr fontId="1" type="noConversion"/>
  </si>
  <si>
    <t>1</t>
    <phoneticPr fontId="1" type="noConversion"/>
  </si>
  <si>
    <t>bossEmergenceScale</t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</si>
  <si>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</si>
  <si>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</si>
  <si>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</si>
  <si>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</si>
  <si>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</si>
  <si>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</si>
  <si>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1.7</t>
    <phoneticPr fontId="1" type="noConversion"/>
  </si>
  <si>
    <t>1.5</t>
    <phoneticPr fontId="1" type="noConversion"/>
  </si>
  <si>
    <t>1.6</t>
    <phoneticPr fontId="1" type="noConversion"/>
  </si>
  <si>
    <t>1.6</t>
    <phoneticPr fontId="1" type="noConversion"/>
  </si>
  <si>
    <t>1.6</t>
    <phoneticPr fontId="1" type="noConversion"/>
  </si>
  <si>
    <t>1.8</t>
    <phoneticPr fontId="1" type="noConversion"/>
  </si>
  <si>
    <t>1.8</t>
    <phoneticPr fontId="1" type="noConversion"/>
  </si>
  <si>
    <t>1.8</t>
    <phoneticPr fontId="1" type="noConversion"/>
  </si>
  <si>
    <t>1.6</t>
    <phoneticPr fontId="1" type="noConversion"/>
  </si>
  <si>
    <t>1.6</t>
    <phoneticPr fontId="1" type="noConversion"/>
  </si>
  <si>
    <t>1.5</t>
    <phoneticPr fontId="1" type="noConversion"/>
  </si>
  <si>
    <t>1.5</t>
    <phoneticPr fontId="1" type="noConversion"/>
  </si>
  <si>
    <t>활용</t>
  </si>
  <si>
    <t>14101,14102,14103,9004,9005,9006</t>
    <phoneticPr fontId="1" type="noConversion"/>
  </si>
  <si>
    <t>14001,14002,9004,9005,9006</t>
    <phoneticPr fontId="1" type="noConversion"/>
  </si>
  <si>
    <t>0</t>
    <phoneticPr fontId="1" type="noConversion"/>
  </si>
  <si>
    <t>0</t>
    <phoneticPr fontId="1" type="noConversion"/>
  </si>
  <si>
    <t>800</t>
    <phoneticPr fontId="1" type="noConversion"/>
  </si>
  <si>
    <t>1</t>
    <phoneticPr fontId="1" type="noConversion"/>
  </si>
  <si>
    <t>엘로이 사거리</t>
    <phoneticPr fontId="1" type="noConversion"/>
  </si>
  <si>
    <t>근거리</t>
  </si>
  <si>
    <t>원거리</t>
  </si>
  <si>
    <t>초장거리</t>
  </si>
  <si>
    <t>공속 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</si>
</sst>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 wrapText="1"/>
    </xf>
    <xf numFmtId="22" fontId="5" fillId="3" borderId="2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0" fillId="7" borderId="15" xfId="0" applyNumberForma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8" borderId="2" xfId="0" applyNumberFormat="1" applyFont="1" applyFill="1" applyBorder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5" fillId="5" borderId="10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</cellXfs>
  <cellStyles count="1">
    <cellStyle name="표준" xfId="0" builtinId="0"/>
  </cellStyles>
  <dxfs count="1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top style="thin">
          <color rgb="FF9BC2E6"/>
        </top>
        <bottom style="thin">
          <color rgb="FF9BC2E6"/>
        </bottom>
      </border>
    </dxf>
    <dxf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z val="10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z val="10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6">
    <xs:schema xmlns:xs="http://www.w3.org/2001/XMLSchema" xmlns="" elementFormDefault="qualified">
      <xs:element name="Root">
        <xs:complexType>
          <xs:sequence>
            <!-- characterGroup Table-->
            <xs:element name="characterGroup" minOccurs="1" maxOccurs="unbounded">
              <xs:complexType>
                <xs:attribute name="id" type="xs:string"/>
                <xs:attribute name="characterGroup" type="xs:string"/>
                <xs:attribute name="characterGroupId" type="xs:string"/>
                <xs:attribute name="characterId" type="xs:string"/>
              </xs:complexType>
            </xs:element>
          </xs:sequence>
        </xs:complexType>
      </xs:element>
    </xs:schema>
  </Schema>
  <Schema ID="Schema7">
    <xs:schema xmlns:xs="http://www.w3.org/2001/XMLSchema" xmlns="" elementFormDefault="qualified">
      <xs:element name="Root">
        <xs:complexType>
          <xs:sequence>
            <!-- autoPlaySetting Table-->
            <xs:element name="autoPlaySetting" minOccurs="1" maxOccurs="unbounded">
              <xs:complexType>
                <xs:attribute name="state" type="xs:string"/>
                <xs:attribute name="riskMinimumValue" type="xs:string"/>
                <xs:attribute name="riskMaximumValue" type="xs:string"/>
                <xs:attribute name="bookedAllySummonSecond" type="xs:string"/>
                <xs:attribute name="airMonsterRate" type="xs:string"/>
                <xs:attribute name="airAttackAvailableAllyRate" type="xs:string"/>
                <xs:attribute name="autoSkillUseRateCondition" type="xs:string"/>
                <xs:attribute name="autoTopSkillTimeCondition" type="xs:string"/>
                <xs:attribute name="stoneUpgradeRate" type="xs:string"/>
              </xs:complexType>
            </xs:element>
          </xs:sequence>
        </xs:complexType>
      </xs:element>
    </xs:schema>
  </Schema>
  <Schema ID="Schema5">
    <xs:schema xmlns:xs="http://www.w3.org/2001/XMLSchema" xmlns="" elementFormDefault="qualified">
      <xs:element name="Root">
        <xs:complexType>
          <xs:sequence>
            <!-- character Table-->
            <xs:element name="character" minOccurs="1" maxOccurs="unbounded">
              <xs:complexType>
                <xs:attribute name="id" type="xs:string"/>
                <xs:attribute name="name" type="xs:string"/>
                <xs:attribute name="description" type="xs:string"/>
                <xs:attribute name="fame" type="xs:string"/>
                <xs:attribute name="attribute" type="xs:string"/>
                <xs:attribute name="feature" type="xs:string"/>
                <xs:attribute name="type" type="xs:string"/>
                <xs:attribute name="nation" type="xs:string"/>
                <xs:attribute name="attackType" type="xs:string"/>
                <xs:attribute name="levelupType" type="xs:string"/>
                <xs:attribute name="upgradeType" type="xs:string"/>
                <xs:attribute name="enchantType" type="xs:string"/>
                <xs:attribute name="magicType" type="xs:string"/>
                <xs:attribute name="spineFolder" type="xs:string"/>
                <xs:attribute name="spineData" type="xs:string"/>
                <xs:attribute name="skin" type="xs:string"/>
                <xs:attribute name="spineScale" type="xs:string"/>
                <xs:attribute name="effectScale" type="xs:string"/>
                <xs:attribute name="uiSpineScale" type="xs:string"/>
                <xs:attribute name="folder" type="xs:string"/>
                <xs:attribute name="atlas" type="xs:string"/>
                <xs:attribute name="image" type="xs:string"/>
                <xs:attribute name="miniFolder" type="xs:string"/>
                <xs:attribute name="miniAtlas" type="xs:string"/>
                <xs:attribute name="miniImage" type="xs:string"/>
                <xs:attribute name="rewardItemType" type="xs:string"/>
                <xs:attribute name="rewardItemValue" type="xs:string"/>
                <xs:attribute name="summonPrice" type="xs:string"/>
                <xs:attribute name="summonCooltime" type="xs:string"/>
                <xs:attribute name="rewardStone" type="xs:string"/>
                <xs:attribute name="groundType" type="xs:string"/>
                <xs:attribute name="groundPositionY" type="xs:string"/>
                <xs:attribute name="size" type="xs:string"/>
                <xs:attribute name="moveSpeed" type="xs:string"/>
                <xs:attribute name="targetOrder" type="xs:string"/>
                <xs:attribute name="hp" type="xs:string"/>
                <xs:attribute name="defence" type="xs:string"/>
                <xs:attribute name="attackGroundType" type="xs:string"/>
                <xs:attribute name="attackDistance" type="xs:string"/>
                <xs:attribute name="attackSpeed" type="xs:string"/>
                <xs:attribute name="defaultCastingTime" type="xs:string"/>
                <xs:attribute name="arrowEffect" type="xs:string"/>
                <xs:attribute name="arrowEffectStartingPositionX" type="xs:string"/>
                <xs:attribute name="arrowEffectStartingPositionY" type="xs:string"/>
                <xs:attribute name="damageEffect" type="xs:string"/>
                <xs:attribute name="damagePositionX" type="xs:string"/>
                <xs:attribute name="damagePositionY" type="xs:string"/>
                <xs:attribute name="attack" type="xs:string"/>
                <xs:attribute name="growHp" type="xs:string"/>
                <xs:attribute name="growDefence" type="xs:string"/>
                <xs:attribute name="growAttackSpeed" type="xs:string"/>
                <xs:attribute name="growAttack" type="xs:string"/>
                <xs:attribute name="skill" type="xs:string"/>
                <xs:attribute name="contentsFunctionType" type="xs:string"/>
                <xs:attribute name="contentsFunctionCondition" type="xs:string"/>
                <xs:attribute name="contentsFunctionValue" type="xs:string"/>
                <xs:attribute name="tombSpineFolder" type="xs:string"/>
                <xs:attribute name="tombSpineData" type="xs:string"/>
                <xs:attribute name="spineAttackTimeScale" type="xs:string"/>
                <xs:attribute name="spineAttack2TimeScale" type="xs:string"/>
                <xs:attribute name="spineAttack3TimeScale" type="xs:string"/>
                <xs:attribute name="spineRunTimeScale" type="xs:string"/>
                <xs:attribute name="tileSpineScale" type="xs:string"/>
                <xs:attribute name="stageInfoSpineScale" type="xs:string"/>
                <xs:attribute name="bossEmergenceScale" type="xs:string"/>
                <xs:attribute name="eventOnly" type="xs:string"/>
                <xs:attribute name="bookOpen" type="xs:string"/>
              </xs:complexType>
            </xs:element>
          </xs:sequence>
        </xs:complexType>
      </xs:element>
    </xs:schema>
  </Schema>
  <Schema ID="Schema9">
    <xs:schema xmlns:xs="http://www.w3.org/2001/XMLSchema" xmlns="" elementFormDefault="qualified">
      <xs:element name="Root">
        <xs:complexType>
          <xs:sequence>
            <!-- enemyPattern Table-->
            <xs:element name="enemyPattern" minOccurs="1" maxOccurs="unbounded">
              <xs:complexType>
                <xs:attribute name="id" type="xs:string"/>
                <xs:attribute name="enemyPatternId" type="xs:string"/>
                <xs:attribute name="startTime" type="xs:string"/>
                <xs:attribute name="endTime" type="xs:string"/>
                <xs:attribute name="repeat" type="xs:string"/>
                <xs:attribute name="interval" type="xs:string"/>
                <xs:attribute name="intervalGrowCount" type="xs:string"/>
                <xs:attribute name="intervalGrowValue" type="xs:string"/>
                <xs:attribute name="intervalGrowMax" type="xs:string"/>
                <xs:attribute name="characterGroupId" type="xs:string"/>
                <xs:attribute name="characterLevel" type="xs:string"/>
                <xs:attribute name="addSkillId" type="xs:string"/>
                <xs:attribute name="addSkillLevel" type="xs:string"/>
                <xs:attribute name="summonEnemyAmount" type="xs:string"/>
                <xs:attribute name="summonEnemyCooltime" type="xs:string"/>
                <xs:attribute name="contentsFunctionId" type="xs:string"/>
                <xs:attribute name="contentsFunctionCondition" type="xs:string"/>
                <xs:attribute name="contentsFunctionValue" type="xs:string"/>
                <xs:attribute name="contentsFunctionTime" type="xs:string"/>
              </xs:complexType>
            </xs:element>
          </xs:sequence>
        </xs:complexType>
      </xs:element>
    </xs:schema>
  </Schema>
  <Map ID="29" Name="autoPlaySetting" RootElement="Root" SchemaID="Schema7" ShowImportExportValidationErrors="false" AutoFit="true" Append="false" PreserveSortAFLayout="true" PreserveFormat="true"/>
  <Map ID="48" Name="character" RootElement="Root" SchemaID="Schema5" ShowImportExportValidationErrors="false" AutoFit="true" Append="false" PreserveSortAFLayout="true" PreserveFormat="true"/>
  <Map ID="19" Name="characterGroup" RootElement="Root" SchemaID="Schema6" ShowImportExportValidationErrors="false" AutoFit="true" Append="false" PreserveSortAFLayout="true" PreserveFormat="true"/>
  <Map ID="51" Name="enemyPattern" RootElement="Root" SchemaID="Schema9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5_107" displayName="표5_107" ref="C14:BQ715" tableType="xml" totalsRowShown="0" headerRowDxfId="121" dataDxfId="119" headerRowBorderDxfId="120" tableBorderDxfId="118" totalsRowBorderDxfId="117">
  <autoFilter ref="C14:BQ715"/>
  <tableColumns count="67">
    <tableColumn id="1" uniqueName="id" name="id" dataDxfId="116">
      <xmlColumnPr mapId="48" xpath="/Root/character/@id" xmlDataType="string"/>
    </tableColumn>
    <tableColumn id="2" uniqueName="name" name="name" dataDxfId="115">
      <xmlColumnPr mapId="48" xpath="/Root/character/@name" xmlDataType="string"/>
    </tableColumn>
    <tableColumn id="6" uniqueName="description" name="description" dataDxfId="114">
      <xmlColumnPr mapId="48" xpath="/Root/character/@description" xmlDataType="string"/>
    </tableColumn>
    <tableColumn id="11" uniqueName="fame" name="fame" dataDxfId="113">
      <xmlColumnPr mapId="48" xpath="/Root/character/@fame" xmlDataType="string"/>
    </tableColumn>
    <tableColumn id="10" uniqueName="attribute" name="attribute" dataDxfId="112">
      <xmlColumnPr mapId="48" xpath="/Root/character/@attribute" xmlDataType="string"/>
    </tableColumn>
    <tableColumn id="25" uniqueName="feature" name="feature" dataDxfId="111">
      <xmlColumnPr mapId="48" xpath="/Root/character/@feature" xmlDataType="string"/>
    </tableColumn>
    <tableColumn id="13" uniqueName="type" name="type" dataDxfId="110">
      <xmlColumnPr mapId="48" xpath="/Root/character/@type" xmlDataType="string"/>
    </tableColumn>
    <tableColumn id="12" uniqueName="nation" name="nation" dataDxfId="109">
      <xmlColumnPr mapId="48" xpath="/Root/character/@nation" xmlDataType="string"/>
    </tableColumn>
    <tableColumn id="5" uniqueName="attackType" name="attackType" dataDxfId="108">
      <xmlColumnPr mapId="48" xpath="/Root/character/@attackType" xmlDataType="string"/>
    </tableColumn>
    <tableColumn id="70" uniqueName="levelupType" name="levelupType" dataDxfId="107">
      <xmlColumnPr mapId="48" xpath="/Root/character/@levelupType" xmlDataType="string"/>
    </tableColumn>
    <tableColumn id="69" uniqueName="upgradeType" name="upgradeType" dataDxfId="106">
      <xmlColumnPr mapId="48" xpath="/Root/character/@upgradeType" xmlDataType="string"/>
    </tableColumn>
    <tableColumn id="68" uniqueName="enchantType" name="enchantType" dataDxfId="105">
      <xmlColumnPr mapId="48" xpath="/Root/character/@enchantType" xmlDataType="string"/>
    </tableColumn>
    <tableColumn id="34" uniqueName="magicType" name="magicType" dataDxfId="104">
      <xmlColumnPr mapId="48" xpath="/Root/character/@magicType" xmlDataType="string"/>
    </tableColumn>
    <tableColumn id="67" uniqueName="spineFolder" name="spineFolder" dataDxfId="103">
      <xmlColumnPr mapId="48" xpath="/Root/character/@spineFolder" xmlDataType="string"/>
    </tableColumn>
    <tableColumn id="37" uniqueName="spineData" name="spineData" dataDxfId="102">
      <xmlColumnPr mapId="48" xpath="/Root/character/@spineData" xmlDataType="string"/>
    </tableColumn>
    <tableColumn id="30" uniqueName="skin" name="skin" dataDxfId="101">
      <xmlColumnPr mapId="48" xpath="/Root/character/@skin" xmlDataType="string"/>
    </tableColumn>
    <tableColumn id="64" uniqueName="spineScale" name="spineScale" dataDxfId="100">
      <xmlColumnPr mapId="48" xpath="/Root/character/@spineScale" xmlDataType="string"/>
    </tableColumn>
    <tableColumn id="36" uniqueName="effectScale" name="effectScale" dataDxfId="99">
      <xmlColumnPr mapId="48" xpath="/Root/character/@effectScale" xmlDataType="string"/>
    </tableColumn>
    <tableColumn id="7" uniqueName="uiSpineScale" name="uiSpineScale" dataDxfId="98">
      <xmlColumnPr mapId="48" xpath="/Root/character/@uiSpineScale" xmlDataType="string"/>
    </tableColumn>
    <tableColumn id="33" uniqueName="folder" name="folder" dataDxfId="97">
      <xmlColumnPr mapId="48" xpath="/Root/character/@folder" xmlDataType="string"/>
    </tableColumn>
    <tableColumn id="31" uniqueName="atlas" name="atlas" dataDxfId="96">
      <xmlColumnPr mapId="48" xpath="/Root/character/@atlas" xmlDataType="string"/>
    </tableColumn>
    <tableColumn id="28" uniqueName="image" name="image" dataDxfId="95">
      <xmlColumnPr mapId="48" xpath="/Root/character/@image" xmlDataType="string"/>
    </tableColumn>
    <tableColumn id="42" uniqueName="miniFolder" name="miniFolder" dataDxfId="94">
      <xmlColumnPr mapId="48" xpath="/Root/character/@miniFolder" xmlDataType="string"/>
    </tableColumn>
    <tableColumn id="27" uniqueName="miniAtlas" name="miniAtlas" dataDxfId="93">
      <xmlColumnPr mapId="48" xpath="/Root/character/@miniAtlas" xmlDataType="string"/>
    </tableColumn>
    <tableColumn id="26" uniqueName="miniImage" name="miniImage" dataDxfId="92">
      <xmlColumnPr mapId="48" xpath="/Root/character/@miniImage" xmlDataType="string"/>
    </tableColumn>
    <tableColumn id="72" uniqueName="rewardItemType" name="rewardItemType" dataDxfId="91">
      <xmlColumnPr mapId="48" xpath="/Root/character/@rewardItemType" xmlDataType="string"/>
    </tableColumn>
    <tableColumn id="63" uniqueName="rewardItemValue" name="rewardItemValue" dataDxfId="90">
      <xmlColumnPr mapId="48" xpath="/Root/character/@rewardItemValue" xmlDataType="string"/>
    </tableColumn>
    <tableColumn id="47" uniqueName="summonPrice" name="summonPrice" dataDxfId="89">
      <xmlColumnPr mapId="48" xpath="/Root/character/@summonPrice" xmlDataType="string"/>
    </tableColumn>
    <tableColumn id="45" uniqueName="summonCooltime" name="summonCooltime" dataDxfId="88">
      <xmlColumnPr mapId="48" xpath="/Root/character/@summonCooltime" xmlDataType="string"/>
    </tableColumn>
    <tableColumn id="41" uniqueName="rewardStone" name="rewardStone" dataDxfId="87">
      <xmlColumnPr mapId="48" xpath="/Root/character/@rewardStone" xmlDataType="string"/>
    </tableColumn>
    <tableColumn id="35" uniqueName="groundType" name="groundType" dataDxfId="86">
      <xmlColumnPr mapId="48" xpath="/Root/character/@groundType" xmlDataType="string"/>
    </tableColumn>
    <tableColumn id="29" uniqueName="groundPositionY" name="groundPositionY" dataDxfId="85">
      <xmlColumnPr mapId="48" xpath="/Root/character/@groundPositionY" xmlDataType="string"/>
    </tableColumn>
    <tableColumn id="46" uniqueName="size" name="size" dataDxfId="84">
      <xmlColumnPr mapId="48" xpath="/Root/character/@size" xmlDataType="string"/>
    </tableColumn>
    <tableColumn id="51" uniqueName="moveSpeed" name="moveSpeed" dataDxfId="83">
      <xmlColumnPr mapId="48" xpath="/Root/character/@moveSpeed" xmlDataType="string"/>
    </tableColumn>
    <tableColumn id="52" uniqueName="targetOrder" name="targetOrder" dataDxfId="82">
      <xmlColumnPr mapId="48" xpath="/Root/character/@targetOrder" xmlDataType="string"/>
    </tableColumn>
    <tableColumn id="53" uniqueName="hp" name="hp" dataDxfId="81">
      <xmlColumnPr mapId="48" xpath="/Root/character/@hp" xmlDataType="string"/>
    </tableColumn>
    <tableColumn id="54" uniqueName="defence" name="defence" dataDxfId="80">
      <xmlColumnPr mapId="48" xpath="/Root/character/@defence" xmlDataType="string"/>
    </tableColumn>
    <tableColumn id="55" uniqueName="attackGroundType" name="attackGroundType" dataDxfId="79">
      <xmlColumnPr mapId="48" xpath="/Root/character/@attackGroundType" xmlDataType="string"/>
    </tableColumn>
    <tableColumn id="56" uniqueName="attackDistance" name="attackDistance" dataDxfId="78">
      <xmlColumnPr mapId="48" xpath="/Root/character/@attackDistance" xmlDataType="string"/>
    </tableColumn>
    <tableColumn id="57" uniqueName="attackSpeed" name="attackSpeed" dataDxfId="77">
      <xmlColumnPr mapId="48" xpath="/Root/character/@attackSpeed" xmlDataType="string"/>
    </tableColumn>
    <tableColumn id="23" uniqueName="defaultCastingTime" name="defaultCastingTime" dataDxfId="76">
      <xmlColumnPr mapId="48" xpath="/Root/character/@defaultCastingTime" xmlDataType="string"/>
    </tableColumn>
    <tableColumn id="14" uniqueName="arrowEffect" name="arrowEffect" dataDxfId="75">
      <xmlColumnPr mapId="48" xpath="/Root/character/@arrowEffect" xmlDataType="string"/>
    </tableColumn>
    <tableColumn id="4" uniqueName="arrowEffectStartingPositionX" name="arrowEffectStartingPositionX" dataDxfId="74">
      <xmlColumnPr mapId="48" xpath="/Root/character/@arrowEffectStartingPositionX" xmlDataType="string"/>
    </tableColumn>
    <tableColumn id="59" uniqueName="arrowEffectStartingPositionY" name="arrowEffectStartingPositionY" dataDxfId="73">
      <xmlColumnPr mapId="48" xpath="/Root/character/@arrowEffectStartingPositionY" xmlDataType="string"/>
    </tableColumn>
    <tableColumn id="24" uniqueName="damageEffect" name="damageEffect" dataDxfId="72">
      <xmlColumnPr mapId="48" xpath="/Root/character/@damageEffect" xmlDataType="string"/>
    </tableColumn>
    <tableColumn id="9" uniqueName="damagePositionX" name="damagePositionX" dataDxfId="71">
      <xmlColumnPr mapId="48" xpath="/Root/character/@damagePositionX" xmlDataType="string"/>
    </tableColumn>
    <tableColumn id="8" uniqueName="damagePositionY" name="damagePositionY" dataDxfId="70">
      <xmlColumnPr mapId="48" xpath="/Root/character/@damagePositionY" xmlDataType="string"/>
    </tableColumn>
    <tableColumn id="60" uniqueName="attack" name="attack" dataDxfId="69">
      <xmlColumnPr mapId="48" xpath="/Root/character/@attack" xmlDataType="string"/>
    </tableColumn>
    <tableColumn id="61" uniqueName="growHp" name="growHp" dataDxfId="68">
      <xmlColumnPr mapId="48" xpath="/Root/character/@growHp" xmlDataType="string"/>
    </tableColumn>
    <tableColumn id="16" uniqueName="growDefence" name="growDefence" dataDxfId="67">
      <xmlColumnPr mapId="48" xpath="/Root/character/@growDefence" xmlDataType="string"/>
    </tableColumn>
    <tableColumn id="15" uniqueName="growAttackSpeed" name="growAttackSpeed" dataDxfId="66">
      <xmlColumnPr mapId="48" xpath="/Root/character/@growAttackSpeed" xmlDataType="string"/>
    </tableColumn>
    <tableColumn id="62" uniqueName="growAttack" name="growAttack" dataDxfId="65">
      <xmlColumnPr mapId="48" xpath="/Root/character/@growAttack" xmlDataType="string"/>
    </tableColumn>
    <tableColumn id="73" uniqueName="skill" name="skill" dataDxfId="64">
      <xmlColumnPr mapId="48" xpath="/Root/character/@skill" xmlDataType="string"/>
    </tableColumn>
    <tableColumn id="74" uniqueName="contentsFunctionType" name="contentsFunctionType" dataDxfId="63">
      <xmlColumnPr mapId="48" xpath="/Root/character/@contentsFunctionType" xmlDataType="string"/>
    </tableColumn>
    <tableColumn id="75" uniqueName="contentsFunctionCondition" name="contentsFunctionCondition" dataDxfId="62">
      <xmlColumnPr mapId="48" xpath="/Root/character/@contentsFunctionCondition" xmlDataType="string"/>
    </tableColumn>
    <tableColumn id="76" uniqueName="contentsFunctionValue" name="contentsFunctionValue" dataDxfId="61">
      <xmlColumnPr mapId="48" xpath="/Root/character/@contentsFunctionValue" xmlDataType="string"/>
    </tableColumn>
    <tableColumn id="17" uniqueName="tombSpineFolder" name="tombSpineFolder" dataDxfId="60">
      <xmlColumnPr mapId="48" xpath="/Root/character/@tombSpineFolder" xmlDataType="string"/>
    </tableColumn>
    <tableColumn id="18" uniqueName="tombSpineData" name="tombSpineData" dataDxfId="59">
      <xmlColumnPr mapId="48" xpath="/Root/character/@tombSpineData" xmlDataType="string"/>
    </tableColumn>
    <tableColumn id="19" uniqueName="spineAttackTimeScale" name="spineAttackTimeScale" dataDxfId="58">
      <xmlColumnPr mapId="48" xpath="/Root/character/@spineAttackTimeScale" xmlDataType="string"/>
    </tableColumn>
    <tableColumn id="20" uniqueName="spineAttack2TimeScale" name="spineAttack2TimeScale" dataDxfId="57">
      <xmlColumnPr mapId="48" xpath="/Root/character/@spineAttack2TimeScale" xmlDataType="string"/>
    </tableColumn>
    <tableColumn id="21" uniqueName="spineAttack3TimeScale" name="spineAttack3TimeScale" dataDxfId="56">
      <xmlColumnPr mapId="48" xpath="/Root/character/@spineAttack3TimeScale" xmlDataType="string"/>
    </tableColumn>
    <tableColumn id="22" uniqueName="spineRunTimeScale" name="spineRunTimeScale" dataDxfId="55">
      <xmlColumnPr mapId="48" xpath="/Root/character/@spineRunTimeScale" xmlDataType="string"/>
    </tableColumn>
    <tableColumn id="39" uniqueName="tileSpineScale" name="tileSpineScale" dataDxfId="54">
      <xmlColumnPr mapId="48" xpath="/Root/character/@tileSpineScale" xmlDataType="string"/>
    </tableColumn>
    <tableColumn id="38" uniqueName="stageInfoSpineScale" name="stageInfoSpineScale" dataDxfId="53">
      <xmlColumnPr mapId="48" xpath="/Root/character/@stageInfoSpineScale" xmlDataType="string"/>
    </tableColumn>
    <tableColumn id="40" uniqueName="bossEmergenceScale" name="bossEmergenceScale" dataDxfId="52">
      <xmlColumnPr mapId="48" xpath="/Root/character/@bossEmergenceScale" xmlDataType="string"/>
    </tableColumn>
    <tableColumn id="32" uniqueName="eventOnly" name="eventOnly" dataDxfId="51">
      <xmlColumnPr mapId="48" xpath="/Root/character/@eventOnly" xmlDataType="string"/>
    </tableColumn>
    <tableColumn id="3" uniqueName="bookOpen" name="bookOpen" dataDxfId="50">
      <xmlColumnPr mapId="48" xpath="/Root/character/@bookOpe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표5_1075" displayName="표5_1075" ref="C14:F3104" tableType="xml" totalsRowShown="0" headerRowDxfId="49" dataDxfId="47" headerRowBorderDxfId="48" tableBorderDxfId="46" totalsRowBorderDxfId="45">
  <autoFilter ref="C14:F3104"/>
  <tableColumns count="4">
    <tableColumn id="1" uniqueName="id" name="id" dataDxfId="44">
      <xmlColumnPr mapId="19" xpath="/Root/characterGroup/@id" xmlDataType="string"/>
    </tableColumn>
    <tableColumn id="2" uniqueName="characterGroup" name="characterGroup" dataDxfId="43">
      <xmlColumnPr mapId="19" xpath="/Root/characterGroup/@characterGroup" xmlDataType="string"/>
    </tableColumn>
    <tableColumn id="6" uniqueName="characterGroupId" name="characterGroupId" dataDxfId="42">
      <xmlColumnPr mapId="19" xpath="/Root/characterGroup/@characterGroupId" xmlDataType="string"/>
    </tableColumn>
    <tableColumn id="11" uniqueName="characterId" name="characterId" dataDxfId="41">
      <xmlColumnPr mapId="19" xpath="/Root/characterGroup/@characterId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표2" displayName="표2" ref="C8:U625" tableType="xml" totalsRowShown="0" dataDxfId="40">
  <autoFilter ref="C8:U625"/>
  <tableColumns count="19">
    <tableColumn id="1" uniqueName="id" name="id" dataDxfId="39">
      <xmlColumnPr mapId="51" xpath="/Root/enemyPattern/@id" xmlDataType="string"/>
    </tableColumn>
    <tableColumn id="2" uniqueName="enemyPatternId" name="enemyPatternId" dataDxfId="38">
      <xmlColumnPr mapId="51" xpath="/Root/enemyPattern/@enemyPatternId" xmlDataType="string"/>
    </tableColumn>
    <tableColumn id="5" uniqueName="startTime" name="startTime" dataDxfId="37">
      <xmlColumnPr mapId="51" xpath="/Root/enemyPattern/@startTime" xmlDataType="string"/>
    </tableColumn>
    <tableColumn id="6" uniqueName="endTime" name="endTime" dataDxfId="36">
      <xmlColumnPr mapId="51" xpath="/Root/enemyPattern/@endTime" xmlDataType="string"/>
    </tableColumn>
    <tableColumn id="7" uniqueName="repeat" name="repeat" dataDxfId="35">
      <xmlColumnPr mapId="51" xpath="/Root/enemyPattern/@repeat" xmlDataType="string"/>
    </tableColumn>
    <tableColumn id="8" uniqueName="interval" name="interval" dataDxfId="34">
      <xmlColumnPr mapId="51" xpath="/Root/enemyPattern/@interval" xmlDataType="string"/>
    </tableColumn>
    <tableColumn id="9" uniqueName="intervalGrowCount" name="intervalGrowCount" dataDxfId="33">
      <xmlColumnPr mapId="51" xpath="/Root/enemyPattern/@intervalGrowCount" xmlDataType="string"/>
    </tableColumn>
    <tableColumn id="10" uniqueName="intervalGrowValue" name="intervalGrowValue" dataDxfId="32">
      <xmlColumnPr mapId="51" xpath="/Root/enemyPattern/@intervalGrowValue" xmlDataType="string"/>
    </tableColumn>
    <tableColumn id="11" uniqueName="intervalGrowMax" name="intervalGrowMax" dataDxfId="31">
      <xmlColumnPr mapId="51" xpath="/Root/enemyPattern/@intervalGrowMax" xmlDataType="string"/>
    </tableColumn>
    <tableColumn id="12" uniqueName="characterGroupId" name="characterGroupId" dataDxfId="30">
      <xmlColumnPr mapId="51" xpath="/Root/enemyPattern/@characterGroupId" xmlDataType="string"/>
    </tableColumn>
    <tableColumn id="13" uniqueName="characterLevel" name="characterLevel" dataDxfId="29">
      <xmlColumnPr mapId="51" xpath="/Root/enemyPattern/@characterLevel" xmlDataType="string"/>
    </tableColumn>
    <tableColumn id="14" uniqueName="addSkillId" name="addSkillId" dataDxfId="28">
      <xmlColumnPr mapId="51" xpath="/Root/enemyPattern/@addSkillId" xmlDataType="string"/>
    </tableColumn>
    <tableColumn id="15" uniqueName="addSkillLevel" name="addSkillLevel" dataDxfId="27">
      <xmlColumnPr mapId="51" xpath="/Root/enemyPattern/@addSkillLevel" xmlDataType="string"/>
    </tableColumn>
    <tableColumn id="16" uniqueName="summonEnemyAmount" name="summonEnemyAmount" dataDxfId="26">
      <xmlColumnPr mapId="51" xpath="/Root/enemyPattern/@summonEnemyAmount" xmlDataType="string"/>
    </tableColumn>
    <tableColumn id="21" uniqueName="summonEnemyCooltime" name="summonEnemyCooltime" dataDxfId="25">
      <xmlColumnPr mapId="51" xpath="/Root/enemyPattern/@summonEnemyCooltime" xmlDataType="string"/>
    </tableColumn>
    <tableColumn id="17" uniqueName="contentsFunctionId" name="contentsFunctionId" dataDxfId="24">
      <xmlColumnPr mapId="51" xpath="/Root/enemyPattern/@contentsFunctionId" xmlDataType="string"/>
    </tableColumn>
    <tableColumn id="18" uniqueName="contentsFunctionCondition" name="contentsFunctionCondition" dataDxfId="23">
      <xmlColumnPr mapId="51" xpath="/Root/enemyPattern/@contentsFunctionCondition" xmlDataType="string"/>
    </tableColumn>
    <tableColumn id="19" uniqueName="contentsFunctionValue" name="contentsFunctionValue" dataDxfId="22">
      <xmlColumnPr mapId="51" xpath="/Root/enemyPattern/@contentsFunctionValue" xmlDataType="string"/>
    </tableColumn>
    <tableColumn id="20" uniqueName="contentsFunctionTime" name="contentsFunctionTime" dataDxfId="21">
      <xmlColumnPr mapId="51" xpath="/Root/enemyPattern/@contentsFunctionTim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표3" displayName="표3" ref="E12:M16" tableType="xml" totalsRowShown="0">
  <autoFilter ref="E12:M16"/>
  <tableColumns count="9">
    <tableColumn id="1" uniqueName="state" name="state">
      <xmlColumnPr mapId="29" xpath="/Root/autoPlaySetting/@state" xmlDataType="string"/>
    </tableColumn>
    <tableColumn id="2" uniqueName="riskMinimumValue" name="riskMinimumValue">
      <xmlColumnPr mapId="29" xpath="/Root/autoPlaySetting/@riskMinimumValue" xmlDataType="string"/>
    </tableColumn>
    <tableColumn id="3" uniqueName="riskMaximumValue" name="riskMaximumValue">
      <xmlColumnPr mapId="29" xpath="/Root/autoPlaySetting/@riskMaximumValue" xmlDataType="string"/>
    </tableColumn>
    <tableColumn id="4" uniqueName="bookedAllySummonSecond" name="bookedAllySummonSecond">
      <xmlColumnPr mapId="29" xpath="/Root/autoPlaySetting/@bookedAllySummonSecond" xmlDataType="string"/>
    </tableColumn>
    <tableColumn id="5" uniqueName="airMonsterRate" name="airMonsterRate">
      <xmlColumnPr mapId="29" xpath="/Root/autoPlaySetting/@airMonsterRate" xmlDataType="string"/>
    </tableColumn>
    <tableColumn id="6" uniqueName="airAttackAvailableAllyRate" name="airAttackAvailableAllyRate">
      <xmlColumnPr mapId="29" xpath="/Root/autoPlaySetting/@airAttackAvailableAllyRate" xmlDataType="string"/>
    </tableColumn>
    <tableColumn id="7" uniqueName="autoSkillUseRateCondition" name="autoSkillUseRateCondition">
      <xmlColumnPr mapId="29" xpath="/Root/autoPlaySetting/@autoSkillUseRateCondition" xmlDataType="string"/>
    </tableColumn>
    <tableColumn id="8" uniqueName="autoTopSkillTimeCondition" name="autoTopSkillTimeCondition">
      <xmlColumnPr mapId="29" xpath="/Root/autoPlaySetting/@autoTopSkillTimeCondition" xmlDataType="string"/>
    </tableColumn>
    <tableColumn id="9" uniqueName="stoneUpgradeRate" name="stoneUpgradeRate">
      <xmlColumnPr mapId="29" xpath="/Root/autoPlaySetting/@stoneUpgradeRat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표2_6" displayName="표2_6" ref="C8:V1707" totalsRowShown="0" dataDxfId="20">
  <autoFilter ref="C8:V1707">
    <filterColumn colId="13">
      <filters>
        <filter val="30000"/>
      </filters>
    </filterColumn>
  </autoFilter>
  <tableColumns count="20">
    <tableColumn id="1" name="id" dataDxfId="19"/>
    <tableColumn id="2" name="enemyPatternId" dataDxfId="18"/>
    <tableColumn id="3" name="petternActiveTimingType" dataDxfId="17"/>
    <tableColumn id="4" name="petternActiveTimingTypeValue" dataDxfId="16"/>
    <tableColumn id="5" name="startTime" dataDxfId="15"/>
    <tableColumn id="6" name="endTime" dataDxfId="14"/>
    <tableColumn id="7" name="repeat" dataDxfId="13"/>
    <tableColumn id="8" name="interval" dataDxfId="12"/>
    <tableColumn id="9" name="intervalGrowCount" dataDxfId="11"/>
    <tableColumn id="10" name="intervalGrowValue" dataDxfId="10"/>
    <tableColumn id="11" name="intervalGrowMax" dataDxfId="9"/>
    <tableColumn id="12" name="characterGroupId" dataDxfId="8"/>
    <tableColumn id="13" name="characterLevel" dataDxfId="7"/>
    <tableColumn id="14" name="addSkillId" dataDxfId="6"/>
    <tableColumn id="15" name="addSkillLevel" dataDxfId="5"/>
    <tableColumn id="16" name="summonEnemyAmount" dataDxfId="4"/>
    <tableColumn id="17" name="contentsFunctionId" dataDxfId="3"/>
    <tableColumn id="18" name="contentsFunctionCondition" dataDxfId="2"/>
    <tableColumn id="19" name="contentsFunctionValue" dataDxfId="1"/>
    <tableColumn id="20" name="contentsFunction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S735"/>
  <sheetViews>
    <sheetView tabSelected="1" zoomScale="85" zoomScaleNormal="85" workbookViewId="0">
      <pane xSplit="3" ySplit="14" topLeftCell="BL411" activePane="bottomRight" state="frozen"/>
      <selection pane="topRight" activeCell="D1" sqref="D1"/>
      <selection pane="bottomLeft" activeCell="A15" sqref="A15"/>
      <selection pane="bottomRight" activeCell="BN8" sqref="BN8"/>
    </sheetView>
  </sheetViews>
  <sheetFormatPr defaultColWidth="9" defaultRowHeight="16.5" x14ac:dyDescent="0.3"/>
  <cols>
    <col min="1" max="1" width="15.875" style="5" bestFit="1" customWidth="1"/>
    <col min="2" max="2" width="20.125" style="6" customWidth="1"/>
    <col min="3" max="3" width="8.125" style="5" customWidth="1"/>
    <col min="4" max="4" width="11.125" style="5" customWidth="1"/>
    <col min="5" max="5" width="15.625" style="5" customWidth="1"/>
    <col min="6" max="6" width="10.25" style="5" customWidth="1"/>
    <col min="7" max="8" width="14.125" style="5" customWidth="1"/>
    <col min="9" max="9" width="17.375" style="5" customWidth="1"/>
    <col min="10" max="10" width="11.75" style="5" customWidth="1"/>
    <col min="11" max="11" width="19.375" style="5" customWidth="1"/>
    <col min="12" max="12" width="16.75" style="5" customWidth="1"/>
    <col min="13" max="13" width="18.25" style="5" customWidth="1"/>
    <col min="14" max="15" width="17.625" style="5" customWidth="1"/>
    <col min="16" max="16" width="19.875" style="5" customWidth="1"/>
    <col min="17" max="18" width="29.625" style="5" customWidth="1"/>
    <col min="19" max="19" width="14.75" style="5" customWidth="1"/>
    <col min="20" max="20" width="38.5" style="5" customWidth="1"/>
    <col min="21" max="21" width="16.75" style="5" customWidth="1"/>
    <col min="22" max="22" width="19.5" style="5" customWidth="1"/>
    <col min="23" max="23" width="19.375" style="5" customWidth="1"/>
    <col min="24" max="24" width="20.75" style="6" customWidth="1"/>
    <col min="25" max="25" width="19.875" style="5" customWidth="1"/>
    <col min="26" max="26" width="21.75" style="5" customWidth="1"/>
    <col min="27" max="27" width="22.75" style="5" customWidth="1"/>
    <col min="28" max="28" width="20.875" style="5" customWidth="1"/>
    <col min="29" max="29" width="21.625" style="5" customWidth="1"/>
    <col min="30" max="30" width="18.125" style="5" bestFit="1" customWidth="1"/>
    <col min="31" max="31" width="22.25" style="5" bestFit="1" customWidth="1"/>
    <col min="32" max="32" width="17.75" style="5" customWidth="1"/>
    <col min="33" max="33" width="16.625" style="8" customWidth="1"/>
    <col min="34" max="34" width="18" style="8" customWidth="1"/>
    <col min="35" max="35" width="13.25" style="8" customWidth="1"/>
    <col min="36" max="36" width="16" style="5" customWidth="1"/>
    <col min="37" max="37" width="17" style="5" customWidth="1"/>
    <col min="38" max="38" width="14.625" style="5" customWidth="1"/>
    <col min="39" max="39" width="12.625" style="5" customWidth="1"/>
    <col min="40" max="40" width="22.875" style="5" customWidth="1"/>
    <col min="41" max="41" width="19.125" style="5" customWidth="1"/>
    <col min="42" max="44" width="17.625" style="5" customWidth="1"/>
    <col min="45" max="45" width="33.25" style="5" customWidth="1"/>
    <col min="46" max="47" width="33.125" style="5" customWidth="1"/>
    <col min="48" max="48" width="22" style="81" customWidth="1"/>
    <col min="49" max="49" width="21.875" style="5" customWidth="1"/>
    <col min="50" max="50" width="11.125" style="81" customWidth="1"/>
    <col min="51" max="51" width="12.875" style="5" customWidth="1"/>
    <col min="52" max="52" width="17.75" style="5" customWidth="1"/>
    <col min="53" max="53" width="22" style="5" customWidth="1"/>
    <col min="54" max="54" width="16.125" style="5" customWidth="1"/>
    <col min="55" max="55" width="35" style="7" customWidth="1"/>
    <col min="56" max="56" width="26.5" style="5" bestFit="1" customWidth="1"/>
    <col min="57" max="57" width="31.25" style="5" bestFit="1" customWidth="1"/>
    <col min="58" max="58" width="27.125" style="5" bestFit="1" customWidth="1"/>
    <col min="59" max="60" width="27.125" style="5" customWidth="1"/>
    <col min="61" max="61" width="26.25" style="5" bestFit="1" customWidth="1"/>
    <col min="62" max="63" width="27.5" style="5" bestFit="1" customWidth="1"/>
    <col min="64" max="68" width="27.125" style="5" customWidth="1"/>
    <col min="69" max="69" width="34.75" style="5" customWidth="1"/>
    <col min="70" max="70" width="14.625" style="5" customWidth="1"/>
    <col min="71" max="71" width="20.75" style="5" customWidth="1"/>
    <col min="72" max="72" width="22.125" style="5" customWidth="1"/>
    <col min="73" max="75" width="11.25" style="5" customWidth="1"/>
    <col min="76" max="76" width="17.625" style="5" bestFit="1" customWidth="1"/>
    <col min="77" max="77" width="21.125" style="5" customWidth="1"/>
    <col min="78" max="78" width="20.875" style="5" customWidth="1"/>
    <col min="79" max="79" width="9" style="5"/>
    <col min="80" max="80" width="25.375" style="5" customWidth="1"/>
    <col min="81" max="84" width="9" style="5"/>
    <col min="85" max="85" width="15.375" style="5" customWidth="1"/>
    <col min="86" max="86" width="17.875" style="5" bestFit="1" customWidth="1"/>
    <col min="87" max="87" width="19.375" style="5" customWidth="1"/>
    <col min="88" max="88" width="14.75" style="5" customWidth="1"/>
    <col min="89" max="16384" width="9" style="5"/>
  </cols>
  <sheetData>
    <row r="1" spans="1:123" ht="49.5" x14ac:dyDescent="0.3">
      <c r="C1" s="5" t="s">
        <v>154</v>
      </c>
      <c r="D1" s="5" t="s">
        <v>155</v>
      </c>
      <c r="E1" s="5" t="s">
        <v>1607</v>
      </c>
      <c r="F1" s="5" t="s">
        <v>1608</v>
      </c>
      <c r="G1" s="5" t="s">
        <v>156</v>
      </c>
      <c r="H1" s="5" t="s">
        <v>2067</v>
      </c>
      <c r="I1" s="5" t="s">
        <v>157</v>
      </c>
      <c r="J1" s="5" t="s">
        <v>158</v>
      </c>
      <c r="K1" s="5" t="s">
        <v>159</v>
      </c>
      <c r="L1" s="5" t="s">
        <v>160</v>
      </c>
      <c r="M1" s="5" t="s">
        <v>161</v>
      </c>
      <c r="N1" s="5" t="s">
        <v>162</v>
      </c>
      <c r="S1" s="5" t="s">
        <v>1613</v>
      </c>
      <c r="T1" s="9" t="s">
        <v>1614</v>
      </c>
      <c r="U1" s="5" t="s">
        <v>1615</v>
      </c>
      <c r="X1" s="6" t="s">
        <v>1616</v>
      </c>
      <c r="AA1" s="5" t="s">
        <v>1617</v>
      </c>
      <c r="AB1" s="87" t="s">
        <v>1618</v>
      </c>
      <c r="AC1" s="87" t="s">
        <v>1619</v>
      </c>
      <c r="AD1" s="5" t="s">
        <v>1620</v>
      </c>
      <c r="AE1" s="5" t="s">
        <v>1621</v>
      </c>
      <c r="AF1" s="5" t="s">
        <v>1622</v>
      </c>
      <c r="AG1" s="8" t="s">
        <v>1623</v>
      </c>
      <c r="AI1" s="8" t="s">
        <v>1626</v>
      </c>
      <c r="AJ1" s="9" t="s">
        <v>1627</v>
      </c>
      <c r="AK1" s="5" t="s">
        <v>1628</v>
      </c>
      <c r="AL1" s="5" t="s">
        <v>1630</v>
      </c>
      <c r="AM1" s="5" t="s">
        <v>1631</v>
      </c>
      <c r="AN1" s="5" t="s">
        <v>1632</v>
      </c>
      <c r="AO1" s="9" t="s">
        <v>1636</v>
      </c>
      <c r="AP1" s="9" t="s">
        <v>1637</v>
      </c>
      <c r="AQ1" s="9"/>
      <c r="AR1" s="9"/>
      <c r="AS1" s="5" t="s">
        <v>163</v>
      </c>
      <c r="AT1" s="9" t="s">
        <v>164</v>
      </c>
      <c r="AU1" s="9"/>
      <c r="AV1" s="80" t="s">
        <v>165</v>
      </c>
      <c r="AW1" s="5" t="s">
        <v>165</v>
      </c>
      <c r="AX1" s="81" t="s">
        <v>1638</v>
      </c>
      <c r="AY1" s="9" t="s">
        <v>1639</v>
      </c>
      <c r="AZ1" s="9" t="s">
        <v>1640</v>
      </c>
      <c r="BA1" s="9" t="s">
        <v>1641</v>
      </c>
      <c r="BB1" s="5" t="s">
        <v>1642</v>
      </c>
      <c r="BC1" s="7" t="s">
        <v>1643</v>
      </c>
      <c r="BD1" s="5" t="s">
        <v>1645</v>
      </c>
      <c r="BE1" s="5" t="s">
        <v>1644</v>
      </c>
      <c r="BF1" s="5" t="s">
        <v>1646</v>
      </c>
      <c r="BH1" s="9" t="s">
        <v>1647</v>
      </c>
      <c r="BI1" s="9" t="s">
        <v>1648</v>
      </c>
      <c r="BJ1" s="9" t="s">
        <v>1649</v>
      </c>
      <c r="BK1" s="9" t="s">
        <v>1649</v>
      </c>
      <c r="BL1" s="9" t="s">
        <v>1650</v>
      </c>
      <c r="BM1" s="9"/>
      <c r="BN1" s="9"/>
      <c r="BO1" s="9"/>
      <c r="BP1" s="9" t="s">
        <v>2504</v>
      </c>
      <c r="BQ1" s="5" t="s">
        <v>1651</v>
      </c>
    </row>
    <row r="2" spans="1:123" x14ac:dyDescent="0.3">
      <c r="F2" s="5" t="s">
        <v>1609</v>
      </c>
      <c r="G2" s="5" t="s">
        <v>166</v>
      </c>
      <c r="H2" s="5" t="s">
        <v>2065</v>
      </c>
      <c r="I2" s="5" t="s">
        <v>2408</v>
      </c>
      <c r="J2" s="5" t="s">
        <v>167</v>
      </c>
      <c r="K2" s="5" t="s">
        <v>2422</v>
      </c>
      <c r="AG2" s="8" t="s">
        <v>1624</v>
      </c>
      <c r="AK2" s="5" t="s">
        <v>1629</v>
      </c>
      <c r="AN2" s="5" t="s">
        <v>1633</v>
      </c>
      <c r="BP2" s="5" t="s">
        <v>2505</v>
      </c>
    </row>
    <row r="3" spans="1:123" x14ac:dyDescent="0.3">
      <c r="F3" s="5" t="s">
        <v>1610</v>
      </c>
      <c r="G3" s="5" t="s">
        <v>168</v>
      </c>
      <c r="I3" s="5" t="s">
        <v>2409</v>
      </c>
      <c r="J3" s="5" t="s">
        <v>169</v>
      </c>
      <c r="K3" s="5" t="s">
        <v>2423</v>
      </c>
      <c r="AG3" s="8" t="s">
        <v>1625</v>
      </c>
      <c r="AN3" s="5" t="s">
        <v>1634</v>
      </c>
      <c r="AV3" s="81" t="s">
        <v>170</v>
      </c>
      <c r="AW3" s="5" t="s">
        <v>170</v>
      </c>
    </row>
    <row r="4" spans="1:123" x14ac:dyDescent="0.3">
      <c r="F4" s="5" t="s">
        <v>1611</v>
      </c>
      <c r="G4" s="5" t="s">
        <v>171</v>
      </c>
      <c r="I4" s="5" t="s">
        <v>2410</v>
      </c>
      <c r="J4" s="5" t="s">
        <v>172</v>
      </c>
      <c r="N4" s="5" t="s">
        <v>2376</v>
      </c>
      <c r="P4" s="5">
        <v>110</v>
      </c>
      <c r="Q4" s="5" t="s">
        <v>2380</v>
      </c>
      <c r="AN4" s="5" t="s">
        <v>1635</v>
      </c>
    </row>
    <row r="5" spans="1:123" x14ac:dyDescent="0.3">
      <c r="F5" s="5" t="s">
        <v>1612</v>
      </c>
      <c r="G5" s="5" t="s">
        <v>173</v>
      </c>
      <c r="J5" s="5" t="s">
        <v>174</v>
      </c>
      <c r="N5" s="5" t="s">
        <v>2377</v>
      </c>
      <c r="P5" s="5">
        <v>123</v>
      </c>
      <c r="Q5" s="5" t="s">
        <v>2382</v>
      </c>
    </row>
    <row r="6" spans="1:123" x14ac:dyDescent="0.3">
      <c r="G6" s="5" t="s">
        <v>175</v>
      </c>
      <c r="J6" s="5" t="s">
        <v>176</v>
      </c>
      <c r="N6" s="5" t="s">
        <v>2378</v>
      </c>
      <c r="P6" s="5">
        <v>108</v>
      </c>
      <c r="Q6" s="5" t="s">
        <v>2381</v>
      </c>
    </row>
    <row r="7" spans="1:123" x14ac:dyDescent="0.3">
      <c r="J7" s="5" t="s">
        <v>177</v>
      </c>
      <c r="N7" s="5" t="s">
        <v>2379</v>
      </c>
      <c r="P7" s="5">
        <v>118</v>
      </c>
      <c r="Q7" s="5" t="s">
        <v>2383</v>
      </c>
      <c r="S7" s="1"/>
      <c r="T7" s="1"/>
    </row>
    <row r="8" spans="1:123" x14ac:dyDescent="0.3">
      <c r="J8" s="5" t="s">
        <v>1537</v>
      </c>
      <c r="BQ8" s="88">
        <v>43905</v>
      </c>
    </row>
    <row r="12" spans="1:123" x14ac:dyDescent="0.3">
      <c r="AD12" s="10"/>
      <c r="AE12" s="10"/>
      <c r="AJ12" s="10"/>
      <c r="AL12" s="11"/>
      <c r="AM12" s="11"/>
      <c r="AO12" s="11"/>
      <c r="AP12" s="11"/>
      <c r="AQ12" s="11"/>
      <c r="AR12" s="11"/>
      <c r="AX12" s="86"/>
      <c r="BT12" s="5" t="s">
        <v>2023</v>
      </c>
      <c r="CT12" s="5" t="s">
        <v>2919</v>
      </c>
    </row>
    <row r="13" spans="1:123" x14ac:dyDescent="0.3">
      <c r="AD13" s="5">
        <v>50</v>
      </c>
      <c r="AE13" s="5">
        <v>4</v>
      </c>
      <c r="AL13" s="5">
        <v>100</v>
      </c>
      <c r="BT13" s="5" t="s">
        <v>2168</v>
      </c>
      <c r="CT13" s="5">
        <v>2</v>
      </c>
    </row>
    <row r="14" spans="1:123" x14ac:dyDescent="0.3">
      <c r="A14" s="5" t="s">
        <v>1839</v>
      </c>
      <c r="B14" s="6" t="s">
        <v>1839</v>
      </c>
      <c r="C14" s="12" t="s">
        <v>14</v>
      </c>
      <c r="D14" s="12" t="s">
        <v>178</v>
      </c>
      <c r="E14" s="12" t="s">
        <v>179</v>
      </c>
      <c r="F14" s="12" t="s">
        <v>180</v>
      </c>
      <c r="G14" s="12" t="s">
        <v>181</v>
      </c>
      <c r="H14" s="12" t="s">
        <v>2066</v>
      </c>
      <c r="I14" s="12" t="s">
        <v>182</v>
      </c>
      <c r="J14" s="12" t="s">
        <v>183</v>
      </c>
      <c r="K14" s="12" t="s">
        <v>184</v>
      </c>
      <c r="L14" s="12" t="s">
        <v>185</v>
      </c>
      <c r="M14" s="12" t="s">
        <v>186</v>
      </c>
      <c r="N14" s="12" t="s">
        <v>187</v>
      </c>
      <c r="O14" s="12" t="s">
        <v>2784</v>
      </c>
      <c r="P14" s="12" t="s">
        <v>188</v>
      </c>
      <c r="Q14" s="12" t="s">
        <v>189</v>
      </c>
      <c r="R14" s="12" t="s">
        <v>2430</v>
      </c>
      <c r="S14" s="12" t="s">
        <v>190</v>
      </c>
      <c r="T14" s="12" t="s">
        <v>191</v>
      </c>
      <c r="U14" s="12" t="s">
        <v>192</v>
      </c>
      <c r="V14" s="12" t="s">
        <v>193</v>
      </c>
      <c r="W14" s="12" t="s">
        <v>194</v>
      </c>
      <c r="X14" s="13" t="s">
        <v>195</v>
      </c>
      <c r="Y14" s="12" t="s">
        <v>196</v>
      </c>
      <c r="Z14" s="12" t="s">
        <v>197</v>
      </c>
      <c r="AA14" s="12" t="s">
        <v>198</v>
      </c>
      <c r="AB14" s="12" t="s">
        <v>199</v>
      </c>
      <c r="AC14" s="12" t="s">
        <v>200</v>
      </c>
      <c r="AD14" s="12" t="s">
        <v>93</v>
      </c>
      <c r="AE14" s="12" t="s">
        <v>94</v>
      </c>
      <c r="AF14" s="12" t="s">
        <v>201</v>
      </c>
      <c r="AG14" s="14" t="s">
        <v>95</v>
      </c>
      <c r="AH14" s="14" t="s">
        <v>2280</v>
      </c>
      <c r="AI14" s="14" t="s">
        <v>202</v>
      </c>
      <c r="AJ14" s="15" t="s">
        <v>96</v>
      </c>
      <c r="AK14" s="15" t="s">
        <v>97</v>
      </c>
      <c r="AL14" s="15" t="s">
        <v>98</v>
      </c>
      <c r="AM14" s="15" t="s">
        <v>99</v>
      </c>
      <c r="AN14" s="15" t="s">
        <v>100</v>
      </c>
      <c r="AO14" s="15" t="s">
        <v>101</v>
      </c>
      <c r="AP14" s="15" t="s">
        <v>102</v>
      </c>
      <c r="AQ14" s="15" t="s">
        <v>2063</v>
      </c>
      <c r="AR14" s="15" t="s">
        <v>915</v>
      </c>
      <c r="AS14" s="15" t="s">
        <v>203</v>
      </c>
      <c r="AT14" s="15" t="s">
        <v>204</v>
      </c>
      <c r="AU14" s="15" t="s">
        <v>2064</v>
      </c>
      <c r="AV14" s="82" t="s">
        <v>205</v>
      </c>
      <c r="AW14" s="15" t="s">
        <v>206</v>
      </c>
      <c r="AX14" s="82" t="s">
        <v>103</v>
      </c>
      <c r="AY14" s="15" t="s">
        <v>207</v>
      </c>
      <c r="AZ14" s="15" t="s">
        <v>208</v>
      </c>
      <c r="BA14" s="15" t="s">
        <v>209</v>
      </c>
      <c r="BB14" s="15" t="s">
        <v>210</v>
      </c>
      <c r="BC14" s="76" t="s">
        <v>211</v>
      </c>
      <c r="BD14" s="16" t="s">
        <v>212</v>
      </c>
      <c r="BE14" s="16" t="s">
        <v>31</v>
      </c>
      <c r="BF14" s="16" t="s">
        <v>32</v>
      </c>
      <c r="BG14" s="15" t="s">
        <v>1569</v>
      </c>
      <c r="BH14" s="15" t="s">
        <v>1570</v>
      </c>
      <c r="BI14" s="15" t="s">
        <v>1571</v>
      </c>
      <c r="BJ14" s="15" t="s">
        <v>1572</v>
      </c>
      <c r="BK14" s="15" t="s">
        <v>1573</v>
      </c>
      <c r="BL14" s="15" t="s">
        <v>2872</v>
      </c>
      <c r="BM14" s="15" t="s">
        <v>2870</v>
      </c>
      <c r="BN14" s="15" t="s">
        <v>2871</v>
      </c>
      <c r="BO14" s="15" t="s">
        <v>2889</v>
      </c>
      <c r="BP14" s="15" t="s">
        <v>2503</v>
      </c>
      <c r="BQ14" s="15" t="s">
        <v>2873</v>
      </c>
      <c r="BR14" s="5" t="s">
        <v>2915</v>
      </c>
      <c r="BW14" s="5" t="s">
        <v>1840</v>
      </c>
      <c r="BX14" s="5" t="s">
        <v>1840</v>
      </c>
      <c r="DS14" s="5" t="s">
        <v>191</v>
      </c>
    </row>
    <row r="15" spans="1:123" x14ac:dyDescent="0.3">
      <c r="A15" s="108" t="s">
        <v>912</v>
      </c>
      <c r="C15" s="17">
        <v>1</v>
      </c>
      <c r="D15" s="18">
        <v>10001</v>
      </c>
      <c r="E15" s="18">
        <v>9001</v>
      </c>
      <c r="F15" s="18">
        <v>1</v>
      </c>
      <c r="G15" s="18">
        <v>5</v>
      </c>
      <c r="H15" s="18" t="s">
        <v>2298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51</v>
      </c>
      <c r="P15" s="18" t="s">
        <v>213</v>
      </c>
      <c r="Q15" s="18" t="s">
        <v>933</v>
      </c>
      <c r="R15" s="18"/>
      <c r="S15" s="18">
        <v>1.05</v>
      </c>
      <c r="T15" s="18">
        <v>0.65</v>
      </c>
      <c r="U15" s="18">
        <v>1.2</v>
      </c>
      <c r="V15" s="18" t="s">
        <v>227</v>
      </c>
      <c r="W15" s="19" t="s">
        <v>228</v>
      </c>
      <c r="X15" s="20" t="s">
        <v>934</v>
      </c>
      <c r="Y15" s="21" t="s">
        <v>218</v>
      </c>
      <c r="Z15" s="21" t="s">
        <v>219</v>
      </c>
      <c r="AA15" s="21" t="s">
        <v>935</v>
      </c>
      <c r="AB15" s="21">
        <v>151</v>
      </c>
      <c r="AC15" s="21">
        <v>1</v>
      </c>
      <c r="AD15" s="21">
        <v>40</v>
      </c>
      <c r="AE15" s="21">
        <v>5</v>
      </c>
      <c r="AF15" s="21">
        <v>0</v>
      </c>
      <c r="AG15" s="22">
        <v>1</v>
      </c>
      <c r="AH15" s="22">
        <v>0</v>
      </c>
      <c r="AI15" s="23">
        <v>70</v>
      </c>
      <c r="AJ15" s="24" t="s">
        <v>2912</v>
      </c>
      <c r="AK15" s="24">
        <v>1</v>
      </c>
      <c r="AL15" s="24">
        <v>50</v>
      </c>
      <c r="AM15" s="24">
        <v>1</v>
      </c>
      <c r="AN15" s="24">
        <v>1</v>
      </c>
      <c r="AO15" s="24" t="s">
        <v>2913</v>
      </c>
      <c r="AP15" s="24">
        <v>0.62</v>
      </c>
      <c r="AQ15" s="24">
        <v>0.01</v>
      </c>
      <c r="AR15" s="24">
        <v>0</v>
      </c>
      <c r="AS15" s="24">
        <v>0</v>
      </c>
      <c r="AT15" s="24">
        <v>0</v>
      </c>
      <c r="AU15" s="24">
        <v>2</v>
      </c>
      <c r="AV15" s="83">
        <v>-10</v>
      </c>
      <c r="AW15" s="24">
        <v>-10</v>
      </c>
      <c r="AX15" s="83">
        <v>20</v>
      </c>
      <c r="AY15" s="24">
        <v>2.5</v>
      </c>
      <c r="AZ15" s="24">
        <v>0.05</v>
      </c>
      <c r="BA15" s="24">
        <v>0</v>
      </c>
      <c r="BB15" s="24">
        <v>1</v>
      </c>
      <c r="BC15" s="77" t="s">
        <v>2068</v>
      </c>
      <c r="BD15" s="24"/>
      <c r="BE15" s="24"/>
      <c r="BF15" s="24"/>
      <c r="BG15" s="24"/>
      <c r="BH15" s="24"/>
      <c r="BI15" s="24">
        <v>1</v>
      </c>
      <c r="BJ15" s="24"/>
      <c r="BK15" s="24"/>
      <c r="BL15" s="24">
        <v>1.4</v>
      </c>
      <c r="BM15" s="24"/>
      <c r="BN15" s="24"/>
      <c r="BO15" s="24"/>
      <c r="BP15" s="24"/>
      <c r="BQ15" s="24" t="s">
        <v>2168</v>
      </c>
      <c r="BR15" s="5" t="s">
        <v>2916</v>
      </c>
      <c r="BT15" s="5" t="str">
        <f>IF(BR15="근거리",$BT$13,$BT$12)</f>
        <v>9999-01-01 00:00</v>
      </c>
      <c r="BW15" s="5">
        <v>11201</v>
      </c>
      <c r="BX15" s="5" t="str">
        <f t="shared" ref="BX15:BX46" si="0">VLOOKUP(BW15,$CA$15:$CB$545,2,FALSE)</f>
        <v>이안</v>
      </c>
      <c r="CA15" s="5">
        <v>11101</v>
      </c>
      <c r="CB15" s="5" t="s">
        <v>288</v>
      </c>
      <c r="CK15" s="5">
        <v>1</v>
      </c>
      <c r="CL15" s="5">
        <v>20</v>
      </c>
      <c r="CM15" s="5">
        <v>0.31</v>
      </c>
      <c r="CN15" s="5">
        <f>CL15/20</f>
        <v>1</v>
      </c>
      <c r="CO15" s="5">
        <f>ROUNDDOWN(CM15/2,2)</f>
        <v>0.15</v>
      </c>
      <c r="CQ15" s="5">
        <v>1</v>
      </c>
      <c r="CR15" s="5">
        <v>1</v>
      </c>
      <c r="CS15" s="5">
        <f>ROUNDDOWN(VLOOKUP(CR15,$CK$15:$CN$24,2,FALSE)*VLOOKUP(CQ15,$CK$28:$CL$32,2,FALSE),0)</f>
        <v>20</v>
      </c>
      <c r="CT15" s="5">
        <f>VLOOKUP(CR15,$CK$15:$CN$24,3,FALSE)*$CT$13</f>
        <v>0.62</v>
      </c>
      <c r="CU15" s="5">
        <f>CS15/20</f>
        <v>1</v>
      </c>
      <c r="DS15" s="5">
        <v>1.1000000000000001</v>
      </c>
    </row>
    <row r="16" spans="1:123" x14ac:dyDescent="0.3">
      <c r="A16" s="108" t="s">
        <v>304</v>
      </c>
      <c r="C16" s="25">
        <v>2</v>
      </c>
      <c r="D16" s="18">
        <v>10002</v>
      </c>
      <c r="E16" s="26">
        <v>9002</v>
      </c>
      <c r="F16" s="26">
        <v>1</v>
      </c>
      <c r="G16" s="26">
        <v>5</v>
      </c>
      <c r="H16" s="18" t="s">
        <v>2298</v>
      </c>
      <c r="I16" s="26">
        <v>1</v>
      </c>
      <c r="J16" s="26">
        <v>1</v>
      </c>
      <c r="K16" s="18">
        <v>1</v>
      </c>
      <c r="L16" s="26">
        <v>1</v>
      </c>
      <c r="M16" s="26">
        <v>1</v>
      </c>
      <c r="N16" s="18">
        <v>2</v>
      </c>
      <c r="O16" s="18">
        <v>51</v>
      </c>
      <c r="P16" s="18" t="s">
        <v>213</v>
      </c>
      <c r="Q16" s="26" t="s">
        <v>305</v>
      </c>
      <c r="R16" s="26"/>
      <c r="S16" s="18">
        <v>0.9</v>
      </c>
      <c r="T16" s="18">
        <v>1</v>
      </c>
      <c r="U16" s="18">
        <v>1.2</v>
      </c>
      <c r="V16" s="18" t="s">
        <v>227</v>
      </c>
      <c r="W16" s="19" t="s">
        <v>228</v>
      </c>
      <c r="X16" s="20" t="s">
        <v>306</v>
      </c>
      <c r="Y16" s="21" t="s">
        <v>218</v>
      </c>
      <c r="Z16" s="21" t="s">
        <v>219</v>
      </c>
      <c r="AA16" s="21" t="s">
        <v>307</v>
      </c>
      <c r="AB16" s="21">
        <v>151</v>
      </c>
      <c r="AC16" s="21">
        <v>1</v>
      </c>
      <c r="AD16" s="21">
        <v>100</v>
      </c>
      <c r="AE16" s="21">
        <v>9</v>
      </c>
      <c r="AF16" s="21">
        <v>0</v>
      </c>
      <c r="AG16" s="23">
        <v>1</v>
      </c>
      <c r="AH16" s="22">
        <v>0</v>
      </c>
      <c r="AI16" s="23">
        <v>120</v>
      </c>
      <c r="AJ16" s="24" t="s">
        <v>2912</v>
      </c>
      <c r="AK16" s="24">
        <v>1</v>
      </c>
      <c r="AL16" s="24">
        <v>200</v>
      </c>
      <c r="AM16" s="24">
        <v>3</v>
      </c>
      <c r="AN16" s="24">
        <v>1</v>
      </c>
      <c r="AO16" s="24" t="s">
        <v>2913</v>
      </c>
      <c r="AP16" s="24">
        <v>0.34</v>
      </c>
      <c r="AQ16" s="24">
        <v>0.04</v>
      </c>
      <c r="AR16" s="24">
        <v>0</v>
      </c>
      <c r="AS16" s="24">
        <v>0</v>
      </c>
      <c r="AT16" s="24">
        <v>0</v>
      </c>
      <c r="AU16" s="24">
        <v>3</v>
      </c>
      <c r="AV16" s="83">
        <v>0</v>
      </c>
      <c r="AW16" s="24">
        <v>-30</v>
      </c>
      <c r="AX16" s="83">
        <v>17</v>
      </c>
      <c r="AY16" s="24">
        <v>10</v>
      </c>
      <c r="AZ16" s="24">
        <v>0.15</v>
      </c>
      <c r="BA16" s="24">
        <v>0</v>
      </c>
      <c r="BB16" s="24">
        <v>0.85</v>
      </c>
      <c r="BC16" s="77" t="s">
        <v>2068</v>
      </c>
      <c r="BD16" s="24"/>
      <c r="BE16" s="24"/>
      <c r="BF16" s="24"/>
      <c r="BG16" s="24"/>
      <c r="BH16" s="24"/>
      <c r="BI16" s="24">
        <v>1</v>
      </c>
      <c r="BJ16" s="24"/>
      <c r="BK16" s="24"/>
      <c r="BL16" s="24">
        <v>1.4</v>
      </c>
      <c r="BM16" s="24"/>
      <c r="BN16" s="24"/>
      <c r="BO16" s="24"/>
      <c r="BP16" s="24"/>
      <c r="BQ16" s="24" t="s">
        <v>2168</v>
      </c>
      <c r="BR16" s="5" t="s">
        <v>2916</v>
      </c>
      <c r="BT16" s="5" t="str">
        <f t="shared" ref="BT16:BT79" si="1">IF(BR16="근거리",$BT$13,$BT$12)</f>
        <v>9999-01-01 00:00</v>
      </c>
      <c r="BW16" s="5">
        <v>13104</v>
      </c>
      <c r="BX16" s="5" t="str">
        <f t="shared" si="0"/>
        <v>라온하제</v>
      </c>
      <c r="CA16" s="5">
        <v>11102</v>
      </c>
      <c r="CB16" s="5" t="s">
        <v>114</v>
      </c>
      <c r="CK16" s="5">
        <v>2</v>
      </c>
      <c r="CL16" s="5">
        <v>16</v>
      </c>
      <c r="CM16" s="5">
        <v>0.19</v>
      </c>
      <c r="CN16" s="5">
        <f t="shared" ref="CN16:CN24" si="2">CL16/20</f>
        <v>0.8</v>
      </c>
      <c r="CO16" s="5">
        <f t="shared" ref="CO16:CO24" si="3">ROUNDDOWN(CM16/2,2)</f>
        <v>0.09</v>
      </c>
      <c r="CQ16" s="5">
        <v>1</v>
      </c>
      <c r="CR16" s="5">
        <v>6</v>
      </c>
      <c r="CS16" s="5">
        <f t="shared" ref="CS16:CS79" si="4">ROUNDDOWN(VLOOKUP(CR16,$CK$15:$CN$24,2,FALSE)*VLOOKUP(CQ16,$CK$28:$CL$32,2,FALSE),0)</f>
        <v>17</v>
      </c>
      <c r="CT16" s="5">
        <f t="shared" ref="CT16:CT79" si="5">VLOOKUP(CR16,$CK$15:$CN$24,3,FALSE)*$CT$13</f>
        <v>0.34</v>
      </c>
      <c r="CU16" s="5">
        <f t="shared" ref="CU16:CU79" si="6">CS16/20</f>
        <v>0.85</v>
      </c>
      <c r="DS16" s="5">
        <v>1.1000000000000001</v>
      </c>
    </row>
    <row r="17" spans="1:123" x14ac:dyDescent="0.3">
      <c r="A17" s="108" t="s">
        <v>449</v>
      </c>
      <c r="C17" s="17">
        <v>3</v>
      </c>
      <c r="D17" s="18">
        <v>10003</v>
      </c>
      <c r="E17" s="18">
        <v>9003</v>
      </c>
      <c r="F17" s="18">
        <v>1</v>
      </c>
      <c r="G17" s="18">
        <v>4</v>
      </c>
      <c r="H17" s="18" t="s">
        <v>2298</v>
      </c>
      <c r="I17" s="18">
        <v>1</v>
      </c>
      <c r="J17" s="18">
        <v>3</v>
      </c>
      <c r="K17" s="18">
        <v>1</v>
      </c>
      <c r="L17" s="18">
        <v>1</v>
      </c>
      <c r="M17" s="18">
        <v>3</v>
      </c>
      <c r="N17" s="18">
        <v>3</v>
      </c>
      <c r="O17" s="18">
        <v>43</v>
      </c>
      <c r="P17" s="18" t="s">
        <v>213</v>
      </c>
      <c r="Q17" s="26" t="s">
        <v>450</v>
      </c>
      <c r="R17" s="26"/>
      <c r="S17" s="18">
        <v>1.05</v>
      </c>
      <c r="T17" s="18">
        <v>0.65</v>
      </c>
      <c r="U17" s="18">
        <v>1.2</v>
      </c>
      <c r="V17" s="18" t="s">
        <v>227</v>
      </c>
      <c r="W17" s="19" t="s">
        <v>228</v>
      </c>
      <c r="X17" s="20" t="s">
        <v>451</v>
      </c>
      <c r="Y17" s="21" t="s">
        <v>218</v>
      </c>
      <c r="Z17" s="21" t="s">
        <v>219</v>
      </c>
      <c r="AA17" s="21" t="s">
        <v>452</v>
      </c>
      <c r="AB17" s="21">
        <v>151</v>
      </c>
      <c r="AC17" s="21">
        <v>1</v>
      </c>
      <c r="AD17" s="21">
        <v>130</v>
      </c>
      <c r="AE17" s="21">
        <v>12</v>
      </c>
      <c r="AF17" s="21">
        <v>0</v>
      </c>
      <c r="AG17" s="22">
        <v>1</v>
      </c>
      <c r="AH17" s="22">
        <v>0</v>
      </c>
      <c r="AI17" s="23">
        <v>50</v>
      </c>
      <c r="AJ17" s="24" t="s">
        <v>2912</v>
      </c>
      <c r="AK17" s="24">
        <v>1</v>
      </c>
      <c r="AL17" s="24">
        <v>80</v>
      </c>
      <c r="AM17" s="24">
        <v>1</v>
      </c>
      <c r="AN17" s="24">
        <v>1</v>
      </c>
      <c r="AO17" s="24" t="s">
        <v>2913</v>
      </c>
      <c r="AP17" s="24">
        <v>0.54</v>
      </c>
      <c r="AQ17" s="24">
        <v>0.01</v>
      </c>
      <c r="AR17" s="24">
        <v>0</v>
      </c>
      <c r="AS17" s="24">
        <v>0</v>
      </c>
      <c r="AT17" s="24">
        <v>0</v>
      </c>
      <c r="AU17" s="24">
        <v>1</v>
      </c>
      <c r="AV17" s="83">
        <v>0</v>
      </c>
      <c r="AW17" s="24">
        <v>-20</v>
      </c>
      <c r="AX17" s="83">
        <v>19</v>
      </c>
      <c r="AY17" s="24">
        <v>4</v>
      </c>
      <c r="AZ17" s="24">
        <v>0.05</v>
      </c>
      <c r="BA17" s="24">
        <v>0</v>
      </c>
      <c r="BB17" s="24">
        <v>0.95</v>
      </c>
      <c r="BC17" s="77" t="s">
        <v>2068</v>
      </c>
      <c r="BD17" s="24"/>
      <c r="BE17" s="24"/>
      <c r="BF17" s="24"/>
      <c r="BG17" s="24"/>
      <c r="BH17" s="24"/>
      <c r="BI17" s="24">
        <v>1</v>
      </c>
      <c r="BJ17" s="24"/>
      <c r="BK17" s="24"/>
      <c r="BL17" s="24">
        <v>1.4</v>
      </c>
      <c r="BM17" s="24"/>
      <c r="BN17" s="24"/>
      <c r="BO17" s="24"/>
      <c r="BP17" s="24"/>
      <c r="BQ17" s="24" t="s">
        <v>2168</v>
      </c>
      <c r="BR17" s="5" t="s">
        <v>2916</v>
      </c>
      <c r="BT17" s="5" t="str">
        <f t="shared" si="1"/>
        <v>9999-01-01 00:00</v>
      </c>
      <c r="BW17" s="5">
        <v>14201</v>
      </c>
      <c r="BX17" s="5" t="str">
        <f t="shared" si="0"/>
        <v>우블로</v>
      </c>
      <c r="CA17" s="5">
        <v>11201</v>
      </c>
      <c r="CB17" s="5" t="s">
        <v>104</v>
      </c>
      <c r="CK17" s="5">
        <v>3</v>
      </c>
      <c r="CL17" s="5">
        <v>22</v>
      </c>
      <c r="CM17" s="5">
        <v>0.27</v>
      </c>
      <c r="CN17" s="5">
        <f t="shared" si="2"/>
        <v>1.1000000000000001</v>
      </c>
      <c r="CO17" s="5">
        <f t="shared" si="3"/>
        <v>0.13</v>
      </c>
      <c r="CQ17" s="5">
        <v>1</v>
      </c>
      <c r="CR17" s="5">
        <v>5</v>
      </c>
      <c r="CS17" s="5">
        <f t="shared" si="4"/>
        <v>19</v>
      </c>
      <c r="CT17" s="5">
        <f t="shared" si="5"/>
        <v>0.54</v>
      </c>
      <c r="CU17" s="5">
        <f t="shared" si="6"/>
        <v>0.95</v>
      </c>
      <c r="DS17" s="5">
        <v>1.3</v>
      </c>
    </row>
    <row r="18" spans="1:123" x14ac:dyDescent="0.3">
      <c r="A18" s="108" t="s">
        <v>292</v>
      </c>
      <c r="C18" s="27">
        <v>4</v>
      </c>
      <c r="D18" s="18">
        <v>10004</v>
      </c>
      <c r="E18" s="26">
        <v>9004</v>
      </c>
      <c r="F18" s="1">
        <v>1</v>
      </c>
      <c r="G18" s="1">
        <v>3</v>
      </c>
      <c r="H18" s="18" t="s">
        <v>2299</v>
      </c>
      <c r="I18" s="1">
        <v>1</v>
      </c>
      <c r="J18" s="1">
        <v>5</v>
      </c>
      <c r="K18" s="18">
        <v>1</v>
      </c>
      <c r="L18" s="1">
        <v>1</v>
      </c>
      <c r="M18" s="1">
        <v>5</v>
      </c>
      <c r="N18" s="18">
        <v>4</v>
      </c>
      <c r="O18" s="18">
        <v>35</v>
      </c>
      <c r="P18" s="18" t="s">
        <v>213</v>
      </c>
      <c r="Q18" s="26" t="s">
        <v>293</v>
      </c>
      <c r="R18" s="26"/>
      <c r="S18" s="28">
        <v>1</v>
      </c>
      <c r="T18" s="28">
        <v>0.8</v>
      </c>
      <c r="U18" s="28">
        <v>1.2</v>
      </c>
      <c r="V18" s="18" t="s">
        <v>215</v>
      </c>
      <c r="W18" s="29" t="s">
        <v>216</v>
      </c>
      <c r="X18" s="30" t="s">
        <v>294</v>
      </c>
      <c r="Y18" s="31" t="s">
        <v>218</v>
      </c>
      <c r="Z18" s="21" t="s">
        <v>219</v>
      </c>
      <c r="AA18" s="21" t="s">
        <v>295</v>
      </c>
      <c r="AB18" s="21">
        <v>151</v>
      </c>
      <c r="AC18" s="21">
        <v>1</v>
      </c>
      <c r="AD18" s="21">
        <v>220</v>
      </c>
      <c r="AE18" s="21">
        <v>17</v>
      </c>
      <c r="AF18" s="21">
        <v>0</v>
      </c>
      <c r="AG18" s="32">
        <v>1</v>
      </c>
      <c r="AH18" s="22">
        <v>0</v>
      </c>
      <c r="AI18" s="23">
        <v>70</v>
      </c>
      <c r="AJ18" s="24" t="s">
        <v>2912</v>
      </c>
      <c r="AK18" s="24">
        <v>1</v>
      </c>
      <c r="AL18" s="24">
        <v>50</v>
      </c>
      <c r="AM18" s="24">
        <v>1</v>
      </c>
      <c r="AN18" s="24" t="s">
        <v>108</v>
      </c>
      <c r="AO18" s="24" t="s">
        <v>2913</v>
      </c>
      <c r="AP18" s="24">
        <v>0.36</v>
      </c>
      <c r="AQ18" s="24">
        <v>0.05</v>
      </c>
      <c r="AR18" s="24">
        <v>101</v>
      </c>
      <c r="AS18" s="24">
        <v>0</v>
      </c>
      <c r="AT18" s="24">
        <v>-20</v>
      </c>
      <c r="AU18" s="24">
        <v>51</v>
      </c>
      <c r="AV18" s="83">
        <v>-10</v>
      </c>
      <c r="AW18" s="24">
        <v>-10</v>
      </c>
      <c r="AX18" s="83">
        <v>21</v>
      </c>
      <c r="AY18" s="24">
        <v>2.5</v>
      </c>
      <c r="AZ18" s="24">
        <v>0.05</v>
      </c>
      <c r="BA18" s="24">
        <v>0</v>
      </c>
      <c r="BB18" s="24">
        <v>1.05</v>
      </c>
      <c r="BC18" s="77" t="s">
        <v>2431</v>
      </c>
      <c r="BD18" s="24"/>
      <c r="BE18" s="24"/>
      <c r="BF18" s="24"/>
      <c r="BG18" s="24"/>
      <c r="BH18" s="24"/>
      <c r="BI18" s="24">
        <v>1.16662</v>
      </c>
      <c r="BJ18" s="24"/>
      <c r="BK18" s="24"/>
      <c r="BL18" s="24">
        <v>1.4</v>
      </c>
      <c r="BM18" s="24"/>
      <c r="BN18" s="24"/>
      <c r="BO18" s="24"/>
      <c r="BP18" s="24"/>
      <c r="BQ18" s="24" t="s">
        <v>2023</v>
      </c>
      <c r="BR18" s="5" t="s">
        <v>2917</v>
      </c>
      <c r="BT18" s="5" t="str">
        <f t="shared" si="1"/>
        <v>2020-01-01 00:00</v>
      </c>
      <c r="BW18" s="5">
        <v>12302</v>
      </c>
      <c r="BX18" s="5" t="str">
        <f t="shared" si="0"/>
        <v>울피나</v>
      </c>
      <c r="CA18" s="5">
        <v>11202</v>
      </c>
      <c r="CB18" s="5" t="s">
        <v>923</v>
      </c>
      <c r="CK18" s="5">
        <v>4</v>
      </c>
      <c r="CL18" s="5">
        <v>18</v>
      </c>
      <c r="CM18" s="5">
        <v>0.28999999999999998</v>
      </c>
      <c r="CN18" s="5">
        <f t="shared" si="2"/>
        <v>0.9</v>
      </c>
      <c r="CO18" s="5">
        <f t="shared" si="3"/>
        <v>0.14000000000000001</v>
      </c>
      <c r="CQ18" s="5">
        <v>1</v>
      </c>
      <c r="CR18" s="5">
        <v>8</v>
      </c>
      <c r="CS18" s="5">
        <f t="shared" si="4"/>
        <v>21</v>
      </c>
      <c r="CT18" s="5">
        <f t="shared" si="5"/>
        <v>0.36</v>
      </c>
      <c r="CU18" s="5">
        <f t="shared" si="6"/>
        <v>1.05</v>
      </c>
    </row>
    <row r="19" spans="1:123" x14ac:dyDescent="0.3">
      <c r="A19" s="108" t="s">
        <v>957</v>
      </c>
      <c r="C19" s="27">
        <v>5</v>
      </c>
      <c r="D19" s="18">
        <v>10005</v>
      </c>
      <c r="E19" s="18">
        <v>9005</v>
      </c>
      <c r="F19" s="1">
        <v>1</v>
      </c>
      <c r="G19" s="1">
        <v>1</v>
      </c>
      <c r="H19" s="18" t="s">
        <v>2299</v>
      </c>
      <c r="I19" s="1">
        <v>1</v>
      </c>
      <c r="J19" s="1">
        <v>3</v>
      </c>
      <c r="K19" s="18">
        <v>1</v>
      </c>
      <c r="L19" s="1">
        <v>1</v>
      </c>
      <c r="M19" s="1">
        <v>3</v>
      </c>
      <c r="N19" s="18">
        <v>5</v>
      </c>
      <c r="O19" s="18">
        <v>13</v>
      </c>
      <c r="P19" s="18" t="s">
        <v>213</v>
      </c>
      <c r="Q19" s="26" t="s">
        <v>1760</v>
      </c>
      <c r="R19" s="26"/>
      <c r="S19" s="28">
        <v>1</v>
      </c>
      <c r="T19" s="28">
        <v>0.8</v>
      </c>
      <c r="U19" s="28">
        <v>1.2</v>
      </c>
      <c r="V19" s="18" t="s">
        <v>222</v>
      </c>
      <c r="W19" s="29" t="s">
        <v>223</v>
      </c>
      <c r="X19" s="30" t="s">
        <v>958</v>
      </c>
      <c r="Y19" s="31" t="s">
        <v>218</v>
      </c>
      <c r="Z19" s="21" t="s">
        <v>219</v>
      </c>
      <c r="AA19" s="21" t="s">
        <v>959</v>
      </c>
      <c r="AB19" s="21">
        <v>151</v>
      </c>
      <c r="AC19" s="21">
        <v>1</v>
      </c>
      <c r="AD19" s="21">
        <v>320</v>
      </c>
      <c r="AE19" s="21">
        <v>23</v>
      </c>
      <c r="AF19" s="21">
        <v>0</v>
      </c>
      <c r="AG19" s="32">
        <v>1</v>
      </c>
      <c r="AH19" s="22">
        <v>0</v>
      </c>
      <c r="AI19" s="23">
        <v>70</v>
      </c>
      <c r="AJ19" s="24" t="s">
        <v>2912</v>
      </c>
      <c r="AK19" s="24">
        <v>1</v>
      </c>
      <c r="AL19" s="24">
        <v>120</v>
      </c>
      <c r="AM19" s="24">
        <v>1</v>
      </c>
      <c r="AN19" s="24" t="s">
        <v>108</v>
      </c>
      <c r="AO19" s="24" t="s">
        <v>2913</v>
      </c>
      <c r="AP19" s="24">
        <v>0.36</v>
      </c>
      <c r="AQ19" s="24">
        <v>0.05</v>
      </c>
      <c r="AR19" s="24">
        <v>101</v>
      </c>
      <c r="AS19" s="24">
        <v>0</v>
      </c>
      <c r="AT19" s="24">
        <v>-20</v>
      </c>
      <c r="AU19" s="24">
        <v>51</v>
      </c>
      <c r="AV19" s="83">
        <v>-10</v>
      </c>
      <c r="AW19" s="24">
        <v>-10</v>
      </c>
      <c r="AX19" s="83">
        <v>21</v>
      </c>
      <c r="AY19" s="24">
        <v>6</v>
      </c>
      <c r="AZ19" s="24">
        <v>0.05</v>
      </c>
      <c r="BA19" s="24">
        <v>0</v>
      </c>
      <c r="BB19" s="24">
        <v>1.05</v>
      </c>
      <c r="BC19" s="77" t="s">
        <v>2431</v>
      </c>
      <c r="BD19" s="24"/>
      <c r="BE19" s="24"/>
      <c r="BF19" s="24"/>
      <c r="BG19" s="24"/>
      <c r="BH19" s="24"/>
      <c r="BI19" s="24">
        <v>3.3332000000000002</v>
      </c>
      <c r="BJ19" s="24"/>
      <c r="BK19" s="24"/>
      <c r="BL19" s="24">
        <v>1.4</v>
      </c>
      <c r="BM19" s="24"/>
      <c r="BN19" s="24"/>
      <c r="BO19" s="24"/>
      <c r="BP19" s="24"/>
      <c r="BQ19" s="24" t="s">
        <v>2023</v>
      </c>
      <c r="BR19" s="5" t="s">
        <v>2917</v>
      </c>
      <c r="BT19" s="5" t="str">
        <f t="shared" si="1"/>
        <v>2020-01-01 00:00</v>
      </c>
      <c r="BW19" s="5">
        <v>11202</v>
      </c>
      <c r="BX19" s="5" t="str">
        <f t="shared" si="0"/>
        <v>앙드레 오스틴</v>
      </c>
      <c r="CA19" s="5">
        <v>11203</v>
      </c>
      <c r="CB19" s="5" t="s">
        <v>113</v>
      </c>
      <c r="CK19" s="5">
        <v>5</v>
      </c>
      <c r="CL19" s="5">
        <v>19</v>
      </c>
      <c r="CM19" s="5">
        <v>0.27</v>
      </c>
      <c r="CN19" s="5">
        <f t="shared" si="2"/>
        <v>0.95</v>
      </c>
      <c r="CO19" s="5">
        <f t="shared" si="3"/>
        <v>0.13</v>
      </c>
      <c r="CQ19" s="5">
        <v>1</v>
      </c>
      <c r="CR19" s="5">
        <v>8</v>
      </c>
      <c r="CS19" s="5">
        <f t="shared" si="4"/>
        <v>21</v>
      </c>
      <c r="CT19" s="5">
        <f t="shared" si="5"/>
        <v>0.36</v>
      </c>
      <c r="CU19" s="5">
        <f t="shared" si="6"/>
        <v>1.05</v>
      </c>
    </row>
    <row r="20" spans="1:123" x14ac:dyDescent="0.3">
      <c r="A20" s="108" t="s">
        <v>288</v>
      </c>
      <c r="C20" s="27">
        <v>6</v>
      </c>
      <c r="D20" s="18">
        <v>10006</v>
      </c>
      <c r="E20" s="26">
        <v>9006</v>
      </c>
      <c r="F20" s="1">
        <v>1</v>
      </c>
      <c r="G20" s="1">
        <v>3</v>
      </c>
      <c r="H20" s="18" t="s">
        <v>2300</v>
      </c>
      <c r="I20" s="1">
        <v>1</v>
      </c>
      <c r="J20" s="1">
        <v>4</v>
      </c>
      <c r="K20" s="18">
        <v>1</v>
      </c>
      <c r="L20" s="1">
        <v>1</v>
      </c>
      <c r="M20" s="1">
        <v>4</v>
      </c>
      <c r="N20" s="18">
        <v>6</v>
      </c>
      <c r="O20" s="18">
        <v>34</v>
      </c>
      <c r="P20" s="18" t="s">
        <v>213</v>
      </c>
      <c r="Q20" s="26" t="s">
        <v>289</v>
      </c>
      <c r="R20" s="26"/>
      <c r="S20" s="28">
        <v>0.9</v>
      </c>
      <c r="T20" s="28">
        <v>1</v>
      </c>
      <c r="U20" s="28">
        <v>1.2</v>
      </c>
      <c r="V20" s="18" t="s">
        <v>227</v>
      </c>
      <c r="W20" s="29" t="s">
        <v>228</v>
      </c>
      <c r="X20" s="30" t="s">
        <v>290</v>
      </c>
      <c r="Y20" s="31" t="s">
        <v>218</v>
      </c>
      <c r="Z20" s="21" t="s">
        <v>219</v>
      </c>
      <c r="AA20" s="21" t="s">
        <v>291</v>
      </c>
      <c r="AB20" s="21">
        <v>151</v>
      </c>
      <c r="AC20" s="21">
        <v>1</v>
      </c>
      <c r="AD20" s="21">
        <v>350</v>
      </c>
      <c r="AE20" s="21">
        <v>23</v>
      </c>
      <c r="AF20" s="21">
        <v>0</v>
      </c>
      <c r="AG20" s="32">
        <v>1</v>
      </c>
      <c r="AH20" s="22">
        <v>0</v>
      </c>
      <c r="AI20" s="23">
        <v>150</v>
      </c>
      <c r="AJ20" s="24" t="s">
        <v>2912</v>
      </c>
      <c r="AK20" s="24">
        <v>1</v>
      </c>
      <c r="AL20" s="24">
        <v>500</v>
      </c>
      <c r="AM20" s="24">
        <v>2</v>
      </c>
      <c r="AN20" s="24">
        <v>1</v>
      </c>
      <c r="AO20" s="24" t="s">
        <v>2913</v>
      </c>
      <c r="AP20" s="24">
        <v>0.54</v>
      </c>
      <c r="AQ20" s="24">
        <v>0.04</v>
      </c>
      <c r="AR20" s="24">
        <v>0</v>
      </c>
      <c r="AS20" s="24">
        <v>0</v>
      </c>
      <c r="AT20" s="24">
        <v>0</v>
      </c>
      <c r="AU20" s="24">
        <v>35</v>
      </c>
      <c r="AV20" s="83">
        <v>0</v>
      </c>
      <c r="AW20" s="24">
        <v>-25</v>
      </c>
      <c r="AX20" s="83">
        <v>19</v>
      </c>
      <c r="AY20" s="24">
        <v>25</v>
      </c>
      <c r="AZ20" s="24">
        <v>0.1</v>
      </c>
      <c r="BA20" s="24">
        <v>0</v>
      </c>
      <c r="BB20" s="24">
        <v>0.95</v>
      </c>
      <c r="BC20" s="77" t="s">
        <v>2069</v>
      </c>
      <c r="BD20" s="24"/>
      <c r="BE20" s="24"/>
      <c r="BF20" s="24"/>
      <c r="BG20" s="24"/>
      <c r="BH20" s="24"/>
      <c r="BI20" s="24">
        <v>1</v>
      </c>
      <c r="BJ20" s="24"/>
      <c r="BK20" s="24"/>
      <c r="BL20" s="24">
        <v>1.4</v>
      </c>
      <c r="BM20" s="24"/>
      <c r="BN20" s="24"/>
      <c r="BO20" s="24"/>
      <c r="BP20" s="24"/>
      <c r="BQ20" s="24" t="s">
        <v>2168</v>
      </c>
      <c r="BR20" s="5" t="s">
        <v>2916</v>
      </c>
      <c r="BT20" s="5" t="str">
        <f t="shared" si="1"/>
        <v>9999-01-01 00:00</v>
      </c>
      <c r="BW20" s="5">
        <v>14105</v>
      </c>
      <c r="BX20" s="5" t="str">
        <f t="shared" si="0"/>
        <v>제이크</v>
      </c>
      <c r="CA20" s="5">
        <v>11301</v>
      </c>
      <c r="CB20" s="5" t="s">
        <v>292</v>
      </c>
      <c r="CK20" s="5">
        <v>6</v>
      </c>
      <c r="CL20" s="5">
        <v>17</v>
      </c>
      <c r="CM20" s="5">
        <v>0.17</v>
      </c>
      <c r="CN20" s="5">
        <f t="shared" si="2"/>
        <v>0.85</v>
      </c>
      <c r="CO20" s="5">
        <f t="shared" si="3"/>
        <v>0.08</v>
      </c>
      <c r="CQ20" s="5">
        <v>1</v>
      </c>
      <c r="CR20" s="5">
        <v>5</v>
      </c>
      <c r="CS20" s="5">
        <f t="shared" si="4"/>
        <v>19</v>
      </c>
      <c r="CT20" s="5">
        <f t="shared" si="5"/>
        <v>0.54</v>
      </c>
      <c r="CU20" s="5">
        <f t="shared" si="6"/>
        <v>0.95</v>
      </c>
    </row>
    <row r="21" spans="1:123" x14ac:dyDescent="0.3">
      <c r="A21" s="108" t="s">
        <v>936</v>
      </c>
      <c r="C21" s="27">
        <v>7</v>
      </c>
      <c r="D21" s="18">
        <v>10007</v>
      </c>
      <c r="E21" s="18">
        <v>9007</v>
      </c>
      <c r="F21" s="1">
        <v>1</v>
      </c>
      <c r="G21" s="1">
        <v>2</v>
      </c>
      <c r="H21" s="18" t="s">
        <v>2300</v>
      </c>
      <c r="I21" s="1">
        <v>1</v>
      </c>
      <c r="J21" s="1">
        <v>4</v>
      </c>
      <c r="K21" s="18">
        <v>1</v>
      </c>
      <c r="L21" s="1">
        <v>1</v>
      </c>
      <c r="M21" s="1">
        <v>4</v>
      </c>
      <c r="N21" s="18">
        <v>7</v>
      </c>
      <c r="O21" s="18">
        <v>24</v>
      </c>
      <c r="P21" s="18" t="s">
        <v>213</v>
      </c>
      <c r="Q21" s="26" t="s">
        <v>1757</v>
      </c>
      <c r="R21" s="26"/>
      <c r="S21" s="28">
        <v>1.05</v>
      </c>
      <c r="T21" s="28">
        <v>0.65</v>
      </c>
      <c r="U21" s="28">
        <v>1.2</v>
      </c>
      <c r="V21" s="18" t="s">
        <v>215</v>
      </c>
      <c r="W21" s="29" t="s">
        <v>216</v>
      </c>
      <c r="X21" s="30" t="s">
        <v>937</v>
      </c>
      <c r="Y21" s="31" t="s">
        <v>218</v>
      </c>
      <c r="Z21" s="21" t="s">
        <v>219</v>
      </c>
      <c r="AA21" s="21" t="s">
        <v>938</v>
      </c>
      <c r="AB21" s="21">
        <v>151</v>
      </c>
      <c r="AC21" s="21">
        <v>1</v>
      </c>
      <c r="AD21" s="21">
        <v>240</v>
      </c>
      <c r="AE21" s="21">
        <v>19</v>
      </c>
      <c r="AF21" s="21">
        <v>0</v>
      </c>
      <c r="AG21" s="32">
        <v>1</v>
      </c>
      <c r="AH21" s="22">
        <v>0</v>
      </c>
      <c r="AI21" s="23">
        <v>70</v>
      </c>
      <c r="AJ21" s="24" t="s">
        <v>2912</v>
      </c>
      <c r="AK21" s="24">
        <v>1</v>
      </c>
      <c r="AL21" s="24">
        <v>85</v>
      </c>
      <c r="AM21" s="24">
        <v>2</v>
      </c>
      <c r="AN21" s="24">
        <v>1</v>
      </c>
      <c r="AO21" s="24" t="s">
        <v>2913</v>
      </c>
      <c r="AP21" s="24">
        <v>0.52</v>
      </c>
      <c r="AQ21" s="24">
        <v>0.01</v>
      </c>
      <c r="AR21" s="24">
        <v>0</v>
      </c>
      <c r="AS21" s="24">
        <v>0</v>
      </c>
      <c r="AT21" s="24">
        <v>0</v>
      </c>
      <c r="AU21" s="24">
        <v>31</v>
      </c>
      <c r="AV21" s="83">
        <v>0</v>
      </c>
      <c r="AW21" s="24">
        <v>-10</v>
      </c>
      <c r="AX21" s="83">
        <v>16</v>
      </c>
      <c r="AY21" s="24">
        <v>4.25</v>
      </c>
      <c r="AZ21" s="24">
        <v>0.1</v>
      </c>
      <c r="BA21" s="24">
        <v>0</v>
      </c>
      <c r="BB21" s="24">
        <v>0.8</v>
      </c>
      <c r="BC21" s="77" t="s">
        <v>2069</v>
      </c>
      <c r="BD21" s="24"/>
      <c r="BE21" s="24"/>
      <c r="BF21" s="24"/>
      <c r="BG21" s="24"/>
      <c r="BH21" s="24"/>
      <c r="BI21" s="24">
        <v>1</v>
      </c>
      <c r="BJ21" s="24"/>
      <c r="BK21" s="24"/>
      <c r="BL21" s="24">
        <v>1.4</v>
      </c>
      <c r="BM21" s="24"/>
      <c r="BN21" s="24"/>
      <c r="BO21" s="24"/>
      <c r="BP21" s="24"/>
      <c r="BQ21" s="24" t="s">
        <v>2168</v>
      </c>
      <c r="BR21" s="5" t="s">
        <v>2916</v>
      </c>
      <c r="BT21" s="5" t="str">
        <f t="shared" si="1"/>
        <v>9999-01-01 00:00</v>
      </c>
      <c r="BW21" s="5">
        <v>15319</v>
      </c>
      <c r="BX21" s="5" t="e">
        <f t="shared" si="0"/>
        <v>#N/A</v>
      </c>
      <c r="CA21" s="5">
        <v>11302</v>
      </c>
      <c r="CB21" s="5" t="s">
        <v>116</v>
      </c>
      <c r="CK21" s="5">
        <v>7</v>
      </c>
      <c r="CL21" s="5">
        <v>16</v>
      </c>
      <c r="CM21" s="5">
        <v>0.26</v>
      </c>
      <c r="CN21" s="5">
        <f t="shared" si="2"/>
        <v>0.8</v>
      </c>
      <c r="CO21" s="5">
        <f t="shared" si="3"/>
        <v>0.13</v>
      </c>
      <c r="CQ21" s="5">
        <v>1</v>
      </c>
      <c r="CR21" s="5">
        <v>7</v>
      </c>
      <c r="CS21" s="5">
        <f t="shared" si="4"/>
        <v>16</v>
      </c>
      <c r="CT21" s="5">
        <f t="shared" si="5"/>
        <v>0.52</v>
      </c>
      <c r="CU21" s="5">
        <f t="shared" si="6"/>
        <v>0.8</v>
      </c>
    </row>
    <row r="22" spans="1:123" x14ac:dyDescent="0.3">
      <c r="A22" s="108" t="s">
        <v>930</v>
      </c>
      <c r="C22" s="27">
        <v>8</v>
      </c>
      <c r="D22" s="18">
        <v>10008</v>
      </c>
      <c r="E22" s="26">
        <v>9008</v>
      </c>
      <c r="F22" s="1">
        <v>1</v>
      </c>
      <c r="G22" s="1">
        <v>2</v>
      </c>
      <c r="H22" s="18" t="s">
        <v>2301</v>
      </c>
      <c r="I22" s="1">
        <v>1</v>
      </c>
      <c r="J22" s="1">
        <v>3</v>
      </c>
      <c r="K22" s="18">
        <v>1</v>
      </c>
      <c r="L22" s="1">
        <v>1</v>
      </c>
      <c r="M22" s="1">
        <v>3</v>
      </c>
      <c r="N22" s="18">
        <v>8</v>
      </c>
      <c r="O22" s="18">
        <v>23</v>
      </c>
      <c r="P22" s="18" t="s">
        <v>213</v>
      </c>
      <c r="Q22" s="26" t="s">
        <v>1756</v>
      </c>
      <c r="R22" s="26"/>
      <c r="S22" s="28">
        <v>1</v>
      </c>
      <c r="T22" s="28">
        <v>0.65</v>
      </c>
      <c r="U22" s="28">
        <v>1.2</v>
      </c>
      <c r="V22" s="18" t="s">
        <v>215</v>
      </c>
      <c r="W22" s="29" t="s">
        <v>216</v>
      </c>
      <c r="X22" s="30" t="s">
        <v>931</v>
      </c>
      <c r="Y22" s="31" t="s">
        <v>218</v>
      </c>
      <c r="Z22" s="21" t="s">
        <v>219</v>
      </c>
      <c r="AA22" s="21" t="s">
        <v>932</v>
      </c>
      <c r="AB22" s="21">
        <v>151</v>
      </c>
      <c r="AC22" s="21">
        <v>1</v>
      </c>
      <c r="AD22" s="21">
        <v>288</v>
      </c>
      <c r="AE22" s="21">
        <v>23</v>
      </c>
      <c r="AF22" s="21">
        <v>0</v>
      </c>
      <c r="AG22" s="32">
        <v>1</v>
      </c>
      <c r="AH22" s="22">
        <v>0</v>
      </c>
      <c r="AI22" s="23">
        <v>50</v>
      </c>
      <c r="AJ22" s="24" t="s">
        <v>2912</v>
      </c>
      <c r="AK22" s="24">
        <v>1</v>
      </c>
      <c r="AL22" s="24">
        <v>100</v>
      </c>
      <c r="AM22" s="24">
        <v>1</v>
      </c>
      <c r="AN22" s="24" t="s">
        <v>108</v>
      </c>
      <c r="AO22" s="24" t="s">
        <v>2913</v>
      </c>
      <c r="AP22" s="24">
        <v>0.36</v>
      </c>
      <c r="AQ22" s="24">
        <v>0.05</v>
      </c>
      <c r="AR22" s="24">
        <v>202</v>
      </c>
      <c r="AS22" s="24">
        <v>-25</v>
      </c>
      <c r="AT22" s="24">
        <v>50</v>
      </c>
      <c r="AU22" s="24">
        <v>302</v>
      </c>
      <c r="AV22" s="83">
        <v>0</v>
      </c>
      <c r="AW22" s="24">
        <v>15</v>
      </c>
      <c r="AX22" s="83">
        <v>21</v>
      </c>
      <c r="AY22" s="24">
        <v>5</v>
      </c>
      <c r="AZ22" s="24">
        <v>0.05</v>
      </c>
      <c r="BA22" s="24">
        <v>0</v>
      </c>
      <c r="BB22" s="24">
        <v>1.05</v>
      </c>
      <c r="BC22" s="77" t="s">
        <v>2074</v>
      </c>
      <c r="BD22" s="24"/>
      <c r="BE22" s="24"/>
      <c r="BF22" s="24"/>
      <c r="BG22" s="24"/>
      <c r="BH22" s="24"/>
      <c r="BI22" s="24">
        <v>1</v>
      </c>
      <c r="BJ22" s="24"/>
      <c r="BK22" s="24"/>
      <c r="BL22" s="24">
        <v>1.4</v>
      </c>
      <c r="BM22" s="24"/>
      <c r="BN22" s="24"/>
      <c r="BO22" s="24"/>
      <c r="BP22" s="24"/>
      <c r="BQ22" s="24" t="s">
        <v>2023</v>
      </c>
      <c r="BR22" s="5" t="s">
        <v>2917</v>
      </c>
      <c r="BT22" s="5" t="str">
        <f t="shared" si="1"/>
        <v>2020-01-01 00:00</v>
      </c>
      <c r="BW22" s="5">
        <v>13103</v>
      </c>
      <c r="BX22" s="5" t="str">
        <f t="shared" si="0"/>
        <v>라이너스</v>
      </c>
      <c r="CA22" s="5">
        <v>11401</v>
      </c>
      <c r="CB22" s="5" t="s">
        <v>109</v>
      </c>
      <c r="CK22" s="5">
        <v>8</v>
      </c>
      <c r="CL22" s="5">
        <v>21</v>
      </c>
      <c r="CM22" s="5">
        <v>0.18</v>
      </c>
      <c r="CN22" s="5">
        <f t="shared" si="2"/>
        <v>1.05</v>
      </c>
      <c r="CO22" s="5">
        <f t="shared" si="3"/>
        <v>0.09</v>
      </c>
      <c r="CQ22" s="5">
        <v>1</v>
      </c>
      <c r="CR22" s="5">
        <v>8</v>
      </c>
      <c r="CS22" s="5">
        <f t="shared" si="4"/>
        <v>21</v>
      </c>
      <c r="CT22" s="5">
        <f t="shared" si="5"/>
        <v>0.36</v>
      </c>
      <c r="CU22" s="5">
        <f t="shared" si="6"/>
        <v>1.05</v>
      </c>
    </row>
    <row r="23" spans="1:123" x14ac:dyDescent="0.3">
      <c r="A23" s="108" t="s">
        <v>453</v>
      </c>
      <c r="C23" s="27">
        <v>9</v>
      </c>
      <c r="D23" s="18">
        <v>10009</v>
      </c>
      <c r="E23" s="18">
        <v>9009</v>
      </c>
      <c r="F23" s="1">
        <v>1</v>
      </c>
      <c r="G23" s="1">
        <v>4</v>
      </c>
      <c r="H23" s="18" t="s">
        <v>2302</v>
      </c>
      <c r="I23" s="1">
        <v>1</v>
      </c>
      <c r="J23" s="1">
        <v>2</v>
      </c>
      <c r="K23" s="18">
        <v>1</v>
      </c>
      <c r="L23" s="1">
        <v>1</v>
      </c>
      <c r="M23" s="1">
        <v>2</v>
      </c>
      <c r="N23" s="18">
        <v>9</v>
      </c>
      <c r="O23" s="18">
        <v>42</v>
      </c>
      <c r="P23" s="18" t="s">
        <v>213</v>
      </c>
      <c r="Q23" s="26" t="s">
        <v>454</v>
      </c>
      <c r="R23" s="26"/>
      <c r="S23" s="28">
        <v>1</v>
      </c>
      <c r="T23" s="28">
        <v>1</v>
      </c>
      <c r="U23" s="28">
        <v>1.2</v>
      </c>
      <c r="V23" s="18" t="s">
        <v>215</v>
      </c>
      <c r="W23" s="29" t="s">
        <v>216</v>
      </c>
      <c r="X23" s="30" t="s">
        <v>455</v>
      </c>
      <c r="Y23" s="31" t="s">
        <v>218</v>
      </c>
      <c r="Z23" s="21" t="s">
        <v>219</v>
      </c>
      <c r="AA23" s="21" t="s">
        <v>456</v>
      </c>
      <c r="AB23" s="21">
        <v>151</v>
      </c>
      <c r="AC23" s="21">
        <v>1</v>
      </c>
      <c r="AD23" s="21">
        <v>444</v>
      </c>
      <c r="AE23" s="21">
        <v>18</v>
      </c>
      <c r="AF23" s="21">
        <v>0</v>
      </c>
      <c r="AG23" s="32">
        <v>1</v>
      </c>
      <c r="AH23" s="22">
        <v>0</v>
      </c>
      <c r="AI23" s="23">
        <v>70</v>
      </c>
      <c r="AJ23" s="24" t="s">
        <v>2912</v>
      </c>
      <c r="AK23" s="24">
        <v>1</v>
      </c>
      <c r="AL23" s="24">
        <v>80</v>
      </c>
      <c r="AM23" s="24">
        <v>1</v>
      </c>
      <c r="AN23" s="24" t="s">
        <v>108</v>
      </c>
      <c r="AO23" s="24" t="s">
        <v>2913</v>
      </c>
      <c r="AP23" s="24">
        <v>0.34</v>
      </c>
      <c r="AQ23" s="24">
        <v>7.0000000000000007E-2</v>
      </c>
      <c r="AR23" s="24">
        <v>134</v>
      </c>
      <c r="AS23" s="24">
        <v>-30</v>
      </c>
      <c r="AT23" s="24">
        <v>-30</v>
      </c>
      <c r="AU23" s="24">
        <v>51</v>
      </c>
      <c r="AV23" s="83">
        <v>0</v>
      </c>
      <c r="AW23" s="24">
        <v>-10</v>
      </c>
      <c r="AX23" s="83">
        <v>17</v>
      </c>
      <c r="AY23" s="24">
        <v>4</v>
      </c>
      <c r="AZ23" s="24">
        <v>0.05</v>
      </c>
      <c r="BA23" s="24">
        <v>0</v>
      </c>
      <c r="BB23" s="24">
        <v>0.85</v>
      </c>
      <c r="BC23" s="77" t="s">
        <v>2432</v>
      </c>
      <c r="BD23" s="24"/>
      <c r="BE23" s="24"/>
      <c r="BF23" s="24"/>
      <c r="BG23" s="24"/>
      <c r="BH23" s="24"/>
      <c r="BI23" s="24">
        <v>2.6000999999999999</v>
      </c>
      <c r="BJ23" s="24"/>
      <c r="BK23" s="24"/>
      <c r="BL23" s="24">
        <v>1.4</v>
      </c>
      <c r="BM23" s="24"/>
      <c r="BN23" s="24"/>
      <c r="BO23" s="24"/>
      <c r="BP23" s="24"/>
      <c r="BQ23" s="24" t="s">
        <v>2023</v>
      </c>
      <c r="BR23" s="5" t="s">
        <v>2917</v>
      </c>
      <c r="BT23" s="5" t="str">
        <f t="shared" si="1"/>
        <v>2020-01-01 00:00</v>
      </c>
      <c r="BW23" s="5">
        <v>16213</v>
      </c>
      <c r="BX23" s="5" t="e">
        <f t="shared" si="0"/>
        <v>#N/A</v>
      </c>
      <c r="CA23" s="5">
        <v>11402</v>
      </c>
      <c r="CB23" s="5" t="s">
        <v>927</v>
      </c>
      <c r="CK23" s="5">
        <v>9</v>
      </c>
      <c r="CL23" s="5">
        <v>19</v>
      </c>
      <c r="CM23" s="5">
        <v>0.24</v>
      </c>
      <c r="CN23" s="5">
        <f t="shared" si="2"/>
        <v>0.95</v>
      </c>
      <c r="CO23" s="5">
        <f t="shared" si="3"/>
        <v>0.12</v>
      </c>
      <c r="CQ23" s="5">
        <v>1</v>
      </c>
      <c r="CR23" s="5">
        <v>6</v>
      </c>
      <c r="CS23" s="5">
        <f t="shared" si="4"/>
        <v>17</v>
      </c>
      <c r="CT23" s="5">
        <f t="shared" si="5"/>
        <v>0.34</v>
      </c>
      <c r="CU23" s="5">
        <f t="shared" si="6"/>
        <v>0.85</v>
      </c>
    </row>
    <row r="24" spans="1:123" s="33" customFormat="1" x14ac:dyDescent="0.3">
      <c r="A24" s="108" t="s">
        <v>296</v>
      </c>
      <c r="B24" s="6"/>
      <c r="C24" s="35">
        <v>10</v>
      </c>
      <c r="D24" s="18">
        <v>10010</v>
      </c>
      <c r="E24" s="36">
        <v>9010</v>
      </c>
      <c r="F24" s="37">
        <v>1</v>
      </c>
      <c r="G24" s="37">
        <v>1</v>
      </c>
      <c r="H24" s="18" t="s">
        <v>2303</v>
      </c>
      <c r="I24" s="37">
        <v>1</v>
      </c>
      <c r="J24" s="37">
        <v>2</v>
      </c>
      <c r="K24" s="38">
        <v>1</v>
      </c>
      <c r="L24" s="37">
        <v>1</v>
      </c>
      <c r="M24" s="37">
        <v>2</v>
      </c>
      <c r="N24" s="38">
        <v>10</v>
      </c>
      <c r="O24" s="38">
        <v>12</v>
      </c>
      <c r="P24" s="38" t="s">
        <v>213</v>
      </c>
      <c r="Q24" s="36" t="s">
        <v>297</v>
      </c>
      <c r="R24" s="36"/>
      <c r="S24" s="39">
        <v>1</v>
      </c>
      <c r="T24" s="39">
        <v>0.8</v>
      </c>
      <c r="U24" s="39">
        <v>1.2</v>
      </c>
      <c r="V24" s="38" t="s">
        <v>227</v>
      </c>
      <c r="W24" s="40" t="s">
        <v>228</v>
      </c>
      <c r="X24" s="41" t="s">
        <v>298</v>
      </c>
      <c r="Y24" s="42" t="s">
        <v>218</v>
      </c>
      <c r="Z24" s="43" t="s">
        <v>219</v>
      </c>
      <c r="AA24" s="43" t="s">
        <v>299</v>
      </c>
      <c r="AB24" s="21">
        <v>151</v>
      </c>
      <c r="AC24" s="21">
        <v>1</v>
      </c>
      <c r="AD24" s="43">
        <v>350</v>
      </c>
      <c r="AE24" s="43">
        <v>23</v>
      </c>
      <c r="AF24" s="43">
        <v>0</v>
      </c>
      <c r="AG24" s="44">
        <v>1</v>
      </c>
      <c r="AH24" s="22">
        <v>0</v>
      </c>
      <c r="AI24" s="45">
        <v>70</v>
      </c>
      <c r="AJ24" s="24" t="s">
        <v>2912</v>
      </c>
      <c r="AK24" s="46">
        <v>1</v>
      </c>
      <c r="AL24" s="24">
        <v>60</v>
      </c>
      <c r="AM24" s="46">
        <v>1</v>
      </c>
      <c r="AN24" s="46" t="s">
        <v>108</v>
      </c>
      <c r="AO24" s="24" t="s">
        <v>2913</v>
      </c>
      <c r="AP24" s="46">
        <v>0.52</v>
      </c>
      <c r="AQ24" s="46">
        <v>0.05</v>
      </c>
      <c r="AR24" s="46">
        <v>101</v>
      </c>
      <c r="AS24" s="46">
        <v>0</v>
      </c>
      <c r="AT24" s="46">
        <v>-20</v>
      </c>
      <c r="AU24" s="46">
        <v>51</v>
      </c>
      <c r="AV24" s="84">
        <v>-10</v>
      </c>
      <c r="AW24" s="46">
        <v>-15</v>
      </c>
      <c r="AX24" s="84">
        <v>16</v>
      </c>
      <c r="AY24" s="46">
        <v>3</v>
      </c>
      <c r="AZ24" s="46">
        <v>0.05</v>
      </c>
      <c r="BA24" s="24">
        <v>0</v>
      </c>
      <c r="BB24" s="46">
        <v>0.8</v>
      </c>
      <c r="BC24" s="78" t="s">
        <v>2433</v>
      </c>
      <c r="BD24" s="46"/>
      <c r="BE24" s="46"/>
      <c r="BF24" s="46"/>
      <c r="BG24" s="46"/>
      <c r="BH24" s="46"/>
      <c r="BI24" s="24">
        <v>1</v>
      </c>
      <c r="BJ24" s="24"/>
      <c r="BK24" s="24"/>
      <c r="BL24" s="24">
        <v>1.4</v>
      </c>
      <c r="BM24" s="24"/>
      <c r="BN24" s="24"/>
      <c r="BO24" s="24"/>
      <c r="BP24" s="24"/>
      <c r="BQ24" s="24" t="s">
        <v>2023</v>
      </c>
      <c r="BR24" s="33" t="s">
        <v>2917</v>
      </c>
      <c r="BT24" s="5" t="str">
        <f t="shared" si="1"/>
        <v>2020-01-01 00:00</v>
      </c>
      <c r="BW24" s="33">
        <v>16111</v>
      </c>
      <c r="BX24" s="5" t="e">
        <f t="shared" si="0"/>
        <v>#N/A</v>
      </c>
      <c r="CA24" s="33">
        <v>11501</v>
      </c>
      <c r="CB24" s="33" t="s">
        <v>282</v>
      </c>
      <c r="CK24" s="33">
        <v>10</v>
      </c>
      <c r="CL24" s="5">
        <v>23</v>
      </c>
      <c r="CM24" s="5">
        <v>0.33</v>
      </c>
      <c r="CN24" s="5">
        <f t="shared" si="2"/>
        <v>1.1499999999999999</v>
      </c>
      <c r="CO24" s="5">
        <f t="shared" si="3"/>
        <v>0.16</v>
      </c>
      <c r="CQ24" s="33">
        <v>1</v>
      </c>
      <c r="CR24" s="5">
        <v>7</v>
      </c>
      <c r="CS24" s="5">
        <f t="shared" si="4"/>
        <v>16</v>
      </c>
      <c r="CT24" s="5">
        <f t="shared" si="5"/>
        <v>0.52</v>
      </c>
      <c r="CU24" s="5">
        <f t="shared" si="6"/>
        <v>0.8</v>
      </c>
    </row>
    <row r="25" spans="1:123" s="47" customFormat="1" x14ac:dyDescent="0.3">
      <c r="A25" s="108" t="s">
        <v>104</v>
      </c>
      <c r="B25" s="6"/>
      <c r="C25" s="27">
        <v>11</v>
      </c>
      <c r="D25" s="18">
        <v>10011</v>
      </c>
      <c r="E25" s="26">
        <v>9011</v>
      </c>
      <c r="F25" s="49">
        <v>2</v>
      </c>
      <c r="G25" s="49">
        <v>5</v>
      </c>
      <c r="H25" s="18" t="s">
        <v>2298</v>
      </c>
      <c r="I25" s="49">
        <v>1</v>
      </c>
      <c r="J25" s="49">
        <v>2</v>
      </c>
      <c r="K25" s="18">
        <v>1</v>
      </c>
      <c r="L25" s="49">
        <v>2</v>
      </c>
      <c r="M25" s="49">
        <v>2</v>
      </c>
      <c r="N25" s="18">
        <v>11</v>
      </c>
      <c r="O25" s="18">
        <v>52</v>
      </c>
      <c r="P25" s="18" t="s">
        <v>213</v>
      </c>
      <c r="Q25" s="26" t="s">
        <v>214</v>
      </c>
      <c r="R25" s="26"/>
      <c r="S25" s="28">
        <v>1.05</v>
      </c>
      <c r="T25" s="28">
        <v>0.65</v>
      </c>
      <c r="U25" s="28">
        <v>1.2</v>
      </c>
      <c r="V25" s="18" t="s">
        <v>215</v>
      </c>
      <c r="W25" s="29" t="s">
        <v>216</v>
      </c>
      <c r="X25" s="30" t="s">
        <v>217</v>
      </c>
      <c r="Y25" s="31" t="s">
        <v>218</v>
      </c>
      <c r="Z25" s="51" t="s">
        <v>219</v>
      </c>
      <c r="AA25" s="51" t="s">
        <v>220</v>
      </c>
      <c r="AB25" s="21">
        <v>152</v>
      </c>
      <c r="AC25" s="21">
        <v>1</v>
      </c>
      <c r="AD25" s="51">
        <v>48</v>
      </c>
      <c r="AE25" s="51">
        <v>6</v>
      </c>
      <c r="AF25" s="51">
        <v>0</v>
      </c>
      <c r="AG25" s="32">
        <v>1</v>
      </c>
      <c r="AH25" s="22">
        <v>0</v>
      </c>
      <c r="AI25" s="23">
        <v>50</v>
      </c>
      <c r="AJ25" s="24" t="s">
        <v>2912</v>
      </c>
      <c r="AK25" s="52">
        <v>1</v>
      </c>
      <c r="AL25" s="24">
        <v>68</v>
      </c>
      <c r="AM25" s="52">
        <v>1</v>
      </c>
      <c r="AN25" s="52">
        <v>1</v>
      </c>
      <c r="AO25" s="24" t="s">
        <v>2913</v>
      </c>
      <c r="AP25" s="52">
        <v>0.57999999999999996</v>
      </c>
      <c r="AQ25" s="52">
        <v>0.24</v>
      </c>
      <c r="AR25" s="52">
        <v>0</v>
      </c>
      <c r="AS25" s="52">
        <v>0</v>
      </c>
      <c r="AT25" s="52">
        <v>0</v>
      </c>
      <c r="AU25" s="52">
        <v>1</v>
      </c>
      <c r="AV25" s="83">
        <v>0</v>
      </c>
      <c r="AW25" s="52">
        <v>-10</v>
      </c>
      <c r="AX25" s="83">
        <v>21</v>
      </c>
      <c r="AY25" s="52">
        <v>3.4</v>
      </c>
      <c r="AZ25" s="52">
        <v>0.05</v>
      </c>
      <c r="BA25" s="24">
        <v>0</v>
      </c>
      <c r="BB25" s="52">
        <v>1.05</v>
      </c>
      <c r="BC25" s="75" t="s">
        <v>2068</v>
      </c>
      <c r="BD25" s="52"/>
      <c r="BE25" s="52"/>
      <c r="BF25" s="52"/>
      <c r="BG25" s="52"/>
      <c r="BH25" s="52"/>
      <c r="BI25" s="24">
        <v>1</v>
      </c>
      <c r="BJ25" s="24"/>
      <c r="BK25" s="24"/>
      <c r="BL25" s="24">
        <v>1.4</v>
      </c>
      <c r="BM25" s="24"/>
      <c r="BN25" s="24"/>
      <c r="BO25" s="24"/>
      <c r="BP25" s="24"/>
      <c r="BQ25" s="24" t="s">
        <v>2168</v>
      </c>
      <c r="BR25" s="47" t="s">
        <v>2916</v>
      </c>
      <c r="BT25" s="5" t="str">
        <f t="shared" si="1"/>
        <v>9999-01-01 00:00</v>
      </c>
      <c r="BW25" s="47">
        <v>15107</v>
      </c>
      <c r="BX25" s="5" t="str">
        <f t="shared" si="0"/>
        <v>히트그릴</v>
      </c>
      <c r="CA25" s="47">
        <v>11502</v>
      </c>
      <c r="CB25" s="47" t="s">
        <v>930</v>
      </c>
      <c r="CQ25" s="47">
        <v>2</v>
      </c>
      <c r="CR25" s="5">
        <v>4</v>
      </c>
      <c r="CS25" s="5">
        <f t="shared" si="4"/>
        <v>21</v>
      </c>
      <c r="CT25" s="5">
        <f t="shared" si="5"/>
        <v>0.57999999999999996</v>
      </c>
      <c r="CU25" s="5">
        <f t="shared" si="6"/>
        <v>1.05</v>
      </c>
    </row>
    <row r="26" spans="1:123" s="47" customFormat="1" x14ac:dyDescent="0.3">
      <c r="A26" s="108" t="s">
        <v>437</v>
      </c>
      <c r="B26" s="6"/>
      <c r="C26" s="27">
        <v>12</v>
      </c>
      <c r="D26" s="18">
        <v>10012</v>
      </c>
      <c r="E26" s="26">
        <v>9012</v>
      </c>
      <c r="F26" s="49">
        <v>2</v>
      </c>
      <c r="G26" s="49">
        <v>1</v>
      </c>
      <c r="H26" s="18" t="s">
        <v>2298</v>
      </c>
      <c r="I26" s="49">
        <v>1</v>
      </c>
      <c r="J26" s="49">
        <v>2</v>
      </c>
      <c r="K26" s="18">
        <v>1</v>
      </c>
      <c r="L26" s="49">
        <v>2</v>
      </c>
      <c r="M26" s="49">
        <v>2</v>
      </c>
      <c r="N26" s="18">
        <v>12</v>
      </c>
      <c r="O26" s="18">
        <v>12</v>
      </c>
      <c r="P26" s="18" t="s">
        <v>213</v>
      </c>
      <c r="Q26" s="26" t="s">
        <v>438</v>
      </c>
      <c r="R26" s="26"/>
      <c r="S26" s="28">
        <v>0.9</v>
      </c>
      <c r="T26" s="28">
        <v>1</v>
      </c>
      <c r="U26" s="28">
        <v>1.2</v>
      </c>
      <c r="V26" s="18" t="s">
        <v>227</v>
      </c>
      <c r="W26" s="29" t="s">
        <v>228</v>
      </c>
      <c r="X26" s="30" t="s">
        <v>439</v>
      </c>
      <c r="Y26" s="31" t="s">
        <v>218</v>
      </c>
      <c r="Z26" s="51" t="s">
        <v>219</v>
      </c>
      <c r="AA26" s="51" t="s">
        <v>440</v>
      </c>
      <c r="AB26" s="21">
        <v>152</v>
      </c>
      <c r="AC26" s="21">
        <v>1</v>
      </c>
      <c r="AD26" s="51">
        <v>120</v>
      </c>
      <c r="AE26" s="51">
        <v>10</v>
      </c>
      <c r="AF26" s="51">
        <v>0</v>
      </c>
      <c r="AG26" s="32">
        <v>1</v>
      </c>
      <c r="AH26" s="22">
        <v>0</v>
      </c>
      <c r="AI26" s="23">
        <v>110</v>
      </c>
      <c r="AJ26" s="24" t="s">
        <v>2912</v>
      </c>
      <c r="AK26" s="52">
        <v>1</v>
      </c>
      <c r="AL26" s="24">
        <v>253</v>
      </c>
      <c r="AM26" s="52">
        <v>3</v>
      </c>
      <c r="AN26" s="52">
        <v>1</v>
      </c>
      <c r="AO26" s="24" t="s">
        <v>2913</v>
      </c>
      <c r="AP26" s="52">
        <v>0.57999999999999996</v>
      </c>
      <c r="AQ26" s="52">
        <v>0.04</v>
      </c>
      <c r="AR26" s="52">
        <v>0</v>
      </c>
      <c r="AS26" s="52">
        <v>0</v>
      </c>
      <c r="AT26" s="52">
        <v>0</v>
      </c>
      <c r="AU26" s="52">
        <v>3</v>
      </c>
      <c r="AV26" s="83">
        <v>-5</v>
      </c>
      <c r="AW26" s="52">
        <v>-30</v>
      </c>
      <c r="AX26" s="83">
        <v>21</v>
      </c>
      <c r="AY26" s="52">
        <v>12.65</v>
      </c>
      <c r="AZ26" s="52">
        <v>0.15</v>
      </c>
      <c r="BA26" s="24">
        <v>0</v>
      </c>
      <c r="BB26" s="52">
        <v>1.05</v>
      </c>
      <c r="BC26" s="75" t="s">
        <v>2068</v>
      </c>
      <c r="BD26" s="52"/>
      <c r="BE26" s="52"/>
      <c r="BF26" s="52"/>
      <c r="BG26" s="52"/>
      <c r="BH26" s="52"/>
      <c r="BI26" s="24">
        <v>1</v>
      </c>
      <c r="BJ26" s="24"/>
      <c r="BK26" s="24"/>
      <c r="BL26" s="24">
        <v>1.4</v>
      </c>
      <c r="BM26" s="24"/>
      <c r="BN26" s="24"/>
      <c r="BO26" s="24"/>
      <c r="BP26" s="24"/>
      <c r="BQ26" s="24" t="s">
        <v>2168</v>
      </c>
      <c r="BR26" s="47" t="s">
        <v>2916</v>
      </c>
      <c r="BT26" s="5" t="str">
        <f t="shared" si="1"/>
        <v>9999-01-01 00:00</v>
      </c>
      <c r="BW26" s="47">
        <v>14311</v>
      </c>
      <c r="BX26" s="5" t="str">
        <f t="shared" si="0"/>
        <v>메를린</v>
      </c>
      <c r="CA26" s="47">
        <v>12101</v>
      </c>
      <c r="CB26" s="47" t="s">
        <v>840</v>
      </c>
      <c r="CQ26" s="47">
        <v>2</v>
      </c>
      <c r="CR26" s="5">
        <v>4</v>
      </c>
      <c r="CS26" s="5">
        <f t="shared" si="4"/>
        <v>21</v>
      </c>
      <c r="CT26" s="5">
        <f t="shared" si="5"/>
        <v>0.57999999999999996</v>
      </c>
      <c r="CU26" s="5">
        <f t="shared" si="6"/>
        <v>1.05</v>
      </c>
    </row>
    <row r="27" spans="1:123" s="47" customFormat="1" x14ac:dyDescent="0.3">
      <c r="A27" s="108" t="s">
        <v>274</v>
      </c>
      <c r="B27" s="6"/>
      <c r="C27" s="27">
        <v>13</v>
      </c>
      <c r="D27" s="18">
        <v>10013</v>
      </c>
      <c r="E27" s="26">
        <v>9013</v>
      </c>
      <c r="F27" s="49">
        <v>2</v>
      </c>
      <c r="G27" s="49">
        <v>2</v>
      </c>
      <c r="H27" s="18" t="s">
        <v>2298</v>
      </c>
      <c r="I27" s="49">
        <v>1</v>
      </c>
      <c r="J27" s="49">
        <v>5</v>
      </c>
      <c r="K27" s="18">
        <v>1</v>
      </c>
      <c r="L27" s="49">
        <v>2</v>
      </c>
      <c r="M27" s="49">
        <v>5</v>
      </c>
      <c r="N27" s="18">
        <v>13</v>
      </c>
      <c r="O27" s="18">
        <v>25</v>
      </c>
      <c r="P27" s="18" t="s">
        <v>213</v>
      </c>
      <c r="Q27" s="26" t="s">
        <v>275</v>
      </c>
      <c r="R27" s="26"/>
      <c r="S27" s="28">
        <v>1.05</v>
      </c>
      <c r="T27" s="28">
        <v>0.65</v>
      </c>
      <c r="U27" s="28">
        <v>1.2</v>
      </c>
      <c r="V27" s="18" t="s">
        <v>215</v>
      </c>
      <c r="W27" s="29" t="s">
        <v>216</v>
      </c>
      <c r="X27" s="30" t="s">
        <v>276</v>
      </c>
      <c r="Y27" s="31" t="s">
        <v>218</v>
      </c>
      <c r="Z27" s="51" t="s">
        <v>219</v>
      </c>
      <c r="AA27" s="51" t="s">
        <v>277</v>
      </c>
      <c r="AB27" s="21">
        <v>152</v>
      </c>
      <c r="AC27" s="21">
        <v>1</v>
      </c>
      <c r="AD27" s="51">
        <v>156</v>
      </c>
      <c r="AE27" s="51">
        <v>14</v>
      </c>
      <c r="AF27" s="51">
        <v>0</v>
      </c>
      <c r="AG27" s="32">
        <v>1</v>
      </c>
      <c r="AH27" s="22">
        <v>0</v>
      </c>
      <c r="AI27" s="23">
        <v>50</v>
      </c>
      <c r="AJ27" s="24" t="s">
        <v>2912</v>
      </c>
      <c r="AK27" s="52">
        <v>1</v>
      </c>
      <c r="AL27" s="24">
        <v>101</v>
      </c>
      <c r="AM27" s="52">
        <v>1</v>
      </c>
      <c r="AN27" s="52">
        <v>1</v>
      </c>
      <c r="AO27" s="24" t="s">
        <v>2913</v>
      </c>
      <c r="AP27" s="52">
        <v>0.62</v>
      </c>
      <c r="AQ27" s="52">
        <v>0.01</v>
      </c>
      <c r="AR27" s="52">
        <v>0</v>
      </c>
      <c r="AS27" s="52">
        <v>0</v>
      </c>
      <c r="AT27" s="52">
        <v>0</v>
      </c>
      <c r="AU27" s="52">
        <v>1</v>
      </c>
      <c r="AV27" s="83">
        <v>0</v>
      </c>
      <c r="AW27" s="52">
        <v>-10</v>
      </c>
      <c r="AX27" s="83">
        <v>24</v>
      </c>
      <c r="AY27" s="52">
        <v>5.05</v>
      </c>
      <c r="AZ27" s="52">
        <v>0.05</v>
      </c>
      <c r="BA27" s="24">
        <v>0</v>
      </c>
      <c r="BB27" s="52">
        <v>1.2</v>
      </c>
      <c r="BC27" s="75" t="s">
        <v>2068</v>
      </c>
      <c r="BD27" s="52"/>
      <c r="BE27" s="52"/>
      <c r="BF27" s="52"/>
      <c r="BG27" s="52"/>
      <c r="BH27" s="52"/>
      <c r="BI27" s="24">
        <v>1</v>
      </c>
      <c r="BJ27" s="24"/>
      <c r="BK27" s="24"/>
      <c r="BL27" s="24">
        <v>1.4</v>
      </c>
      <c r="BM27" s="24"/>
      <c r="BN27" s="24"/>
      <c r="BO27" s="24"/>
      <c r="BP27" s="24"/>
      <c r="BQ27" s="24" t="s">
        <v>2168</v>
      </c>
      <c r="BR27" s="47" t="s">
        <v>2916</v>
      </c>
      <c r="BT27" s="5" t="str">
        <f t="shared" si="1"/>
        <v>9999-01-01 00:00</v>
      </c>
      <c r="BW27" s="47">
        <v>15304</v>
      </c>
      <c r="BX27" s="5" t="e">
        <f t="shared" si="0"/>
        <v>#N/A</v>
      </c>
      <c r="CA27" s="47">
        <v>12102</v>
      </c>
      <c r="CB27" s="47" t="s">
        <v>437</v>
      </c>
      <c r="CQ27" s="47">
        <v>2</v>
      </c>
      <c r="CR27" s="5">
        <v>1</v>
      </c>
      <c r="CS27" s="5">
        <f t="shared" si="4"/>
        <v>24</v>
      </c>
      <c r="CT27" s="5">
        <f t="shared" si="5"/>
        <v>0.62</v>
      </c>
      <c r="CU27" s="5">
        <f t="shared" si="6"/>
        <v>1.2</v>
      </c>
    </row>
    <row r="28" spans="1:123" s="47" customFormat="1" x14ac:dyDescent="0.3">
      <c r="A28" s="108" t="s">
        <v>107</v>
      </c>
      <c r="B28" s="6"/>
      <c r="C28" s="27">
        <v>14</v>
      </c>
      <c r="D28" s="18">
        <v>10014</v>
      </c>
      <c r="E28" s="26">
        <v>9014</v>
      </c>
      <c r="F28" s="49">
        <v>2</v>
      </c>
      <c r="G28" s="49">
        <v>3</v>
      </c>
      <c r="H28" s="18" t="s">
        <v>2299</v>
      </c>
      <c r="I28" s="49">
        <v>1</v>
      </c>
      <c r="J28" s="49">
        <v>4</v>
      </c>
      <c r="K28" s="18">
        <v>1</v>
      </c>
      <c r="L28" s="49">
        <v>2</v>
      </c>
      <c r="M28" s="49">
        <v>4</v>
      </c>
      <c r="N28" s="18">
        <v>14</v>
      </c>
      <c r="O28" s="18">
        <v>34</v>
      </c>
      <c r="P28" s="18" t="s">
        <v>213</v>
      </c>
      <c r="Q28" s="26" t="s">
        <v>231</v>
      </c>
      <c r="R28" s="26"/>
      <c r="S28" s="28">
        <v>1</v>
      </c>
      <c r="T28" s="28">
        <v>0.8</v>
      </c>
      <c r="U28" s="28">
        <v>1.2</v>
      </c>
      <c r="V28" s="18" t="s">
        <v>227</v>
      </c>
      <c r="W28" s="29" t="s">
        <v>228</v>
      </c>
      <c r="X28" s="30" t="s">
        <v>232</v>
      </c>
      <c r="Y28" s="31" t="s">
        <v>218</v>
      </c>
      <c r="Z28" s="51" t="s">
        <v>219</v>
      </c>
      <c r="AA28" s="51" t="s">
        <v>233</v>
      </c>
      <c r="AB28" s="21">
        <v>152</v>
      </c>
      <c r="AC28" s="21">
        <v>1</v>
      </c>
      <c r="AD28" s="51">
        <v>264</v>
      </c>
      <c r="AE28" s="51">
        <v>20</v>
      </c>
      <c r="AF28" s="51">
        <v>0</v>
      </c>
      <c r="AG28" s="32">
        <v>1</v>
      </c>
      <c r="AH28" s="22">
        <v>0</v>
      </c>
      <c r="AI28" s="23">
        <v>70</v>
      </c>
      <c r="AJ28" s="24" t="s">
        <v>2912</v>
      </c>
      <c r="AK28" s="52">
        <v>1</v>
      </c>
      <c r="AL28" s="24">
        <v>62</v>
      </c>
      <c r="AM28" s="52">
        <v>1</v>
      </c>
      <c r="AN28" s="52" t="s">
        <v>108</v>
      </c>
      <c r="AO28" s="24" t="s">
        <v>2913</v>
      </c>
      <c r="AP28" s="52">
        <v>0.38</v>
      </c>
      <c r="AQ28" s="52">
        <v>0.05</v>
      </c>
      <c r="AR28" s="52">
        <v>101</v>
      </c>
      <c r="AS28" s="52">
        <v>0</v>
      </c>
      <c r="AT28" s="52">
        <v>-35</v>
      </c>
      <c r="AU28" s="52">
        <v>51</v>
      </c>
      <c r="AV28" s="83">
        <v>-10</v>
      </c>
      <c r="AW28" s="52">
        <v>-30</v>
      </c>
      <c r="AX28" s="83">
        <v>19</v>
      </c>
      <c r="AY28" s="52">
        <v>3.1</v>
      </c>
      <c r="AZ28" s="52">
        <v>0.05</v>
      </c>
      <c r="BA28" s="24">
        <v>0</v>
      </c>
      <c r="BB28" s="52">
        <v>0.95</v>
      </c>
      <c r="BC28" s="75" t="s">
        <v>2431</v>
      </c>
      <c r="BD28" s="52"/>
      <c r="BE28" s="52"/>
      <c r="BF28" s="52"/>
      <c r="BG28" s="52"/>
      <c r="BH28" s="52"/>
      <c r="BI28" s="24">
        <v>1.16662</v>
      </c>
      <c r="BJ28" s="24"/>
      <c r="BK28" s="24"/>
      <c r="BL28" s="24">
        <v>1.4</v>
      </c>
      <c r="BM28" s="24"/>
      <c r="BN28" s="24"/>
      <c r="BO28" s="24"/>
      <c r="BP28" s="24"/>
      <c r="BQ28" s="24" t="s">
        <v>2023</v>
      </c>
      <c r="BR28" s="47" t="s">
        <v>2917</v>
      </c>
      <c r="BT28" s="5" t="str">
        <f t="shared" si="1"/>
        <v>2020-01-01 00:00</v>
      </c>
      <c r="BW28" s="47">
        <v>12402</v>
      </c>
      <c r="BX28" s="5" t="str">
        <f t="shared" si="0"/>
        <v>토마</v>
      </c>
      <c r="CA28" s="47">
        <v>12103</v>
      </c>
      <c r="CB28" s="47" t="s">
        <v>683</v>
      </c>
      <c r="CK28" s="47">
        <v>1</v>
      </c>
      <c r="CL28" s="47">
        <v>1</v>
      </c>
      <c r="CQ28" s="47">
        <v>2</v>
      </c>
      <c r="CR28" s="5">
        <v>2</v>
      </c>
      <c r="CS28" s="5">
        <f t="shared" si="4"/>
        <v>19</v>
      </c>
      <c r="CT28" s="5">
        <f t="shared" si="5"/>
        <v>0.38</v>
      </c>
      <c r="CU28" s="5">
        <f t="shared" si="6"/>
        <v>0.95</v>
      </c>
    </row>
    <row r="29" spans="1:123" s="47" customFormat="1" x14ac:dyDescent="0.3">
      <c r="A29" s="108" t="s">
        <v>923</v>
      </c>
      <c r="B29" s="6"/>
      <c r="C29" s="27">
        <v>15</v>
      </c>
      <c r="D29" s="18">
        <v>10015</v>
      </c>
      <c r="E29" s="26">
        <v>9015</v>
      </c>
      <c r="F29" s="49">
        <v>2</v>
      </c>
      <c r="G29" s="49">
        <v>5</v>
      </c>
      <c r="H29" s="18" t="s">
        <v>2300</v>
      </c>
      <c r="I29" s="49">
        <v>1</v>
      </c>
      <c r="J29" s="49">
        <v>2</v>
      </c>
      <c r="K29" s="18">
        <v>1</v>
      </c>
      <c r="L29" s="49">
        <v>2</v>
      </c>
      <c r="M29" s="49">
        <v>2</v>
      </c>
      <c r="N29" s="18">
        <v>15</v>
      </c>
      <c r="O29" s="18">
        <v>52</v>
      </c>
      <c r="P29" s="18" t="s">
        <v>213</v>
      </c>
      <c r="Q29" s="26" t="s">
        <v>234</v>
      </c>
      <c r="R29" s="26"/>
      <c r="S29" s="28">
        <v>1.05</v>
      </c>
      <c r="T29" s="28">
        <v>0.65</v>
      </c>
      <c r="U29" s="28">
        <v>1.2</v>
      </c>
      <c r="V29" s="18" t="s">
        <v>227</v>
      </c>
      <c r="W29" s="29" t="s">
        <v>228</v>
      </c>
      <c r="X29" s="30" t="s">
        <v>235</v>
      </c>
      <c r="Y29" s="31" t="s">
        <v>218</v>
      </c>
      <c r="Z29" s="51" t="s">
        <v>219</v>
      </c>
      <c r="AA29" s="51" t="s">
        <v>236</v>
      </c>
      <c r="AB29" s="21">
        <v>152</v>
      </c>
      <c r="AC29" s="21">
        <v>1</v>
      </c>
      <c r="AD29" s="51">
        <v>288</v>
      </c>
      <c r="AE29" s="51">
        <v>22</v>
      </c>
      <c r="AF29" s="51">
        <v>0</v>
      </c>
      <c r="AG29" s="32">
        <v>1</v>
      </c>
      <c r="AH29" s="22">
        <v>0</v>
      </c>
      <c r="AI29" s="23">
        <v>50</v>
      </c>
      <c r="AJ29" s="24" t="s">
        <v>2912</v>
      </c>
      <c r="AK29" s="52">
        <v>1</v>
      </c>
      <c r="AL29" s="24">
        <v>116</v>
      </c>
      <c r="AM29" s="52">
        <v>2</v>
      </c>
      <c r="AN29" s="52">
        <v>1</v>
      </c>
      <c r="AO29" s="24" t="s">
        <v>2913</v>
      </c>
      <c r="AP29" s="52">
        <v>0.54</v>
      </c>
      <c r="AQ29" s="52">
        <v>0.01</v>
      </c>
      <c r="AR29" s="52">
        <v>0</v>
      </c>
      <c r="AS29" s="52">
        <v>0</v>
      </c>
      <c r="AT29" s="52">
        <v>0</v>
      </c>
      <c r="AU29" s="52">
        <v>31</v>
      </c>
      <c r="AV29" s="83">
        <v>0</v>
      </c>
      <c r="AW29" s="52">
        <v>-25</v>
      </c>
      <c r="AX29" s="83">
        <v>26</v>
      </c>
      <c r="AY29" s="52">
        <v>5.8</v>
      </c>
      <c r="AZ29" s="52">
        <v>0.1</v>
      </c>
      <c r="BA29" s="24">
        <v>0</v>
      </c>
      <c r="BB29" s="52">
        <v>1.3</v>
      </c>
      <c r="BC29" s="75" t="s">
        <v>2069</v>
      </c>
      <c r="BD29" s="52"/>
      <c r="BE29" s="52"/>
      <c r="BF29" s="52"/>
      <c r="BG29" s="52"/>
      <c r="BH29" s="52"/>
      <c r="BI29" s="24">
        <v>1</v>
      </c>
      <c r="BJ29" s="24"/>
      <c r="BK29" s="24"/>
      <c r="BL29" s="24">
        <v>1.4</v>
      </c>
      <c r="BM29" s="24"/>
      <c r="BN29" s="24"/>
      <c r="BO29" s="24"/>
      <c r="BP29" s="24"/>
      <c r="BQ29" s="24" t="s">
        <v>2168</v>
      </c>
      <c r="BR29" s="47" t="s">
        <v>2916</v>
      </c>
      <c r="BT29" s="5" t="str">
        <f t="shared" si="1"/>
        <v>9999-01-01 00:00</v>
      </c>
      <c r="BW29" s="47">
        <v>16110</v>
      </c>
      <c r="BX29" s="5" t="e">
        <f t="shared" si="0"/>
        <v>#N/A</v>
      </c>
      <c r="CA29" s="47">
        <v>12201</v>
      </c>
      <c r="CB29" s="47" t="s">
        <v>308</v>
      </c>
      <c r="CK29" s="47">
        <v>2</v>
      </c>
      <c r="CL29" s="47">
        <v>1.2</v>
      </c>
      <c r="CQ29" s="47">
        <v>2</v>
      </c>
      <c r="CR29" s="5">
        <v>3</v>
      </c>
      <c r="CS29" s="5">
        <f t="shared" si="4"/>
        <v>26</v>
      </c>
      <c r="CT29" s="5">
        <f t="shared" si="5"/>
        <v>0.54</v>
      </c>
      <c r="CU29" s="5">
        <f t="shared" si="6"/>
        <v>1.3</v>
      </c>
    </row>
    <row r="30" spans="1:123" s="47" customFormat="1" x14ac:dyDescent="0.3">
      <c r="A30" s="108" t="s">
        <v>117</v>
      </c>
      <c r="B30" s="6"/>
      <c r="C30" s="27">
        <v>16</v>
      </c>
      <c r="D30" s="18">
        <v>10016</v>
      </c>
      <c r="E30" s="26">
        <v>9016</v>
      </c>
      <c r="F30" s="49">
        <v>2</v>
      </c>
      <c r="G30" s="49">
        <v>3</v>
      </c>
      <c r="H30" s="18" t="s">
        <v>2300</v>
      </c>
      <c r="I30" s="49">
        <v>1</v>
      </c>
      <c r="J30" s="49">
        <v>1</v>
      </c>
      <c r="K30" s="18">
        <v>1</v>
      </c>
      <c r="L30" s="49">
        <v>2</v>
      </c>
      <c r="M30" s="49">
        <v>1</v>
      </c>
      <c r="N30" s="18">
        <v>16</v>
      </c>
      <c r="O30" s="18">
        <v>31</v>
      </c>
      <c r="P30" s="18" t="s">
        <v>321</v>
      </c>
      <c r="Q30" s="26" t="s">
        <v>676</v>
      </c>
      <c r="R30" s="26"/>
      <c r="S30" s="28">
        <v>0.9</v>
      </c>
      <c r="T30" s="28">
        <v>1</v>
      </c>
      <c r="U30" s="28">
        <v>1.2</v>
      </c>
      <c r="V30" s="18" t="s">
        <v>323</v>
      </c>
      <c r="W30" s="29" t="s">
        <v>324</v>
      </c>
      <c r="X30" s="30" t="s">
        <v>677</v>
      </c>
      <c r="Y30" s="31" t="s">
        <v>218</v>
      </c>
      <c r="Z30" s="51" t="s">
        <v>219</v>
      </c>
      <c r="AA30" s="51" t="s">
        <v>678</v>
      </c>
      <c r="AB30" s="21">
        <v>152</v>
      </c>
      <c r="AC30" s="21">
        <v>1</v>
      </c>
      <c r="AD30" s="51">
        <v>420</v>
      </c>
      <c r="AE30" s="51">
        <v>27</v>
      </c>
      <c r="AF30" s="51">
        <v>0</v>
      </c>
      <c r="AG30" s="32">
        <v>1</v>
      </c>
      <c r="AH30" s="22">
        <v>0</v>
      </c>
      <c r="AI30" s="23">
        <v>140</v>
      </c>
      <c r="AJ30" s="24" t="s">
        <v>2912</v>
      </c>
      <c r="AK30" s="52">
        <v>1</v>
      </c>
      <c r="AL30" s="24">
        <v>661</v>
      </c>
      <c r="AM30" s="52">
        <v>2</v>
      </c>
      <c r="AN30" s="52">
        <v>1</v>
      </c>
      <c r="AO30" s="24" t="s">
        <v>2913</v>
      </c>
      <c r="AP30" s="52">
        <v>0.36</v>
      </c>
      <c r="AQ30" s="52">
        <v>0.04</v>
      </c>
      <c r="AR30" s="52">
        <v>0</v>
      </c>
      <c r="AS30" s="52">
        <v>0</v>
      </c>
      <c r="AT30" s="52">
        <v>0</v>
      </c>
      <c r="AU30" s="52">
        <v>35</v>
      </c>
      <c r="AV30" s="83">
        <v>-15</v>
      </c>
      <c r="AW30" s="52">
        <v>-20</v>
      </c>
      <c r="AX30" s="83">
        <v>25</v>
      </c>
      <c r="AY30" s="52">
        <v>33.049999999999997</v>
      </c>
      <c r="AZ30" s="52">
        <v>0.1</v>
      </c>
      <c r="BA30" s="24">
        <v>0</v>
      </c>
      <c r="BB30" s="52">
        <v>1.25</v>
      </c>
      <c r="BC30" s="75" t="s">
        <v>2069</v>
      </c>
      <c r="BD30" s="52"/>
      <c r="BE30" s="52"/>
      <c r="BF30" s="52"/>
      <c r="BG30" s="52"/>
      <c r="BH30" s="52"/>
      <c r="BI30" s="24">
        <v>1</v>
      </c>
      <c r="BJ30" s="24"/>
      <c r="BK30" s="24"/>
      <c r="BL30" s="24">
        <v>1.4</v>
      </c>
      <c r="BM30" s="24"/>
      <c r="BN30" s="24"/>
      <c r="BO30" s="24"/>
      <c r="BP30" s="24"/>
      <c r="BQ30" s="24" t="s">
        <v>2168</v>
      </c>
      <c r="BR30" s="47" t="s">
        <v>2916</v>
      </c>
      <c r="BT30" s="5" t="str">
        <f t="shared" si="1"/>
        <v>9999-01-01 00:00</v>
      </c>
      <c r="BW30" s="47">
        <v>12204</v>
      </c>
      <c r="BX30" s="5" t="str">
        <f t="shared" si="0"/>
        <v>이오린</v>
      </c>
      <c r="CA30" s="47">
        <v>12202</v>
      </c>
      <c r="CB30" s="47" t="s">
        <v>912</v>
      </c>
      <c r="CK30" s="47">
        <v>3</v>
      </c>
      <c r="CL30" s="47">
        <v>1.5</v>
      </c>
      <c r="CQ30" s="47">
        <v>2</v>
      </c>
      <c r="CR30" s="5">
        <v>8</v>
      </c>
      <c r="CS30" s="5">
        <f t="shared" si="4"/>
        <v>25</v>
      </c>
      <c r="CT30" s="5">
        <f t="shared" si="5"/>
        <v>0.36</v>
      </c>
      <c r="CU30" s="5">
        <f t="shared" si="6"/>
        <v>1.25</v>
      </c>
    </row>
    <row r="31" spans="1:123" s="47" customFormat="1" x14ac:dyDescent="0.3">
      <c r="A31" s="108" t="s">
        <v>413</v>
      </c>
      <c r="B31" s="6"/>
      <c r="C31" s="27">
        <v>17</v>
      </c>
      <c r="D31" s="18">
        <v>10017</v>
      </c>
      <c r="E31" s="26">
        <v>9017</v>
      </c>
      <c r="F31" s="49">
        <v>2</v>
      </c>
      <c r="G31" s="49">
        <v>1</v>
      </c>
      <c r="H31" s="18" t="s">
        <v>2299</v>
      </c>
      <c r="I31" s="49">
        <v>1</v>
      </c>
      <c r="J31" s="49">
        <v>5</v>
      </c>
      <c r="K31" s="18">
        <v>1</v>
      </c>
      <c r="L31" s="49">
        <v>2</v>
      </c>
      <c r="M31" s="49">
        <v>5</v>
      </c>
      <c r="N31" s="18">
        <v>17</v>
      </c>
      <c r="O31" s="18">
        <v>15</v>
      </c>
      <c r="P31" s="18" t="s">
        <v>213</v>
      </c>
      <c r="Q31" s="26" t="s">
        <v>414</v>
      </c>
      <c r="R31" s="26"/>
      <c r="S31" s="28">
        <v>1</v>
      </c>
      <c r="T31" s="28">
        <v>0.8</v>
      </c>
      <c r="U31" s="28">
        <v>1.2</v>
      </c>
      <c r="V31" s="18" t="s">
        <v>215</v>
      </c>
      <c r="W31" s="29" t="s">
        <v>216</v>
      </c>
      <c r="X31" s="30" t="s">
        <v>415</v>
      </c>
      <c r="Y31" s="31" t="s">
        <v>218</v>
      </c>
      <c r="Z31" s="51" t="s">
        <v>219</v>
      </c>
      <c r="AA31" s="51" t="s">
        <v>416</v>
      </c>
      <c r="AB31" s="21">
        <v>152</v>
      </c>
      <c r="AC31" s="21">
        <v>1</v>
      </c>
      <c r="AD31" s="51">
        <v>384</v>
      </c>
      <c r="AE31" s="51">
        <v>27</v>
      </c>
      <c r="AF31" s="51">
        <v>0</v>
      </c>
      <c r="AG31" s="32">
        <v>1</v>
      </c>
      <c r="AH31" s="22">
        <v>0</v>
      </c>
      <c r="AI31" s="23">
        <v>70</v>
      </c>
      <c r="AJ31" s="24" t="s">
        <v>2912</v>
      </c>
      <c r="AK31" s="52">
        <v>1</v>
      </c>
      <c r="AL31" s="24">
        <v>86</v>
      </c>
      <c r="AM31" s="52">
        <v>1</v>
      </c>
      <c r="AN31" s="52" t="s">
        <v>108</v>
      </c>
      <c r="AO31" s="24" t="s">
        <v>2913</v>
      </c>
      <c r="AP31" s="52">
        <v>0.54</v>
      </c>
      <c r="AQ31" s="52">
        <v>0.13</v>
      </c>
      <c r="AR31" s="52">
        <v>108</v>
      </c>
      <c r="AS31" s="52">
        <v>-15</v>
      </c>
      <c r="AT31" s="52">
        <v>-5</v>
      </c>
      <c r="AU31" s="52">
        <v>51</v>
      </c>
      <c r="AV31" s="83">
        <v>-10</v>
      </c>
      <c r="AW31" s="52">
        <v>-25</v>
      </c>
      <c r="AX31" s="83">
        <v>22</v>
      </c>
      <c r="AY31" s="52">
        <v>4.3</v>
      </c>
      <c r="AZ31" s="52">
        <v>0.05</v>
      </c>
      <c r="BA31" s="24">
        <v>0</v>
      </c>
      <c r="BB31" s="52">
        <v>1.1000000000000001</v>
      </c>
      <c r="BC31" s="75" t="s">
        <v>2431</v>
      </c>
      <c r="BD31" s="52"/>
      <c r="BE31" s="52"/>
      <c r="BF31" s="52"/>
      <c r="BG31" s="52"/>
      <c r="BH31" s="52"/>
      <c r="BI31" s="24">
        <v>2.4001199999999998</v>
      </c>
      <c r="BJ31" s="24"/>
      <c r="BK31" s="24"/>
      <c r="BL31" s="24">
        <v>1.4</v>
      </c>
      <c r="BM31" s="24"/>
      <c r="BN31" s="24"/>
      <c r="BO31" s="24"/>
      <c r="BP31" s="24"/>
      <c r="BQ31" s="24" t="s">
        <v>2023</v>
      </c>
      <c r="BR31" s="47" t="s">
        <v>2917</v>
      </c>
      <c r="BT31" s="5" t="str">
        <f t="shared" si="1"/>
        <v>2020-01-01 00:00</v>
      </c>
      <c r="BW31" s="47">
        <v>13302</v>
      </c>
      <c r="BX31" s="5" t="str">
        <f t="shared" si="0"/>
        <v>판</v>
      </c>
      <c r="CA31" s="47">
        <v>12203</v>
      </c>
      <c r="CB31" s="47" t="s">
        <v>936</v>
      </c>
      <c r="CK31" s="47">
        <v>4</v>
      </c>
      <c r="CL31" s="47">
        <v>2</v>
      </c>
      <c r="CQ31" s="47">
        <v>2</v>
      </c>
      <c r="CR31" s="5">
        <v>5</v>
      </c>
      <c r="CS31" s="5">
        <f t="shared" si="4"/>
        <v>22</v>
      </c>
      <c r="CT31" s="5">
        <f t="shared" si="5"/>
        <v>0.54</v>
      </c>
      <c r="CU31" s="5">
        <f t="shared" si="6"/>
        <v>1.1000000000000001</v>
      </c>
    </row>
    <row r="32" spans="1:123" s="47" customFormat="1" x14ac:dyDescent="0.3">
      <c r="A32" s="108" t="s">
        <v>969</v>
      </c>
      <c r="B32" s="6"/>
      <c r="C32" s="27">
        <v>18</v>
      </c>
      <c r="D32" s="18">
        <v>10018</v>
      </c>
      <c r="E32" s="26">
        <v>9018</v>
      </c>
      <c r="F32" s="49">
        <v>2</v>
      </c>
      <c r="G32" s="49">
        <v>4</v>
      </c>
      <c r="H32" s="18" t="s">
        <v>2301</v>
      </c>
      <c r="I32" s="49">
        <v>1</v>
      </c>
      <c r="J32" s="49">
        <v>4</v>
      </c>
      <c r="K32" s="18">
        <v>1</v>
      </c>
      <c r="L32" s="49">
        <v>2</v>
      </c>
      <c r="M32" s="49">
        <v>4</v>
      </c>
      <c r="N32" s="18">
        <v>18</v>
      </c>
      <c r="O32" s="18">
        <v>44</v>
      </c>
      <c r="P32" s="18" t="s">
        <v>213</v>
      </c>
      <c r="Q32" s="26" t="s">
        <v>1761</v>
      </c>
      <c r="R32" s="26"/>
      <c r="S32" s="28">
        <v>1</v>
      </c>
      <c r="T32" s="28">
        <v>0.65</v>
      </c>
      <c r="U32" s="28">
        <v>1.2</v>
      </c>
      <c r="V32" s="18" t="s">
        <v>222</v>
      </c>
      <c r="W32" s="29" t="s">
        <v>223</v>
      </c>
      <c r="X32" s="30" t="s">
        <v>970</v>
      </c>
      <c r="Y32" s="31" t="s">
        <v>218</v>
      </c>
      <c r="Z32" s="51" t="s">
        <v>219</v>
      </c>
      <c r="AA32" s="51" t="s">
        <v>971</v>
      </c>
      <c r="AB32" s="21">
        <v>152</v>
      </c>
      <c r="AC32" s="21">
        <v>1</v>
      </c>
      <c r="AD32" s="51">
        <v>324</v>
      </c>
      <c r="AE32" s="51">
        <v>27</v>
      </c>
      <c r="AF32" s="51">
        <v>0</v>
      </c>
      <c r="AG32" s="32">
        <v>1</v>
      </c>
      <c r="AH32" s="22">
        <v>0</v>
      </c>
      <c r="AI32" s="23">
        <v>70</v>
      </c>
      <c r="AJ32" s="24" t="s">
        <v>2912</v>
      </c>
      <c r="AK32" s="52">
        <v>1</v>
      </c>
      <c r="AL32" s="24">
        <v>126</v>
      </c>
      <c r="AM32" s="52">
        <v>1</v>
      </c>
      <c r="AN32" s="52" t="s">
        <v>108</v>
      </c>
      <c r="AO32" s="24" t="s">
        <v>2913</v>
      </c>
      <c r="AP32" s="52">
        <v>0.34</v>
      </c>
      <c r="AQ32" s="52">
        <v>0.05</v>
      </c>
      <c r="AR32" s="52">
        <v>204</v>
      </c>
      <c r="AS32" s="52">
        <v>-25</v>
      </c>
      <c r="AT32" s="52">
        <v>50</v>
      </c>
      <c r="AU32" s="52">
        <v>304</v>
      </c>
      <c r="AV32" s="83">
        <v>0</v>
      </c>
      <c r="AW32" s="52">
        <v>20</v>
      </c>
      <c r="AX32" s="83">
        <v>20</v>
      </c>
      <c r="AY32" s="52">
        <v>6.3</v>
      </c>
      <c r="AZ32" s="52">
        <v>0.05</v>
      </c>
      <c r="BA32" s="24">
        <v>0</v>
      </c>
      <c r="BB32" s="52">
        <v>1</v>
      </c>
      <c r="BC32" s="75" t="s">
        <v>2074</v>
      </c>
      <c r="BD32" s="52"/>
      <c r="BE32" s="52"/>
      <c r="BF32" s="52"/>
      <c r="BG32" s="52"/>
      <c r="BH32" s="52"/>
      <c r="BI32" s="24">
        <v>1</v>
      </c>
      <c r="BJ32" s="24"/>
      <c r="BK32" s="24"/>
      <c r="BL32" s="24">
        <v>1.4</v>
      </c>
      <c r="BM32" s="24"/>
      <c r="BN32" s="24"/>
      <c r="BO32" s="24"/>
      <c r="BP32" s="24"/>
      <c r="BQ32" s="24" t="s">
        <v>2023</v>
      </c>
      <c r="BR32" s="47" t="s">
        <v>2917</v>
      </c>
      <c r="BT32" s="5" t="str">
        <f t="shared" si="1"/>
        <v>2020-01-01 00:00</v>
      </c>
      <c r="BW32" s="47">
        <v>11501</v>
      </c>
      <c r="BX32" s="5" t="str">
        <f t="shared" si="0"/>
        <v>세륜</v>
      </c>
      <c r="CA32" s="47">
        <v>12204</v>
      </c>
      <c r="CB32" s="47" t="s">
        <v>274</v>
      </c>
      <c r="CK32" s="47">
        <v>5</v>
      </c>
      <c r="CL32" s="47">
        <v>2.8</v>
      </c>
      <c r="CQ32" s="47">
        <v>2</v>
      </c>
      <c r="CR32" s="5">
        <v>6</v>
      </c>
      <c r="CS32" s="5">
        <f t="shared" si="4"/>
        <v>20</v>
      </c>
      <c r="CT32" s="5">
        <f t="shared" si="5"/>
        <v>0.34</v>
      </c>
      <c r="CU32" s="5">
        <f t="shared" si="6"/>
        <v>1</v>
      </c>
    </row>
    <row r="33" spans="1:99" s="47" customFormat="1" x14ac:dyDescent="0.3">
      <c r="A33" s="108" t="s">
        <v>266</v>
      </c>
      <c r="B33" s="6"/>
      <c r="C33" s="27">
        <v>19</v>
      </c>
      <c r="D33" s="18">
        <v>10019</v>
      </c>
      <c r="E33" s="26">
        <v>9019</v>
      </c>
      <c r="F33" s="49">
        <v>2</v>
      </c>
      <c r="G33" s="49">
        <v>1</v>
      </c>
      <c r="H33" s="18" t="s">
        <v>2302</v>
      </c>
      <c r="I33" s="49">
        <v>1</v>
      </c>
      <c r="J33" s="49">
        <v>3</v>
      </c>
      <c r="K33" s="18">
        <v>1</v>
      </c>
      <c r="L33" s="49">
        <v>2</v>
      </c>
      <c r="M33" s="49">
        <v>3</v>
      </c>
      <c r="N33" s="18">
        <v>19</v>
      </c>
      <c r="O33" s="18">
        <v>13</v>
      </c>
      <c r="P33" s="18" t="s">
        <v>213</v>
      </c>
      <c r="Q33" s="26" t="s">
        <v>267</v>
      </c>
      <c r="R33" s="26"/>
      <c r="S33" s="28">
        <v>1</v>
      </c>
      <c r="T33" s="28">
        <v>0.65</v>
      </c>
      <c r="U33" s="28">
        <v>1.2</v>
      </c>
      <c r="V33" s="18" t="s">
        <v>227</v>
      </c>
      <c r="W33" s="29" t="s">
        <v>228</v>
      </c>
      <c r="X33" s="30" t="s">
        <v>268</v>
      </c>
      <c r="Y33" s="31" t="s">
        <v>218</v>
      </c>
      <c r="Z33" s="51" t="s">
        <v>219</v>
      </c>
      <c r="AA33" s="51" t="s">
        <v>269</v>
      </c>
      <c r="AB33" s="21">
        <v>152</v>
      </c>
      <c r="AC33" s="21">
        <v>1</v>
      </c>
      <c r="AD33" s="51">
        <v>444</v>
      </c>
      <c r="AE33" s="51">
        <v>27</v>
      </c>
      <c r="AF33" s="51">
        <v>0</v>
      </c>
      <c r="AG33" s="32">
        <v>1</v>
      </c>
      <c r="AH33" s="22">
        <v>0</v>
      </c>
      <c r="AI33" s="23">
        <v>50</v>
      </c>
      <c r="AJ33" s="24" t="s">
        <v>2912</v>
      </c>
      <c r="AK33" s="52">
        <v>1</v>
      </c>
      <c r="AL33" s="24">
        <v>101</v>
      </c>
      <c r="AM33" s="52">
        <v>1</v>
      </c>
      <c r="AN33" s="52" t="s">
        <v>108</v>
      </c>
      <c r="AO33" s="24" t="s">
        <v>2913</v>
      </c>
      <c r="AP33" s="52">
        <v>0.54</v>
      </c>
      <c r="AQ33" s="52">
        <v>0.05</v>
      </c>
      <c r="AR33" s="52">
        <v>201</v>
      </c>
      <c r="AS33" s="52">
        <v>-25</v>
      </c>
      <c r="AT33" s="52">
        <v>50</v>
      </c>
      <c r="AU33" s="52">
        <v>301</v>
      </c>
      <c r="AV33" s="83">
        <v>0</v>
      </c>
      <c r="AW33" s="52">
        <v>10</v>
      </c>
      <c r="AX33" s="83">
        <v>26</v>
      </c>
      <c r="AY33" s="52">
        <v>5.05</v>
      </c>
      <c r="AZ33" s="52">
        <v>0.05</v>
      </c>
      <c r="BA33" s="24">
        <v>0</v>
      </c>
      <c r="BB33" s="52">
        <v>1.3</v>
      </c>
      <c r="BC33" s="75" t="s">
        <v>2432</v>
      </c>
      <c r="BD33" s="52"/>
      <c r="BE33" s="52"/>
      <c r="BF33" s="52"/>
      <c r="BG33" s="52"/>
      <c r="BH33" s="52"/>
      <c r="BI33" s="24">
        <v>2.1999</v>
      </c>
      <c r="BJ33" s="24"/>
      <c r="BK33" s="24"/>
      <c r="BL33" s="24">
        <v>1.4</v>
      </c>
      <c r="BM33" s="24"/>
      <c r="BN33" s="24"/>
      <c r="BO33" s="24"/>
      <c r="BP33" s="24"/>
      <c r="BQ33" s="24" t="s">
        <v>2023</v>
      </c>
      <c r="BR33" s="47" t="s">
        <v>2917</v>
      </c>
      <c r="BT33" s="5" t="str">
        <f t="shared" si="1"/>
        <v>2020-01-01 00:00</v>
      </c>
      <c r="BW33" s="47">
        <v>11101</v>
      </c>
      <c r="BX33" s="5" t="str">
        <f t="shared" si="0"/>
        <v>바하마울</v>
      </c>
      <c r="CA33" s="47">
        <v>12205</v>
      </c>
      <c r="CB33" s="47" t="s">
        <v>939</v>
      </c>
      <c r="CQ33" s="47">
        <v>2</v>
      </c>
      <c r="CR33" s="5">
        <v>3</v>
      </c>
      <c r="CS33" s="5">
        <f t="shared" si="4"/>
        <v>26</v>
      </c>
      <c r="CT33" s="5">
        <f t="shared" si="5"/>
        <v>0.54</v>
      </c>
      <c r="CU33" s="5">
        <f t="shared" si="6"/>
        <v>1.3</v>
      </c>
    </row>
    <row r="34" spans="1:99" s="47" customFormat="1" x14ac:dyDescent="0.3">
      <c r="A34" s="108" t="s">
        <v>393</v>
      </c>
      <c r="B34" s="6"/>
      <c r="C34" s="27">
        <v>20</v>
      </c>
      <c r="D34" s="18">
        <v>10020</v>
      </c>
      <c r="E34" s="26">
        <v>9020</v>
      </c>
      <c r="F34" s="49">
        <v>2</v>
      </c>
      <c r="G34" s="49">
        <v>2</v>
      </c>
      <c r="H34" s="18" t="s">
        <v>2304</v>
      </c>
      <c r="I34" s="49">
        <v>1</v>
      </c>
      <c r="J34" s="49">
        <v>4</v>
      </c>
      <c r="K34" s="18">
        <v>1</v>
      </c>
      <c r="L34" s="49">
        <v>2</v>
      </c>
      <c r="M34" s="49">
        <v>4</v>
      </c>
      <c r="N34" s="18">
        <v>20</v>
      </c>
      <c r="O34" s="18">
        <v>24</v>
      </c>
      <c r="P34" s="18" t="s">
        <v>213</v>
      </c>
      <c r="Q34" s="26" t="s">
        <v>394</v>
      </c>
      <c r="R34" s="26"/>
      <c r="S34" s="28">
        <v>1</v>
      </c>
      <c r="T34" s="28">
        <v>0.65</v>
      </c>
      <c r="U34" s="28">
        <v>1.2</v>
      </c>
      <c r="V34" s="18" t="s">
        <v>227</v>
      </c>
      <c r="W34" s="29" t="s">
        <v>228</v>
      </c>
      <c r="X34" s="30" t="s">
        <v>395</v>
      </c>
      <c r="Y34" s="31" t="s">
        <v>218</v>
      </c>
      <c r="Z34" s="51" t="s">
        <v>219</v>
      </c>
      <c r="AA34" s="51" t="s">
        <v>396</v>
      </c>
      <c r="AB34" s="21">
        <v>152</v>
      </c>
      <c r="AC34" s="21">
        <v>1</v>
      </c>
      <c r="AD34" s="51">
        <v>420</v>
      </c>
      <c r="AE34" s="51">
        <v>32</v>
      </c>
      <c r="AF34" s="51">
        <v>0</v>
      </c>
      <c r="AG34" s="32">
        <v>1</v>
      </c>
      <c r="AH34" s="22">
        <v>0</v>
      </c>
      <c r="AI34" s="23">
        <v>70</v>
      </c>
      <c r="AJ34" s="24" t="s">
        <v>2912</v>
      </c>
      <c r="AK34" s="52">
        <v>1</v>
      </c>
      <c r="AL34" s="24">
        <v>75</v>
      </c>
      <c r="AM34" s="52">
        <v>1</v>
      </c>
      <c r="AN34" s="52" t="s">
        <v>108</v>
      </c>
      <c r="AO34" s="24" t="s">
        <v>2913</v>
      </c>
      <c r="AP34" s="52">
        <v>0.57999999999999996</v>
      </c>
      <c r="AQ34" s="52">
        <v>0.05</v>
      </c>
      <c r="AR34" s="52">
        <v>206</v>
      </c>
      <c r="AS34" s="52">
        <v>-25</v>
      </c>
      <c r="AT34" s="52">
        <v>50</v>
      </c>
      <c r="AU34" s="52">
        <v>306</v>
      </c>
      <c r="AV34" s="83">
        <v>0</v>
      </c>
      <c r="AW34" s="52">
        <v>0</v>
      </c>
      <c r="AX34" s="83">
        <v>21</v>
      </c>
      <c r="AY34" s="52">
        <v>3.75</v>
      </c>
      <c r="AZ34" s="52">
        <v>0.05</v>
      </c>
      <c r="BA34" s="24">
        <v>0</v>
      </c>
      <c r="BB34" s="52">
        <v>1.05</v>
      </c>
      <c r="BC34" s="75" t="s">
        <v>2434</v>
      </c>
      <c r="BD34" s="52"/>
      <c r="BE34" s="52"/>
      <c r="BF34" s="52"/>
      <c r="BG34" s="52"/>
      <c r="BH34" s="52"/>
      <c r="BI34" s="24">
        <v>1</v>
      </c>
      <c r="BJ34" s="24"/>
      <c r="BK34" s="24"/>
      <c r="BL34" s="24">
        <v>1.4</v>
      </c>
      <c r="BM34" s="24"/>
      <c r="BN34" s="24"/>
      <c r="BO34" s="24"/>
      <c r="BP34" s="24"/>
      <c r="BQ34" s="24" t="s">
        <v>2023</v>
      </c>
      <c r="BR34" s="47" t="s">
        <v>2917</v>
      </c>
      <c r="BT34" s="5" t="str">
        <f t="shared" si="1"/>
        <v>2020-01-01 00:00</v>
      </c>
      <c r="BW34" s="47">
        <v>11301</v>
      </c>
      <c r="BX34" s="5" t="str">
        <f t="shared" si="0"/>
        <v>루나</v>
      </c>
      <c r="CA34" s="47">
        <v>12206</v>
      </c>
      <c r="CB34" s="47" t="s">
        <v>942</v>
      </c>
      <c r="CQ34" s="47">
        <v>2</v>
      </c>
      <c r="CR34" s="5">
        <v>4</v>
      </c>
      <c r="CS34" s="5">
        <f t="shared" si="4"/>
        <v>21</v>
      </c>
      <c r="CT34" s="5">
        <f t="shared" si="5"/>
        <v>0.57999999999999996</v>
      </c>
      <c r="CU34" s="5">
        <f t="shared" si="6"/>
        <v>1.05</v>
      </c>
    </row>
    <row r="35" spans="1:99" s="47" customFormat="1" x14ac:dyDescent="0.3">
      <c r="A35" s="108" t="s">
        <v>308</v>
      </c>
      <c r="B35" s="6"/>
      <c r="C35" s="27">
        <v>21</v>
      </c>
      <c r="D35" s="18">
        <v>10021</v>
      </c>
      <c r="E35" s="26">
        <v>9021</v>
      </c>
      <c r="F35" s="49">
        <v>2</v>
      </c>
      <c r="G35" s="49">
        <v>4</v>
      </c>
      <c r="H35" s="18" t="s">
        <v>2298</v>
      </c>
      <c r="I35" s="49">
        <v>1</v>
      </c>
      <c r="J35" s="49">
        <v>3</v>
      </c>
      <c r="K35" s="18">
        <v>1</v>
      </c>
      <c r="L35" s="49">
        <v>2</v>
      </c>
      <c r="M35" s="49">
        <v>3</v>
      </c>
      <c r="N35" s="18">
        <v>21</v>
      </c>
      <c r="O35" s="18">
        <v>43</v>
      </c>
      <c r="P35" s="18" t="s">
        <v>213</v>
      </c>
      <c r="Q35" s="26" t="s">
        <v>309</v>
      </c>
      <c r="R35" s="26"/>
      <c r="S35" s="28">
        <v>1.05</v>
      </c>
      <c r="T35" s="28">
        <v>0.65</v>
      </c>
      <c r="U35" s="28">
        <v>1.2</v>
      </c>
      <c r="V35" s="18" t="s">
        <v>215</v>
      </c>
      <c r="W35" s="29" t="s">
        <v>216</v>
      </c>
      <c r="X35" s="30" t="s">
        <v>310</v>
      </c>
      <c r="Y35" s="31" t="s">
        <v>218</v>
      </c>
      <c r="Z35" s="51" t="s">
        <v>219</v>
      </c>
      <c r="AA35" s="51" t="s">
        <v>311</v>
      </c>
      <c r="AB35" s="21">
        <v>152</v>
      </c>
      <c r="AC35" s="21">
        <v>1</v>
      </c>
      <c r="AD35" s="51">
        <v>56</v>
      </c>
      <c r="AE35" s="51">
        <v>7</v>
      </c>
      <c r="AF35" s="51">
        <v>0</v>
      </c>
      <c r="AG35" s="32">
        <v>1</v>
      </c>
      <c r="AH35" s="22">
        <v>0</v>
      </c>
      <c r="AI35" s="23">
        <v>50</v>
      </c>
      <c r="AJ35" s="24" t="s">
        <v>2912</v>
      </c>
      <c r="AK35" s="52">
        <v>1</v>
      </c>
      <c r="AL35" s="24">
        <v>57</v>
      </c>
      <c r="AM35" s="52">
        <v>1</v>
      </c>
      <c r="AN35" s="52">
        <v>1</v>
      </c>
      <c r="AO35" s="24" t="s">
        <v>2913</v>
      </c>
      <c r="AP35" s="52">
        <v>0.38</v>
      </c>
      <c r="AQ35" s="52">
        <v>0.23</v>
      </c>
      <c r="AR35" s="52">
        <v>0</v>
      </c>
      <c r="AS35" s="52">
        <v>0</v>
      </c>
      <c r="AT35" s="52">
        <v>0</v>
      </c>
      <c r="AU35" s="52">
        <v>1</v>
      </c>
      <c r="AV35" s="83">
        <v>0</v>
      </c>
      <c r="AW35" s="52">
        <v>-20</v>
      </c>
      <c r="AX35" s="83">
        <v>19</v>
      </c>
      <c r="AY35" s="52">
        <v>2.85</v>
      </c>
      <c r="AZ35" s="52">
        <v>0.05</v>
      </c>
      <c r="BA35" s="24">
        <v>0</v>
      </c>
      <c r="BB35" s="52">
        <v>0.95</v>
      </c>
      <c r="BC35" s="75" t="s">
        <v>2068</v>
      </c>
      <c r="BD35" s="52"/>
      <c r="BE35" s="52"/>
      <c r="BF35" s="52"/>
      <c r="BG35" s="52"/>
      <c r="BH35" s="52"/>
      <c r="BI35" s="24">
        <v>1</v>
      </c>
      <c r="BJ35" s="24"/>
      <c r="BK35" s="24"/>
      <c r="BL35" s="24">
        <v>1.4</v>
      </c>
      <c r="BM35" s="24"/>
      <c r="BN35" s="24"/>
      <c r="BO35" s="24"/>
      <c r="BP35" s="24"/>
      <c r="BQ35" s="24" t="s">
        <v>2168</v>
      </c>
      <c r="BR35" s="47" t="s">
        <v>2916</v>
      </c>
      <c r="BT35" s="5" t="str">
        <f t="shared" si="1"/>
        <v>9999-01-01 00:00</v>
      </c>
      <c r="BW35" s="47">
        <v>12303</v>
      </c>
      <c r="BX35" s="5" t="str">
        <f t="shared" si="0"/>
        <v>스테시아</v>
      </c>
      <c r="CA35" s="47">
        <v>12301</v>
      </c>
      <c r="CB35" s="47" t="s">
        <v>624</v>
      </c>
      <c r="CQ35" s="47">
        <v>2</v>
      </c>
      <c r="CR35" s="5">
        <v>2</v>
      </c>
      <c r="CS35" s="5">
        <f t="shared" si="4"/>
        <v>19</v>
      </c>
      <c r="CT35" s="5">
        <f t="shared" si="5"/>
        <v>0.38</v>
      </c>
      <c r="CU35" s="5">
        <f t="shared" si="6"/>
        <v>0.95</v>
      </c>
    </row>
    <row r="36" spans="1:99" s="47" customFormat="1" x14ac:dyDescent="0.3">
      <c r="A36" s="108" t="s">
        <v>335</v>
      </c>
      <c r="B36" s="6"/>
      <c r="C36" s="27">
        <v>22</v>
      </c>
      <c r="D36" s="18">
        <v>10022</v>
      </c>
      <c r="E36" s="26">
        <v>9022</v>
      </c>
      <c r="F36" s="49">
        <v>2</v>
      </c>
      <c r="G36" s="49">
        <v>4</v>
      </c>
      <c r="H36" s="18" t="s">
        <v>2298</v>
      </c>
      <c r="I36" s="49">
        <v>1</v>
      </c>
      <c r="J36" s="49">
        <v>5</v>
      </c>
      <c r="K36" s="18">
        <v>1</v>
      </c>
      <c r="L36" s="49">
        <v>2</v>
      </c>
      <c r="M36" s="49">
        <v>5</v>
      </c>
      <c r="N36" s="18">
        <v>22</v>
      </c>
      <c r="O36" s="18">
        <v>45</v>
      </c>
      <c r="P36" s="18" t="s">
        <v>213</v>
      </c>
      <c r="Q36" s="26" t="s">
        <v>336</v>
      </c>
      <c r="R36" s="26"/>
      <c r="S36" s="28">
        <v>1.05</v>
      </c>
      <c r="T36" s="28">
        <v>0.65</v>
      </c>
      <c r="U36" s="28">
        <v>1.2</v>
      </c>
      <c r="V36" s="18" t="s">
        <v>222</v>
      </c>
      <c r="W36" s="29" t="s">
        <v>223</v>
      </c>
      <c r="X36" s="30" t="s">
        <v>337</v>
      </c>
      <c r="Y36" s="31" t="s">
        <v>218</v>
      </c>
      <c r="Z36" s="51" t="s">
        <v>219</v>
      </c>
      <c r="AA36" s="51" t="s">
        <v>338</v>
      </c>
      <c r="AB36" s="21">
        <v>152</v>
      </c>
      <c r="AC36" s="21">
        <v>1</v>
      </c>
      <c r="AD36" s="51">
        <v>149</v>
      </c>
      <c r="AE36" s="51">
        <v>13</v>
      </c>
      <c r="AF36" s="51">
        <v>0</v>
      </c>
      <c r="AG36" s="32">
        <v>1</v>
      </c>
      <c r="AH36" s="22">
        <v>0</v>
      </c>
      <c r="AI36" s="23">
        <v>50</v>
      </c>
      <c r="AJ36" s="24" t="s">
        <v>2912</v>
      </c>
      <c r="AK36" s="52">
        <v>1</v>
      </c>
      <c r="AL36" s="24">
        <v>101</v>
      </c>
      <c r="AM36" s="52">
        <v>1</v>
      </c>
      <c r="AN36" s="52">
        <v>1</v>
      </c>
      <c r="AO36" s="24" t="s">
        <v>2913</v>
      </c>
      <c r="AP36" s="52">
        <v>0.38</v>
      </c>
      <c r="AQ36" s="52">
        <v>0.01</v>
      </c>
      <c r="AR36" s="52">
        <v>0</v>
      </c>
      <c r="AS36" s="52">
        <v>0</v>
      </c>
      <c r="AT36" s="52">
        <v>0</v>
      </c>
      <c r="AU36" s="52">
        <v>1</v>
      </c>
      <c r="AV36" s="83">
        <v>0</v>
      </c>
      <c r="AW36" s="52">
        <v>-10</v>
      </c>
      <c r="AX36" s="83">
        <v>19</v>
      </c>
      <c r="AY36" s="52">
        <v>5.05</v>
      </c>
      <c r="AZ36" s="52">
        <v>0.05</v>
      </c>
      <c r="BA36" s="24">
        <v>0</v>
      </c>
      <c r="BB36" s="52">
        <v>0.95</v>
      </c>
      <c r="BC36" s="75" t="s">
        <v>2068</v>
      </c>
      <c r="BD36" s="52"/>
      <c r="BE36" s="52"/>
      <c r="BF36" s="52"/>
      <c r="BG36" s="52"/>
      <c r="BH36" s="52"/>
      <c r="BI36" s="24">
        <v>1</v>
      </c>
      <c r="BJ36" s="24"/>
      <c r="BK36" s="24"/>
      <c r="BL36" s="24">
        <v>1.4</v>
      </c>
      <c r="BM36" s="24"/>
      <c r="BN36" s="24"/>
      <c r="BO36" s="24"/>
      <c r="BP36" s="24"/>
      <c r="BQ36" s="24" t="s">
        <v>2168</v>
      </c>
      <c r="BR36" s="47" t="s">
        <v>2916</v>
      </c>
      <c r="BT36" s="5" t="str">
        <f t="shared" si="1"/>
        <v>9999-01-01 00:00</v>
      </c>
      <c r="BW36" s="47">
        <v>14216</v>
      </c>
      <c r="BX36" s="5" t="str">
        <f t="shared" si="0"/>
        <v>민트</v>
      </c>
      <c r="CA36" s="47">
        <v>12302</v>
      </c>
      <c r="CB36" s="47" t="s">
        <v>107</v>
      </c>
      <c r="CQ36" s="47">
        <v>2</v>
      </c>
      <c r="CR36" s="5">
        <v>2</v>
      </c>
      <c r="CS36" s="5">
        <f t="shared" si="4"/>
        <v>19</v>
      </c>
      <c r="CT36" s="5">
        <f t="shared" si="5"/>
        <v>0.38</v>
      </c>
      <c r="CU36" s="5">
        <f t="shared" si="6"/>
        <v>0.95</v>
      </c>
    </row>
    <row r="37" spans="1:99" s="47" customFormat="1" x14ac:dyDescent="0.3">
      <c r="A37" s="108" t="s">
        <v>401</v>
      </c>
      <c r="B37" s="6"/>
      <c r="C37" s="27">
        <v>23</v>
      </c>
      <c r="D37" s="18">
        <v>10023</v>
      </c>
      <c r="E37" s="26">
        <v>9023</v>
      </c>
      <c r="F37" s="49">
        <v>2</v>
      </c>
      <c r="G37" s="49">
        <v>2</v>
      </c>
      <c r="H37" s="18" t="s">
        <v>2299</v>
      </c>
      <c r="I37" s="49">
        <v>1</v>
      </c>
      <c r="J37" s="49">
        <v>4</v>
      </c>
      <c r="K37" s="18">
        <v>1</v>
      </c>
      <c r="L37" s="49">
        <v>2</v>
      </c>
      <c r="M37" s="49">
        <v>4</v>
      </c>
      <c r="N37" s="18">
        <v>23</v>
      </c>
      <c r="O37" s="18">
        <v>24</v>
      </c>
      <c r="P37" s="18" t="s">
        <v>213</v>
      </c>
      <c r="Q37" s="26" t="s">
        <v>402</v>
      </c>
      <c r="R37" s="26"/>
      <c r="S37" s="28">
        <v>1</v>
      </c>
      <c r="T37" s="28">
        <v>0.65</v>
      </c>
      <c r="U37" s="28">
        <v>1.2</v>
      </c>
      <c r="V37" s="18" t="s">
        <v>227</v>
      </c>
      <c r="W37" s="29" t="s">
        <v>228</v>
      </c>
      <c r="X37" s="30" t="s">
        <v>403</v>
      </c>
      <c r="Y37" s="31" t="s">
        <v>218</v>
      </c>
      <c r="Z37" s="51" t="s">
        <v>219</v>
      </c>
      <c r="AA37" s="51" t="s">
        <v>404</v>
      </c>
      <c r="AB37" s="21">
        <v>152</v>
      </c>
      <c r="AC37" s="21">
        <v>1</v>
      </c>
      <c r="AD37" s="51">
        <v>286</v>
      </c>
      <c r="AE37" s="51">
        <v>25</v>
      </c>
      <c r="AF37" s="51">
        <v>0</v>
      </c>
      <c r="AG37" s="32">
        <v>1</v>
      </c>
      <c r="AH37" s="22">
        <v>0</v>
      </c>
      <c r="AI37" s="23">
        <v>70</v>
      </c>
      <c r="AJ37" s="24" t="s">
        <v>2912</v>
      </c>
      <c r="AK37" s="52">
        <v>1</v>
      </c>
      <c r="AL37" s="24">
        <v>65</v>
      </c>
      <c r="AM37" s="52">
        <v>1</v>
      </c>
      <c r="AN37" s="52" t="s">
        <v>108</v>
      </c>
      <c r="AO37" s="24" t="s">
        <v>2913</v>
      </c>
      <c r="AP37" s="52">
        <v>0.54</v>
      </c>
      <c r="AQ37" s="52">
        <v>0.05</v>
      </c>
      <c r="AR37" s="52">
        <v>202</v>
      </c>
      <c r="AS37" s="52">
        <v>-25</v>
      </c>
      <c r="AT37" s="52">
        <v>50</v>
      </c>
      <c r="AU37" s="52">
        <v>302</v>
      </c>
      <c r="AV37" s="83">
        <v>0</v>
      </c>
      <c r="AW37" s="52">
        <v>15</v>
      </c>
      <c r="AX37" s="83">
        <v>22</v>
      </c>
      <c r="AY37" s="52">
        <v>3.25</v>
      </c>
      <c r="AZ37" s="52">
        <v>0.05</v>
      </c>
      <c r="BA37" s="24">
        <v>0</v>
      </c>
      <c r="BB37" s="52">
        <v>1.1000000000000001</v>
      </c>
      <c r="BC37" s="75" t="s">
        <v>2431</v>
      </c>
      <c r="BD37" s="52"/>
      <c r="BE37" s="52"/>
      <c r="BF37" s="52"/>
      <c r="BG37" s="52"/>
      <c r="BH37" s="52"/>
      <c r="BI37" s="24">
        <v>1</v>
      </c>
      <c r="BJ37" s="24"/>
      <c r="BK37" s="24"/>
      <c r="BL37" s="24">
        <v>1.4</v>
      </c>
      <c r="BM37" s="24"/>
      <c r="BN37" s="24"/>
      <c r="BO37" s="24"/>
      <c r="BP37" s="24"/>
      <c r="BQ37" s="24" t="s">
        <v>2023</v>
      </c>
      <c r="BR37" s="47" t="s">
        <v>2917</v>
      </c>
      <c r="BT37" s="5" t="str">
        <f t="shared" si="1"/>
        <v>2020-01-01 00:00</v>
      </c>
      <c r="BW37" s="47">
        <v>13101</v>
      </c>
      <c r="BX37" s="5" t="str">
        <f t="shared" si="0"/>
        <v>바이난크라우스</v>
      </c>
      <c r="CA37" s="47">
        <v>12303</v>
      </c>
      <c r="CB37" s="47" t="s">
        <v>296</v>
      </c>
      <c r="CQ37" s="47">
        <v>2</v>
      </c>
      <c r="CR37" s="5">
        <v>5</v>
      </c>
      <c r="CS37" s="5">
        <f t="shared" si="4"/>
        <v>22</v>
      </c>
      <c r="CT37" s="5">
        <f t="shared" si="5"/>
        <v>0.54</v>
      </c>
      <c r="CU37" s="5">
        <f t="shared" si="6"/>
        <v>1.1000000000000001</v>
      </c>
    </row>
    <row r="38" spans="1:99" s="47" customFormat="1" x14ac:dyDescent="0.3">
      <c r="A38" s="108" t="s">
        <v>109</v>
      </c>
      <c r="B38" s="6"/>
      <c r="C38" s="27">
        <v>24</v>
      </c>
      <c r="D38" s="18">
        <v>10024</v>
      </c>
      <c r="E38" s="26">
        <v>9024</v>
      </c>
      <c r="F38" s="49">
        <v>2</v>
      </c>
      <c r="G38" s="49">
        <v>1</v>
      </c>
      <c r="H38" s="18" t="s">
        <v>2302</v>
      </c>
      <c r="I38" s="49">
        <v>1</v>
      </c>
      <c r="J38" s="49">
        <v>2</v>
      </c>
      <c r="K38" s="18">
        <v>1</v>
      </c>
      <c r="L38" s="49">
        <v>2</v>
      </c>
      <c r="M38" s="49">
        <v>2</v>
      </c>
      <c r="N38" s="18">
        <v>24</v>
      </c>
      <c r="O38" s="18">
        <v>12</v>
      </c>
      <c r="P38" s="18" t="s">
        <v>213</v>
      </c>
      <c r="Q38" s="26" t="s">
        <v>924</v>
      </c>
      <c r="R38" s="26"/>
      <c r="S38" s="28">
        <v>1</v>
      </c>
      <c r="T38" s="28">
        <v>0.65</v>
      </c>
      <c r="U38" s="28">
        <v>1.2</v>
      </c>
      <c r="V38" s="18" t="s">
        <v>215</v>
      </c>
      <c r="W38" s="29" t="s">
        <v>216</v>
      </c>
      <c r="X38" s="30" t="s">
        <v>925</v>
      </c>
      <c r="Y38" s="31" t="s">
        <v>218</v>
      </c>
      <c r="Z38" s="51" t="s">
        <v>219</v>
      </c>
      <c r="AA38" s="51" t="s">
        <v>926</v>
      </c>
      <c r="AB38" s="21">
        <v>152</v>
      </c>
      <c r="AC38" s="21">
        <v>1</v>
      </c>
      <c r="AD38" s="51">
        <v>444</v>
      </c>
      <c r="AE38" s="51">
        <v>27</v>
      </c>
      <c r="AF38" s="51">
        <v>0</v>
      </c>
      <c r="AG38" s="32">
        <v>1</v>
      </c>
      <c r="AH38" s="22">
        <v>0</v>
      </c>
      <c r="AI38" s="23">
        <v>70</v>
      </c>
      <c r="AJ38" s="24" t="s">
        <v>2912</v>
      </c>
      <c r="AK38" s="52">
        <v>1</v>
      </c>
      <c r="AL38" s="24">
        <v>92</v>
      </c>
      <c r="AM38" s="52">
        <v>1</v>
      </c>
      <c r="AN38" s="52" t="s">
        <v>108</v>
      </c>
      <c r="AO38" s="24" t="s">
        <v>2913</v>
      </c>
      <c r="AP38" s="52">
        <v>0.38</v>
      </c>
      <c r="AQ38" s="52">
        <v>0.05</v>
      </c>
      <c r="AR38" s="52">
        <v>137</v>
      </c>
      <c r="AS38" s="52">
        <v>-20</v>
      </c>
      <c r="AT38" s="52">
        <v>35</v>
      </c>
      <c r="AU38" s="52">
        <v>301</v>
      </c>
      <c r="AV38" s="83">
        <v>0</v>
      </c>
      <c r="AW38" s="52">
        <v>20</v>
      </c>
      <c r="AX38" s="83">
        <v>19</v>
      </c>
      <c r="AY38" s="52">
        <v>4.5999999999999996</v>
      </c>
      <c r="AZ38" s="52">
        <v>0.05</v>
      </c>
      <c r="BA38" s="24">
        <v>0</v>
      </c>
      <c r="BB38" s="52">
        <v>0.95</v>
      </c>
      <c r="BC38" s="75" t="s">
        <v>2432</v>
      </c>
      <c r="BD38" s="52"/>
      <c r="BE38" s="52"/>
      <c r="BF38" s="52"/>
      <c r="BG38" s="52"/>
      <c r="BH38" s="52"/>
      <c r="BI38" s="24">
        <v>2.1999</v>
      </c>
      <c r="BJ38" s="24"/>
      <c r="BK38" s="24"/>
      <c r="BL38" s="24">
        <v>1.4</v>
      </c>
      <c r="BM38" s="24"/>
      <c r="BN38" s="24"/>
      <c r="BO38" s="24"/>
      <c r="BP38" s="24"/>
      <c r="BQ38" s="24" t="s">
        <v>2023</v>
      </c>
      <c r="BR38" s="47" t="s">
        <v>2917</v>
      </c>
      <c r="BT38" s="5" t="str">
        <f t="shared" si="1"/>
        <v>2020-01-01 00:00</v>
      </c>
      <c r="BW38" s="47">
        <v>12201</v>
      </c>
      <c r="BX38" s="5" t="str">
        <f t="shared" si="0"/>
        <v>도르겐</v>
      </c>
      <c r="CA38" s="47">
        <v>12304</v>
      </c>
      <c r="CB38" s="47" t="s">
        <v>533</v>
      </c>
      <c r="CQ38" s="47">
        <v>2</v>
      </c>
      <c r="CR38" s="5">
        <v>2</v>
      </c>
      <c r="CS38" s="5">
        <f t="shared" si="4"/>
        <v>19</v>
      </c>
      <c r="CT38" s="5">
        <f t="shared" si="5"/>
        <v>0.38</v>
      </c>
      <c r="CU38" s="5">
        <f t="shared" si="6"/>
        <v>0.95</v>
      </c>
    </row>
    <row r="39" spans="1:99" s="47" customFormat="1" x14ac:dyDescent="0.3">
      <c r="A39" s="108" t="s">
        <v>316</v>
      </c>
      <c r="B39" s="6"/>
      <c r="C39" s="27">
        <v>25</v>
      </c>
      <c r="D39" s="18">
        <v>10025</v>
      </c>
      <c r="E39" s="26">
        <v>9025</v>
      </c>
      <c r="F39" s="49">
        <v>2</v>
      </c>
      <c r="G39" s="49">
        <v>5</v>
      </c>
      <c r="H39" s="18" t="s">
        <v>2303</v>
      </c>
      <c r="I39" s="49">
        <v>1</v>
      </c>
      <c r="J39" s="49">
        <v>3</v>
      </c>
      <c r="K39" s="18">
        <v>1</v>
      </c>
      <c r="L39" s="49">
        <v>2</v>
      </c>
      <c r="M39" s="49">
        <v>3</v>
      </c>
      <c r="N39" s="18">
        <v>25</v>
      </c>
      <c r="O39" s="18">
        <v>53</v>
      </c>
      <c r="P39" s="18" t="s">
        <v>213</v>
      </c>
      <c r="Q39" s="26" t="s">
        <v>317</v>
      </c>
      <c r="R39" s="26"/>
      <c r="S39" s="28">
        <v>1</v>
      </c>
      <c r="T39" s="28">
        <v>0.65</v>
      </c>
      <c r="U39" s="28">
        <v>1.2</v>
      </c>
      <c r="V39" s="18" t="s">
        <v>222</v>
      </c>
      <c r="W39" s="29" t="s">
        <v>223</v>
      </c>
      <c r="X39" s="30" t="s">
        <v>318</v>
      </c>
      <c r="Y39" s="31" t="s">
        <v>218</v>
      </c>
      <c r="Z39" s="51" t="s">
        <v>219</v>
      </c>
      <c r="AA39" s="51" t="s">
        <v>319</v>
      </c>
      <c r="AB39" s="21">
        <v>152</v>
      </c>
      <c r="AC39" s="21">
        <v>1</v>
      </c>
      <c r="AD39" s="51">
        <v>280</v>
      </c>
      <c r="AE39" s="51">
        <v>23</v>
      </c>
      <c r="AF39" s="51">
        <v>0</v>
      </c>
      <c r="AG39" s="32">
        <v>1</v>
      </c>
      <c r="AH39" s="22">
        <v>0</v>
      </c>
      <c r="AI39" s="23">
        <v>50</v>
      </c>
      <c r="AJ39" s="24" t="s">
        <v>2912</v>
      </c>
      <c r="AK39" s="52">
        <v>1</v>
      </c>
      <c r="AL39" s="24">
        <v>62</v>
      </c>
      <c r="AM39" s="52">
        <v>0</v>
      </c>
      <c r="AN39" s="52" t="s">
        <v>108</v>
      </c>
      <c r="AO39" s="24" t="s">
        <v>2913</v>
      </c>
      <c r="AP39" s="52">
        <v>0.66</v>
      </c>
      <c r="AQ39" s="52">
        <v>0.05</v>
      </c>
      <c r="AR39" s="52">
        <v>205</v>
      </c>
      <c r="AS39" s="52">
        <v>-25</v>
      </c>
      <c r="AT39" s="52">
        <v>50</v>
      </c>
      <c r="AU39" s="52">
        <v>305</v>
      </c>
      <c r="AV39" s="83">
        <v>0</v>
      </c>
      <c r="AW39" s="52">
        <v>10</v>
      </c>
      <c r="AX39" s="83">
        <v>27</v>
      </c>
      <c r="AY39" s="52">
        <v>3.1</v>
      </c>
      <c r="AZ39" s="52">
        <v>0</v>
      </c>
      <c r="BA39" s="24">
        <v>0</v>
      </c>
      <c r="BB39" s="52">
        <v>1.35</v>
      </c>
      <c r="BC39" s="75" t="s">
        <v>2433</v>
      </c>
      <c r="BD39" s="52"/>
      <c r="BE39" s="52"/>
      <c r="BF39" s="52"/>
      <c r="BG39" s="52"/>
      <c r="BH39" s="52"/>
      <c r="BI39" s="24">
        <v>1</v>
      </c>
      <c r="BJ39" s="24"/>
      <c r="BK39" s="24"/>
      <c r="BL39" s="24">
        <v>1.4</v>
      </c>
      <c r="BM39" s="24"/>
      <c r="BN39" s="24"/>
      <c r="BO39" s="24"/>
      <c r="BP39" s="24"/>
      <c r="BQ39" s="24" t="s">
        <v>2023</v>
      </c>
      <c r="BR39" s="47" t="s">
        <v>2917</v>
      </c>
      <c r="BT39" s="5" t="str">
        <f t="shared" si="1"/>
        <v>2020-01-01 00:00</v>
      </c>
      <c r="BW39" s="47">
        <v>14301</v>
      </c>
      <c r="BX39" s="5" t="str">
        <f t="shared" si="0"/>
        <v>아이젠</v>
      </c>
      <c r="CA39" s="47">
        <v>12401</v>
      </c>
      <c r="CB39" s="47" t="s">
        <v>316</v>
      </c>
      <c r="CQ39" s="47">
        <v>2</v>
      </c>
      <c r="CR39" s="5">
        <v>10</v>
      </c>
      <c r="CS39" s="5">
        <f t="shared" si="4"/>
        <v>27</v>
      </c>
      <c r="CT39" s="5">
        <f t="shared" si="5"/>
        <v>0.66</v>
      </c>
      <c r="CU39" s="5">
        <f t="shared" si="6"/>
        <v>1.35</v>
      </c>
    </row>
    <row r="40" spans="1:99" s="47" customFormat="1" x14ac:dyDescent="0.3">
      <c r="A40" s="108" t="s">
        <v>948</v>
      </c>
      <c r="B40" s="6"/>
      <c r="C40" s="27">
        <v>26</v>
      </c>
      <c r="D40" s="18">
        <v>10026</v>
      </c>
      <c r="E40" s="26">
        <v>9026</v>
      </c>
      <c r="F40" s="49">
        <v>2</v>
      </c>
      <c r="G40" s="49">
        <v>3</v>
      </c>
      <c r="H40" s="18" t="s">
        <v>2305</v>
      </c>
      <c r="I40" s="49">
        <v>1</v>
      </c>
      <c r="J40" s="49">
        <v>4</v>
      </c>
      <c r="K40" s="18">
        <v>1</v>
      </c>
      <c r="L40" s="49">
        <v>2</v>
      </c>
      <c r="M40" s="49">
        <v>4</v>
      </c>
      <c r="N40" s="18">
        <v>26</v>
      </c>
      <c r="O40" s="18">
        <v>34</v>
      </c>
      <c r="P40" s="18" t="s">
        <v>321</v>
      </c>
      <c r="Q40" s="26" t="s">
        <v>1759</v>
      </c>
      <c r="R40" s="26"/>
      <c r="S40" s="28">
        <v>0.9</v>
      </c>
      <c r="T40" s="28">
        <v>1</v>
      </c>
      <c r="U40" s="28">
        <v>1.2</v>
      </c>
      <c r="V40" s="18" t="s">
        <v>323</v>
      </c>
      <c r="W40" s="29" t="s">
        <v>324</v>
      </c>
      <c r="X40" s="30" t="s">
        <v>949</v>
      </c>
      <c r="Y40" s="31" t="s">
        <v>218</v>
      </c>
      <c r="Z40" s="51" t="s">
        <v>219</v>
      </c>
      <c r="AA40" s="51" t="s">
        <v>950</v>
      </c>
      <c r="AB40" s="21">
        <v>152</v>
      </c>
      <c r="AC40" s="21">
        <v>1</v>
      </c>
      <c r="AD40" s="51">
        <v>288</v>
      </c>
      <c r="AE40" s="51">
        <v>21</v>
      </c>
      <c r="AF40" s="51">
        <v>0</v>
      </c>
      <c r="AG40" s="32">
        <v>1</v>
      </c>
      <c r="AH40" s="22">
        <v>0</v>
      </c>
      <c r="AI40" s="23">
        <v>80</v>
      </c>
      <c r="AJ40" s="24" t="s">
        <v>2912</v>
      </c>
      <c r="AK40" s="52">
        <v>1</v>
      </c>
      <c r="AL40" s="24">
        <v>299</v>
      </c>
      <c r="AM40" s="52">
        <v>2</v>
      </c>
      <c r="AN40" s="52">
        <v>1</v>
      </c>
      <c r="AO40" s="24" t="s">
        <v>2913</v>
      </c>
      <c r="AP40" s="52">
        <v>0.36</v>
      </c>
      <c r="AQ40" s="52">
        <v>0.02</v>
      </c>
      <c r="AR40" s="52">
        <v>0</v>
      </c>
      <c r="AS40" s="52">
        <v>0</v>
      </c>
      <c r="AT40" s="52">
        <v>0</v>
      </c>
      <c r="AU40" s="52">
        <v>1</v>
      </c>
      <c r="AV40" s="83">
        <v>15</v>
      </c>
      <c r="AW40" s="52">
        <v>-35</v>
      </c>
      <c r="AX40" s="83">
        <v>25</v>
      </c>
      <c r="AY40" s="52">
        <v>14.95</v>
      </c>
      <c r="AZ40" s="52">
        <v>0.1</v>
      </c>
      <c r="BA40" s="24">
        <v>0</v>
      </c>
      <c r="BB40" s="52">
        <v>1.25</v>
      </c>
      <c r="BC40" s="75" t="s">
        <v>2073</v>
      </c>
      <c r="BD40" s="52"/>
      <c r="BE40" s="52"/>
      <c r="BF40" s="52"/>
      <c r="BG40" s="52"/>
      <c r="BH40" s="52"/>
      <c r="BI40" s="24">
        <v>1</v>
      </c>
      <c r="BJ40" s="24"/>
      <c r="BK40" s="24"/>
      <c r="BL40" s="24">
        <v>1.4</v>
      </c>
      <c r="BM40" s="24"/>
      <c r="BN40" s="24"/>
      <c r="BO40" s="24"/>
      <c r="BP40" s="24"/>
      <c r="BQ40" s="24" t="s">
        <v>2168</v>
      </c>
      <c r="BR40" s="47" t="s">
        <v>2916</v>
      </c>
      <c r="BT40" s="5" t="str">
        <f t="shared" si="1"/>
        <v>9999-01-01 00:00</v>
      </c>
      <c r="BW40" s="47">
        <v>12401</v>
      </c>
      <c r="BX40" s="5" t="str">
        <f t="shared" si="0"/>
        <v>슈미트</v>
      </c>
      <c r="CA40" s="47">
        <v>12402</v>
      </c>
      <c r="CB40" s="47" t="s">
        <v>266</v>
      </c>
      <c r="CQ40" s="47">
        <v>2</v>
      </c>
      <c r="CR40" s="5">
        <v>8</v>
      </c>
      <c r="CS40" s="5">
        <f t="shared" si="4"/>
        <v>25</v>
      </c>
      <c r="CT40" s="5">
        <f t="shared" si="5"/>
        <v>0.36</v>
      </c>
      <c r="CU40" s="5">
        <f t="shared" si="6"/>
        <v>1.25</v>
      </c>
    </row>
    <row r="41" spans="1:99" s="47" customFormat="1" x14ac:dyDescent="0.3">
      <c r="A41" s="108" t="s">
        <v>1024</v>
      </c>
      <c r="B41" s="6"/>
      <c r="C41" s="27">
        <v>27</v>
      </c>
      <c r="D41" s="18">
        <v>10027</v>
      </c>
      <c r="E41" s="26">
        <v>9027</v>
      </c>
      <c r="F41" s="49">
        <v>2</v>
      </c>
      <c r="G41" s="49">
        <v>2</v>
      </c>
      <c r="H41" s="18" t="s">
        <v>2306</v>
      </c>
      <c r="I41" s="49">
        <v>1</v>
      </c>
      <c r="J41" s="49">
        <v>3</v>
      </c>
      <c r="K41" s="18">
        <v>1</v>
      </c>
      <c r="L41" s="49">
        <v>2</v>
      </c>
      <c r="M41" s="49">
        <v>3</v>
      </c>
      <c r="N41" s="18">
        <v>27</v>
      </c>
      <c r="O41" s="18">
        <v>23</v>
      </c>
      <c r="P41" s="18" t="s">
        <v>213</v>
      </c>
      <c r="Q41" s="26" t="s">
        <v>1767</v>
      </c>
      <c r="R41" s="26"/>
      <c r="S41" s="28">
        <v>1</v>
      </c>
      <c r="T41" s="28">
        <v>0.8</v>
      </c>
      <c r="U41" s="28">
        <v>1.2</v>
      </c>
      <c r="V41" s="18" t="s">
        <v>284</v>
      </c>
      <c r="W41" s="29" t="s">
        <v>285</v>
      </c>
      <c r="X41" s="30" t="s">
        <v>1025</v>
      </c>
      <c r="Y41" s="31" t="s">
        <v>218</v>
      </c>
      <c r="Z41" s="51" t="s">
        <v>219</v>
      </c>
      <c r="AA41" s="51" t="s">
        <v>1026</v>
      </c>
      <c r="AB41" s="21">
        <v>152</v>
      </c>
      <c r="AC41" s="21">
        <v>1</v>
      </c>
      <c r="AD41" s="51">
        <v>312</v>
      </c>
      <c r="AE41" s="51">
        <v>22</v>
      </c>
      <c r="AF41" s="51">
        <v>0</v>
      </c>
      <c r="AG41" s="32">
        <v>1</v>
      </c>
      <c r="AH41" s="22">
        <v>0</v>
      </c>
      <c r="AI41" s="23">
        <v>50</v>
      </c>
      <c r="AJ41" s="24" t="s">
        <v>2912</v>
      </c>
      <c r="AK41" s="52">
        <v>1</v>
      </c>
      <c r="AL41" s="24">
        <v>45</v>
      </c>
      <c r="AM41" s="52">
        <v>1</v>
      </c>
      <c r="AN41" s="52" t="s">
        <v>108</v>
      </c>
      <c r="AO41" s="24" t="s">
        <v>2913</v>
      </c>
      <c r="AP41" s="52">
        <v>0.38</v>
      </c>
      <c r="AQ41" s="52">
        <v>0.25</v>
      </c>
      <c r="AR41" s="52">
        <v>232</v>
      </c>
      <c r="AS41" s="52">
        <v>-40</v>
      </c>
      <c r="AT41" s="52">
        <v>-25</v>
      </c>
      <c r="AU41" s="52">
        <v>302</v>
      </c>
      <c r="AV41" s="83">
        <v>0</v>
      </c>
      <c r="AW41" s="52">
        <v>-20</v>
      </c>
      <c r="AX41" s="83">
        <v>19</v>
      </c>
      <c r="AY41" s="52">
        <v>2.25</v>
      </c>
      <c r="AZ41" s="52">
        <v>0.05</v>
      </c>
      <c r="BA41" s="24">
        <v>0</v>
      </c>
      <c r="BB41" s="52">
        <v>0.95</v>
      </c>
      <c r="BC41" s="75" t="s">
        <v>2435</v>
      </c>
      <c r="BD41" s="52"/>
      <c r="BE41" s="52"/>
      <c r="BF41" s="52"/>
      <c r="BG41" s="52"/>
      <c r="BH41" s="52"/>
      <c r="BI41" s="24">
        <v>1</v>
      </c>
      <c r="BJ41" s="24"/>
      <c r="BK41" s="24"/>
      <c r="BL41" s="24">
        <v>1.4</v>
      </c>
      <c r="BM41" s="24"/>
      <c r="BN41" s="24"/>
      <c r="BO41" s="24"/>
      <c r="BP41" s="24"/>
      <c r="BQ41" s="24" t="s">
        <v>2023</v>
      </c>
      <c r="BR41" s="47" t="s">
        <v>2917</v>
      </c>
      <c r="BT41" s="5" t="str">
        <f t="shared" si="1"/>
        <v>2020-01-01 00:00</v>
      </c>
      <c r="BW41" s="47">
        <v>14108</v>
      </c>
      <c r="BX41" s="5" t="str">
        <f t="shared" si="0"/>
        <v>레디안</v>
      </c>
      <c r="CA41" s="47">
        <v>12403</v>
      </c>
      <c r="CB41" s="47" t="s">
        <v>393</v>
      </c>
      <c r="CQ41" s="47">
        <v>2</v>
      </c>
      <c r="CR41" s="5">
        <v>2</v>
      </c>
      <c r="CS41" s="5">
        <f t="shared" si="4"/>
        <v>19</v>
      </c>
      <c r="CT41" s="5">
        <f t="shared" si="5"/>
        <v>0.38</v>
      </c>
      <c r="CU41" s="5">
        <f t="shared" si="6"/>
        <v>0.95</v>
      </c>
    </row>
    <row r="42" spans="1:99" s="47" customFormat="1" x14ac:dyDescent="0.3">
      <c r="A42" s="108" t="s">
        <v>421</v>
      </c>
      <c r="B42" s="6"/>
      <c r="C42" s="27">
        <v>28</v>
      </c>
      <c r="D42" s="18">
        <v>10028</v>
      </c>
      <c r="E42" s="26">
        <v>9028</v>
      </c>
      <c r="F42" s="49">
        <v>2</v>
      </c>
      <c r="G42" s="49">
        <v>3</v>
      </c>
      <c r="H42" s="18" t="s">
        <v>2307</v>
      </c>
      <c r="I42" s="49">
        <v>1</v>
      </c>
      <c r="J42" s="49">
        <v>4</v>
      </c>
      <c r="K42" s="18">
        <v>1</v>
      </c>
      <c r="L42" s="49">
        <v>2</v>
      </c>
      <c r="M42" s="49">
        <v>4</v>
      </c>
      <c r="N42" s="18">
        <v>28</v>
      </c>
      <c r="O42" s="18">
        <v>34</v>
      </c>
      <c r="P42" s="18" t="s">
        <v>213</v>
      </c>
      <c r="Q42" s="26" t="s">
        <v>422</v>
      </c>
      <c r="R42" s="26"/>
      <c r="S42" s="28">
        <v>1</v>
      </c>
      <c r="T42" s="28">
        <v>0.8</v>
      </c>
      <c r="U42" s="28">
        <v>1.2</v>
      </c>
      <c r="V42" s="18" t="s">
        <v>227</v>
      </c>
      <c r="W42" s="29" t="s">
        <v>228</v>
      </c>
      <c r="X42" s="30" t="s">
        <v>423</v>
      </c>
      <c r="Y42" s="31" t="s">
        <v>218</v>
      </c>
      <c r="Z42" s="51" t="s">
        <v>219</v>
      </c>
      <c r="AA42" s="51" t="s">
        <v>424</v>
      </c>
      <c r="AB42" s="21">
        <v>152</v>
      </c>
      <c r="AC42" s="21">
        <v>1</v>
      </c>
      <c r="AD42" s="51">
        <v>420</v>
      </c>
      <c r="AE42" s="51">
        <v>26</v>
      </c>
      <c r="AF42" s="51">
        <v>0</v>
      </c>
      <c r="AG42" s="32">
        <v>1</v>
      </c>
      <c r="AH42" s="22">
        <v>0</v>
      </c>
      <c r="AI42" s="23">
        <v>70</v>
      </c>
      <c r="AJ42" s="24" t="s">
        <v>2912</v>
      </c>
      <c r="AK42" s="52">
        <v>1</v>
      </c>
      <c r="AL42" s="24">
        <v>88</v>
      </c>
      <c r="AM42" s="52">
        <v>1</v>
      </c>
      <c r="AN42" s="52">
        <v>1</v>
      </c>
      <c r="AO42" s="24" t="s">
        <v>2913</v>
      </c>
      <c r="AP42" s="52">
        <v>0.34</v>
      </c>
      <c r="AQ42" s="52">
        <v>0.05</v>
      </c>
      <c r="AR42" s="52">
        <v>181</v>
      </c>
      <c r="AS42" s="52">
        <v>0</v>
      </c>
      <c r="AT42" s="52">
        <v>-25</v>
      </c>
      <c r="AU42" s="52">
        <v>52</v>
      </c>
      <c r="AV42" s="83">
        <v>-10</v>
      </c>
      <c r="AW42" s="52">
        <v>-15</v>
      </c>
      <c r="AX42" s="83">
        <v>20</v>
      </c>
      <c r="AY42" s="52">
        <v>4.4000000000000004</v>
      </c>
      <c r="AZ42" s="52">
        <v>0.05</v>
      </c>
      <c r="BA42" s="24">
        <v>0</v>
      </c>
      <c r="BB42" s="52">
        <v>1</v>
      </c>
      <c r="BC42" s="75" t="s">
        <v>2436</v>
      </c>
      <c r="BD42" s="52"/>
      <c r="BE42" s="52"/>
      <c r="BF42" s="52"/>
      <c r="BG42" s="52"/>
      <c r="BH42" s="52"/>
      <c r="BI42" s="24">
        <v>1</v>
      </c>
      <c r="BJ42" s="24"/>
      <c r="BK42" s="24"/>
      <c r="BL42" s="24">
        <v>1.4</v>
      </c>
      <c r="BM42" s="24"/>
      <c r="BN42" s="24"/>
      <c r="BO42" s="24"/>
      <c r="BP42" s="24"/>
      <c r="BQ42" s="24" t="s">
        <v>2023</v>
      </c>
      <c r="BR42" s="47" t="s">
        <v>2917</v>
      </c>
      <c r="BT42" s="5" t="str">
        <f t="shared" si="1"/>
        <v>2020-01-01 00:00</v>
      </c>
      <c r="BW42" s="47">
        <v>15208</v>
      </c>
      <c r="BX42" s="5" t="str">
        <f t="shared" si="0"/>
        <v>아린</v>
      </c>
      <c r="CA42" s="47">
        <v>12404</v>
      </c>
      <c r="CB42" s="47" t="s">
        <v>401</v>
      </c>
      <c r="CQ42" s="47">
        <v>2</v>
      </c>
      <c r="CR42" s="5">
        <v>6</v>
      </c>
      <c r="CS42" s="5">
        <f t="shared" si="4"/>
        <v>20</v>
      </c>
      <c r="CT42" s="5">
        <f t="shared" si="5"/>
        <v>0.34</v>
      </c>
      <c r="CU42" s="5">
        <f t="shared" si="6"/>
        <v>1</v>
      </c>
    </row>
    <row r="43" spans="1:99" s="47" customFormat="1" x14ac:dyDescent="0.3">
      <c r="A43" s="108" t="s">
        <v>1997</v>
      </c>
      <c r="B43" s="6"/>
      <c r="C43" s="27">
        <v>29</v>
      </c>
      <c r="D43" s="18">
        <v>10029</v>
      </c>
      <c r="E43" s="26">
        <v>9029</v>
      </c>
      <c r="F43" s="49">
        <v>2</v>
      </c>
      <c r="G43" s="49">
        <v>5</v>
      </c>
      <c r="H43" s="18" t="s">
        <v>2386</v>
      </c>
      <c r="I43" s="49">
        <v>1</v>
      </c>
      <c r="J43" s="49">
        <v>2</v>
      </c>
      <c r="K43" s="18">
        <v>1</v>
      </c>
      <c r="L43" s="49">
        <v>2</v>
      </c>
      <c r="M43" s="49">
        <v>2</v>
      </c>
      <c r="N43" s="18">
        <v>29</v>
      </c>
      <c r="O43" s="18">
        <v>52</v>
      </c>
      <c r="P43" s="18" t="s">
        <v>321</v>
      </c>
      <c r="Q43" s="26" t="s">
        <v>1930</v>
      </c>
      <c r="R43" s="26"/>
      <c r="S43" s="28">
        <v>0.9</v>
      </c>
      <c r="T43" s="28">
        <v>1</v>
      </c>
      <c r="U43" s="28">
        <v>1.2</v>
      </c>
      <c r="V43" s="18" t="s">
        <v>323</v>
      </c>
      <c r="W43" s="29" t="s">
        <v>324</v>
      </c>
      <c r="X43" s="30" t="s">
        <v>1931</v>
      </c>
      <c r="Y43" s="31" t="s">
        <v>218</v>
      </c>
      <c r="Z43" s="51" t="s">
        <v>219</v>
      </c>
      <c r="AA43" s="51" t="s">
        <v>1932</v>
      </c>
      <c r="AB43" s="21">
        <v>152</v>
      </c>
      <c r="AC43" s="21">
        <v>1</v>
      </c>
      <c r="AD43" s="51">
        <v>600</v>
      </c>
      <c r="AE43" s="51">
        <v>33</v>
      </c>
      <c r="AF43" s="51">
        <v>0</v>
      </c>
      <c r="AG43" s="32">
        <v>1</v>
      </c>
      <c r="AH43" s="22">
        <v>0</v>
      </c>
      <c r="AI43" s="23">
        <v>80</v>
      </c>
      <c r="AJ43" s="24" t="s">
        <v>2912</v>
      </c>
      <c r="AK43" s="52">
        <v>1</v>
      </c>
      <c r="AL43" s="24">
        <v>506</v>
      </c>
      <c r="AM43" s="52">
        <v>1</v>
      </c>
      <c r="AN43" s="52">
        <v>1</v>
      </c>
      <c r="AO43" s="24" t="s">
        <v>2913</v>
      </c>
      <c r="AP43" s="52">
        <v>0.62</v>
      </c>
      <c r="AQ43" s="52">
        <v>0.05</v>
      </c>
      <c r="AR43" s="52">
        <v>0</v>
      </c>
      <c r="AS43" s="52">
        <v>0</v>
      </c>
      <c r="AT43" s="52">
        <v>0</v>
      </c>
      <c r="AU43" s="52">
        <v>1</v>
      </c>
      <c r="AV43" s="83">
        <v>10</v>
      </c>
      <c r="AW43" s="52">
        <v>-10</v>
      </c>
      <c r="AX43" s="83">
        <v>24</v>
      </c>
      <c r="AY43" s="52">
        <v>25.3</v>
      </c>
      <c r="AZ43" s="52">
        <v>0.05</v>
      </c>
      <c r="BA43" s="24">
        <v>0</v>
      </c>
      <c r="BB43" s="52">
        <v>1.2</v>
      </c>
      <c r="BC43" s="75" t="s">
        <v>2387</v>
      </c>
      <c r="BD43" s="52"/>
      <c r="BE43" s="52"/>
      <c r="BF43" s="52"/>
      <c r="BG43" s="52"/>
      <c r="BH43" s="52"/>
      <c r="BI43" s="24">
        <v>1</v>
      </c>
      <c r="BJ43" s="24"/>
      <c r="BK43" s="24"/>
      <c r="BL43" s="24">
        <v>1.4</v>
      </c>
      <c r="BM43" s="24"/>
      <c r="BN43" s="24"/>
      <c r="BO43" s="24"/>
      <c r="BP43" s="24"/>
      <c r="BQ43" s="24" t="s">
        <v>2168</v>
      </c>
      <c r="BR43" s="47" t="s">
        <v>2916</v>
      </c>
      <c r="BT43" s="5" t="str">
        <f t="shared" si="1"/>
        <v>9999-01-01 00:00</v>
      </c>
      <c r="BW43" s="47">
        <v>14302</v>
      </c>
      <c r="BX43" s="5" t="str">
        <f t="shared" si="0"/>
        <v>아이아울</v>
      </c>
      <c r="CA43" s="47">
        <v>12501</v>
      </c>
      <c r="CB43" s="47" t="s">
        <v>945</v>
      </c>
      <c r="CQ43" s="47">
        <v>2</v>
      </c>
      <c r="CR43" s="5">
        <v>1</v>
      </c>
      <c r="CS43" s="5">
        <f t="shared" si="4"/>
        <v>24</v>
      </c>
      <c r="CT43" s="5">
        <f t="shared" si="5"/>
        <v>0.62</v>
      </c>
      <c r="CU43" s="5">
        <f t="shared" si="6"/>
        <v>1.2</v>
      </c>
    </row>
    <row r="44" spans="1:99" s="47" customFormat="1" x14ac:dyDescent="0.3">
      <c r="A44" s="108" t="s">
        <v>282</v>
      </c>
      <c r="B44" s="6"/>
      <c r="C44" s="27">
        <v>30</v>
      </c>
      <c r="D44" s="18">
        <v>10030</v>
      </c>
      <c r="E44" s="26">
        <v>9030</v>
      </c>
      <c r="F44" s="49">
        <v>2</v>
      </c>
      <c r="G44" s="49">
        <v>4</v>
      </c>
      <c r="H44" s="18" t="s">
        <v>2369</v>
      </c>
      <c r="I44" s="49">
        <v>1</v>
      </c>
      <c r="J44" s="49">
        <v>5</v>
      </c>
      <c r="K44" s="18">
        <v>1</v>
      </c>
      <c r="L44" s="49">
        <v>2</v>
      </c>
      <c r="M44" s="49">
        <v>5</v>
      </c>
      <c r="N44" s="18">
        <v>30</v>
      </c>
      <c r="O44" s="18">
        <v>45</v>
      </c>
      <c r="P44" s="18" t="s">
        <v>213</v>
      </c>
      <c r="Q44" s="26" t="s">
        <v>283</v>
      </c>
      <c r="R44" s="26"/>
      <c r="S44" s="28">
        <v>1</v>
      </c>
      <c r="T44" s="28">
        <v>1</v>
      </c>
      <c r="U44" s="28">
        <v>1.2</v>
      </c>
      <c r="V44" s="18" t="s">
        <v>284</v>
      </c>
      <c r="W44" s="29" t="s">
        <v>285</v>
      </c>
      <c r="X44" s="30" t="s">
        <v>286</v>
      </c>
      <c r="Y44" s="31" t="s">
        <v>218</v>
      </c>
      <c r="Z44" s="51" t="s">
        <v>219</v>
      </c>
      <c r="AA44" s="51" t="s">
        <v>287</v>
      </c>
      <c r="AB44" s="21">
        <v>152</v>
      </c>
      <c r="AC44" s="21">
        <v>1</v>
      </c>
      <c r="AD44" s="51">
        <v>530</v>
      </c>
      <c r="AE44" s="51">
        <v>23</v>
      </c>
      <c r="AF44" s="51">
        <v>0</v>
      </c>
      <c r="AG44" s="32">
        <v>1</v>
      </c>
      <c r="AH44" s="22">
        <v>0</v>
      </c>
      <c r="AI44" s="23">
        <v>70</v>
      </c>
      <c r="AJ44" s="24" t="s">
        <v>2912</v>
      </c>
      <c r="AK44" s="52">
        <v>1</v>
      </c>
      <c r="AL44" s="24">
        <v>86</v>
      </c>
      <c r="AM44" s="52">
        <v>0</v>
      </c>
      <c r="AN44" s="52" t="s">
        <v>108</v>
      </c>
      <c r="AO44" s="24" t="s">
        <v>2913</v>
      </c>
      <c r="AP44" s="52">
        <v>0.54</v>
      </c>
      <c r="AQ44" s="52">
        <v>0.24</v>
      </c>
      <c r="AR44" s="52">
        <v>204</v>
      </c>
      <c r="AS44" s="52">
        <v>-50</v>
      </c>
      <c r="AT44" s="52">
        <v>-25</v>
      </c>
      <c r="AU44" s="52">
        <v>304</v>
      </c>
      <c r="AV44" s="83">
        <v>0</v>
      </c>
      <c r="AW44" s="52">
        <v>-15</v>
      </c>
      <c r="AX44" s="83">
        <v>26</v>
      </c>
      <c r="AY44" s="52">
        <v>4.3</v>
      </c>
      <c r="AZ44" s="52">
        <v>0</v>
      </c>
      <c r="BA44" s="24">
        <v>0</v>
      </c>
      <c r="BB44" s="52">
        <v>1.3</v>
      </c>
      <c r="BC44" s="75" t="s">
        <v>2431</v>
      </c>
      <c r="BD44" s="52"/>
      <c r="BE44" s="52"/>
      <c r="BF44" s="52"/>
      <c r="BG44" s="52"/>
      <c r="BH44" s="52"/>
      <c r="BI44" s="24">
        <v>1</v>
      </c>
      <c r="BJ44" s="24"/>
      <c r="BK44" s="24"/>
      <c r="BL44" s="24">
        <v>1.4</v>
      </c>
      <c r="BM44" s="24"/>
      <c r="BN44" s="24"/>
      <c r="BO44" s="24"/>
      <c r="BP44" s="24"/>
      <c r="BQ44" s="24" t="s">
        <v>2023</v>
      </c>
      <c r="BR44" s="47" t="s">
        <v>2918</v>
      </c>
      <c r="BT44" s="5" t="str">
        <f t="shared" si="1"/>
        <v>2020-01-01 00:00</v>
      </c>
      <c r="BW44" s="47">
        <v>13204</v>
      </c>
      <c r="BX44" s="5" t="str">
        <f t="shared" si="0"/>
        <v>세리아</v>
      </c>
      <c r="CA44" s="47">
        <v>12502</v>
      </c>
      <c r="CB44" s="47" t="s">
        <v>120</v>
      </c>
      <c r="CQ44" s="47">
        <v>2</v>
      </c>
      <c r="CR44" s="5">
        <v>3</v>
      </c>
      <c r="CS44" s="5">
        <f t="shared" si="4"/>
        <v>26</v>
      </c>
      <c r="CT44" s="5">
        <f t="shared" si="5"/>
        <v>0.54</v>
      </c>
      <c r="CU44" s="5">
        <f t="shared" si="6"/>
        <v>1.3</v>
      </c>
    </row>
    <row r="45" spans="1:99" s="47" customFormat="1" x14ac:dyDescent="0.3">
      <c r="A45" s="48" t="s">
        <v>353</v>
      </c>
      <c r="B45" s="6"/>
      <c r="C45" s="27">
        <v>31</v>
      </c>
      <c r="D45" s="18">
        <v>10031</v>
      </c>
      <c r="E45" s="26">
        <v>9031</v>
      </c>
      <c r="F45" s="49">
        <v>3</v>
      </c>
      <c r="G45" s="49">
        <v>4</v>
      </c>
      <c r="H45" s="18" t="s">
        <v>2298</v>
      </c>
      <c r="I45" s="49">
        <v>1</v>
      </c>
      <c r="J45" s="49">
        <v>2</v>
      </c>
      <c r="K45" s="18">
        <v>1</v>
      </c>
      <c r="L45" s="49">
        <v>3</v>
      </c>
      <c r="M45" s="49">
        <v>2</v>
      </c>
      <c r="N45" s="18">
        <v>31</v>
      </c>
      <c r="O45" s="18">
        <v>42</v>
      </c>
      <c r="P45" s="18" t="s">
        <v>213</v>
      </c>
      <c r="Q45" s="26" t="s">
        <v>354</v>
      </c>
      <c r="R45" s="26"/>
      <c r="S45" s="28">
        <v>1.05</v>
      </c>
      <c r="T45" s="28">
        <v>0.65</v>
      </c>
      <c r="U45" s="28">
        <v>1.2</v>
      </c>
      <c r="V45" s="18" t="s">
        <v>227</v>
      </c>
      <c r="W45" s="29" t="s">
        <v>228</v>
      </c>
      <c r="X45" s="30" t="s">
        <v>355</v>
      </c>
      <c r="Y45" s="31" t="s">
        <v>218</v>
      </c>
      <c r="Z45" s="51" t="s">
        <v>219</v>
      </c>
      <c r="AA45" s="51" t="s">
        <v>356</v>
      </c>
      <c r="AB45" s="21">
        <v>153</v>
      </c>
      <c r="AC45" s="21">
        <v>1</v>
      </c>
      <c r="AD45" s="51">
        <v>64</v>
      </c>
      <c r="AE45" s="51">
        <v>8</v>
      </c>
      <c r="AF45" s="51">
        <v>0</v>
      </c>
      <c r="AG45" s="32">
        <v>1</v>
      </c>
      <c r="AH45" s="22">
        <v>0</v>
      </c>
      <c r="AI45" s="23">
        <v>50</v>
      </c>
      <c r="AJ45" s="24" t="s">
        <v>2912</v>
      </c>
      <c r="AK45" s="52">
        <v>1</v>
      </c>
      <c r="AL45" s="24">
        <v>79</v>
      </c>
      <c r="AM45" s="52">
        <v>1</v>
      </c>
      <c r="AN45" s="52">
        <v>1</v>
      </c>
      <c r="AO45" s="24" t="s">
        <v>2913</v>
      </c>
      <c r="AP45" s="52">
        <v>0.54</v>
      </c>
      <c r="AQ45" s="52">
        <v>0.01</v>
      </c>
      <c r="AR45" s="52">
        <v>0</v>
      </c>
      <c r="AS45" s="52">
        <v>0</v>
      </c>
      <c r="AT45" s="52">
        <v>0</v>
      </c>
      <c r="AU45" s="52">
        <v>1</v>
      </c>
      <c r="AV45" s="83">
        <v>-5</v>
      </c>
      <c r="AW45" s="52">
        <v>-12</v>
      </c>
      <c r="AX45" s="83">
        <v>33</v>
      </c>
      <c r="AY45" s="52">
        <v>3.95</v>
      </c>
      <c r="AZ45" s="52">
        <v>0.05</v>
      </c>
      <c r="BA45" s="24">
        <v>0</v>
      </c>
      <c r="BB45" s="52">
        <v>1.65</v>
      </c>
      <c r="BC45" s="75" t="s">
        <v>2068</v>
      </c>
      <c r="BD45" s="52"/>
      <c r="BE45" s="52"/>
      <c r="BF45" s="52"/>
      <c r="BG45" s="52"/>
      <c r="BH45" s="52"/>
      <c r="BI45" s="24">
        <v>1</v>
      </c>
      <c r="BJ45" s="24"/>
      <c r="BK45" s="24"/>
      <c r="BL45" s="24">
        <v>1.4</v>
      </c>
      <c r="BM45" s="24"/>
      <c r="BN45" s="24"/>
      <c r="BO45" s="24"/>
      <c r="BP45" s="24"/>
      <c r="BQ45" s="24" t="s">
        <v>2168</v>
      </c>
      <c r="BR45" s="47" t="s">
        <v>2916</v>
      </c>
      <c r="BT45" s="5" t="str">
        <f t="shared" si="1"/>
        <v>9999-01-01 00:00</v>
      </c>
      <c r="BW45" s="47">
        <v>14102</v>
      </c>
      <c r="BX45" s="5" t="str">
        <f t="shared" si="0"/>
        <v>알렉 크로아</v>
      </c>
      <c r="CA45" s="47">
        <v>12503</v>
      </c>
      <c r="CB45" s="47" t="s">
        <v>553</v>
      </c>
      <c r="CQ45" s="47">
        <v>3</v>
      </c>
      <c r="CR45" s="5">
        <v>3</v>
      </c>
      <c r="CS45" s="5">
        <f t="shared" si="4"/>
        <v>33</v>
      </c>
      <c r="CT45" s="5">
        <f t="shared" si="5"/>
        <v>0.54</v>
      </c>
      <c r="CU45" s="5">
        <f t="shared" si="6"/>
        <v>1.65</v>
      </c>
    </row>
    <row r="46" spans="1:99" s="47" customFormat="1" x14ac:dyDescent="0.3">
      <c r="A46" s="48" t="s">
        <v>339</v>
      </c>
      <c r="B46" s="6"/>
      <c r="C46" s="27">
        <v>32</v>
      </c>
      <c r="D46" s="18">
        <v>10032</v>
      </c>
      <c r="E46" s="26">
        <v>9032</v>
      </c>
      <c r="F46" s="49">
        <v>3</v>
      </c>
      <c r="G46" s="49">
        <v>2</v>
      </c>
      <c r="H46" s="18" t="s">
        <v>2298</v>
      </c>
      <c r="I46" s="49">
        <v>1</v>
      </c>
      <c r="J46" s="49">
        <v>1</v>
      </c>
      <c r="K46" s="18">
        <v>1</v>
      </c>
      <c r="L46" s="49">
        <v>3</v>
      </c>
      <c r="M46" s="49">
        <v>1</v>
      </c>
      <c r="N46" s="18">
        <v>32</v>
      </c>
      <c r="O46" s="18">
        <v>21</v>
      </c>
      <c r="P46" s="18" t="s">
        <v>213</v>
      </c>
      <c r="Q46" s="26" t="s">
        <v>340</v>
      </c>
      <c r="R46" s="26"/>
      <c r="S46" s="28">
        <v>0.9</v>
      </c>
      <c r="T46" s="28">
        <v>1.05</v>
      </c>
      <c r="U46" s="28">
        <v>1.2</v>
      </c>
      <c r="V46" s="18" t="s">
        <v>227</v>
      </c>
      <c r="W46" s="29" t="s">
        <v>228</v>
      </c>
      <c r="X46" s="30" t="s">
        <v>341</v>
      </c>
      <c r="Y46" s="31" t="s">
        <v>218</v>
      </c>
      <c r="Z46" s="51" t="s">
        <v>219</v>
      </c>
      <c r="AA46" s="51" t="s">
        <v>342</v>
      </c>
      <c r="AB46" s="21">
        <v>153</v>
      </c>
      <c r="AC46" s="21">
        <v>1</v>
      </c>
      <c r="AD46" s="51">
        <v>140</v>
      </c>
      <c r="AE46" s="51">
        <v>12</v>
      </c>
      <c r="AF46" s="51">
        <v>0</v>
      </c>
      <c r="AG46" s="32">
        <v>1</v>
      </c>
      <c r="AH46" s="22">
        <v>0</v>
      </c>
      <c r="AI46" s="23">
        <v>110</v>
      </c>
      <c r="AJ46" s="24" t="s">
        <v>2912</v>
      </c>
      <c r="AK46" s="52">
        <v>1</v>
      </c>
      <c r="AL46" s="24">
        <v>316</v>
      </c>
      <c r="AM46" s="52">
        <v>3</v>
      </c>
      <c r="AN46" s="52">
        <v>1</v>
      </c>
      <c r="AO46" s="24" t="s">
        <v>2913</v>
      </c>
      <c r="AP46" s="52">
        <v>0.57999999999999996</v>
      </c>
      <c r="AQ46" s="52">
        <v>0.04</v>
      </c>
      <c r="AR46" s="52">
        <v>0</v>
      </c>
      <c r="AS46" s="52">
        <v>0</v>
      </c>
      <c r="AT46" s="52">
        <v>0</v>
      </c>
      <c r="AU46" s="52">
        <v>3</v>
      </c>
      <c r="AV46" s="83">
        <v>0</v>
      </c>
      <c r="AW46" s="52">
        <v>-5</v>
      </c>
      <c r="AX46" s="83">
        <v>27</v>
      </c>
      <c r="AY46" s="52">
        <v>15.8</v>
      </c>
      <c r="AZ46" s="52">
        <v>0.15</v>
      </c>
      <c r="BA46" s="24">
        <v>0</v>
      </c>
      <c r="BB46" s="52">
        <v>1.35</v>
      </c>
      <c r="BC46" s="75" t="s">
        <v>2068</v>
      </c>
      <c r="BD46" s="52"/>
      <c r="BE46" s="52"/>
      <c r="BF46" s="52"/>
      <c r="BG46" s="52"/>
      <c r="BH46" s="52"/>
      <c r="BI46" s="24">
        <v>1</v>
      </c>
      <c r="BJ46" s="24"/>
      <c r="BK46" s="24"/>
      <c r="BL46" s="24">
        <v>1.4</v>
      </c>
      <c r="BM46" s="24"/>
      <c r="BN46" s="24"/>
      <c r="BO46" s="24"/>
      <c r="BP46" s="24"/>
      <c r="BQ46" s="24" t="s">
        <v>2168</v>
      </c>
      <c r="BR46" s="47" t="s">
        <v>2916</v>
      </c>
      <c r="BT46" s="5" t="str">
        <f t="shared" si="1"/>
        <v>9999-01-01 00:00</v>
      </c>
      <c r="BW46" s="47">
        <v>16109</v>
      </c>
      <c r="BX46" s="5" t="e">
        <f t="shared" si="0"/>
        <v>#N/A</v>
      </c>
      <c r="CA46" s="47">
        <v>13101</v>
      </c>
      <c r="CB46" s="47" t="s">
        <v>304</v>
      </c>
      <c r="CQ46" s="47">
        <v>3</v>
      </c>
      <c r="CR46" s="5">
        <v>4</v>
      </c>
      <c r="CS46" s="5">
        <f t="shared" si="4"/>
        <v>27</v>
      </c>
      <c r="CT46" s="5">
        <f t="shared" si="5"/>
        <v>0.57999999999999996</v>
      </c>
      <c r="CU46" s="5">
        <f t="shared" si="6"/>
        <v>1.35</v>
      </c>
    </row>
    <row r="47" spans="1:99" s="47" customFormat="1" x14ac:dyDescent="0.3">
      <c r="A47" s="48" t="s">
        <v>115</v>
      </c>
      <c r="B47" s="6"/>
      <c r="C47" s="27">
        <v>33</v>
      </c>
      <c r="D47" s="18">
        <v>10033</v>
      </c>
      <c r="E47" s="26">
        <v>9033</v>
      </c>
      <c r="F47" s="49">
        <v>3</v>
      </c>
      <c r="G47" s="49">
        <v>2</v>
      </c>
      <c r="H47" s="18" t="s">
        <v>2298</v>
      </c>
      <c r="I47" s="49">
        <v>1</v>
      </c>
      <c r="J47" s="49">
        <v>3</v>
      </c>
      <c r="K47" s="18">
        <v>1</v>
      </c>
      <c r="L47" s="49">
        <v>3</v>
      </c>
      <c r="M47" s="49">
        <v>3</v>
      </c>
      <c r="N47" s="18">
        <v>33</v>
      </c>
      <c r="O47" s="18">
        <v>23</v>
      </c>
      <c r="P47" s="18" t="s">
        <v>321</v>
      </c>
      <c r="Q47" s="26" t="s">
        <v>694</v>
      </c>
      <c r="R47" s="26"/>
      <c r="S47" s="28">
        <v>1.05</v>
      </c>
      <c r="T47" s="28">
        <v>0.65</v>
      </c>
      <c r="U47" s="28">
        <v>1.2</v>
      </c>
      <c r="V47" s="18" t="s">
        <v>323</v>
      </c>
      <c r="W47" s="29" t="s">
        <v>324</v>
      </c>
      <c r="X47" s="30" t="s">
        <v>695</v>
      </c>
      <c r="Y47" s="31" t="s">
        <v>218</v>
      </c>
      <c r="Z47" s="51" t="s">
        <v>219</v>
      </c>
      <c r="AA47" s="51" t="s">
        <v>696</v>
      </c>
      <c r="AB47" s="21">
        <v>153</v>
      </c>
      <c r="AC47" s="21">
        <v>1</v>
      </c>
      <c r="AD47" s="51">
        <v>182</v>
      </c>
      <c r="AE47" s="51">
        <v>16</v>
      </c>
      <c r="AF47" s="51">
        <v>0</v>
      </c>
      <c r="AG47" s="32">
        <v>1</v>
      </c>
      <c r="AH47" s="22">
        <v>0</v>
      </c>
      <c r="AI47" s="23">
        <v>50</v>
      </c>
      <c r="AJ47" s="24" t="s">
        <v>2912</v>
      </c>
      <c r="AK47" s="52">
        <v>1</v>
      </c>
      <c r="AL47" s="24">
        <v>105</v>
      </c>
      <c r="AM47" s="52">
        <v>1</v>
      </c>
      <c r="AN47" s="52">
        <v>1</v>
      </c>
      <c r="AO47" s="24" t="s">
        <v>2913</v>
      </c>
      <c r="AP47" s="52">
        <v>0.48</v>
      </c>
      <c r="AQ47" s="52">
        <v>0.01</v>
      </c>
      <c r="AR47" s="52">
        <v>0</v>
      </c>
      <c r="AS47" s="52">
        <v>0</v>
      </c>
      <c r="AT47" s="52">
        <v>0</v>
      </c>
      <c r="AU47" s="52">
        <v>2</v>
      </c>
      <c r="AV47" s="83">
        <v>-5</v>
      </c>
      <c r="AW47" s="52">
        <v>-15</v>
      </c>
      <c r="AX47" s="83">
        <v>28</v>
      </c>
      <c r="AY47" s="52">
        <v>5.25</v>
      </c>
      <c r="AZ47" s="52">
        <v>0.05</v>
      </c>
      <c r="BA47" s="24">
        <v>0</v>
      </c>
      <c r="BB47" s="52">
        <v>1.4</v>
      </c>
      <c r="BC47" s="75" t="s">
        <v>2068</v>
      </c>
      <c r="BD47" s="52"/>
      <c r="BE47" s="52"/>
      <c r="BF47" s="52"/>
      <c r="BG47" s="52"/>
      <c r="BH47" s="52"/>
      <c r="BI47" s="24">
        <v>1</v>
      </c>
      <c r="BJ47" s="24"/>
      <c r="BK47" s="24"/>
      <c r="BL47" s="24">
        <v>1.4</v>
      </c>
      <c r="BM47" s="24"/>
      <c r="BN47" s="24"/>
      <c r="BO47" s="24"/>
      <c r="BP47" s="24"/>
      <c r="BQ47" s="24" t="s">
        <v>2168</v>
      </c>
      <c r="BR47" s="47" t="s">
        <v>2916</v>
      </c>
      <c r="BT47" s="5" t="str">
        <f t="shared" si="1"/>
        <v>9999-01-01 00:00</v>
      </c>
      <c r="BW47" s="47">
        <v>13201</v>
      </c>
      <c r="BX47" s="5" t="str">
        <f t="shared" ref="BX47:BX78" si="7">VLOOKUP(BW47,$CA$15:$CB$545,2,FALSE)</f>
        <v>아라가키</v>
      </c>
      <c r="CA47" s="47">
        <v>13102</v>
      </c>
      <c r="CB47" s="47" t="s">
        <v>844</v>
      </c>
      <c r="CQ47" s="47">
        <v>3</v>
      </c>
      <c r="CR47" s="5">
        <v>9</v>
      </c>
      <c r="CS47" s="5">
        <f t="shared" si="4"/>
        <v>28</v>
      </c>
      <c r="CT47" s="5">
        <f t="shared" si="5"/>
        <v>0.48</v>
      </c>
      <c r="CU47" s="5">
        <f t="shared" si="6"/>
        <v>1.4</v>
      </c>
    </row>
    <row r="48" spans="1:99" s="47" customFormat="1" x14ac:dyDescent="0.3">
      <c r="A48" s="48" t="s">
        <v>278</v>
      </c>
      <c r="B48" s="6"/>
      <c r="C48" s="27">
        <v>34</v>
      </c>
      <c r="D48" s="18">
        <v>10034</v>
      </c>
      <c r="E48" s="26">
        <v>9034</v>
      </c>
      <c r="F48" s="49">
        <v>3</v>
      </c>
      <c r="G48" s="49">
        <v>2</v>
      </c>
      <c r="H48" s="18" t="s">
        <v>2299</v>
      </c>
      <c r="I48" s="49">
        <v>1</v>
      </c>
      <c r="J48" s="49">
        <v>4</v>
      </c>
      <c r="K48" s="18">
        <v>1</v>
      </c>
      <c r="L48" s="49">
        <v>3</v>
      </c>
      <c r="M48" s="49">
        <v>4</v>
      </c>
      <c r="N48" s="18">
        <v>34</v>
      </c>
      <c r="O48" s="18">
        <v>24</v>
      </c>
      <c r="P48" s="18" t="s">
        <v>213</v>
      </c>
      <c r="Q48" s="26" t="s">
        <v>279</v>
      </c>
      <c r="R48" s="26"/>
      <c r="S48" s="28">
        <v>1</v>
      </c>
      <c r="T48" s="28">
        <v>0.8</v>
      </c>
      <c r="U48" s="28">
        <v>1.2</v>
      </c>
      <c r="V48" s="18" t="s">
        <v>227</v>
      </c>
      <c r="W48" s="29" t="s">
        <v>228</v>
      </c>
      <c r="X48" s="30" t="s">
        <v>280</v>
      </c>
      <c r="Y48" s="31" t="s">
        <v>218</v>
      </c>
      <c r="Z48" s="51" t="s">
        <v>219</v>
      </c>
      <c r="AA48" s="51" t="s">
        <v>281</v>
      </c>
      <c r="AB48" s="21">
        <v>153</v>
      </c>
      <c r="AC48" s="21">
        <v>1</v>
      </c>
      <c r="AD48" s="51">
        <v>308</v>
      </c>
      <c r="AE48" s="51">
        <v>23</v>
      </c>
      <c r="AF48" s="51">
        <v>0</v>
      </c>
      <c r="AG48" s="32">
        <v>1</v>
      </c>
      <c r="AH48" s="22">
        <v>0</v>
      </c>
      <c r="AI48" s="23">
        <v>70</v>
      </c>
      <c r="AJ48" s="24" t="s">
        <v>2912</v>
      </c>
      <c r="AK48" s="52">
        <v>1</v>
      </c>
      <c r="AL48" s="24">
        <v>79</v>
      </c>
      <c r="AM48" s="52">
        <v>1</v>
      </c>
      <c r="AN48" s="52" t="s">
        <v>108</v>
      </c>
      <c r="AO48" s="24" t="s">
        <v>2913</v>
      </c>
      <c r="AP48" s="52">
        <v>0.54</v>
      </c>
      <c r="AQ48" s="52">
        <v>0.05</v>
      </c>
      <c r="AR48" s="52">
        <v>101</v>
      </c>
      <c r="AS48" s="52">
        <v>0</v>
      </c>
      <c r="AT48" s="52">
        <v>-15</v>
      </c>
      <c r="AU48" s="52">
        <v>51</v>
      </c>
      <c r="AV48" s="83">
        <v>0</v>
      </c>
      <c r="AW48" s="52">
        <v>-12</v>
      </c>
      <c r="AX48" s="83">
        <v>33</v>
      </c>
      <c r="AY48" s="52">
        <v>3.95</v>
      </c>
      <c r="AZ48" s="52">
        <v>0.05</v>
      </c>
      <c r="BA48" s="24">
        <v>0</v>
      </c>
      <c r="BB48" s="52">
        <v>1.65</v>
      </c>
      <c r="BC48" s="75" t="s">
        <v>2431</v>
      </c>
      <c r="BD48" s="52"/>
      <c r="BE48" s="52"/>
      <c r="BF48" s="52"/>
      <c r="BG48" s="52"/>
      <c r="BH48" s="52"/>
      <c r="BI48" s="24">
        <v>1.16662</v>
      </c>
      <c r="BJ48" s="24"/>
      <c r="BK48" s="24"/>
      <c r="BL48" s="24">
        <v>1.4</v>
      </c>
      <c r="BM48" s="24"/>
      <c r="BN48" s="24"/>
      <c r="BO48" s="24"/>
      <c r="BP48" s="24"/>
      <c r="BQ48" s="24" t="s">
        <v>2023</v>
      </c>
      <c r="BR48" s="47" t="s">
        <v>2917</v>
      </c>
      <c r="BT48" s="5" t="str">
        <f t="shared" si="1"/>
        <v>2020-01-01 00:00</v>
      </c>
      <c r="BW48" s="47">
        <v>14215</v>
      </c>
      <c r="BX48" s="5" t="str">
        <f t="shared" si="7"/>
        <v>유우</v>
      </c>
      <c r="CA48" s="47">
        <v>13103</v>
      </c>
      <c r="CB48" s="47" t="s">
        <v>112</v>
      </c>
      <c r="CQ48" s="47">
        <v>3</v>
      </c>
      <c r="CR48" s="5">
        <v>3</v>
      </c>
      <c r="CS48" s="5">
        <f t="shared" si="4"/>
        <v>33</v>
      </c>
      <c r="CT48" s="5">
        <f t="shared" si="5"/>
        <v>0.54</v>
      </c>
      <c r="CU48" s="5">
        <f t="shared" si="6"/>
        <v>1.65</v>
      </c>
    </row>
    <row r="49" spans="1:99" s="47" customFormat="1" x14ac:dyDescent="0.3">
      <c r="A49" s="48" t="s">
        <v>445</v>
      </c>
      <c r="B49" s="6"/>
      <c r="C49" s="27">
        <v>35</v>
      </c>
      <c r="D49" s="18">
        <v>10035</v>
      </c>
      <c r="E49" s="26">
        <v>9035</v>
      </c>
      <c r="F49" s="49">
        <v>3</v>
      </c>
      <c r="G49" s="49">
        <v>5</v>
      </c>
      <c r="H49" s="18" t="s">
        <v>2300</v>
      </c>
      <c r="I49" s="49">
        <v>1</v>
      </c>
      <c r="J49" s="49">
        <v>3</v>
      </c>
      <c r="K49" s="18">
        <v>1</v>
      </c>
      <c r="L49" s="49">
        <v>3</v>
      </c>
      <c r="M49" s="49">
        <v>3</v>
      </c>
      <c r="N49" s="18">
        <v>35</v>
      </c>
      <c r="O49" s="18">
        <v>53</v>
      </c>
      <c r="P49" s="18" t="s">
        <v>213</v>
      </c>
      <c r="Q49" s="26" t="s">
        <v>446</v>
      </c>
      <c r="R49" s="26"/>
      <c r="S49" s="28">
        <v>1.05</v>
      </c>
      <c r="T49" s="28">
        <v>0.65</v>
      </c>
      <c r="U49" s="28">
        <v>1.2</v>
      </c>
      <c r="V49" s="18" t="s">
        <v>227</v>
      </c>
      <c r="W49" s="29" t="s">
        <v>228</v>
      </c>
      <c r="X49" s="30" t="s">
        <v>447</v>
      </c>
      <c r="Y49" s="31" t="s">
        <v>218</v>
      </c>
      <c r="Z49" s="51" t="s">
        <v>219</v>
      </c>
      <c r="AA49" s="51" t="s">
        <v>448</v>
      </c>
      <c r="AB49" s="21">
        <v>153</v>
      </c>
      <c r="AC49" s="21">
        <v>1</v>
      </c>
      <c r="AD49" s="51">
        <v>384</v>
      </c>
      <c r="AE49" s="51">
        <v>26</v>
      </c>
      <c r="AF49" s="51">
        <v>0</v>
      </c>
      <c r="AG49" s="32">
        <v>1</v>
      </c>
      <c r="AH49" s="22">
        <v>0</v>
      </c>
      <c r="AI49" s="23">
        <v>50</v>
      </c>
      <c r="AJ49" s="24" t="s">
        <v>2912</v>
      </c>
      <c r="AK49" s="52">
        <v>1</v>
      </c>
      <c r="AL49" s="24">
        <v>156</v>
      </c>
      <c r="AM49" s="52">
        <v>2</v>
      </c>
      <c r="AN49" s="52">
        <v>1</v>
      </c>
      <c r="AO49" s="24" t="s">
        <v>2913</v>
      </c>
      <c r="AP49" s="52">
        <v>0.52</v>
      </c>
      <c r="AQ49" s="52">
        <v>0.01</v>
      </c>
      <c r="AR49" s="52">
        <v>0</v>
      </c>
      <c r="AS49" s="52">
        <v>0</v>
      </c>
      <c r="AT49" s="52">
        <v>0</v>
      </c>
      <c r="AU49" s="52">
        <v>31</v>
      </c>
      <c r="AV49" s="83">
        <v>0</v>
      </c>
      <c r="AW49" s="52">
        <v>-20</v>
      </c>
      <c r="AX49" s="83">
        <v>24</v>
      </c>
      <c r="AY49" s="52">
        <v>7.8</v>
      </c>
      <c r="AZ49" s="52">
        <v>0.1</v>
      </c>
      <c r="BA49" s="24">
        <v>0</v>
      </c>
      <c r="BB49" s="52">
        <v>1.2</v>
      </c>
      <c r="BC49" s="75" t="s">
        <v>2069</v>
      </c>
      <c r="BD49" s="52"/>
      <c r="BE49" s="52"/>
      <c r="BF49" s="52"/>
      <c r="BG49" s="52"/>
      <c r="BH49" s="52"/>
      <c r="BI49" s="24">
        <v>1</v>
      </c>
      <c r="BJ49" s="24"/>
      <c r="BK49" s="24"/>
      <c r="BL49" s="24">
        <v>1.4</v>
      </c>
      <c r="BM49" s="24"/>
      <c r="BN49" s="24"/>
      <c r="BO49" s="24"/>
      <c r="BP49" s="24"/>
      <c r="BQ49" s="24" t="s">
        <v>2168</v>
      </c>
      <c r="BR49" s="47" t="s">
        <v>2916</v>
      </c>
      <c r="BT49" s="5" t="str">
        <f t="shared" si="1"/>
        <v>9999-01-01 00:00</v>
      </c>
      <c r="BW49" s="47">
        <v>15303</v>
      </c>
      <c r="BX49" s="5" t="e">
        <f t="shared" si="7"/>
        <v>#N/A</v>
      </c>
      <c r="CA49" s="47">
        <v>13104</v>
      </c>
      <c r="CB49" s="47" t="s">
        <v>105</v>
      </c>
      <c r="CQ49" s="47">
        <v>3</v>
      </c>
      <c r="CR49" s="5">
        <v>7</v>
      </c>
      <c r="CS49" s="5">
        <f t="shared" si="4"/>
        <v>24</v>
      </c>
      <c r="CT49" s="5">
        <f t="shared" si="5"/>
        <v>0.52</v>
      </c>
      <c r="CU49" s="5">
        <f t="shared" si="6"/>
        <v>1.2</v>
      </c>
    </row>
    <row r="50" spans="1:99" s="47" customFormat="1" x14ac:dyDescent="0.3">
      <c r="A50" s="48" t="s">
        <v>1036</v>
      </c>
      <c r="B50" s="6"/>
      <c r="C50" s="27">
        <v>36</v>
      </c>
      <c r="D50" s="18">
        <v>10036</v>
      </c>
      <c r="E50" s="26">
        <v>9036</v>
      </c>
      <c r="F50" s="49">
        <v>3</v>
      </c>
      <c r="G50" s="49">
        <v>2</v>
      </c>
      <c r="H50" s="18" t="s">
        <v>2300</v>
      </c>
      <c r="I50" s="49">
        <v>1</v>
      </c>
      <c r="J50" s="49">
        <v>5</v>
      </c>
      <c r="K50" s="18">
        <v>1</v>
      </c>
      <c r="L50" s="49">
        <v>3</v>
      </c>
      <c r="M50" s="49">
        <v>5</v>
      </c>
      <c r="N50" s="18">
        <v>36</v>
      </c>
      <c r="O50" s="18">
        <v>25</v>
      </c>
      <c r="P50" s="18" t="s">
        <v>321</v>
      </c>
      <c r="Q50" s="26" t="s">
        <v>1770</v>
      </c>
      <c r="R50" s="26"/>
      <c r="S50" s="28">
        <v>0.9</v>
      </c>
      <c r="T50" s="28">
        <v>1</v>
      </c>
      <c r="U50" s="28">
        <v>1.2</v>
      </c>
      <c r="V50" s="18" t="s">
        <v>323</v>
      </c>
      <c r="W50" s="29" t="s">
        <v>324</v>
      </c>
      <c r="X50" s="30" t="s">
        <v>1037</v>
      </c>
      <c r="Y50" s="31" t="s">
        <v>218</v>
      </c>
      <c r="Z50" s="51" t="s">
        <v>219</v>
      </c>
      <c r="AA50" s="51" t="s">
        <v>1038</v>
      </c>
      <c r="AB50" s="21">
        <v>153</v>
      </c>
      <c r="AC50" s="21">
        <v>1</v>
      </c>
      <c r="AD50" s="51">
        <v>490</v>
      </c>
      <c r="AE50" s="51">
        <v>32</v>
      </c>
      <c r="AF50" s="51">
        <v>0</v>
      </c>
      <c r="AG50" s="32">
        <v>1</v>
      </c>
      <c r="AH50" s="22">
        <v>0</v>
      </c>
      <c r="AI50" s="23">
        <v>100</v>
      </c>
      <c r="AJ50" s="24" t="s">
        <v>2912</v>
      </c>
      <c r="AK50" s="52">
        <v>1</v>
      </c>
      <c r="AL50" s="24">
        <v>924</v>
      </c>
      <c r="AM50" s="52">
        <v>2</v>
      </c>
      <c r="AN50" s="52">
        <v>1</v>
      </c>
      <c r="AO50" s="24" t="s">
        <v>2913</v>
      </c>
      <c r="AP50" s="52">
        <v>0.62</v>
      </c>
      <c r="AQ50" s="52">
        <v>0.05</v>
      </c>
      <c r="AR50" s="52">
        <v>0</v>
      </c>
      <c r="AS50" s="52">
        <v>0</v>
      </c>
      <c r="AT50" s="52">
        <v>0</v>
      </c>
      <c r="AU50" s="52">
        <v>31</v>
      </c>
      <c r="AV50" s="83">
        <v>20</v>
      </c>
      <c r="AW50" s="52">
        <v>-20</v>
      </c>
      <c r="AX50" s="83">
        <v>30</v>
      </c>
      <c r="AY50" s="52">
        <v>46.2</v>
      </c>
      <c r="AZ50" s="52">
        <v>0.1</v>
      </c>
      <c r="BA50" s="24">
        <v>0</v>
      </c>
      <c r="BB50" s="52">
        <v>1.5</v>
      </c>
      <c r="BC50" s="75" t="s">
        <v>2069</v>
      </c>
      <c r="BD50" s="52"/>
      <c r="BE50" s="52"/>
      <c r="BF50" s="52"/>
      <c r="BG50" s="52"/>
      <c r="BH50" s="52"/>
      <c r="BI50" s="24">
        <v>1</v>
      </c>
      <c r="BJ50" s="24"/>
      <c r="BK50" s="24"/>
      <c r="BL50" s="24">
        <v>1.4</v>
      </c>
      <c r="BM50" s="24"/>
      <c r="BN50" s="24"/>
      <c r="BO50" s="24"/>
      <c r="BP50" s="24"/>
      <c r="BQ50" s="24" t="s">
        <v>2168</v>
      </c>
      <c r="BR50" s="47" t="s">
        <v>2916</v>
      </c>
      <c r="BT50" s="5" t="str">
        <f t="shared" si="1"/>
        <v>9999-01-01 00:00</v>
      </c>
      <c r="BW50" s="47">
        <v>14404</v>
      </c>
      <c r="BX50" s="5" t="str">
        <f t="shared" si="7"/>
        <v>하플링</v>
      </c>
      <c r="CA50" s="47">
        <v>13105</v>
      </c>
      <c r="CB50" s="47" t="s">
        <v>948</v>
      </c>
      <c r="CQ50" s="47">
        <v>3</v>
      </c>
      <c r="CR50" s="5">
        <v>1</v>
      </c>
      <c r="CS50" s="5">
        <f t="shared" si="4"/>
        <v>30</v>
      </c>
      <c r="CT50" s="5">
        <f t="shared" si="5"/>
        <v>0.62</v>
      </c>
      <c r="CU50" s="5">
        <f t="shared" si="6"/>
        <v>1.5</v>
      </c>
    </row>
    <row r="51" spans="1:99" s="47" customFormat="1" x14ac:dyDescent="0.3">
      <c r="A51" s="48" t="s">
        <v>349</v>
      </c>
      <c r="B51" s="6"/>
      <c r="C51" s="27">
        <v>37</v>
      </c>
      <c r="D51" s="18">
        <v>10037</v>
      </c>
      <c r="E51" s="26">
        <v>9037</v>
      </c>
      <c r="F51" s="49">
        <v>3</v>
      </c>
      <c r="G51" s="49">
        <v>1</v>
      </c>
      <c r="H51" s="18" t="s">
        <v>2300</v>
      </c>
      <c r="I51" s="49">
        <v>1</v>
      </c>
      <c r="J51" s="49">
        <v>3</v>
      </c>
      <c r="K51" s="18">
        <v>1</v>
      </c>
      <c r="L51" s="49">
        <v>3</v>
      </c>
      <c r="M51" s="49">
        <v>3</v>
      </c>
      <c r="N51" s="18">
        <v>37</v>
      </c>
      <c r="O51" s="18">
        <v>13</v>
      </c>
      <c r="P51" s="18" t="s">
        <v>213</v>
      </c>
      <c r="Q51" s="26" t="s">
        <v>350</v>
      </c>
      <c r="R51" s="26"/>
      <c r="S51" s="28">
        <v>1.05</v>
      </c>
      <c r="T51" s="28">
        <v>0.65</v>
      </c>
      <c r="U51" s="28">
        <v>1.2</v>
      </c>
      <c r="V51" s="18" t="s">
        <v>215</v>
      </c>
      <c r="W51" s="29" t="s">
        <v>216</v>
      </c>
      <c r="X51" s="30" t="s">
        <v>351</v>
      </c>
      <c r="Y51" s="31" t="s">
        <v>218</v>
      </c>
      <c r="Z51" s="51" t="s">
        <v>219</v>
      </c>
      <c r="AA51" s="51" t="s">
        <v>352</v>
      </c>
      <c r="AB51" s="21">
        <v>153</v>
      </c>
      <c r="AC51" s="21">
        <v>1</v>
      </c>
      <c r="AD51" s="51">
        <v>336</v>
      </c>
      <c r="AE51" s="51">
        <v>26</v>
      </c>
      <c r="AF51" s="51">
        <v>0</v>
      </c>
      <c r="AG51" s="32">
        <v>1</v>
      </c>
      <c r="AH51" s="22">
        <v>0</v>
      </c>
      <c r="AI51" s="23">
        <v>50</v>
      </c>
      <c r="AJ51" s="24" t="s">
        <v>2912</v>
      </c>
      <c r="AK51" s="52">
        <v>1</v>
      </c>
      <c r="AL51" s="24">
        <v>145</v>
      </c>
      <c r="AM51" s="52">
        <v>3</v>
      </c>
      <c r="AN51" s="52">
        <v>1</v>
      </c>
      <c r="AO51" s="24" t="s">
        <v>2913</v>
      </c>
      <c r="AP51" s="52">
        <v>0.34</v>
      </c>
      <c r="AQ51" s="52">
        <v>0.01</v>
      </c>
      <c r="AR51" s="52">
        <v>0</v>
      </c>
      <c r="AS51" s="52">
        <v>0</v>
      </c>
      <c r="AT51" s="52">
        <v>0</v>
      </c>
      <c r="AU51" s="52">
        <v>31</v>
      </c>
      <c r="AV51" s="83">
        <v>0</v>
      </c>
      <c r="AW51" s="52">
        <v>-15</v>
      </c>
      <c r="AX51" s="83">
        <v>25</v>
      </c>
      <c r="AY51" s="52">
        <v>7.25</v>
      </c>
      <c r="AZ51" s="52">
        <v>0.15</v>
      </c>
      <c r="BA51" s="24">
        <v>0</v>
      </c>
      <c r="BB51" s="52">
        <v>1.25</v>
      </c>
      <c r="BC51" s="75" t="s">
        <v>2069</v>
      </c>
      <c r="BD51" s="52"/>
      <c r="BE51" s="52"/>
      <c r="BF51" s="52"/>
      <c r="BG51" s="52"/>
      <c r="BH51" s="52"/>
      <c r="BI51" s="24">
        <v>1</v>
      </c>
      <c r="BJ51" s="24"/>
      <c r="BK51" s="24"/>
      <c r="BL51" s="24">
        <v>1.4</v>
      </c>
      <c r="BM51" s="24"/>
      <c r="BN51" s="24"/>
      <c r="BO51" s="24"/>
      <c r="BP51" s="24"/>
      <c r="BQ51" s="24" t="s">
        <v>2168</v>
      </c>
      <c r="BR51" s="47" t="s">
        <v>2916</v>
      </c>
      <c r="BT51" s="5" t="str">
        <f t="shared" si="1"/>
        <v>9999-01-01 00:00</v>
      </c>
      <c r="BW51" s="47">
        <v>15404</v>
      </c>
      <c r="BX51" s="5" t="e">
        <f t="shared" si="7"/>
        <v>#N/A</v>
      </c>
      <c r="CA51" s="47">
        <v>13106</v>
      </c>
      <c r="CB51" s="47" t="s">
        <v>589</v>
      </c>
      <c r="CQ51" s="47">
        <v>3</v>
      </c>
      <c r="CR51" s="5">
        <v>6</v>
      </c>
      <c r="CS51" s="5">
        <f t="shared" si="4"/>
        <v>25</v>
      </c>
      <c r="CT51" s="5">
        <f t="shared" si="5"/>
        <v>0.34</v>
      </c>
      <c r="CU51" s="5">
        <f t="shared" si="6"/>
        <v>1.25</v>
      </c>
    </row>
    <row r="52" spans="1:99" s="47" customFormat="1" x14ac:dyDescent="0.3">
      <c r="A52" s="48" t="s">
        <v>365</v>
      </c>
      <c r="B52" s="6"/>
      <c r="C52" s="27">
        <v>38</v>
      </c>
      <c r="D52" s="18">
        <v>10038</v>
      </c>
      <c r="E52" s="26">
        <v>9038</v>
      </c>
      <c r="F52" s="49">
        <v>3</v>
      </c>
      <c r="G52" s="49">
        <v>1</v>
      </c>
      <c r="H52" s="18" t="s">
        <v>2384</v>
      </c>
      <c r="I52" s="49">
        <v>1</v>
      </c>
      <c r="J52" s="49">
        <v>5</v>
      </c>
      <c r="K52" s="18">
        <v>1</v>
      </c>
      <c r="L52" s="49">
        <v>3</v>
      </c>
      <c r="M52" s="49">
        <v>5</v>
      </c>
      <c r="N52" s="18">
        <v>38</v>
      </c>
      <c r="O52" s="18">
        <v>15</v>
      </c>
      <c r="P52" s="18" t="s">
        <v>213</v>
      </c>
      <c r="Q52" s="26" t="s">
        <v>366</v>
      </c>
      <c r="R52" s="26"/>
      <c r="S52" s="28">
        <v>1</v>
      </c>
      <c r="T52" s="28">
        <v>0.65</v>
      </c>
      <c r="U52" s="28">
        <v>1.2</v>
      </c>
      <c r="V52" s="18" t="s">
        <v>227</v>
      </c>
      <c r="W52" s="29" t="s">
        <v>228</v>
      </c>
      <c r="X52" s="30" t="s">
        <v>367</v>
      </c>
      <c r="Y52" s="31" t="s">
        <v>218</v>
      </c>
      <c r="Z52" s="51" t="s">
        <v>219</v>
      </c>
      <c r="AA52" s="51" t="s">
        <v>368</v>
      </c>
      <c r="AB52" s="21">
        <v>153</v>
      </c>
      <c r="AC52" s="21">
        <v>1</v>
      </c>
      <c r="AD52" s="51">
        <v>504</v>
      </c>
      <c r="AE52" s="51">
        <v>32</v>
      </c>
      <c r="AF52" s="51">
        <v>0</v>
      </c>
      <c r="AG52" s="32">
        <v>2</v>
      </c>
      <c r="AH52" s="22">
        <v>0</v>
      </c>
      <c r="AI52" s="23">
        <v>70</v>
      </c>
      <c r="AJ52" s="24" t="s">
        <v>2912</v>
      </c>
      <c r="AK52" s="52">
        <v>1</v>
      </c>
      <c r="AL52" s="24">
        <v>132</v>
      </c>
      <c r="AM52" s="52">
        <v>1</v>
      </c>
      <c r="AN52" s="52" t="s">
        <v>108</v>
      </c>
      <c r="AO52" s="24" t="s">
        <v>2913</v>
      </c>
      <c r="AP52" s="52">
        <v>0.57999999999999996</v>
      </c>
      <c r="AQ52" s="52">
        <v>0.05</v>
      </c>
      <c r="AR52" s="52">
        <v>201</v>
      </c>
      <c r="AS52" s="52">
        <v>-25</v>
      </c>
      <c r="AT52" s="52">
        <v>50</v>
      </c>
      <c r="AU52" s="52">
        <v>301</v>
      </c>
      <c r="AV52" s="83">
        <v>0</v>
      </c>
      <c r="AW52" s="52">
        <v>0</v>
      </c>
      <c r="AX52" s="83">
        <v>27</v>
      </c>
      <c r="AY52" s="52">
        <v>6.6</v>
      </c>
      <c r="AZ52" s="52">
        <v>0.05</v>
      </c>
      <c r="BA52" s="24">
        <v>0</v>
      </c>
      <c r="BB52" s="52">
        <v>1.35</v>
      </c>
      <c r="BC52" s="75" t="s">
        <v>2074</v>
      </c>
      <c r="BD52" s="52"/>
      <c r="BE52" s="52"/>
      <c r="BF52" s="52"/>
      <c r="BG52" s="52"/>
      <c r="BH52" s="52"/>
      <c r="BI52" s="24">
        <v>1</v>
      </c>
      <c r="BJ52" s="24"/>
      <c r="BK52" s="24"/>
      <c r="BL52" s="24">
        <v>1.4</v>
      </c>
      <c r="BM52" s="24"/>
      <c r="BN52" s="24"/>
      <c r="BO52" s="24"/>
      <c r="BP52" s="24"/>
      <c r="BQ52" s="24" t="s">
        <v>2023</v>
      </c>
      <c r="BR52" s="47" t="s">
        <v>2917</v>
      </c>
      <c r="BT52" s="5" t="str">
        <f t="shared" si="1"/>
        <v>2020-01-01 00:00</v>
      </c>
      <c r="BW52" s="47">
        <v>15403</v>
      </c>
      <c r="BX52" s="5" t="e">
        <f t="shared" si="7"/>
        <v>#N/A</v>
      </c>
      <c r="CA52" s="47">
        <v>13107</v>
      </c>
      <c r="CB52" s="47" t="s">
        <v>117</v>
      </c>
      <c r="CQ52" s="47">
        <v>3</v>
      </c>
      <c r="CR52" s="5">
        <v>4</v>
      </c>
      <c r="CS52" s="5">
        <f t="shared" si="4"/>
        <v>27</v>
      </c>
      <c r="CT52" s="5">
        <f t="shared" si="5"/>
        <v>0.57999999999999996</v>
      </c>
      <c r="CU52" s="5">
        <f t="shared" si="6"/>
        <v>1.35</v>
      </c>
    </row>
    <row r="53" spans="1:99" s="47" customFormat="1" x14ac:dyDescent="0.3">
      <c r="A53" s="48" t="s">
        <v>262</v>
      </c>
      <c r="B53" s="6"/>
      <c r="C53" s="27">
        <v>39</v>
      </c>
      <c r="D53" s="18">
        <v>10039</v>
      </c>
      <c r="E53" s="26">
        <v>9039</v>
      </c>
      <c r="F53" s="49">
        <v>3</v>
      </c>
      <c r="G53" s="49">
        <v>1</v>
      </c>
      <c r="H53" s="18" t="s">
        <v>2302</v>
      </c>
      <c r="I53" s="49">
        <v>1</v>
      </c>
      <c r="J53" s="49">
        <v>1</v>
      </c>
      <c r="K53" s="18">
        <v>1</v>
      </c>
      <c r="L53" s="49">
        <v>3</v>
      </c>
      <c r="M53" s="49">
        <v>1</v>
      </c>
      <c r="N53" s="18">
        <v>39</v>
      </c>
      <c r="O53" s="18">
        <v>11</v>
      </c>
      <c r="P53" s="18" t="s">
        <v>213</v>
      </c>
      <c r="Q53" s="26" t="s">
        <v>263</v>
      </c>
      <c r="R53" s="26"/>
      <c r="S53" s="28">
        <v>1</v>
      </c>
      <c r="T53" s="28">
        <v>0.8</v>
      </c>
      <c r="U53" s="28">
        <v>1.2</v>
      </c>
      <c r="V53" s="18" t="s">
        <v>227</v>
      </c>
      <c r="W53" s="29" t="s">
        <v>228</v>
      </c>
      <c r="X53" s="30" t="s">
        <v>264</v>
      </c>
      <c r="Y53" s="31" t="s">
        <v>218</v>
      </c>
      <c r="Z53" s="51" t="s">
        <v>219</v>
      </c>
      <c r="AA53" s="51" t="s">
        <v>265</v>
      </c>
      <c r="AB53" s="21">
        <v>153</v>
      </c>
      <c r="AC53" s="21">
        <v>1</v>
      </c>
      <c r="AD53" s="51">
        <v>518</v>
      </c>
      <c r="AE53" s="51">
        <v>41</v>
      </c>
      <c r="AF53" s="51">
        <v>0</v>
      </c>
      <c r="AG53" s="32">
        <v>1</v>
      </c>
      <c r="AH53" s="22">
        <v>0</v>
      </c>
      <c r="AI53" s="23">
        <v>70</v>
      </c>
      <c r="AJ53" s="24" t="s">
        <v>2912</v>
      </c>
      <c r="AK53" s="52">
        <v>1</v>
      </c>
      <c r="AL53" s="24">
        <v>126</v>
      </c>
      <c r="AM53" s="52">
        <v>1</v>
      </c>
      <c r="AN53" s="52" t="s">
        <v>108</v>
      </c>
      <c r="AO53" s="24" t="s">
        <v>2913</v>
      </c>
      <c r="AP53" s="52">
        <v>0.62</v>
      </c>
      <c r="AQ53" s="52">
        <v>0.05</v>
      </c>
      <c r="AR53" s="52">
        <v>106</v>
      </c>
      <c r="AS53" s="52">
        <v>-50</v>
      </c>
      <c r="AT53" s="52">
        <v>-20</v>
      </c>
      <c r="AU53" s="52">
        <v>51</v>
      </c>
      <c r="AV53" s="83">
        <v>-10</v>
      </c>
      <c r="AW53" s="52">
        <v>-20</v>
      </c>
      <c r="AX53" s="83">
        <v>30</v>
      </c>
      <c r="AY53" s="52">
        <v>6.3</v>
      </c>
      <c r="AZ53" s="52">
        <v>0.05</v>
      </c>
      <c r="BA53" s="24">
        <v>0</v>
      </c>
      <c r="BB53" s="52">
        <v>1.5</v>
      </c>
      <c r="BC53" s="75" t="s">
        <v>2432</v>
      </c>
      <c r="BD53" s="52"/>
      <c r="BE53" s="52"/>
      <c r="BF53" s="52"/>
      <c r="BG53" s="52"/>
      <c r="BH53" s="52"/>
      <c r="BI53" s="24">
        <v>1.5998999999999999</v>
      </c>
      <c r="BJ53" s="24"/>
      <c r="BK53" s="24"/>
      <c r="BL53" s="24">
        <v>1.4</v>
      </c>
      <c r="BM53" s="24"/>
      <c r="BN53" s="24"/>
      <c r="BO53" s="24"/>
      <c r="BP53" s="24"/>
      <c r="BQ53" s="24" t="s">
        <v>2023</v>
      </c>
      <c r="BR53" s="47" t="s">
        <v>2917</v>
      </c>
      <c r="BT53" s="5" t="str">
        <f t="shared" si="1"/>
        <v>2020-01-01 00:00</v>
      </c>
      <c r="BW53" s="47">
        <v>15209</v>
      </c>
      <c r="BX53" s="5" t="str">
        <f t="shared" si="7"/>
        <v>알렉토스</v>
      </c>
      <c r="CA53" s="47">
        <v>13201</v>
      </c>
      <c r="CB53" s="47" t="s">
        <v>349</v>
      </c>
      <c r="CQ53" s="47">
        <v>3</v>
      </c>
      <c r="CR53" s="5">
        <v>1</v>
      </c>
      <c r="CS53" s="5">
        <f t="shared" si="4"/>
        <v>30</v>
      </c>
      <c r="CT53" s="5">
        <f t="shared" si="5"/>
        <v>0.62</v>
      </c>
      <c r="CU53" s="5">
        <f t="shared" si="6"/>
        <v>1.5</v>
      </c>
    </row>
    <row r="54" spans="1:99" s="47" customFormat="1" x14ac:dyDescent="0.3">
      <c r="A54" s="48" t="s">
        <v>494</v>
      </c>
      <c r="B54" s="6"/>
      <c r="C54" s="27">
        <v>40</v>
      </c>
      <c r="D54" s="18">
        <v>10040</v>
      </c>
      <c r="E54" s="26">
        <v>9040</v>
      </c>
      <c r="F54" s="49">
        <v>3</v>
      </c>
      <c r="G54" s="49">
        <v>3</v>
      </c>
      <c r="H54" s="18" t="s">
        <v>2303</v>
      </c>
      <c r="I54" s="49">
        <v>1</v>
      </c>
      <c r="J54" s="49">
        <v>1</v>
      </c>
      <c r="K54" s="18">
        <v>1</v>
      </c>
      <c r="L54" s="49">
        <v>3</v>
      </c>
      <c r="M54" s="49">
        <v>1</v>
      </c>
      <c r="N54" s="18">
        <v>40</v>
      </c>
      <c r="O54" s="18">
        <v>31</v>
      </c>
      <c r="P54" s="18" t="s">
        <v>213</v>
      </c>
      <c r="Q54" s="26" t="s">
        <v>495</v>
      </c>
      <c r="R54" s="26"/>
      <c r="S54" s="28">
        <v>1</v>
      </c>
      <c r="T54" s="28">
        <v>0.65</v>
      </c>
      <c r="U54" s="28">
        <v>1.2</v>
      </c>
      <c r="V54" s="18" t="s">
        <v>215</v>
      </c>
      <c r="W54" s="29" t="s">
        <v>216</v>
      </c>
      <c r="X54" s="30" t="s">
        <v>496</v>
      </c>
      <c r="Y54" s="31" t="s">
        <v>218</v>
      </c>
      <c r="Z54" s="51" t="s">
        <v>219</v>
      </c>
      <c r="AA54" s="51" t="s">
        <v>497</v>
      </c>
      <c r="AB54" s="21">
        <v>153</v>
      </c>
      <c r="AC54" s="21">
        <v>1</v>
      </c>
      <c r="AD54" s="51">
        <v>490</v>
      </c>
      <c r="AE54" s="51">
        <v>32</v>
      </c>
      <c r="AF54" s="51">
        <v>0</v>
      </c>
      <c r="AG54" s="32">
        <v>1</v>
      </c>
      <c r="AH54" s="22">
        <v>0</v>
      </c>
      <c r="AI54" s="23">
        <v>50</v>
      </c>
      <c r="AJ54" s="24" t="s">
        <v>2912</v>
      </c>
      <c r="AK54" s="52">
        <v>1</v>
      </c>
      <c r="AL54" s="24">
        <v>94</v>
      </c>
      <c r="AM54" s="52">
        <v>1</v>
      </c>
      <c r="AN54" s="52" t="s">
        <v>108</v>
      </c>
      <c r="AO54" s="24" t="s">
        <v>2913</v>
      </c>
      <c r="AP54" s="52">
        <v>0.36</v>
      </c>
      <c r="AQ54" s="52">
        <v>0.05</v>
      </c>
      <c r="AR54" s="52">
        <v>203</v>
      </c>
      <c r="AS54" s="52">
        <v>-25</v>
      </c>
      <c r="AT54" s="52">
        <v>50</v>
      </c>
      <c r="AU54" s="52">
        <v>303</v>
      </c>
      <c r="AV54" s="83">
        <v>0</v>
      </c>
      <c r="AW54" s="52">
        <v>20</v>
      </c>
      <c r="AX54" s="83">
        <v>31</v>
      </c>
      <c r="AY54" s="52">
        <v>4.7</v>
      </c>
      <c r="AZ54" s="52">
        <v>0.05</v>
      </c>
      <c r="BA54" s="24">
        <v>0</v>
      </c>
      <c r="BB54" s="52">
        <v>1.55</v>
      </c>
      <c r="BC54" s="75" t="s">
        <v>2433</v>
      </c>
      <c r="BD54" s="52"/>
      <c r="BE54" s="52"/>
      <c r="BF54" s="52"/>
      <c r="BG54" s="52"/>
      <c r="BH54" s="52"/>
      <c r="BI54" s="24">
        <v>1</v>
      </c>
      <c r="BJ54" s="24"/>
      <c r="BK54" s="24"/>
      <c r="BL54" s="24">
        <v>1.4</v>
      </c>
      <c r="BM54" s="24"/>
      <c r="BN54" s="24"/>
      <c r="BO54" s="24"/>
      <c r="BP54" s="24"/>
      <c r="BQ54" s="24" t="s">
        <v>2023</v>
      </c>
      <c r="BR54" s="47" t="s">
        <v>2917</v>
      </c>
      <c r="BT54" s="5" t="str">
        <f t="shared" si="1"/>
        <v>2020-01-01 00:00</v>
      </c>
      <c r="BW54" s="47">
        <v>13203</v>
      </c>
      <c r="BX54" s="5" t="str">
        <f t="shared" si="7"/>
        <v>제론</v>
      </c>
      <c r="CA54" s="47">
        <v>13202</v>
      </c>
      <c r="CB54" s="47" t="s">
        <v>449</v>
      </c>
      <c r="CQ54" s="47">
        <v>3</v>
      </c>
      <c r="CR54" s="5">
        <v>8</v>
      </c>
      <c r="CS54" s="5">
        <f t="shared" si="4"/>
        <v>31</v>
      </c>
      <c r="CT54" s="5">
        <f t="shared" si="5"/>
        <v>0.36</v>
      </c>
      <c r="CU54" s="5">
        <f t="shared" si="6"/>
        <v>1.55</v>
      </c>
    </row>
    <row r="55" spans="1:99" s="47" customFormat="1" x14ac:dyDescent="0.3">
      <c r="A55" s="48" t="s">
        <v>521</v>
      </c>
      <c r="B55" s="6"/>
      <c r="C55" s="27">
        <v>41</v>
      </c>
      <c r="D55" s="18">
        <v>10041</v>
      </c>
      <c r="E55" s="26">
        <v>9041</v>
      </c>
      <c r="F55" s="49">
        <v>3</v>
      </c>
      <c r="G55" s="49">
        <v>3</v>
      </c>
      <c r="H55" s="18" t="s">
        <v>2298</v>
      </c>
      <c r="I55" s="49">
        <v>1</v>
      </c>
      <c r="J55" s="49">
        <v>2</v>
      </c>
      <c r="K55" s="18">
        <v>1</v>
      </c>
      <c r="L55" s="49">
        <v>3</v>
      </c>
      <c r="M55" s="49">
        <v>2</v>
      </c>
      <c r="N55" s="18">
        <v>41</v>
      </c>
      <c r="O55" s="18">
        <v>32</v>
      </c>
      <c r="P55" s="18" t="s">
        <v>321</v>
      </c>
      <c r="Q55" s="26" t="s">
        <v>522</v>
      </c>
      <c r="R55" s="26"/>
      <c r="S55" s="28">
        <v>1.05</v>
      </c>
      <c r="T55" s="28">
        <v>0.65</v>
      </c>
      <c r="U55" s="28">
        <v>1.2</v>
      </c>
      <c r="V55" s="18" t="s">
        <v>323</v>
      </c>
      <c r="W55" s="29" t="s">
        <v>324</v>
      </c>
      <c r="X55" s="30" t="s">
        <v>523</v>
      </c>
      <c r="Y55" s="31" t="s">
        <v>218</v>
      </c>
      <c r="Z55" s="51" t="s">
        <v>219</v>
      </c>
      <c r="AA55" s="51" t="s">
        <v>524</v>
      </c>
      <c r="AB55" s="21">
        <v>153</v>
      </c>
      <c r="AC55" s="21">
        <v>1</v>
      </c>
      <c r="AD55" s="51">
        <v>72</v>
      </c>
      <c r="AE55" s="51">
        <v>9</v>
      </c>
      <c r="AF55" s="51">
        <v>0</v>
      </c>
      <c r="AG55" s="32">
        <v>1</v>
      </c>
      <c r="AH55" s="22">
        <v>0</v>
      </c>
      <c r="AI55" s="23">
        <v>50</v>
      </c>
      <c r="AJ55" s="24" t="s">
        <v>2912</v>
      </c>
      <c r="AK55" s="52">
        <v>1</v>
      </c>
      <c r="AL55" s="24">
        <v>72</v>
      </c>
      <c r="AM55" s="52">
        <v>1</v>
      </c>
      <c r="AN55" s="52">
        <v>1</v>
      </c>
      <c r="AO55" s="24" t="s">
        <v>2913</v>
      </c>
      <c r="AP55" s="52">
        <v>0.48</v>
      </c>
      <c r="AQ55" s="52">
        <v>0.01</v>
      </c>
      <c r="AR55" s="52">
        <v>0</v>
      </c>
      <c r="AS55" s="52">
        <v>0</v>
      </c>
      <c r="AT55" s="52">
        <v>0</v>
      </c>
      <c r="AU55" s="52">
        <v>1</v>
      </c>
      <c r="AV55" s="83">
        <v>-5</v>
      </c>
      <c r="AW55" s="52">
        <v>-20</v>
      </c>
      <c r="AX55" s="83">
        <v>28</v>
      </c>
      <c r="AY55" s="52">
        <v>3.6</v>
      </c>
      <c r="AZ55" s="52">
        <v>0.05</v>
      </c>
      <c r="BA55" s="24">
        <v>0</v>
      </c>
      <c r="BB55" s="52">
        <v>1.4</v>
      </c>
      <c r="BC55" s="75" t="s">
        <v>2068</v>
      </c>
      <c r="BD55" s="52"/>
      <c r="BE55" s="52"/>
      <c r="BF55" s="52"/>
      <c r="BG55" s="52"/>
      <c r="BH55" s="52"/>
      <c r="BI55" s="24">
        <v>1</v>
      </c>
      <c r="BJ55" s="24"/>
      <c r="BK55" s="24"/>
      <c r="BL55" s="24">
        <v>1.4</v>
      </c>
      <c r="BM55" s="24"/>
      <c r="BN55" s="24"/>
      <c r="BO55" s="24"/>
      <c r="BP55" s="24"/>
      <c r="BQ55" s="24" t="s">
        <v>2168</v>
      </c>
      <c r="BR55" s="47" t="s">
        <v>2916</v>
      </c>
      <c r="BT55" s="5" t="str">
        <f t="shared" si="1"/>
        <v>9999-01-01 00:00</v>
      </c>
      <c r="BW55" s="47">
        <v>14312</v>
      </c>
      <c r="BX55" s="5" t="str">
        <f t="shared" si="7"/>
        <v>카메론</v>
      </c>
      <c r="CA55" s="47">
        <v>13203</v>
      </c>
      <c r="CB55" s="47" t="s">
        <v>377</v>
      </c>
      <c r="CQ55" s="47">
        <v>3</v>
      </c>
      <c r="CR55" s="5">
        <v>9</v>
      </c>
      <c r="CS55" s="5">
        <f t="shared" si="4"/>
        <v>28</v>
      </c>
      <c r="CT55" s="5">
        <f t="shared" si="5"/>
        <v>0.48</v>
      </c>
      <c r="CU55" s="5">
        <f t="shared" si="6"/>
        <v>1.4</v>
      </c>
    </row>
    <row r="56" spans="1:99" s="47" customFormat="1" x14ac:dyDescent="0.3">
      <c r="A56" s="48" t="s">
        <v>112</v>
      </c>
      <c r="B56" s="6"/>
      <c r="C56" s="27">
        <v>42</v>
      </c>
      <c r="D56" s="18">
        <v>10042</v>
      </c>
      <c r="E56" s="26">
        <v>9042</v>
      </c>
      <c r="F56" s="49">
        <v>3</v>
      </c>
      <c r="G56" s="49">
        <v>4</v>
      </c>
      <c r="H56" s="18" t="s">
        <v>2298</v>
      </c>
      <c r="I56" s="49">
        <v>1</v>
      </c>
      <c r="J56" s="49">
        <v>1</v>
      </c>
      <c r="K56" s="18">
        <v>1</v>
      </c>
      <c r="L56" s="49">
        <v>3</v>
      </c>
      <c r="M56" s="49">
        <v>1</v>
      </c>
      <c r="N56" s="18">
        <v>42</v>
      </c>
      <c r="O56" s="18">
        <v>41</v>
      </c>
      <c r="P56" s="18" t="s">
        <v>213</v>
      </c>
      <c r="Q56" s="26" t="s">
        <v>243</v>
      </c>
      <c r="R56" s="26"/>
      <c r="S56" s="28">
        <v>0.9</v>
      </c>
      <c r="T56" s="28">
        <v>1</v>
      </c>
      <c r="U56" s="28">
        <v>1.2</v>
      </c>
      <c r="V56" s="18" t="s">
        <v>227</v>
      </c>
      <c r="W56" s="29" t="s">
        <v>228</v>
      </c>
      <c r="X56" s="30" t="s">
        <v>244</v>
      </c>
      <c r="Y56" s="31" t="s">
        <v>218</v>
      </c>
      <c r="Z56" s="51" t="s">
        <v>219</v>
      </c>
      <c r="AA56" s="51" t="s">
        <v>245</v>
      </c>
      <c r="AB56" s="21">
        <v>153</v>
      </c>
      <c r="AC56" s="21">
        <v>1</v>
      </c>
      <c r="AD56" s="51">
        <v>160</v>
      </c>
      <c r="AE56" s="51">
        <v>14</v>
      </c>
      <c r="AF56" s="51">
        <v>0</v>
      </c>
      <c r="AG56" s="32">
        <v>1</v>
      </c>
      <c r="AH56" s="22">
        <v>0</v>
      </c>
      <c r="AI56" s="23">
        <v>90</v>
      </c>
      <c r="AJ56" s="24" t="s">
        <v>2912</v>
      </c>
      <c r="AK56" s="52">
        <v>1</v>
      </c>
      <c r="AL56" s="24">
        <v>264</v>
      </c>
      <c r="AM56" s="52">
        <v>3</v>
      </c>
      <c r="AN56" s="52">
        <v>1</v>
      </c>
      <c r="AO56" s="24" t="s">
        <v>2913</v>
      </c>
      <c r="AP56" s="52">
        <v>0.52</v>
      </c>
      <c r="AQ56" s="52">
        <v>0.04</v>
      </c>
      <c r="AR56" s="52">
        <v>0</v>
      </c>
      <c r="AS56" s="52">
        <v>0</v>
      </c>
      <c r="AT56" s="52">
        <v>0</v>
      </c>
      <c r="AU56" s="52">
        <v>3</v>
      </c>
      <c r="AV56" s="83">
        <v>10</v>
      </c>
      <c r="AW56" s="52">
        <v>-20</v>
      </c>
      <c r="AX56" s="83">
        <v>24</v>
      </c>
      <c r="AY56" s="52">
        <v>13.2</v>
      </c>
      <c r="AZ56" s="52">
        <v>0.15</v>
      </c>
      <c r="BA56" s="24">
        <v>0</v>
      </c>
      <c r="BB56" s="52">
        <v>1.2</v>
      </c>
      <c r="BC56" s="75" t="s">
        <v>2068</v>
      </c>
      <c r="BD56" s="52"/>
      <c r="BE56" s="52"/>
      <c r="BF56" s="52"/>
      <c r="BG56" s="52"/>
      <c r="BH56" s="52"/>
      <c r="BI56" s="24">
        <v>1</v>
      </c>
      <c r="BJ56" s="24"/>
      <c r="BK56" s="24"/>
      <c r="BL56" s="24">
        <v>1.4</v>
      </c>
      <c r="BM56" s="24"/>
      <c r="BN56" s="24"/>
      <c r="BO56" s="24"/>
      <c r="BP56" s="24"/>
      <c r="BQ56" s="24" t="s">
        <v>2168</v>
      </c>
      <c r="BR56" s="47" t="s">
        <v>2916</v>
      </c>
      <c r="BT56" s="5" t="str">
        <f t="shared" si="1"/>
        <v>9999-01-01 00:00</v>
      </c>
      <c r="BW56" s="47">
        <v>16202</v>
      </c>
      <c r="BX56" s="5" t="e">
        <f t="shared" si="7"/>
        <v>#N/A</v>
      </c>
      <c r="CA56" s="47">
        <v>13204</v>
      </c>
      <c r="CB56" s="47" t="s">
        <v>335</v>
      </c>
      <c r="CQ56" s="47">
        <v>3</v>
      </c>
      <c r="CR56" s="5">
        <v>7</v>
      </c>
      <c r="CS56" s="5">
        <f t="shared" si="4"/>
        <v>24</v>
      </c>
      <c r="CT56" s="5">
        <f t="shared" si="5"/>
        <v>0.52</v>
      </c>
      <c r="CU56" s="5">
        <f t="shared" si="6"/>
        <v>1.2</v>
      </c>
    </row>
    <row r="57" spans="1:99" s="47" customFormat="1" x14ac:dyDescent="0.3">
      <c r="A57" s="48" t="s">
        <v>860</v>
      </c>
      <c r="B57" s="6"/>
      <c r="C57" s="27">
        <v>43</v>
      </c>
      <c r="D57" s="18">
        <v>10043</v>
      </c>
      <c r="E57" s="26">
        <v>9043</v>
      </c>
      <c r="F57" s="49">
        <v>3</v>
      </c>
      <c r="G57" s="49">
        <v>5</v>
      </c>
      <c r="H57" s="18" t="s">
        <v>2298</v>
      </c>
      <c r="I57" s="49">
        <v>1</v>
      </c>
      <c r="J57" s="49">
        <v>5</v>
      </c>
      <c r="K57" s="18">
        <v>1</v>
      </c>
      <c r="L57" s="49">
        <v>3</v>
      </c>
      <c r="M57" s="49">
        <v>5</v>
      </c>
      <c r="N57" s="18">
        <v>43</v>
      </c>
      <c r="O57" s="18">
        <v>55</v>
      </c>
      <c r="P57" s="18" t="s">
        <v>321</v>
      </c>
      <c r="Q57" s="26" t="s">
        <v>861</v>
      </c>
      <c r="R57" s="26"/>
      <c r="S57" s="28">
        <v>1.05</v>
      </c>
      <c r="T57" s="28">
        <v>0.65</v>
      </c>
      <c r="U57" s="28">
        <v>1.2</v>
      </c>
      <c r="V57" s="18" t="s">
        <v>323</v>
      </c>
      <c r="W57" s="29" t="s">
        <v>324</v>
      </c>
      <c r="X57" s="30" t="s">
        <v>862</v>
      </c>
      <c r="Y57" s="31" t="s">
        <v>218</v>
      </c>
      <c r="Z57" s="51" t="s">
        <v>219</v>
      </c>
      <c r="AA57" s="51" t="s">
        <v>863</v>
      </c>
      <c r="AB57" s="21">
        <v>153</v>
      </c>
      <c r="AC57" s="21">
        <v>1</v>
      </c>
      <c r="AD57" s="51">
        <v>188</v>
      </c>
      <c r="AE57" s="51">
        <v>17</v>
      </c>
      <c r="AF57" s="51">
        <v>0</v>
      </c>
      <c r="AG57" s="32">
        <v>1</v>
      </c>
      <c r="AH57" s="22">
        <v>0</v>
      </c>
      <c r="AI57" s="23">
        <v>70</v>
      </c>
      <c r="AJ57" s="24" t="s">
        <v>2912</v>
      </c>
      <c r="AK57" s="52">
        <v>1</v>
      </c>
      <c r="AL57" s="24">
        <v>126</v>
      </c>
      <c r="AM57" s="52">
        <v>1</v>
      </c>
      <c r="AN57" s="52">
        <v>1</v>
      </c>
      <c r="AO57" s="24" t="s">
        <v>2913</v>
      </c>
      <c r="AP57" s="52">
        <v>0.52</v>
      </c>
      <c r="AQ57" s="52">
        <v>0.01</v>
      </c>
      <c r="AR57" s="52">
        <v>0</v>
      </c>
      <c r="AS57" s="52">
        <v>0</v>
      </c>
      <c r="AT57" s="52">
        <v>0</v>
      </c>
      <c r="AU57" s="52">
        <v>1</v>
      </c>
      <c r="AV57" s="83">
        <v>-5</v>
      </c>
      <c r="AW57" s="52">
        <v>-35</v>
      </c>
      <c r="AX57" s="83">
        <v>24</v>
      </c>
      <c r="AY57" s="52">
        <v>6.3</v>
      </c>
      <c r="AZ57" s="52">
        <v>0.05</v>
      </c>
      <c r="BA57" s="24">
        <v>0</v>
      </c>
      <c r="BB57" s="52">
        <v>1.2</v>
      </c>
      <c r="BC57" s="75" t="s">
        <v>2068</v>
      </c>
      <c r="BD57" s="52"/>
      <c r="BE57" s="52"/>
      <c r="BF57" s="52"/>
      <c r="BG57" s="52"/>
      <c r="BH57" s="52"/>
      <c r="BI57" s="24">
        <v>1</v>
      </c>
      <c r="BJ57" s="24"/>
      <c r="BK57" s="24"/>
      <c r="BL57" s="24">
        <v>1.4</v>
      </c>
      <c r="BM57" s="24"/>
      <c r="BN57" s="24"/>
      <c r="BO57" s="24"/>
      <c r="BP57" s="24"/>
      <c r="BQ57" s="24" t="s">
        <v>2168</v>
      </c>
      <c r="BR57" s="47" t="s">
        <v>2916</v>
      </c>
      <c r="BT57" s="5" t="str">
        <f t="shared" si="1"/>
        <v>9999-01-01 00:00</v>
      </c>
      <c r="BW57" s="47">
        <v>16411</v>
      </c>
      <c r="BX57" s="5" t="e">
        <f t="shared" si="7"/>
        <v>#N/A</v>
      </c>
      <c r="CA57" s="47">
        <v>13205</v>
      </c>
      <c r="CB57" s="47" t="s">
        <v>498</v>
      </c>
      <c r="CQ57" s="47">
        <v>3</v>
      </c>
      <c r="CR57" s="5">
        <v>7</v>
      </c>
      <c r="CS57" s="5">
        <f t="shared" si="4"/>
        <v>24</v>
      </c>
      <c r="CT57" s="5">
        <f t="shared" si="5"/>
        <v>0.52</v>
      </c>
      <c r="CU57" s="5">
        <f t="shared" si="6"/>
        <v>1.2</v>
      </c>
    </row>
    <row r="58" spans="1:99" s="47" customFormat="1" x14ac:dyDescent="0.3">
      <c r="A58" s="48" t="s">
        <v>1000</v>
      </c>
      <c r="B58" s="6"/>
      <c r="C58" s="27">
        <v>44</v>
      </c>
      <c r="D58" s="18">
        <v>10044</v>
      </c>
      <c r="E58" s="26">
        <v>9044</v>
      </c>
      <c r="F58" s="49">
        <v>3</v>
      </c>
      <c r="G58" s="49">
        <v>4</v>
      </c>
      <c r="H58" s="18" t="s">
        <v>2299</v>
      </c>
      <c r="I58" s="49">
        <v>1</v>
      </c>
      <c r="J58" s="49">
        <v>1</v>
      </c>
      <c r="K58" s="18">
        <v>1</v>
      </c>
      <c r="L58" s="49">
        <v>3</v>
      </c>
      <c r="M58" s="49">
        <v>1</v>
      </c>
      <c r="N58" s="18">
        <v>44</v>
      </c>
      <c r="O58" s="18">
        <v>41</v>
      </c>
      <c r="P58" s="18" t="s">
        <v>213</v>
      </c>
      <c r="Q58" s="26" t="s">
        <v>1765</v>
      </c>
      <c r="R58" s="26"/>
      <c r="S58" s="28">
        <v>1</v>
      </c>
      <c r="T58" s="28">
        <v>0.8</v>
      </c>
      <c r="U58" s="28">
        <v>1.2</v>
      </c>
      <c r="V58" s="18" t="s">
        <v>222</v>
      </c>
      <c r="W58" s="29" t="s">
        <v>223</v>
      </c>
      <c r="X58" s="30" t="s">
        <v>1001</v>
      </c>
      <c r="Y58" s="31" t="s">
        <v>218</v>
      </c>
      <c r="Z58" s="51" t="s">
        <v>219</v>
      </c>
      <c r="AA58" s="51" t="s">
        <v>1002</v>
      </c>
      <c r="AB58" s="21">
        <v>153</v>
      </c>
      <c r="AC58" s="21">
        <v>1</v>
      </c>
      <c r="AD58" s="51">
        <v>319</v>
      </c>
      <c r="AE58" s="51">
        <v>24</v>
      </c>
      <c r="AF58" s="51">
        <v>0</v>
      </c>
      <c r="AG58" s="32">
        <v>1</v>
      </c>
      <c r="AH58" s="22">
        <v>0</v>
      </c>
      <c r="AI58" s="23">
        <v>70</v>
      </c>
      <c r="AJ58" s="24" t="s">
        <v>2912</v>
      </c>
      <c r="AK58" s="52">
        <v>1</v>
      </c>
      <c r="AL58" s="24">
        <v>66</v>
      </c>
      <c r="AM58" s="52">
        <v>1</v>
      </c>
      <c r="AN58" s="52" t="s">
        <v>108</v>
      </c>
      <c r="AO58" s="24" t="s">
        <v>2913</v>
      </c>
      <c r="AP58" s="52">
        <v>0.48</v>
      </c>
      <c r="AQ58" s="52">
        <v>0.05</v>
      </c>
      <c r="AR58" s="52">
        <v>101</v>
      </c>
      <c r="AS58" s="52">
        <v>0</v>
      </c>
      <c r="AT58" s="52">
        <v>-22</v>
      </c>
      <c r="AU58" s="52">
        <v>51</v>
      </c>
      <c r="AV58" s="83">
        <v>-5</v>
      </c>
      <c r="AW58" s="52">
        <v>-15</v>
      </c>
      <c r="AX58" s="83">
        <v>28</v>
      </c>
      <c r="AY58" s="52">
        <v>3.3</v>
      </c>
      <c r="AZ58" s="52">
        <v>0.05</v>
      </c>
      <c r="BA58" s="24">
        <v>0</v>
      </c>
      <c r="BB58" s="52">
        <v>1.4</v>
      </c>
      <c r="BC58" s="75" t="s">
        <v>2431</v>
      </c>
      <c r="BD58" s="52"/>
      <c r="BE58" s="52"/>
      <c r="BF58" s="52"/>
      <c r="BG58" s="52"/>
      <c r="BH58" s="52"/>
      <c r="BI58" s="24">
        <v>1.6332680000000002</v>
      </c>
      <c r="BJ58" s="24"/>
      <c r="BK58" s="24"/>
      <c r="BL58" s="24">
        <v>1.4</v>
      </c>
      <c r="BM58" s="24"/>
      <c r="BN58" s="24"/>
      <c r="BO58" s="24"/>
      <c r="BP58" s="24"/>
      <c r="BQ58" s="24" t="s">
        <v>2023</v>
      </c>
      <c r="BR58" s="47" t="s">
        <v>2917</v>
      </c>
      <c r="BT58" s="5" t="str">
        <f t="shared" si="1"/>
        <v>2020-01-01 00:00</v>
      </c>
      <c r="BW58" s="47">
        <v>12403</v>
      </c>
      <c r="BX58" s="5" t="str">
        <f t="shared" si="7"/>
        <v>샤키라</v>
      </c>
      <c r="CA58" s="47">
        <v>13206</v>
      </c>
      <c r="CB58" s="47" t="s">
        <v>860</v>
      </c>
      <c r="CQ58" s="47">
        <v>3</v>
      </c>
      <c r="CR58" s="5">
        <v>9</v>
      </c>
      <c r="CS58" s="5">
        <f t="shared" si="4"/>
        <v>28</v>
      </c>
      <c r="CT58" s="5">
        <f t="shared" si="5"/>
        <v>0.48</v>
      </c>
      <c r="CU58" s="5">
        <f t="shared" si="6"/>
        <v>1.4</v>
      </c>
    </row>
    <row r="59" spans="1:99" s="47" customFormat="1" x14ac:dyDescent="0.3">
      <c r="A59" s="48" t="s">
        <v>106</v>
      </c>
      <c r="B59" s="6"/>
      <c r="C59" s="27">
        <v>45</v>
      </c>
      <c r="D59" s="18">
        <v>10045</v>
      </c>
      <c r="E59" s="26">
        <v>9045</v>
      </c>
      <c r="F59" s="49">
        <v>3</v>
      </c>
      <c r="G59" s="49">
        <v>1</v>
      </c>
      <c r="H59" s="18" t="s">
        <v>2300</v>
      </c>
      <c r="I59" s="49">
        <v>1</v>
      </c>
      <c r="J59" s="49">
        <v>1</v>
      </c>
      <c r="K59" s="18">
        <v>1</v>
      </c>
      <c r="L59" s="49">
        <v>3</v>
      </c>
      <c r="M59" s="49">
        <v>1</v>
      </c>
      <c r="N59" s="18">
        <v>45</v>
      </c>
      <c r="O59" s="18">
        <v>11</v>
      </c>
      <c r="P59" s="18" t="s">
        <v>213</v>
      </c>
      <c r="Q59" s="26" t="s">
        <v>226</v>
      </c>
      <c r="R59" s="26"/>
      <c r="S59" s="28">
        <v>1.05</v>
      </c>
      <c r="T59" s="28">
        <v>0.65</v>
      </c>
      <c r="U59" s="28">
        <v>1.2</v>
      </c>
      <c r="V59" s="18" t="s">
        <v>227</v>
      </c>
      <c r="W59" s="29" t="s">
        <v>228</v>
      </c>
      <c r="X59" s="30" t="s">
        <v>229</v>
      </c>
      <c r="Y59" s="31" t="s">
        <v>218</v>
      </c>
      <c r="Z59" s="51" t="s">
        <v>219</v>
      </c>
      <c r="AA59" s="51" t="s">
        <v>230</v>
      </c>
      <c r="AB59" s="21">
        <v>153</v>
      </c>
      <c r="AC59" s="21">
        <v>1</v>
      </c>
      <c r="AD59" s="51">
        <v>336</v>
      </c>
      <c r="AE59" s="51">
        <v>26</v>
      </c>
      <c r="AF59" s="51">
        <v>0</v>
      </c>
      <c r="AG59" s="32">
        <v>1</v>
      </c>
      <c r="AH59" s="22">
        <v>0</v>
      </c>
      <c r="AI59" s="23">
        <v>70</v>
      </c>
      <c r="AJ59" s="24" t="s">
        <v>2912</v>
      </c>
      <c r="AK59" s="52">
        <v>1</v>
      </c>
      <c r="AL59" s="24">
        <v>151</v>
      </c>
      <c r="AM59" s="52">
        <v>2</v>
      </c>
      <c r="AN59" s="52">
        <v>1</v>
      </c>
      <c r="AO59" s="24" t="s">
        <v>2913</v>
      </c>
      <c r="AP59" s="52">
        <v>0.54</v>
      </c>
      <c r="AQ59" s="52">
        <v>0.01</v>
      </c>
      <c r="AR59" s="52">
        <v>0</v>
      </c>
      <c r="AS59" s="52">
        <v>0</v>
      </c>
      <c r="AT59" s="52">
        <v>0</v>
      </c>
      <c r="AU59" s="52">
        <v>31</v>
      </c>
      <c r="AV59" s="83">
        <v>-5</v>
      </c>
      <c r="AW59" s="52">
        <v>-10</v>
      </c>
      <c r="AX59" s="83">
        <v>28</v>
      </c>
      <c r="AY59" s="52">
        <v>7.55</v>
      </c>
      <c r="AZ59" s="52">
        <v>0.1</v>
      </c>
      <c r="BA59" s="24">
        <v>0</v>
      </c>
      <c r="BB59" s="52">
        <v>1.4</v>
      </c>
      <c r="BC59" s="75" t="s">
        <v>2069</v>
      </c>
      <c r="BD59" s="52"/>
      <c r="BE59" s="52"/>
      <c r="BF59" s="52"/>
      <c r="BG59" s="52"/>
      <c r="BH59" s="52"/>
      <c r="BI59" s="24">
        <v>1</v>
      </c>
      <c r="BJ59" s="24"/>
      <c r="BK59" s="24"/>
      <c r="BL59" s="24">
        <v>1.4</v>
      </c>
      <c r="BM59" s="24"/>
      <c r="BN59" s="24"/>
      <c r="BO59" s="24"/>
      <c r="BP59" s="24"/>
      <c r="BQ59" s="24" t="s">
        <v>2168</v>
      </c>
      <c r="BR59" s="47" t="s">
        <v>2916</v>
      </c>
      <c r="BT59" s="5" t="str">
        <f t="shared" si="1"/>
        <v>9999-01-01 00:00</v>
      </c>
      <c r="BW59" s="47">
        <v>15204</v>
      </c>
      <c r="BX59" s="5" t="str">
        <f t="shared" si="7"/>
        <v>플루모린</v>
      </c>
      <c r="CA59" s="47">
        <v>13207</v>
      </c>
      <c r="CB59" s="47" t="s">
        <v>951</v>
      </c>
      <c r="CQ59" s="47">
        <v>3</v>
      </c>
      <c r="CR59" s="5">
        <v>5</v>
      </c>
      <c r="CS59" s="5">
        <f t="shared" si="4"/>
        <v>28</v>
      </c>
      <c r="CT59" s="5">
        <f t="shared" si="5"/>
        <v>0.54</v>
      </c>
      <c r="CU59" s="5">
        <f t="shared" si="6"/>
        <v>1.4</v>
      </c>
    </row>
    <row r="60" spans="1:99" s="47" customFormat="1" x14ac:dyDescent="0.3">
      <c r="A60" s="48" t="s">
        <v>1039</v>
      </c>
      <c r="B60" s="6"/>
      <c r="C60" s="27">
        <v>46</v>
      </c>
      <c r="D60" s="18">
        <v>10046</v>
      </c>
      <c r="E60" s="26">
        <v>9046</v>
      </c>
      <c r="F60" s="49">
        <v>3</v>
      </c>
      <c r="G60" s="49">
        <v>1</v>
      </c>
      <c r="H60" s="18" t="s">
        <v>2300</v>
      </c>
      <c r="I60" s="49">
        <v>1</v>
      </c>
      <c r="J60" s="49">
        <v>5</v>
      </c>
      <c r="K60" s="18">
        <v>1</v>
      </c>
      <c r="L60" s="49">
        <v>3</v>
      </c>
      <c r="M60" s="49">
        <v>5</v>
      </c>
      <c r="N60" s="18">
        <v>46</v>
      </c>
      <c r="O60" s="18">
        <v>15</v>
      </c>
      <c r="P60" s="18" t="s">
        <v>321</v>
      </c>
      <c r="Q60" s="26" t="s">
        <v>1771</v>
      </c>
      <c r="R60" s="26"/>
      <c r="S60" s="28">
        <v>0.9</v>
      </c>
      <c r="T60" s="28">
        <v>1</v>
      </c>
      <c r="U60" s="28">
        <v>1.2</v>
      </c>
      <c r="V60" s="18" t="s">
        <v>323</v>
      </c>
      <c r="W60" s="29" t="s">
        <v>324</v>
      </c>
      <c r="X60" s="30" t="s">
        <v>1040</v>
      </c>
      <c r="Y60" s="31" t="s">
        <v>218</v>
      </c>
      <c r="Z60" s="51" t="s">
        <v>219</v>
      </c>
      <c r="AA60" s="51" t="s">
        <v>1041</v>
      </c>
      <c r="AB60" s="21">
        <v>153</v>
      </c>
      <c r="AC60" s="21">
        <v>1</v>
      </c>
      <c r="AD60" s="51">
        <v>490</v>
      </c>
      <c r="AE60" s="51">
        <v>32</v>
      </c>
      <c r="AF60" s="51">
        <v>0</v>
      </c>
      <c r="AG60" s="32">
        <v>1</v>
      </c>
      <c r="AH60" s="22">
        <v>0</v>
      </c>
      <c r="AI60" s="23">
        <v>100</v>
      </c>
      <c r="AJ60" s="24" t="s">
        <v>2912</v>
      </c>
      <c r="AK60" s="52">
        <v>1</v>
      </c>
      <c r="AL60" s="24">
        <v>726</v>
      </c>
      <c r="AM60" s="52">
        <v>2</v>
      </c>
      <c r="AN60" s="52">
        <v>1</v>
      </c>
      <c r="AO60" s="24" t="s">
        <v>2913</v>
      </c>
      <c r="AP60" s="52">
        <v>0.52</v>
      </c>
      <c r="AQ60" s="52">
        <v>0.05</v>
      </c>
      <c r="AR60" s="52">
        <v>0</v>
      </c>
      <c r="AS60" s="52">
        <v>0</v>
      </c>
      <c r="AT60" s="52">
        <v>0</v>
      </c>
      <c r="AU60" s="52">
        <v>31</v>
      </c>
      <c r="AV60" s="83">
        <v>10</v>
      </c>
      <c r="AW60" s="52">
        <v>-25</v>
      </c>
      <c r="AX60" s="83">
        <v>24</v>
      </c>
      <c r="AY60" s="52">
        <v>36.299999999999997</v>
      </c>
      <c r="AZ60" s="52">
        <v>0.1</v>
      </c>
      <c r="BA60" s="24">
        <v>0</v>
      </c>
      <c r="BB60" s="52">
        <v>1.2</v>
      </c>
      <c r="BC60" s="75" t="s">
        <v>2069</v>
      </c>
      <c r="BD60" s="52"/>
      <c r="BE60" s="52"/>
      <c r="BF60" s="52"/>
      <c r="BG60" s="52"/>
      <c r="BH60" s="52"/>
      <c r="BI60" s="24">
        <v>1</v>
      </c>
      <c r="BJ60" s="24"/>
      <c r="BK60" s="24"/>
      <c r="BL60" s="24">
        <v>1.4</v>
      </c>
      <c r="BM60" s="24"/>
      <c r="BN60" s="24"/>
      <c r="BO60" s="24"/>
      <c r="BP60" s="24"/>
      <c r="BQ60" s="24" t="s">
        <v>2168</v>
      </c>
      <c r="BR60" s="47" t="s">
        <v>2916</v>
      </c>
      <c r="BT60" s="5" t="str">
        <f t="shared" si="1"/>
        <v>9999-01-01 00:00</v>
      </c>
      <c r="BW60" s="47">
        <v>12404</v>
      </c>
      <c r="BX60" s="5" t="str">
        <f t="shared" si="7"/>
        <v>프린</v>
      </c>
      <c r="CA60" s="47">
        <v>13208</v>
      </c>
      <c r="CB60" s="47" t="s">
        <v>115</v>
      </c>
      <c r="CQ60" s="47">
        <v>3</v>
      </c>
      <c r="CR60" s="5">
        <v>7</v>
      </c>
      <c r="CS60" s="5">
        <f t="shared" si="4"/>
        <v>24</v>
      </c>
      <c r="CT60" s="5">
        <f t="shared" si="5"/>
        <v>0.52</v>
      </c>
      <c r="CU60" s="5">
        <f t="shared" si="6"/>
        <v>1.2</v>
      </c>
    </row>
    <row r="61" spans="1:99" s="47" customFormat="1" x14ac:dyDescent="0.3">
      <c r="A61" s="48" t="s">
        <v>417</v>
      </c>
      <c r="B61" s="6"/>
      <c r="C61" s="27">
        <v>47</v>
      </c>
      <c r="D61" s="18">
        <v>10047</v>
      </c>
      <c r="E61" s="26">
        <v>9047</v>
      </c>
      <c r="F61" s="49">
        <v>3</v>
      </c>
      <c r="G61" s="49">
        <v>3</v>
      </c>
      <c r="H61" s="18" t="s">
        <v>2298</v>
      </c>
      <c r="I61" s="49">
        <v>1</v>
      </c>
      <c r="J61" s="49">
        <v>5</v>
      </c>
      <c r="K61" s="18">
        <v>1</v>
      </c>
      <c r="L61" s="49">
        <v>3</v>
      </c>
      <c r="M61" s="49">
        <v>5</v>
      </c>
      <c r="N61" s="18">
        <v>47</v>
      </c>
      <c r="O61" s="18">
        <v>35</v>
      </c>
      <c r="P61" s="18" t="s">
        <v>213</v>
      </c>
      <c r="Q61" s="26" t="s">
        <v>418</v>
      </c>
      <c r="R61" s="26"/>
      <c r="S61" s="28">
        <v>1.05</v>
      </c>
      <c r="T61" s="28">
        <v>0.65</v>
      </c>
      <c r="U61" s="28">
        <v>1.2</v>
      </c>
      <c r="V61" s="18" t="s">
        <v>215</v>
      </c>
      <c r="W61" s="29" t="s">
        <v>216</v>
      </c>
      <c r="X61" s="30" t="s">
        <v>419</v>
      </c>
      <c r="Y61" s="31" t="s">
        <v>218</v>
      </c>
      <c r="Z61" s="51" t="s">
        <v>219</v>
      </c>
      <c r="AA61" s="51" t="s">
        <v>420</v>
      </c>
      <c r="AB61" s="21">
        <v>153</v>
      </c>
      <c r="AC61" s="21">
        <v>1</v>
      </c>
      <c r="AD61" s="51">
        <v>448</v>
      </c>
      <c r="AE61" s="51">
        <v>25</v>
      </c>
      <c r="AF61" s="51">
        <v>0</v>
      </c>
      <c r="AG61" s="32">
        <v>1</v>
      </c>
      <c r="AH61" s="22">
        <v>0</v>
      </c>
      <c r="AI61" s="23">
        <v>50</v>
      </c>
      <c r="AJ61" s="24" t="s">
        <v>2912</v>
      </c>
      <c r="AK61" s="52">
        <v>1</v>
      </c>
      <c r="AL61" s="24">
        <v>247</v>
      </c>
      <c r="AM61" s="52">
        <v>2</v>
      </c>
      <c r="AN61" s="52">
        <v>1</v>
      </c>
      <c r="AO61" s="24" t="s">
        <v>2913</v>
      </c>
      <c r="AP61" s="52">
        <v>0.36</v>
      </c>
      <c r="AQ61" s="52">
        <v>0.01</v>
      </c>
      <c r="AR61" s="52">
        <v>0</v>
      </c>
      <c r="AS61" s="52">
        <v>0</v>
      </c>
      <c r="AT61" s="52">
        <v>0</v>
      </c>
      <c r="AU61" s="52">
        <v>1</v>
      </c>
      <c r="AV61" s="83">
        <v>0</v>
      </c>
      <c r="AW61" s="52">
        <v>-20</v>
      </c>
      <c r="AX61" s="83">
        <v>31</v>
      </c>
      <c r="AY61" s="52">
        <v>12.35</v>
      </c>
      <c r="AZ61" s="52">
        <v>0.1</v>
      </c>
      <c r="BA61" s="24">
        <v>0</v>
      </c>
      <c r="BB61" s="52">
        <v>1.55</v>
      </c>
      <c r="BC61" s="75" t="s">
        <v>2068</v>
      </c>
      <c r="BD61" s="52"/>
      <c r="BE61" s="52"/>
      <c r="BF61" s="52"/>
      <c r="BG61" s="52"/>
      <c r="BH61" s="52"/>
      <c r="BI61" s="24">
        <v>1.7332000000000001</v>
      </c>
      <c r="BJ61" s="24"/>
      <c r="BK61" s="24"/>
      <c r="BL61" s="24">
        <v>1.4</v>
      </c>
      <c r="BM61" s="24"/>
      <c r="BN61" s="24"/>
      <c r="BO61" s="24"/>
      <c r="BP61" s="24"/>
      <c r="BQ61" s="24" t="s">
        <v>2168</v>
      </c>
      <c r="BR61" s="47" t="s">
        <v>2916</v>
      </c>
      <c r="BT61" s="5" t="str">
        <f t="shared" si="1"/>
        <v>9999-01-01 00:00</v>
      </c>
      <c r="BW61" s="47">
        <v>15106</v>
      </c>
      <c r="BX61" s="5" t="str">
        <f t="shared" si="7"/>
        <v>켄톰</v>
      </c>
      <c r="CA61" s="47">
        <v>13209</v>
      </c>
      <c r="CB61" s="47" t="s">
        <v>856</v>
      </c>
      <c r="CQ61" s="47">
        <v>3</v>
      </c>
      <c r="CR61" s="5">
        <v>8</v>
      </c>
      <c r="CS61" s="5">
        <f t="shared" si="4"/>
        <v>31</v>
      </c>
      <c r="CT61" s="5">
        <f t="shared" si="5"/>
        <v>0.36</v>
      </c>
      <c r="CU61" s="5">
        <f t="shared" si="6"/>
        <v>1.55</v>
      </c>
    </row>
    <row r="62" spans="1:99" s="47" customFormat="1" x14ac:dyDescent="0.3">
      <c r="A62" s="48" t="s">
        <v>1151</v>
      </c>
      <c r="B62" s="6"/>
      <c r="C62" s="27">
        <v>48</v>
      </c>
      <c r="D62" s="18">
        <v>10048</v>
      </c>
      <c r="E62" s="26">
        <v>9048</v>
      </c>
      <c r="F62" s="49">
        <v>3</v>
      </c>
      <c r="G62" s="49">
        <v>2</v>
      </c>
      <c r="H62" s="18" t="s">
        <v>2301</v>
      </c>
      <c r="I62" s="49">
        <v>1</v>
      </c>
      <c r="J62" s="49">
        <v>3</v>
      </c>
      <c r="K62" s="18">
        <v>1</v>
      </c>
      <c r="L62" s="49">
        <v>3</v>
      </c>
      <c r="M62" s="49">
        <v>3</v>
      </c>
      <c r="N62" s="18">
        <v>48</v>
      </c>
      <c r="O62" s="18">
        <v>23</v>
      </c>
      <c r="P62" s="18" t="s">
        <v>213</v>
      </c>
      <c r="Q62" s="26" t="s">
        <v>1783</v>
      </c>
      <c r="R62" s="26"/>
      <c r="S62" s="28">
        <v>1</v>
      </c>
      <c r="T62" s="28">
        <v>1</v>
      </c>
      <c r="U62" s="28">
        <v>1.2</v>
      </c>
      <c r="V62" s="18" t="s">
        <v>284</v>
      </c>
      <c r="W62" s="29" t="s">
        <v>285</v>
      </c>
      <c r="X62" s="30" t="s">
        <v>1152</v>
      </c>
      <c r="Y62" s="31" t="s">
        <v>218</v>
      </c>
      <c r="Z62" s="51" t="s">
        <v>219</v>
      </c>
      <c r="AA62" s="51" t="s">
        <v>1153</v>
      </c>
      <c r="AB62" s="21">
        <v>153</v>
      </c>
      <c r="AC62" s="21">
        <v>1</v>
      </c>
      <c r="AD62" s="51">
        <v>360</v>
      </c>
      <c r="AE62" s="51">
        <v>32</v>
      </c>
      <c r="AF62" s="51">
        <v>0</v>
      </c>
      <c r="AG62" s="32">
        <v>1</v>
      </c>
      <c r="AH62" s="22">
        <v>0</v>
      </c>
      <c r="AI62" s="23">
        <v>70</v>
      </c>
      <c r="AJ62" s="24" t="s">
        <v>2912</v>
      </c>
      <c r="AK62" s="52">
        <v>1</v>
      </c>
      <c r="AL62" s="24">
        <v>132</v>
      </c>
      <c r="AM62" s="52">
        <v>1</v>
      </c>
      <c r="AN62" s="52" t="s">
        <v>108</v>
      </c>
      <c r="AO62" s="24" t="s">
        <v>2913</v>
      </c>
      <c r="AP62" s="52">
        <v>0.38</v>
      </c>
      <c r="AQ62" s="52">
        <v>0.2</v>
      </c>
      <c r="AR62" s="52">
        <v>202</v>
      </c>
      <c r="AS62" s="52">
        <v>-50</v>
      </c>
      <c r="AT62" s="52">
        <v>-25</v>
      </c>
      <c r="AU62" s="52">
        <v>302</v>
      </c>
      <c r="AV62" s="83">
        <v>0</v>
      </c>
      <c r="AW62" s="52">
        <v>-20</v>
      </c>
      <c r="AX62" s="83">
        <v>24</v>
      </c>
      <c r="AY62" s="52">
        <v>6.6</v>
      </c>
      <c r="AZ62" s="52">
        <v>0.05</v>
      </c>
      <c r="BA62" s="24">
        <v>0</v>
      </c>
      <c r="BB62" s="52">
        <v>1.2</v>
      </c>
      <c r="BC62" s="75" t="s">
        <v>2074</v>
      </c>
      <c r="BD62" s="52"/>
      <c r="BE62" s="52"/>
      <c r="BF62" s="52"/>
      <c r="BG62" s="52"/>
      <c r="BH62" s="52"/>
      <c r="BI62" s="24">
        <v>1</v>
      </c>
      <c r="BJ62" s="24"/>
      <c r="BK62" s="24"/>
      <c r="BL62" s="24">
        <v>1.4</v>
      </c>
      <c r="BM62" s="24"/>
      <c r="BN62" s="24"/>
      <c r="BO62" s="24"/>
      <c r="BP62" s="24"/>
      <c r="BQ62" s="24" t="s">
        <v>2023</v>
      </c>
      <c r="BR62" s="47" t="s">
        <v>2917</v>
      </c>
      <c r="BT62" s="5" t="str">
        <f t="shared" si="1"/>
        <v>2020-01-01 00:00</v>
      </c>
      <c r="BW62" s="47">
        <v>14104</v>
      </c>
      <c r="BX62" s="5" t="str">
        <f t="shared" si="7"/>
        <v>크루거</v>
      </c>
      <c r="CA62" s="47">
        <v>13210</v>
      </c>
      <c r="CB62" s="47" t="s">
        <v>605</v>
      </c>
      <c r="CQ62" s="47">
        <v>3</v>
      </c>
      <c r="CR62" s="5">
        <v>2</v>
      </c>
      <c r="CS62" s="5">
        <f t="shared" si="4"/>
        <v>24</v>
      </c>
      <c r="CT62" s="5">
        <f t="shared" si="5"/>
        <v>0.38</v>
      </c>
      <c r="CU62" s="5">
        <f t="shared" si="6"/>
        <v>1.2</v>
      </c>
    </row>
    <row r="63" spans="1:99" s="47" customFormat="1" x14ac:dyDescent="0.3">
      <c r="A63" s="48" t="s">
        <v>331</v>
      </c>
      <c r="B63" s="6"/>
      <c r="C63" s="27">
        <v>49</v>
      </c>
      <c r="D63" s="18">
        <v>10049</v>
      </c>
      <c r="E63" s="26">
        <v>9049</v>
      </c>
      <c r="F63" s="49">
        <v>3</v>
      </c>
      <c r="G63" s="49">
        <v>2</v>
      </c>
      <c r="H63" s="18" t="s">
        <v>2302</v>
      </c>
      <c r="I63" s="49">
        <v>1</v>
      </c>
      <c r="J63" s="49">
        <v>4</v>
      </c>
      <c r="K63" s="18">
        <v>1</v>
      </c>
      <c r="L63" s="49">
        <v>3</v>
      </c>
      <c r="M63" s="49">
        <v>4</v>
      </c>
      <c r="N63" s="18">
        <v>49</v>
      </c>
      <c r="O63" s="18">
        <v>24</v>
      </c>
      <c r="P63" s="18" t="s">
        <v>213</v>
      </c>
      <c r="Q63" s="26" t="s">
        <v>332</v>
      </c>
      <c r="R63" s="26"/>
      <c r="S63" s="28">
        <v>1</v>
      </c>
      <c r="T63" s="28">
        <v>0.8</v>
      </c>
      <c r="U63" s="28">
        <v>1.2</v>
      </c>
      <c r="V63" s="18" t="s">
        <v>284</v>
      </c>
      <c r="W63" s="29" t="s">
        <v>285</v>
      </c>
      <c r="X63" s="30" t="s">
        <v>333</v>
      </c>
      <c r="Y63" s="31" t="s">
        <v>218</v>
      </c>
      <c r="Z63" s="51" t="s">
        <v>219</v>
      </c>
      <c r="AA63" s="51" t="s">
        <v>334</v>
      </c>
      <c r="AB63" s="21">
        <v>153</v>
      </c>
      <c r="AC63" s="21">
        <v>1</v>
      </c>
      <c r="AD63" s="51">
        <v>370</v>
      </c>
      <c r="AE63" s="51">
        <v>41</v>
      </c>
      <c r="AF63" s="51">
        <v>0</v>
      </c>
      <c r="AG63" s="32">
        <v>1</v>
      </c>
      <c r="AH63" s="22">
        <v>0</v>
      </c>
      <c r="AI63" s="23">
        <v>70</v>
      </c>
      <c r="AJ63" s="24" t="s">
        <v>2912</v>
      </c>
      <c r="AK63" s="52">
        <v>1</v>
      </c>
      <c r="AL63" s="24">
        <v>105</v>
      </c>
      <c r="AM63" s="52">
        <v>1</v>
      </c>
      <c r="AN63" s="52" t="s">
        <v>108</v>
      </c>
      <c r="AO63" s="24" t="s">
        <v>2913</v>
      </c>
      <c r="AP63" s="52">
        <v>0.34</v>
      </c>
      <c r="AQ63" s="52">
        <v>7.0000000000000007E-2</v>
      </c>
      <c r="AR63" s="52">
        <v>102</v>
      </c>
      <c r="AS63" s="52">
        <v>-120</v>
      </c>
      <c r="AT63" s="52">
        <v>5</v>
      </c>
      <c r="AU63" s="52">
        <v>51</v>
      </c>
      <c r="AV63" s="83">
        <v>-10</v>
      </c>
      <c r="AW63" s="52">
        <v>-12</v>
      </c>
      <c r="AX63" s="83">
        <v>25</v>
      </c>
      <c r="AY63" s="52">
        <v>5.25</v>
      </c>
      <c r="AZ63" s="52">
        <v>0.05</v>
      </c>
      <c r="BA63" s="24">
        <v>0</v>
      </c>
      <c r="BB63" s="52">
        <v>1.25</v>
      </c>
      <c r="BC63" s="75" t="s">
        <v>2432</v>
      </c>
      <c r="BD63" s="52"/>
      <c r="BE63" s="52"/>
      <c r="BF63" s="52"/>
      <c r="BG63" s="52"/>
      <c r="BH63" s="52"/>
      <c r="BI63" s="24">
        <v>3.24987</v>
      </c>
      <c r="BJ63" s="24"/>
      <c r="BK63" s="24"/>
      <c r="BL63" s="24">
        <v>1.4</v>
      </c>
      <c r="BM63" s="24"/>
      <c r="BN63" s="24"/>
      <c r="BO63" s="24"/>
      <c r="BP63" s="24"/>
      <c r="BQ63" s="24" t="s">
        <v>2023</v>
      </c>
      <c r="BR63" s="47" t="s">
        <v>2917</v>
      </c>
      <c r="BT63" s="5" t="str">
        <f t="shared" si="1"/>
        <v>2020-01-01 00:00</v>
      </c>
      <c r="BW63" s="47">
        <v>13301</v>
      </c>
      <c r="BX63" s="5" t="str">
        <f t="shared" si="7"/>
        <v>슈린</v>
      </c>
      <c r="CA63" s="47">
        <v>13301</v>
      </c>
      <c r="CB63" s="47" t="s">
        <v>413</v>
      </c>
      <c r="CQ63" s="47">
        <v>3</v>
      </c>
      <c r="CR63" s="5">
        <v>6</v>
      </c>
      <c r="CS63" s="5">
        <f t="shared" si="4"/>
        <v>25</v>
      </c>
      <c r="CT63" s="5">
        <f t="shared" si="5"/>
        <v>0.34</v>
      </c>
      <c r="CU63" s="5">
        <f t="shared" si="6"/>
        <v>1.25</v>
      </c>
    </row>
    <row r="64" spans="1:99" s="47" customFormat="1" x14ac:dyDescent="0.3">
      <c r="A64" s="48" t="s">
        <v>659</v>
      </c>
      <c r="B64" s="6"/>
      <c r="C64" s="27">
        <v>50</v>
      </c>
      <c r="D64" s="18">
        <v>10050</v>
      </c>
      <c r="E64" s="26">
        <v>9050</v>
      </c>
      <c r="F64" s="49">
        <v>3</v>
      </c>
      <c r="G64" s="49">
        <v>3</v>
      </c>
      <c r="H64" s="18" t="s">
        <v>2303</v>
      </c>
      <c r="I64" s="49">
        <v>1</v>
      </c>
      <c r="J64" s="49">
        <v>4</v>
      </c>
      <c r="K64" s="18">
        <v>1</v>
      </c>
      <c r="L64" s="49">
        <v>3</v>
      </c>
      <c r="M64" s="49">
        <v>4</v>
      </c>
      <c r="N64" s="18">
        <v>50</v>
      </c>
      <c r="O64" s="18">
        <v>34</v>
      </c>
      <c r="P64" s="18" t="s">
        <v>321</v>
      </c>
      <c r="Q64" s="26" t="s">
        <v>660</v>
      </c>
      <c r="R64" s="26"/>
      <c r="S64" s="28">
        <v>1</v>
      </c>
      <c r="T64" s="28">
        <v>0.65</v>
      </c>
      <c r="U64" s="28">
        <v>1.2</v>
      </c>
      <c r="V64" s="18" t="s">
        <v>323</v>
      </c>
      <c r="W64" s="29" t="s">
        <v>491</v>
      </c>
      <c r="X64" s="30" t="s">
        <v>661</v>
      </c>
      <c r="Y64" s="31" t="s">
        <v>218</v>
      </c>
      <c r="Z64" s="51" t="s">
        <v>219</v>
      </c>
      <c r="AA64" s="51" t="s">
        <v>662</v>
      </c>
      <c r="AB64" s="21">
        <v>153</v>
      </c>
      <c r="AC64" s="21">
        <v>1</v>
      </c>
      <c r="AD64" s="51">
        <v>315</v>
      </c>
      <c r="AE64" s="51">
        <v>25</v>
      </c>
      <c r="AF64" s="51">
        <v>0</v>
      </c>
      <c r="AG64" s="32">
        <v>1</v>
      </c>
      <c r="AH64" s="22">
        <v>0</v>
      </c>
      <c r="AI64" s="23">
        <v>70</v>
      </c>
      <c r="AJ64" s="24" t="s">
        <v>2912</v>
      </c>
      <c r="AK64" s="52">
        <v>1</v>
      </c>
      <c r="AL64" s="24">
        <v>71</v>
      </c>
      <c r="AM64" s="52">
        <v>0</v>
      </c>
      <c r="AN64" s="52" t="s">
        <v>108</v>
      </c>
      <c r="AO64" s="24" t="s">
        <v>2913</v>
      </c>
      <c r="AP64" s="52">
        <v>0.38</v>
      </c>
      <c r="AQ64" s="52">
        <v>0.05</v>
      </c>
      <c r="AR64" s="52">
        <v>203</v>
      </c>
      <c r="AS64" s="52">
        <v>-70</v>
      </c>
      <c r="AT64" s="52">
        <v>5</v>
      </c>
      <c r="AU64" s="52">
        <v>303</v>
      </c>
      <c r="AV64" s="83">
        <v>-5</v>
      </c>
      <c r="AW64" s="52">
        <v>-5</v>
      </c>
      <c r="AX64" s="83">
        <v>24</v>
      </c>
      <c r="AY64" s="52">
        <v>3.55</v>
      </c>
      <c r="AZ64" s="52">
        <v>0</v>
      </c>
      <c r="BA64" s="24">
        <v>0</v>
      </c>
      <c r="BB64" s="52">
        <v>1.2</v>
      </c>
      <c r="BC64" s="75" t="s">
        <v>2433</v>
      </c>
      <c r="BD64" s="52"/>
      <c r="BE64" s="52"/>
      <c r="BF64" s="52"/>
      <c r="BG64" s="52"/>
      <c r="BH64" s="52"/>
      <c r="BI64" s="24">
        <v>1</v>
      </c>
      <c r="BJ64" s="24"/>
      <c r="BK64" s="24"/>
      <c r="BL64" s="24">
        <v>1.4</v>
      </c>
      <c r="BM64" s="24"/>
      <c r="BN64" s="24"/>
      <c r="BO64" s="24"/>
      <c r="BP64" s="24"/>
      <c r="BQ64" s="24" t="s">
        <v>2023</v>
      </c>
      <c r="BR64" s="47" t="s">
        <v>2917</v>
      </c>
      <c r="BT64" s="5" t="str">
        <f t="shared" si="1"/>
        <v>2020-01-01 00:00</v>
      </c>
      <c r="BW64" s="47">
        <v>15202</v>
      </c>
      <c r="BX64" s="5" t="str">
        <f t="shared" si="7"/>
        <v>맥밀란</v>
      </c>
      <c r="CA64" s="47">
        <v>13302</v>
      </c>
      <c r="CB64" s="47" t="s">
        <v>278</v>
      </c>
      <c r="CQ64" s="47">
        <v>3</v>
      </c>
      <c r="CR64" s="5">
        <v>2</v>
      </c>
      <c r="CS64" s="5">
        <f t="shared" si="4"/>
        <v>24</v>
      </c>
      <c r="CT64" s="5">
        <f t="shared" si="5"/>
        <v>0.38</v>
      </c>
      <c r="CU64" s="5">
        <f t="shared" si="6"/>
        <v>1.2</v>
      </c>
    </row>
    <row r="65" spans="1:99" s="47" customFormat="1" x14ac:dyDescent="0.3">
      <c r="A65" s="48" t="s">
        <v>377</v>
      </c>
      <c r="B65" s="6"/>
      <c r="C65" s="27">
        <v>51</v>
      </c>
      <c r="D65" s="18">
        <v>10051</v>
      </c>
      <c r="E65" s="26">
        <v>9051</v>
      </c>
      <c r="F65" s="49">
        <v>3</v>
      </c>
      <c r="G65" s="49">
        <v>2</v>
      </c>
      <c r="H65" s="18" t="s">
        <v>2298</v>
      </c>
      <c r="I65" s="49">
        <v>1</v>
      </c>
      <c r="J65" s="49">
        <v>4</v>
      </c>
      <c r="K65" s="18">
        <v>1</v>
      </c>
      <c r="L65" s="49">
        <v>3</v>
      </c>
      <c r="M65" s="49">
        <v>4</v>
      </c>
      <c r="N65" s="18">
        <v>51</v>
      </c>
      <c r="O65" s="18">
        <v>24</v>
      </c>
      <c r="P65" s="18" t="s">
        <v>213</v>
      </c>
      <c r="Q65" s="26" t="s">
        <v>378</v>
      </c>
      <c r="R65" s="26"/>
      <c r="S65" s="28">
        <v>1.05</v>
      </c>
      <c r="T65" s="28">
        <v>0.65</v>
      </c>
      <c r="U65" s="28">
        <v>1.2</v>
      </c>
      <c r="V65" s="18" t="s">
        <v>215</v>
      </c>
      <c r="W65" s="29" t="s">
        <v>216</v>
      </c>
      <c r="X65" s="30" t="s">
        <v>379</v>
      </c>
      <c r="Y65" s="31" t="s">
        <v>218</v>
      </c>
      <c r="Z65" s="51" t="s">
        <v>219</v>
      </c>
      <c r="AA65" s="51" t="s">
        <v>380</v>
      </c>
      <c r="AB65" s="21">
        <v>153</v>
      </c>
      <c r="AC65" s="21">
        <v>1</v>
      </c>
      <c r="AD65" s="51">
        <v>56</v>
      </c>
      <c r="AE65" s="51">
        <v>7</v>
      </c>
      <c r="AF65" s="51">
        <v>0</v>
      </c>
      <c r="AG65" s="32">
        <v>1</v>
      </c>
      <c r="AH65" s="22">
        <v>0</v>
      </c>
      <c r="AI65" s="23">
        <v>50</v>
      </c>
      <c r="AJ65" s="24" t="s">
        <v>2912</v>
      </c>
      <c r="AK65" s="52">
        <v>1</v>
      </c>
      <c r="AL65" s="24">
        <v>79</v>
      </c>
      <c r="AM65" s="52">
        <v>1</v>
      </c>
      <c r="AN65" s="52">
        <v>1</v>
      </c>
      <c r="AO65" s="24" t="s">
        <v>2913</v>
      </c>
      <c r="AP65" s="52">
        <v>0.62</v>
      </c>
      <c r="AQ65" s="52">
        <v>0.01</v>
      </c>
      <c r="AR65" s="52">
        <v>0</v>
      </c>
      <c r="AS65" s="52">
        <v>0</v>
      </c>
      <c r="AT65" s="52">
        <v>0</v>
      </c>
      <c r="AU65" s="52">
        <v>1</v>
      </c>
      <c r="AV65" s="83">
        <v>0</v>
      </c>
      <c r="AW65" s="52">
        <v>-20</v>
      </c>
      <c r="AX65" s="83">
        <v>30</v>
      </c>
      <c r="AY65" s="52">
        <v>3.95</v>
      </c>
      <c r="AZ65" s="52">
        <v>0.05</v>
      </c>
      <c r="BA65" s="24">
        <v>0</v>
      </c>
      <c r="BB65" s="52">
        <v>1.5</v>
      </c>
      <c r="BC65" s="75" t="s">
        <v>2068</v>
      </c>
      <c r="BD65" s="52"/>
      <c r="BE65" s="52"/>
      <c r="BF65" s="52"/>
      <c r="BG65" s="52"/>
      <c r="BH65" s="52"/>
      <c r="BI65" s="24">
        <v>1</v>
      </c>
      <c r="BJ65" s="24"/>
      <c r="BK65" s="24"/>
      <c r="BL65" s="24">
        <v>1.4</v>
      </c>
      <c r="BM65" s="24"/>
      <c r="BN65" s="24"/>
      <c r="BO65" s="24"/>
      <c r="BP65" s="24"/>
      <c r="BQ65" s="24" t="s">
        <v>2168</v>
      </c>
      <c r="BR65" s="47" t="s">
        <v>2916</v>
      </c>
      <c r="BT65" s="5" t="str">
        <f t="shared" si="1"/>
        <v>9999-01-01 00:00</v>
      </c>
      <c r="BW65" s="47">
        <v>14303</v>
      </c>
      <c r="BX65" s="5" t="str">
        <f t="shared" si="7"/>
        <v>크리슈나</v>
      </c>
      <c r="CA65" s="47">
        <v>13303</v>
      </c>
      <c r="CB65" s="47" t="s">
        <v>793</v>
      </c>
      <c r="CQ65" s="47">
        <v>3</v>
      </c>
      <c r="CR65" s="5">
        <v>1</v>
      </c>
      <c r="CS65" s="5">
        <f t="shared" si="4"/>
        <v>30</v>
      </c>
      <c r="CT65" s="5">
        <f t="shared" si="5"/>
        <v>0.62</v>
      </c>
      <c r="CU65" s="5">
        <f t="shared" si="6"/>
        <v>1.5</v>
      </c>
    </row>
    <row r="66" spans="1:99" s="47" customFormat="1" x14ac:dyDescent="0.3">
      <c r="A66" s="48" t="s">
        <v>1051</v>
      </c>
      <c r="B66" s="6"/>
      <c r="C66" s="27">
        <v>52</v>
      </c>
      <c r="D66" s="18">
        <v>10052</v>
      </c>
      <c r="E66" s="26">
        <v>9052</v>
      </c>
      <c r="F66" s="49">
        <v>3</v>
      </c>
      <c r="G66" s="49">
        <v>5</v>
      </c>
      <c r="H66" s="18" t="s">
        <v>2298</v>
      </c>
      <c r="I66" s="49">
        <v>1</v>
      </c>
      <c r="J66" s="49">
        <v>1</v>
      </c>
      <c r="K66" s="18">
        <v>1</v>
      </c>
      <c r="L66" s="49">
        <v>3</v>
      </c>
      <c r="M66" s="49">
        <v>1</v>
      </c>
      <c r="N66" s="18">
        <v>52</v>
      </c>
      <c r="O66" s="18">
        <v>51</v>
      </c>
      <c r="P66" s="18" t="s">
        <v>321</v>
      </c>
      <c r="Q66" s="26" t="s">
        <v>1772</v>
      </c>
      <c r="R66" s="26"/>
      <c r="S66" s="28">
        <v>0.9</v>
      </c>
      <c r="T66" s="28">
        <v>1.1000000000000001</v>
      </c>
      <c r="U66" s="28">
        <v>1.2</v>
      </c>
      <c r="V66" s="18" t="s">
        <v>323</v>
      </c>
      <c r="W66" s="29" t="s">
        <v>324</v>
      </c>
      <c r="X66" s="30" t="s">
        <v>1052</v>
      </c>
      <c r="Y66" s="31" t="s">
        <v>218</v>
      </c>
      <c r="Z66" s="51" t="s">
        <v>219</v>
      </c>
      <c r="AA66" s="51" t="s">
        <v>1053</v>
      </c>
      <c r="AB66" s="21">
        <v>153</v>
      </c>
      <c r="AC66" s="21">
        <v>1</v>
      </c>
      <c r="AD66" s="51">
        <v>120</v>
      </c>
      <c r="AE66" s="51">
        <v>27</v>
      </c>
      <c r="AF66" s="51">
        <v>0</v>
      </c>
      <c r="AG66" s="32">
        <v>1</v>
      </c>
      <c r="AH66" s="22">
        <v>0</v>
      </c>
      <c r="AI66" s="23">
        <v>110</v>
      </c>
      <c r="AJ66" s="24" t="s">
        <v>2912</v>
      </c>
      <c r="AK66" s="52">
        <v>1</v>
      </c>
      <c r="AL66" s="24">
        <v>396</v>
      </c>
      <c r="AM66" s="52">
        <v>4</v>
      </c>
      <c r="AN66" s="52">
        <v>1</v>
      </c>
      <c r="AO66" s="24" t="s">
        <v>2913</v>
      </c>
      <c r="AP66" s="52">
        <v>0.52</v>
      </c>
      <c r="AQ66" s="52">
        <v>0.04</v>
      </c>
      <c r="AR66" s="52">
        <v>0</v>
      </c>
      <c r="AS66" s="52">
        <v>0</v>
      </c>
      <c r="AT66" s="52">
        <v>0</v>
      </c>
      <c r="AU66" s="52">
        <v>3</v>
      </c>
      <c r="AV66" s="83">
        <v>10</v>
      </c>
      <c r="AW66" s="52">
        <v>-25</v>
      </c>
      <c r="AX66" s="83">
        <v>24</v>
      </c>
      <c r="AY66" s="52">
        <v>19.8</v>
      </c>
      <c r="AZ66" s="52">
        <v>0.2</v>
      </c>
      <c r="BA66" s="24">
        <v>0</v>
      </c>
      <c r="BB66" s="52">
        <v>1.2</v>
      </c>
      <c r="BC66" s="75" t="s">
        <v>2068</v>
      </c>
      <c r="BD66" s="52"/>
      <c r="BE66" s="52"/>
      <c r="BF66" s="52"/>
      <c r="BG66" s="52"/>
      <c r="BH66" s="52"/>
      <c r="BI66" s="24">
        <v>1</v>
      </c>
      <c r="BJ66" s="24"/>
      <c r="BK66" s="24"/>
      <c r="BL66" s="24">
        <v>1.4</v>
      </c>
      <c r="BM66" s="24"/>
      <c r="BN66" s="24"/>
      <c r="BO66" s="24"/>
      <c r="BP66" s="24"/>
      <c r="BQ66" s="24" t="s">
        <v>2168</v>
      </c>
      <c r="BR66" s="47" t="s">
        <v>2916</v>
      </c>
      <c r="BT66" s="5" t="str">
        <f t="shared" si="1"/>
        <v>9999-01-01 00:00</v>
      </c>
      <c r="BW66" s="47">
        <v>13404</v>
      </c>
      <c r="BX66" s="5" t="str">
        <f t="shared" si="7"/>
        <v>벨플링</v>
      </c>
      <c r="CA66" s="47">
        <v>13304</v>
      </c>
      <c r="CB66" s="47" t="s">
        <v>954</v>
      </c>
      <c r="CQ66" s="47">
        <v>3</v>
      </c>
      <c r="CR66" s="5">
        <v>7</v>
      </c>
      <c r="CS66" s="5">
        <f t="shared" si="4"/>
        <v>24</v>
      </c>
      <c r="CT66" s="5">
        <f t="shared" si="5"/>
        <v>0.52</v>
      </c>
      <c r="CU66" s="5">
        <f t="shared" si="6"/>
        <v>1.2</v>
      </c>
    </row>
    <row r="67" spans="1:99" s="47" customFormat="1" x14ac:dyDescent="0.3">
      <c r="A67" s="48" t="s">
        <v>1060</v>
      </c>
      <c r="B67" s="6"/>
      <c r="C67" s="27">
        <v>53</v>
      </c>
      <c r="D67" s="18">
        <v>10053</v>
      </c>
      <c r="E67" s="26">
        <v>9053</v>
      </c>
      <c r="F67" s="49">
        <v>3</v>
      </c>
      <c r="G67" s="49">
        <v>3</v>
      </c>
      <c r="H67" s="18" t="s">
        <v>2298</v>
      </c>
      <c r="I67" s="49">
        <v>1</v>
      </c>
      <c r="J67" s="49">
        <v>4</v>
      </c>
      <c r="K67" s="18">
        <v>1</v>
      </c>
      <c r="L67" s="49">
        <v>3</v>
      </c>
      <c r="M67" s="49">
        <v>4</v>
      </c>
      <c r="N67" s="18">
        <v>53</v>
      </c>
      <c r="O67" s="18">
        <v>34</v>
      </c>
      <c r="P67" s="18" t="s">
        <v>213</v>
      </c>
      <c r="Q67" s="26" t="s">
        <v>1774</v>
      </c>
      <c r="R67" s="26"/>
      <c r="S67" s="28">
        <v>0.9</v>
      </c>
      <c r="T67" s="28">
        <v>1</v>
      </c>
      <c r="U67" s="28">
        <v>1.2</v>
      </c>
      <c r="V67" s="18" t="s">
        <v>215</v>
      </c>
      <c r="W67" s="29" t="s">
        <v>216</v>
      </c>
      <c r="X67" s="30" t="s">
        <v>1061</v>
      </c>
      <c r="Y67" s="31" t="s">
        <v>218</v>
      </c>
      <c r="Z67" s="51" t="s">
        <v>219</v>
      </c>
      <c r="AA67" s="51" t="s">
        <v>1062</v>
      </c>
      <c r="AB67" s="21">
        <v>153</v>
      </c>
      <c r="AC67" s="21">
        <v>1</v>
      </c>
      <c r="AD67" s="51">
        <v>195</v>
      </c>
      <c r="AE67" s="51">
        <v>30</v>
      </c>
      <c r="AF67" s="51">
        <v>0</v>
      </c>
      <c r="AG67" s="32">
        <v>1</v>
      </c>
      <c r="AH67" s="22">
        <v>0</v>
      </c>
      <c r="AI67" s="23">
        <v>100</v>
      </c>
      <c r="AJ67" s="24" t="s">
        <v>2912</v>
      </c>
      <c r="AK67" s="52">
        <v>1</v>
      </c>
      <c r="AL67" s="24">
        <v>168</v>
      </c>
      <c r="AM67" s="52">
        <v>1</v>
      </c>
      <c r="AN67" s="52">
        <v>1</v>
      </c>
      <c r="AO67" s="24" t="s">
        <v>2913</v>
      </c>
      <c r="AP67" s="52">
        <v>0.38</v>
      </c>
      <c r="AQ67" s="52">
        <v>0.05</v>
      </c>
      <c r="AR67" s="52">
        <v>0</v>
      </c>
      <c r="AS67" s="52">
        <v>0</v>
      </c>
      <c r="AT67" s="52">
        <v>0</v>
      </c>
      <c r="AU67" s="52">
        <v>3</v>
      </c>
      <c r="AV67" s="83">
        <v>10</v>
      </c>
      <c r="AW67" s="52">
        <v>-25</v>
      </c>
      <c r="AX67" s="83">
        <v>24</v>
      </c>
      <c r="AY67" s="52">
        <v>8.4</v>
      </c>
      <c r="AZ67" s="52">
        <v>0.05</v>
      </c>
      <c r="BA67" s="24">
        <v>0</v>
      </c>
      <c r="BB67" s="52">
        <v>1.2</v>
      </c>
      <c r="BC67" s="75" t="s">
        <v>2068</v>
      </c>
      <c r="BD67" s="52"/>
      <c r="BE67" s="52"/>
      <c r="BF67" s="52"/>
      <c r="BG67" s="52"/>
      <c r="BH67" s="52"/>
      <c r="BI67" s="24">
        <v>1</v>
      </c>
      <c r="BJ67" s="24"/>
      <c r="BK67" s="24"/>
      <c r="BL67" s="24">
        <v>1.4</v>
      </c>
      <c r="BM67" s="24"/>
      <c r="BN67" s="24"/>
      <c r="BO67" s="24"/>
      <c r="BP67" s="24"/>
      <c r="BQ67" s="24" t="s">
        <v>2168</v>
      </c>
      <c r="BR67" s="47" t="s">
        <v>2916</v>
      </c>
      <c r="BT67" s="5" t="str">
        <f t="shared" si="1"/>
        <v>9999-01-01 00:00</v>
      </c>
      <c r="BW67" s="47">
        <v>13501</v>
      </c>
      <c r="BX67" s="5" t="str">
        <f t="shared" si="7"/>
        <v>머쉬로머</v>
      </c>
      <c r="CA67" s="47">
        <v>13305</v>
      </c>
      <c r="CB67" s="47" t="s">
        <v>957</v>
      </c>
      <c r="CQ67" s="47">
        <v>3</v>
      </c>
      <c r="CR67" s="5">
        <v>2</v>
      </c>
      <c r="CS67" s="5">
        <f t="shared" si="4"/>
        <v>24</v>
      </c>
      <c r="CT67" s="5">
        <f t="shared" si="5"/>
        <v>0.38</v>
      </c>
      <c r="CU67" s="5">
        <f t="shared" si="6"/>
        <v>1.2</v>
      </c>
    </row>
    <row r="68" spans="1:99" s="47" customFormat="1" x14ac:dyDescent="0.3">
      <c r="A68" s="48" t="s">
        <v>300</v>
      </c>
      <c r="B68" s="6"/>
      <c r="C68" s="27">
        <v>54</v>
      </c>
      <c r="D68" s="18">
        <v>10054</v>
      </c>
      <c r="E68" s="26">
        <v>9054</v>
      </c>
      <c r="F68" s="49">
        <v>3</v>
      </c>
      <c r="G68" s="49">
        <v>3</v>
      </c>
      <c r="H68" s="18" t="s">
        <v>2299</v>
      </c>
      <c r="I68" s="49">
        <v>1</v>
      </c>
      <c r="J68" s="49">
        <v>3</v>
      </c>
      <c r="K68" s="18">
        <v>1</v>
      </c>
      <c r="L68" s="49">
        <v>3</v>
      </c>
      <c r="M68" s="49">
        <v>3</v>
      </c>
      <c r="N68" s="18">
        <v>54</v>
      </c>
      <c r="O68" s="18">
        <v>33</v>
      </c>
      <c r="P68" s="18" t="s">
        <v>213</v>
      </c>
      <c r="Q68" s="26" t="s">
        <v>301</v>
      </c>
      <c r="R68" s="26"/>
      <c r="S68" s="28">
        <v>1</v>
      </c>
      <c r="T68" s="28">
        <v>0.65</v>
      </c>
      <c r="U68" s="28">
        <v>1.2</v>
      </c>
      <c r="V68" s="18" t="s">
        <v>215</v>
      </c>
      <c r="W68" s="29" t="s">
        <v>216</v>
      </c>
      <c r="X68" s="30" t="s">
        <v>302</v>
      </c>
      <c r="Y68" s="31" t="s">
        <v>218</v>
      </c>
      <c r="Z68" s="51" t="s">
        <v>219</v>
      </c>
      <c r="AA68" s="51" t="s">
        <v>303</v>
      </c>
      <c r="AB68" s="21">
        <v>153</v>
      </c>
      <c r="AC68" s="21">
        <v>1</v>
      </c>
      <c r="AD68" s="51">
        <v>330</v>
      </c>
      <c r="AE68" s="51">
        <v>42</v>
      </c>
      <c r="AF68" s="51">
        <v>0</v>
      </c>
      <c r="AG68" s="32">
        <v>1</v>
      </c>
      <c r="AH68" s="22">
        <v>0</v>
      </c>
      <c r="AI68" s="23">
        <v>50</v>
      </c>
      <c r="AJ68" s="24" t="s">
        <v>2912</v>
      </c>
      <c r="AK68" s="52">
        <v>1</v>
      </c>
      <c r="AL68" s="24">
        <v>79</v>
      </c>
      <c r="AM68" s="52">
        <v>1</v>
      </c>
      <c r="AN68" s="52" t="s">
        <v>108</v>
      </c>
      <c r="AO68" s="24" t="s">
        <v>2913</v>
      </c>
      <c r="AP68" s="52">
        <v>0.36</v>
      </c>
      <c r="AQ68" s="52">
        <v>0.05</v>
      </c>
      <c r="AR68" s="52">
        <v>203</v>
      </c>
      <c r="AS68" s="52">
        <v>-50</v>
      </c>
      <c r="AT68" s="52">
        <v>15</v>
      </c>
      <c r="AU68" s="52">
        <v>303</v>
      </c>
      <c r="AV68" s="83">
        <v>0</v>
      </c>
      <c r="AW68" s="52">
        <v>-20</v>
      </c>
      <c r="AX68" s="83">
        <v>31</v>
      </c>
      <c r="AY68" s="52">
        <v>3.95</v>
      </c>
      <c r="AZ68" s="52">
        <v>0.05</v>
      </c>
      <c r="BA68" s="24">
        <v>0</v>
      </c>
      <c r="BB68" s="52">
        <v>1.55</v>
      </c>
      <c r="BC68" s="75" t="s">
        <v>2431</v>
      </c>
      <c r="BD68" s="52"/>
      <c r="BE68" s="52"/>
      <c r="BF68" s="52"/>
      <c r="BG68" s="52"/>
      <c r="BH68" s="52"/>
      <c r="BI68" s="24">
        <v>1</v>
      </c>
      <c r="BJ68" s="24"/>
      <c r="BK68" s="24"/>
      <c r="BL68" s="24">
        <v>1.4</v>
      </c>
      <c r="BM68" s="24"/>
      <c r="BN68" s="24"/>
      <c r="BO68" s="24"/>
      <c r="BP68" s="24"/>
      <c r="BQ68" s="24" t="s">
        <v>2023</v>
      </c>
      <c r="BR68" s="47" t="s">
        <v>2917</v>
      </c>
      <c r="BT68" s="5" t="str">
        <f t="shared" si="1"/>
        <v>2020-01-01 00:00</v>
      </c>
      <c r="BW68" s="47">
        <v>14405</v>
      </c>
      <c r="BX68" s="5" t="str">
        <f t="shared" si="7"/>
        <v>헥스</v>
      </c>
      <c r="CA68" s="47">
        <v>13306</v>
      </c>
      <c r="CB68" s="47" t="s">
        <v>655</v>
      </c>
      <c r="CQ68" s="47">
        <v>3</v>
      </c>
      <c r="CR68" s="5">
        <v>8</v>
      </c>
      <c r="CS68" s="5">
        <f t="shared" si="4"/>
        <v>31</v>
      </c>
      <c r="CT68" s="5">
        <f t="shared" si="5"/>
        <v>0.36</v>
      </c>
      <c r="CU68" s="5">
        <f t="shared" si="6"/>
        <v>1.55</v>
      </c>
    </row>
    <row r="69" spans="1:99" s="47" customFormat="1" x14ac:dyDescent="0.3">
      <c r="A69" s="48" t="s">
        <v>258</v>
      </c>
      <c r="B69" s="6"/>
      <c r="C69" s="27">
        <v>55</v>
      </c>
      <c r="D69" s="18">
        <v>10055</v>
      </c>
      <c r="E69" s="26">
        <v>9055</v>
      </c>
      <c r="F69" s="49">
        <v>3</v>
      </c>
      <c r="G69" s="49">
        <v>1</v>
      </c>
      <c r="H69" s="18" t="s">
        <v>2299</v>
      </c>
      <c r="I69" s="49">
        <v>1</v>
      </c>
      <c r="J69" s="49">
        <v>4</v>
      </c>
      <c r="K69" s="18">
        <v>1</v>
      </c>
      <c r="L69" s="49">
        <v>3</v>
      </c>
      <c r="M69" s="49">
        <v>4</v>
      </c>
      <c r="N69" s="18">
        <v>55</v>
      </c>
      <c r="O69" s="18">
        <v>14</v>
      </c>
      <c r="P69" s="18" t="s">
        <v>213</v>
      </c>
      <c r="Q69" s="26" t="s">
        <v>259</v>
      </c>
      <c r="R69" s="26"/>
      <c r="S69" s="28">
        <v>1</v>
      </c>
      <c r="T69" s="28">
        <v>0.8</v>
      </c>
      <c r="U69" s="28">
        <v>1.2</v>
      </c>
      <c r="V69" s="18" t="s">
        <v>215</v>
      </c>
      <c r="W69" s="29" t="s">
        <v>216</v>
      </c>
      <c r="X69" s="30" t="s">
        <v>260</v>
      </c>
      <c r="Y69" s="31" t="s">
        <v>218</v>
      </c>
      <c r="Z69" s="51" t="s">
        <v>219</v>
      </c>
      <c r="AA69" s="51" t="s">
        <v>261</v>
      </c>
      <c r="AB69" s="21">
        <v>153</v>
      </c>
      <c r="AC69" s="21">
        <v>1</v>
      </c>
      <c r="AD69" s="51">
        <v>464</v>
      </c>
      <c r="AE69" s="51">
        <v>30</v>
      </c>
      <c r="AF69" s="51">
        <v>0</v>
      </c>
      <c r="AG69" s="32">
        <v>1</v>
      </c>
      <c r="AH69" s="22">
        <v>0</v>
      </c>
      <c r="AI69" s="23">
        <v>70</v>
      </c>
      <c r="AJ69" s="24" t="s">
        <v>2912</v>
      </c>
      <c r="AK69" s="52">
        <v>1</v>
      </c>
      <c r="AL69" s="24">
        <v>138</v>
      </c>
      <c r="AM69" s="52">
        <v>1</v>
      </c>
      <c r="AN69" s="52" t="s">
        <v>108</v>
      </c>
      <c r="AO69" s="24" t="s">
        <v>2913</v>
      </c>
      <c r="AP69" s="52">
        <v>0.36</v>
      </c>
      <c r="AQ69" s="52">
        <v>0.05</v>
      </c>
      <c r="AR69" s="52">
        <v>101</v>
      </c>
      <c r="AS69" s="52">
        <v>0</v>
      </c>
      <c r="AT69" s="52">
        <v>-30</v>
      </c>
      <c r="AU69" s="52">
        <v>51</v>
      </c>
      <c r="AV69" s="83">
        <v>-5</v>
      </c>
      <c r="AW69" s="52">
        <v>-10</v>
      </c>
      <c r="AX69" s="83">
        <v>31</v>
      </c>
      <c r="AY69" s="52">
        <v>6.9</v>
      </c>
      <c r="AZ69" s="52">
        <v>0.05</v>
      </c>
      <c r="BA69" s="24">
        <v>0</v>
      </c>
      <c r="BB69" s="52">
        <v>1.55</v>
      </c>
      <c r="BC69" s="75" t="s">
        <v>2431</v>
      </c>
      <c r="BD69" s="52"/>
      <c r="BE69" s="52"/>
      <c r="BF69" s="52"/>
      <c r="BG69" s="52"/>
      <c r="BH69" s="52"/>
      <c r="BI69" s="24">
        <v>2.6665600000000005</v>
      </c>
      <c r="BJ69" s="24"/>
      <c r="BK69" s="24"/>
      <c r="BL69" s="24">
        <v>1.4</v>
      </c>
      <c r="BM69" s="24"/>
      <c r="BN69" s="24"/>
      <c r="BO69" s="24"/>
      <c r="BP69" s="24"/>
      <c r="BQ69" s="24" t="s">
        <v>2023</v>
      </c>
      <c r="BR69" s="47" t="s">
        <v>2917</v>
      </c>
      <c r="BT69" s="5" t="str">
        <f t="shared" si="1"/>
        <v>2020-01-01 00:00</v>
      </c>
      <c r="BW69" s="47">
        <v>12102</v>
      </c>
      <c r="BX69" s="5" t="str">
        <f t="shared" si="7"/>
        <v>클리프</v>
      </c>
      <c r="CA69" s="47">
        <v>13307</v>
      </c>
      <c r="CB69" s="47" t="s">
        <v>871</v>
      </c>
      <c r="CQ69" s="47">
        <v>3</v>
      </c>
      <c r="CR69" s="5">
        <v>8</v>
      </c>
      <c r="CS69" s="5">
        <f t="shared" si="4"/>
        <v>31</v>
      </c>
      <c r="CT69" s="5">
        <f t="shared" si="5"/>
        <v>0.36</v>
      </c>
      <c r="CU69" s="5">
        <f t="shared" si="6"/>
        <v>1.55</v>
      </c>
    </row>
    <row r="70" spans="1:99" s="47" customFormat="1" x14ac:dyDescent="0.3">
      <c r="A70" s="48" t="s">
        <v>105</v>
      </c>
      <c r="B70" s="6"/>
      <c r="C70" s="27">
        <v>56</v>
      </c>
      <c r="D70" s="18">
        <v>10056</v>
      </c>
      <c r="E70" s="26">
        <v>9056</v>
      </c>
      <c r="F70" s="49">
        <v>3</v>
      </c>
      <c r="G70" s="49">
        <v>4</v>
      </c>
      <c r="H70" s="18" t="s">
        <v>2298</v>
      </c>
      <c r="I70" s="49">
        <v>1</v>
      </c>
      <c r="J70" s="49">
        <v>3</v>
      </c>
      <c r="K70" s="18">
        <v>1</v>
      </c>
      <c r="L70" s="49">
        <v>3</v>
      </c>
      <c r="M70" s="49">
        <v>3</v>
      </c>
      <c r="N70" s="18">
        <v>56</v>
      </c>
      <c r="O70" s="18">
        <v>43</v>
      </c>
      <c r="P70" s="18" t="s">
        <v>213</v>
      </c>
      <c r="Q70" s="26" t="s">
        <v>221</v>
      </c>
      <c r="R70" s="26"/>
      <c r="S70" s="28">
        <v>0.9</v>
      </c>
      <c r="T70" s="28">
        <v>0.9</v>
      </c>
      <c r="U70" s="28">
        <v>1.2</v>
      </c>
      <c r="V70" s="18" t="s">
        <v>222</v>
      </c>
      <c r="W70" s="29" t="s">
        <v>223</v>
      </c>
      <c r="X70" s="30" t="s">
        <v>224</v>
      </c>
      <c r="Y70" s="31" t="s">
        <v>218</v>
      </c>
      <c r="Z70" s="51" t="s">
        <v>219</v>
      </c>
      <c r="AA70" s="51" t="s">
        <v>225</v>
      </c>
      <c r="AB70" s="21">
        <v>153</v>
      </c>
      <c r="AC70" s="21">
        <v>1</v>
      </c>
      <c r="AD70" s="51">
        <v>168</v>
      </c>
      <c r="AE70" s="51">
        <v>90</v>
      </c>
      <c r="AF70" s="51">
        <v>0</v>
      </c>
      <c r="AG70" s="32">
        <v>1</v>
      </c>
      <c r="AH70" s="22">
        <v>0</v>
      </c>
      <c r="AI70" s="23">
        <v>50</v>
      </c>
      <c r="AJ70" s="24" t="s">
        <v>2912</v>
      </c>
      <c r="AK70" s="52">
        <v>1</v>
      </c>
      <c r="AL70" s="24">
        <v>514</v>
      </c>
      <c r="AM70" s="52">
        <v>3</v>
      </c>
      <c r="AN70" s="52">
        <v>1</v>
      </c>
      <c r="AO70" s="24" t="s">
        <v>2913</v>
      </c>
      <c r="AP70" s="52">
        <v>0.54</v>
      </c>
      <c r="AQ70" s="52">
        <v>0.05</v>
      </c>
      <c r="AR70" s="52">
        <v>0</v>
      </c>
      <c r="AS70" s="52">
        <v>0</v>
      </c>
      <c r="AT70" s="52">
        <v>0</v>
      </c>
      <c r="AU70" s="52">
        <v>1</v>
      </c>
      <c r="AV70" s="83">
        <v>20</v>
      </c>
      <c r="AW70" s="52">
        <v>-25</v>
      </c>
      <c r="AX70" s="83">
        <v>28</v>
      </c>
      <c r="AY70" s="52">
        <v>25.7</v>
      </c>
      <c r="AZ70" s="52">
        <v>0.15</v>
      </c>
      <c r="BA70" s="24">
        <v>0</v>
      </c>
      <c r="BB70" s="52">
        <v>1.4</v>
      </c>
      <c r="BC70" s="75" t="s">
        <v>2068</v>
      </c>
      <c r="BD70" s="52"/>
      <c r="BE70" s="52"/>
      <c r="BF70" s="52"/>
      <c r="BG70" s="52"/>
      <c r="BH70" s="52"/>
      <c r="BI70" s="24">
        <v>1</v>
      </c>
      <c r="BJ70" s="24"/>
      <c r="BK70" s="24"/>
      <c r="BL70" s="24">
        <v>1.4</v>
      </c>
      <c r="BM70" s="24"/>
      <c r="BN70" s="24"/>
      <c r="BO70" s="24"/>
      <c r="BP70" s="24"/>
      <c r="BQ70" s="24" t="s">
        <v>2168</v>
      </c>
      <c r="BR70" s="47" t="s">
        <v>2916</v>
      </c>
      <c r="BT70" s="5" t="str">
        <f t="shared" si="1"/>
        <v>9999-01-01 00:00</v>
      </c>
      <c r="BW70" s="47">
        <v>16508</v>
      </c>
      <c r="BX70" s="5" t="e">
        <f t="shared" si="7"/>
        <v>#N/A</v>
      </c>
      <c r="CA70" s="47">
        <v>13308</v>
      </c>
      <c r="CB70" s="47" t="s">
        <v>960</v>
      </c>
      <c r="CQ70" s="47">
        <v>3</v>
      </c>
      <c r="CR70" s="5">
        <v>5</v>
      </c>
      <c r="CS70" s="5">
        <f t="shared" si="4"/>
        <v>28</v>
      </c>
      <c r="CT70" s="5">
        <f t="shared" si="5"/>
        <v>0.54</v>
      </c>
      <c r="CU70" s="5">
        <f t="shared" si="6"/>
        <v>1.4</v>
      </c>
    </row>
    <row r="71" spans="1:99" s="47" customFormat="1" x14ac:dyDescent="0.3">
      <c r="A71" s="48" t="s">
        <v>978</v>
      </c>
      <c r="B71" s="6"/>
      <c r="C71" s="27">
        <v>57</v>
      </c>
      <c r="D71" s="18">
        <v>10057</v>
      </c>
      <c r="E71" s="26">
        <v>9057</v>
      </c>
      <c r="F71" s="49">
        <v>3</v>
      </c>
      <c r="G71" s="49">
        <v>4</v>
      </c>
      <c r="H71" s="18" t="s">
        <v>2305</v>
      </c>
      <c r="I71" s="49">
        <v>1</v>
      </c>
      <c r="J71" s="49">
        <v>2</v>
      </c>
      <c r="K71" s="18">
        <v>1</v>
      </c>
      <c r="L71" s="49">
        <v>3</v>
      </c>
      <c r="M71" s="49">
        <v>2</v>
      </c>
      <c r="N71" s="18">
        <v>57</v>
      </c>
      <c r="O71" s="18">
        <v>42</v>
      </c>
      <c r="P71" s="18" t="s">
        <v>213</v>
      </c>
      <c r="Q71" s="26" t="s">
        <v>1763</v>
      </c>
      <c r="R71" s="26"/>
      <c r="S71" s="28">
        <v>0.9</v>
      </c>
      <c r="T71" s="28">
        <v>1</v>
      </c>
      <c r="U71" s="28">
        <v>1.2</v>
      </c>
      <c r="V71" s="18" t="s">
        <v>227</v>
      </c>
      <c r="W71" s="29" t="s">
        <v>228</v>
      </c>
      <c r="X71" s="30" t="s">
        <v>979</v>
      </c>
      <c r="Y71" s="31" t="s">
        <v>218</v>
      </c>
      <c r="Z71" s="51" t="s">
        <v>219</v>
      </c>
      <c r="AA71" s="51" t="s">
        <v>980</v>
      </c>
      <c r="AB71" s="21">
        <v>153</v>
      </c>
      <c r="AC71" s="21">
        <v>1</v>
      </c>
      <c r="AD71" s="51">
        <v>312</v>
      </c>
      <c r="AE71" s="51">
        <v>18</v>
      </c>
      <c r="AF71" s="51">
        <v>0</v>
      </c>
      <c r="AG71" s="32">
        <v>1</v>
      </c>
      <c r="AH71" s="22">
        <v>0</v>
      </c>
      <c r="AI71" s="23">
        <v>130</v>
      </c>
      <c r="AJ71" s="24" t="s">
        <v>2912</v>
      </c>
      <c r="AK71" s="52">
        <v>1</v>
      </c>
      <c r="AL71" s="24">
        <v>330</v>
      </c>
      <c r="AM71" s="52">
        <v>2</v>
      </c>
      <c r="AN71" s="52">
        <v>1</v>
      </c>
      <c r="AO71" s="24" t="s">
        <v>2913</v>
      </c>
      <c r="AP71" s="52">
        <v>0.52</v>
      </c>
      <c r="AQ71" s="52">
        <v>0.05</v>
      </c>
      <c r="AR71" s="52">
        <v>0</v>
      </c>
      <c r="AS71" s="52">
        <v>0</v>
      </c>
      <c r="AT71" s="52">
        <v>0</v>
      </c>
      <c r="AU71" s="52">
        <v>1</v>
      </c>
      <c r="AV71" s="83">
        <v>10</v>
      </c>
      <c r="AW71" s="52">
        <v>-40</v>
      </c>
      <c r="AX71" s="83">
        <v>24</v>
      </c>
      <c r="AY71" s="52">
        <v>16.5</v>
      </c>
      <c r="AZ71" s="52">
        <v>0.1</v>
      </c>
      <c r="BA71" s="24">
        <v>0</v>
      </c>
      <c r="BB71" s="52">
        <v>1.2</v>
      </c>
      <c r="BC71" s="75" t="s">
        <v>2073</v>
      </c>
      <c r="BD71" s="52"/>
      <c r="BE71" s="52"/>
      <c r="BF71" s="52"/>
      <c r="BG71" s="52"/>
      <c r="BH71" s="52"/>
      <c r="BI71" s="24">
        <v>1</v>
      </c>
      <c r="BJ71" s="24"/>
      <c r="BK71" s="24"/>
      <c r="BL71" s="24">
        <v>1.4</v>
      </c>
      <c r="BM71" s="24"/>
      <c r="BN71" s="24"/>
      <c r="BO71" s="24"/>
      <c r="BP71" s="24"/>
      <c r="BQ71" s="24" t="s">
        <v>2168</v>
      </c>
      <c r="BR71" s="47" t="s">
        <v>2916</v>
      </c>
      <c r="BT71" s="5" t="str">
        <f t="shared" si="1"/>
        <v>9999-01-01 00:00</v>
      </c>
      <c r="BW71" s="47">
        <v>14214</v>
      </c>
      <c r="BX71" s="5" t="str">
        <f t="shared" si="7"/>
        <v>쥬드</v>
      </c>
      <c r="CA71" s="47">
        <v>13309</v>
      </c>
      <c r="CB71" s="47" t="s">
        <v>705</v>
      </c>
      <c r="CQ71" s="47">
        <v>3</v>
      </c>
      <c r="CR71" s="5">
        <v>7</v>
      </c>
      <c r="CS71" s="5">
        <f t="shared" si="4"/>
        <v>24</v>
      </c>
      <c r="CT71" s="5">
        <f t="shared" si="5"/>
        <v>0.52</v>
      </c>
      <c r="CU71" s="5">
        <f t="shared" si="6"/>
        <v>1.2</v>
      </c>
    </row>
    <row r="72" spans="1:99" s="47" customFormat="1" x14ac:dyDescent="0.3">
      <c r="A72" s="48" t="s">
        <v>1030</v>
      </c>
      <c r="B72" s="6"/>
      <c r="C72" s="27">
        <v>58</v>
      </c>
      <c r="D72" s="18">
        <v>10058</v>
      </c>
      <c r="E72" s="26">
        <v>9058</v>
      </c>
      <c r="F72" s="49">
        <v>3</v>
      </c>
      <c r="G72" s="49">
        <v>5</v>
      </c>
      <c r="H72" s="18" t="s">
        <v>2306</v>
      </c>
      <c r="I72" s="49">
        <v>1</v>
      </c>
      <c r="J72" s="49">
        <v>3</v>
      </c>
      <c r="K72" s="18">
        <v>1</v>
      </c>
      <c r="L72" s="49">
        <v>3</v>
      </c>
      <c r="M72" s="49">
        <v>3</v>
      </c>
      <c r="N72" s="18">
        <v>58</v>
      </c>
      <c r="O72" s="18">
        <v>53</v>
      </c>
      <c r="P72" s="18" t="s">
        <v>213</v>
      </c>
      <c r="Q72" s="26" t="s">
        <v>1769</v>
      </c>
      <c r="R72" s="26"/>
      <c r="S72" s="28">
        <v>1</v>
      </c>
      <c r="T72" s="28">
        <v>1</v>
      </c>
      <c r="U72" s="28">
        <v>1.2</v>
      </c>
      <c r="V72" s="18" t="s">
        <v>284</v>
      </c>
      <c r="W72" s="29" t="s">
        <v>285</v>
      </c>
      <c r="X72" s="30" t="s">
        <v>1031</v>
      </c>
      <c r="Y72" s="31" t="s">
        <v>218</v>
      </c>
      <c r="Z72" s="51" t="s">
        <v>219</v>
      </c>
      <c r="AA72" s="51" t="s">
        <v>1032</v>
      </c>
      <c r="AB72" s="21">
        <v>153</v>
      </c>
      <c r="AC72" s="21">
        <v>1</v>
      </c>
      <c r="AD72" s="51">
        <v>338</v>
      </c>
      <c r="AE72" s="51">
        <v>26</v>
      </c>
      <c r="AF72" s="51">
        <v>0</v>
      </c>
      <c r="AG72" s="32">
        <v>1</v>
      </c>
      <c r="AH72" s="22">
        <v>0</v>
      </c>
      <c r="AI72" s="23">
        <v>70</v>
      </c>
      <c r="AJ72" s="24" t="s">
        <v>2912</v>
      </c>
      <c r="AK72" s="52">
        <v>1</v>
      </c>
      <c r="AL72" s="24">
        <v>85</v>
      </c>
      <c r="AM72" s="52">
        <v>1</v>
      </c>
      <c r="AN72" s="52" t="s">
        <v>108</v>
      </c>
      <c r="AO72" s="24" t="s">
        <v>2913</v>
      </c>
      <c r="AP72" s="52">
        <v>0.36</v>
      </c>
      <c r="AQ72" s="52">
        <v>0.2</v>
      </c>
      <c r="AR72" s="52">
        <v>235</v>
      </c>
      <c r="AS72" s="52">
        <v>-50</v>
      </c>
      <c r="AT72" s="52">
        <v>-25</v>
      </c>
      <c r="AU72" s="52">
        <v>305</v>
      </c>
      <c r="AV72" s="83">
        <v>0</v>
      </c>
      <c r="AW72" s="52">
        <v>-30</v>
      </c>
      <c r="AX72" s="83">
        <v>31</v>
      </c>
      <c r="AY72" s="52">
        <v>4.25</v>
      </c>
      <c r="AZ72" s="52">
        <v>0.05</v>
      </c>
      <c r="BA72" s="24">
        <v>0</v>
      </c>
      <c r="BB72" s="52">
        <v>1.55</v>
      </c>
      <c r="BC72" s="75" t="s">
        <v>2435</v>
      </c>
      <c r="BD72" s="52"/>
      <c r="BE72" s="52"/>
      <c r="BF72" s="52"/>
      <c r="BG72" s="52"/>
      <c r="BH72" s="52"/>
      <c r="BI72" s="24">
        <v>1</v>
      </c>
      <c r="BJ72" s="24"/>
      <c r="BK72" s="24"/>
      <c r="BL72" s="24">
        <v>1.4</v>
      </c>
      <c r="BM72" s="24"/>
      <c r="BN72" s="24"/>
      <c r="BO72" s="24"/>
      <c r="BP72" s="24"/>
      <c r="BQ72" s="24" t="s">
        <v>2023</v>
      </c>
      <c r="BR72" s="47" t="s">
        <v>2917</v>
      </c>
      <c r="BT72" s="5" t="str">
        <f t="shared" si="1"/>
        <v>2020-01-01 00:00</v>
      </c>
      <c r="BW72" s="47">
        <v>13202</v>
      </c>
      <c r="BX72" s="5" t="str">
        <f t="shared" si="7"/>
        <v>귀영</v>
      </c>
      <c r="CA72" s="47">
        <v>13401</v>
      </c>
      <c r="CB72" s="47" t="s">
        <v>720</v>
      </c>
      <c r="CQ72" s="47">
        <v>3</v>
      </c>
      <c r="CR72" s="5">
        <v>8</v>
      </c>
      <c r="CS72" s="5">
        <f t="shared" si="4"/>
        <v>31</v>
      </c>
      <c r="CT72" s="5">
        <f t="shared" si="5"/>
        <v>0.36</v>
      </c>
      <c r="CU72" s="5">
        <f t="shared" si="6"/>
        <v>1.55</v>
      </c>
    </row>
    <row r="73" spans="1:99" s="47" customFormat="1" x14ac:dyDescent="0.3">
      <c r="A73" s="48" t="s">
        <v>312</v>
      </c>
      <c r="B73" s="6"/>
      <c r="C73" s="27">
        <v>59</v>
      </c>
      <c r="D73" s="18">
        <v>10059</v>
      </c>
      <c r="E73" s="26">
        <v>9059</v>
      </c>
      <c r="F73" s="49">
        <v>3</v>
      </c>
      <c r="G73" s="49">
        <v>4</v>
      </c>
      <c r="H73" s="18" t="s">
        <v>2307</v>
      </c>
      <c r="I73" s="49">
        <v>1</v>
      </c>
      <c r="J73" s="49">
        <v>2</v>
      </c>
      <c r="K73" s="18">
        <v>1</v>
      </c>
      <c r="L73" s="49">
        <v>3</v>
      </c>
      <c r="M73" s="49">
        <v>2</v>
      </c>
      <c r="N73" s="18">
        <v>59</v>
      </c>
      <c r="O73" s="18">
        <v>42</v>
      </c>
      <c r="P73" s="18" t="s">
        <v>213</v>
      </c>
      <c r="Q73" s="26" t="s">
        <v>313</v>
      </c>
      <c r="R73" s="26"/>
      <c r="S73" s="28">
        <v>1</v>
      </c>
      <c r="T73" s="28">
        <v>0.8</v>
      </c>
      <c r="U73" s="28">
        <v>1.2</v>
      </c>
      <c r="V73" s="18" t="s">
        <v>227</v>
      </c>
      <c r="W73" s="29" t="s">
        <v>228</v>
      </c>
      <c r="X73" s="30" t="s">
        <v>314</v>
      </c>
      <c r="Y73" s="31" t="s">
        <v>218</v>
      </c>
      <c r="Z73" s="51" t="s">
        <v>219</v>
      </c>
      <c r="AA73" s="51" t="s">
        <v>315</v>
      </c>
      <c r="AB73" s="21">
        <v>153</v>
      </c>
      <c r="AC73" s="21">
        <v>1</v>
      </c>
      <c r="AD73" s="51">
        <v>490</v>
      </c>
      <c r="AE73" s="51">
        <v>30</v>
      </c>
      <c r="AF73" s="51">
        <v>0</v>
      </c>
      <c r="AG73" s="32">
        <v>1</v>
      </c>
      <c r="AH73" s="22">
        <v>0</v>
      </c>
      <c r="AI73" s="23">
        <v>70</v>
      </c>
      <c r="AJ73" s="24" t="s">
        <v>2912</v>
      </c>
      <c r="AK73" s="52">
        <v>1</v>
      </c>
      <c r="AL73" s="24">
        <v>110</v>
      </c>
      <c r="AM73" s="52">
        <v>1</v>
      </c>
      <c r="AN73" s="52">
        <v>1</v>
      </c>
      <c r="AO73" s="24" t="s">
        <v>2913</v>
      </c>
      <c r="AP73" s="52">
        <v>0.62</v>
      </c>
      <c r="AQ73" s="52">
        <v>0.05</v>
      </c>
      <c r="AR73" s="52">
        <v>181</v>
      </c>
      <c r="AS73" s="52">
        <v>0</v>
      </c>
      <c r="AT73" s="52">
        <v>-25</v>
      </c>
      <c r="AU73" s="52">
        <v>52</v>
      </c>
      <c r="AV73" s="83">
        <v>-5</v>
      </c>
      <c r="AW73" s="52">
        <v>-10</v>
      </c>
      <c r="AX73" s="83">
        <v>30</v>
      </c>
      <c r="AY73" s="52">
        <v>5.5</v>
      </c>
      <c r="AZ73" s="52">
        <v>0.05</v>
      </c>
      <c r="BA73" s="24">
        <v>0</v>
      </c>
      <c r="BB73" s="52">
        <v>1.5</v>
      </c>
      <c r="BC73" s="75" t="s">
        <v>2436</v>
      </c>
      <c r="BD73" s="52"/>
      <c r="BE73" s="52"/>
      <c r="BF73" s="52"/>
      <c r="BG73" s="52"/>
      <c r="BH73" s="52"/>
      <c r="BI73" s="24">
        <v>1</v>
      </c>
      <c r="BJ73" s="24"/>
      <c r="BK73" s="24"/>
      <c r="BL73" s="24">
        <v>1.4</v>
      </c>
      <c r="BM73" s="24"/>
      <c r="BN73" s="24"/>
      <c r="BO73" s="24"/>
      <c r="BP73" s="24"/>
      <c r="BQ73" s="24" t="s">
        <v>2023</v>
      </c>
      <c r="BR73" s="47" t="s">
        <v>2917</v>
      </c>
      <c r="BT73" s="5" t="str">
        <f t="shared" si="1"/>
        <v>2020-01-01 00:00</v>
      </c>
      <c r="BW73" s="47">
        <v>13503</v>
      </c>
      <c r="BX73" s="5" t="str">
        <f t="shared" si="7"/>
        <v>시류</v>
      </c>
      <c r="CA73" s="47">
        <v>13402</v>
      </c>
      <c r="CB73" s="47" t="s">
        <v>963</v>
      </c>
      <c r="CQ73" s="47">
        <v>3</v>
      </c>
      <c r="CR73" s="5">
        <v>1</v>
      </c>
      <c r="CS73" s="5">
        <f t="shared" si="4"/>
        <v>30</v>
      </c>
      <c r="CT73" s="5">
        <f t="shared" si="5"/>
        <v>0.62</v>
      </c>
      <c r="CU73" s="5">
        <f t="shared" si="6"/>
        <v>1.5</v>
      </c>
    </row>
    <row r="74" spans="1:99" s="47" customFormat="1" x14ac:dyDescent="0.3">
      <c r="A74" s="48" t="s">
        <v>805</v>
      </c>
      <c r="B74" s="6"/>
      <c r="C74" s="27">
        <v>60</v>
      </c>
      <c r="D74" s="18">
        <v>10060</v>
      </c>
      <c r="E74" s="26">
        <v>9060</v>
      </c>
      <c r="F74" s="49">
        <v>3</v>
      </c>
      <c r="G74" s="49">
        <v>4</v>
      </c>
      <c r="H74" s="18" t="s">
        <v>2308</v>
      </c>
      <c r="I74" s="49">
        <v>1</v>
      </c>
      <c r="J74" s="49">
        <v>4</v>
      </c>
      <c r="K74" s="18">
        <v>1</v>
      </c>
      <c r="L74" s="49">
        <v>3</v>
      </c>
      <c r="M74" s="49">
        <v>4</v>
      </c>
      <c r="N74" s="18">
        <v>60</v>
      </c>
      <c r="O74" s="18">
        <v>44</v>
      </c>
      <c r="P74" s="18" t="s">
        <v>321</v>
      </c>
      <c r="Q74" s="26" t="s">
        <v>806</v>
      </c>
      <c r="R74" s="26"/>
      <c r="S74" s="28">
        <v>1</v>
      </c>
      <c r="T74" s="28">
        <v>0.8</v>
      </c>
      <c r="U74" s="28">
        <v>1.2</v>
      </c>
      <c r="V74" s="18" t="s">
        <v>323</v>
      </c>
      <c r="W74" s="29" t="s">
        <v>324</v>
      </c>
      <c r="X74" s="30" t="s">
        <v>807</v>
      </c>
      <c r="Y74" s="31" t="s">
        <v>218</v>
      </c>
      <c r="Z74" s="51" t="s">
        <v>219</v>
      </c>
      <c r="AA74" s="51" t="s">
        <v>808</v>
      </c>
      <c r="AB74" s="21">
        <v>153</v>
      </c>
      <c r="AC74" s="21">
        <v>1</v>
      </c>
      <c r="AD74" s="51">
        <v>370</v>
      </c>
      <c r="AE74" s="51">
        <v>23</v>
      </c>
      <c r="AF74" s="51">
        <v>0</v>
      </c>
      <c r="AG74" s="32">
        <v>1</v>
      </c>
      <c r="AH74" s="22">
        <v>0</v>
      </c>
      <c r="AI74" s="23">
        <v>70</v>
      </c>
      <c r="AJ74" s="24" t="s">
        <v>2912</v>
      </c>
      <c r="AK74" s="52">
        <v>1</v>
      </c>
      <c r="AL74" s="24">
        <v>118</v>
      </c>
      <c r="AM74" s="52">
        <v>0</v>
      </c>
      <c r="AN74" s="52" t="s">
        <v>108</v>
      </c>
      <c r="AO74" s="24" t="s">
        <v>2913</v>
      </c>
      <c r="AP74" s="52">
        <v>0.57999999999999996</v>
      </c>
      <c r="AQ74" s="52">
        <v>0.3</v>
      </c>
      <c r="AR74" s="52">
        <v>204</v>
      </c>
      <c r="AS74" s="52">
        <v>-50</v>
      </c>
      <c r="AT74" s="52">
        <v>-25</v>
      </c>
      <c r="AU74" s="52">
        <v>304</v>
      </c>
      <c r="AV74" s="83">
        <v>0</v>
      </c>
      <c r="AW74" s="52">
        <v>-10</v>
      </c>
      <c r="AX74" s="83">
        <v>27</v>
      </c>
      <c r="AY74" s="52">
        <v>5.9</v>
      </c>
      <c r="AZ74" s="52">
        <v>0</v>
      </c>
      <c r="BA74" s="24">
        <v>0</v>
      </c>
      <c r="BB74" s="52">
        <v>1.35</v>
      </c>
      <c r="BC74" s="75" t="s">
        <v>2437</v>
      </c>
      <c r="BD74" s="52"/>
      <c r="BE74" s="52"/>
      <c r="BF74" s="52"/>
      <c r="BG74" s="52"/>
      <c r="BH74" s="52"/>
      <c r="BI74" s="24">
        <v>1</v>
      </c>
      <c r="BJ74" s="24"/>
      <c r="BK74" s="24"/>
      <c r="BL74" s="24">
        <v>1.4</v>
      </c>
      <c r="BM74" s="24"/>
      <c r="BN74" s="24"/>
      <c r="BO74" s="24"/>
      <c r="BP74" s="24"/>
      <c r="BQ74" s="24" t="s">
        <v>2023</v>
      </c>
      <c r="BR74" s="47" t="s">
        <v>2917</v>
      </c>
      <c r="BT74" s="5" t="str">
        <f t="shared" si="1"/>
        <v>2020-01-01 00:00</v>
      </c>
      <c r="BW74" s="47">
        <v>15302</v>
      </c>
      <c r="BX74" s="5" t="e">
        <f t="shared" si="7"/>
        <v>#N/A</v>
      </c>
      <c r="CA74" s="47">
        <v>13403</v>
      </c>
      <c r="CB74" s="47" t="s">
        <v>565</v>
      </c>
      <c r="CQ74" s="47">
        <v>3</v>
      </c>
      <c r="CR74" s="5">
        <v>4</v>
      </c>
      <c r="CS74" s="5">
        <f t="shared" si="4"/>
        <v>27</v>
      </c>
      <c r="CT74" s="5">
        <f t="shared" si="5"/>
        <v>0.57999999999999996</v>
      </c>
      <c r="CU74" s="5">
        <f t="shared" si="6"/>
        <v>1.35</v>
      </c>
    </row>
    <row r="75" spans="1:99" s="47" customFormat="1" x14ac:dyDescent="0.3">
      <c r="A75" s="48" t="s">
        <v>1998</v>
      </c>
      <c r="B75" s="6"/>
      <c r="C75" s="27">
        <v>61</v>
      </c>
      <c r="D75" s="18">
        <v>10061</v>
      </c>
      <c r="E75" s="26">
        <v>9061</v>
      </c>
      <c r="F75" s="49">
        <v>3</v>
      </c>
      <c r="G75" s="49">
        <v>4</v>
      </c>
      <c r="H75" s="18" t="s">
        <v>2386</v>
      </c>
      <c r="I75" s="49">
        <v>1</v>
      </c>
      <c r="J75" s="49">
        <v>2</v>
      </c>
      <c r="K75" s="18">
        <v>1</v>
      </c>
      <c r="L75" s="49">
        <v>3</v>
      </c>
      <c r="M75" s="49">
        <v>2</v>
      </c>
      <c r="N75" s="18">
        <v>61</v>
      </c>
      <c r="O75" s="18">
        <v>42</v>
      </c>
      <c r="P75" s="18" t="s">
        <v>321</v>
      </c>
      <c r="Q75" s="26" t="s">
        <v>1933</v>
      </c>
      <c r="R75" s="26"/>
      <c r="S75" s="28">
        <v>0.9</v>
      </c>
      <c r="T75" s="28">
        <v>1</v>
      </c>
      <c r="U75" s="28">
        <v>1.2</v>
      </c>
      <c r="V75" s="18" t="s">
        <v>323</v>
      </c>
      <c r="W75" s="29" t="s">
        <v>324</v>
      </c>
      <c r="X75" s="30" t="s">
        <v>1934</v>
      </c>
      <c r="Y75" s="31" t="s">
        <v>218</v>
      </c>
      <c r="Z75" s="51" t="s">
        <v>219</v>
      </c>
      <c r="AA75" s="51" t="s">
        <v>1935</v>
      </c>
      <c r="AB75" s="21">
        <v>153</v>
      </c>
      <c r="AC75" s="21">
        <v>1</v>
      </c>
      <c r="AD75" s="51">
        <v>700</v>
      </c>
      <c r="AE75" s="51">
        <v>39</v>
      </c>
      <c r="AF75" s="51">
        <v>0</v>
      </c>
      <c r="AG75" s="32">
        <v>1</v>
      </c>
      <c r="AH75" s="22">
        <v>0</v>
      </c>
      <c r="AI75" s="23">
        <v>60</v>
      </c>
      <c r="AJ75" s="24" t="s">
        <v>2912</v>
      </c>
      <c r="AK75" s="52">
        <v>1</v>
      </c>
      <c r="AL75" s="24">
        <v>739</v>
      </c>
      <c r="AM75" s="52">
        <v>1</v>
      </c>
      <c r="AN75" s="52">
        <v>1</v>
      </c>
      <c r="AO75" s="24" t="s">
        <v>2913</v>
      </c>
      <c r="AP75" s="52">
        <v>0.57999999999999996</v>
      </c>
      <c r="AQ75" s="52">
        <v>0.05</v>
      </c>
      <c r="AR75" s="52">
        <v>0</v>
      </c>
      <c r="AS75" s="52">
        <v>0</v>
      </c>
      <c r="AT75" s="52">
        <v>0</v>
      </c>
      <c r="AU75" s="52">
        <v>1</v>
      </c>
      <c r="AV75" s="83">
        <v>10</v>
      </c>
      <c r="AW75" s="52">
        <v>-40</v>
      </c>
      <c r="AX75" s="83">
        <v>27</v>
      </c>
      <c r="AY75" s="52">
        <v>36.950000000000003</v>
      </c>
      <c r="AZ75" s="52">
        <v>0.05</v>
      </c>
      <c r="BA75" s="24">
        <v>0</v>
      </c>
      <c r="BB75" s="52">
        <v>1.35</v>
      </c>
      <c r="BC75" s="75" t="s">
        <v>2387</v>
      </c>
      <c r="BD75" s="52"/>
      <c r="BE75" s="52"/>
      <c r="BF75" s="52"/>
      <c r="BG75" s="52"/>
      <c r="BH75" s="52"/>
      <c r="BI75" s="24">
        <v>1</v>
      </c>
      <c r="BJ75" s="24"/>
      <c r="BK75" s="24"/>
      <c r="BL75" s="24">
        <v>1.4</v>
      </c>
      <c r="BM75" s="24"/>
      <c r="BN75" s="24"/>
      <c r="BO75" s="24"/>
      <c r="BP75" s="24"/>
      <c r="BQ75" s="24" t="s">
        <v>2168</v>
      </c>
      <c r="BR75" s="47" t="s">
        <v>2916</v>
      </c>
      <c r="BT75" s="5" t="str">
        <f t="shared" si="1"/>
        <v>9999-01-01 00:00</v>
      </c>
      <c r="BW75" s="47">
        <v>14504</v>
      </c>
      <c r="BX75" s="5" t="str">
        <f t="shared" si="7"/>
        <v>백하</v>
      </c>
      <c r="CA75" s="47">
        <v>13404</v>
      </c>
      <c r="CB75" s="47" t="s">
        <v>425</v>
      </c>
      <c r="CQ75" s="47">
        <v>3</v>
      </c>
      <c r="CR75" s="5">
        <v>4</v>
      </c>
      <c r="CS75" s="5">
        <f t="shared" si="4"/>
        <v>27</v>
      </c>
      <c r="CT75" s="5">
        <f t="shared" si="5"/>
        <v>0.57999999999999996</v>
      </c>
      <c r="CU75" s="5">
        <f t="shared" si="6"/>
        <v>1.35</v>
      </c>
    </row>
    <row r="76" spans="1:99" s="47" customFormat="1" x14ac:dyDescent="0.3">
      <c r="A76" s="48" t="s">
        <v>617</v>
      </c>
      <c r="B76" s="6"/>
      <c r="C76" s="27">
        <v>62</v>
      </c>
      <c r="D76" s="18">
        <v>10062</v>
      </c>
      <c r="E76" s="26">
        <v>9062</v>
      </c>
      <c r="F76" s="49">
        <v>3</v>
      </c>
      <c r="G76" s="49">
        <v>5</v>
      </c>
      <c r="H76" s="18" t="s">
        <v>2309</v>
      </c>
      <c r="I76" s="49">
        <v>1</v>
      </c>
      <c r="J76" s="49">
        <v>3</v>
      </c>
      <c r="K76" s="18">
        <v>1</v>
      </c>
      <c r="L76" s="49">
        <v>3</v>
      </c>
      <c r="M76" s="49">
        <v>3</v>
      </c>
      <c r="N76" s="18">
        <v>62</v>
      </c>
      <c r="O76" s="18">
        <v>53</v>
      </c>
      <c r="P76" s="18" t="s">
        <v>321</v>
      </c>
      <c r="Q76" s="26" t="s">
        <v>618</v>
      </c>
      <c r="R76" s="26"/>
      <c r="S76" s="28">
        <v>1.05</v>
      </c>
      <c r="T76" s="28">
        <v>1</v>
      </c>
      <c r="U76" s="28">
        <v>1.2</v>
      </c>
      <c r="V76" s="18" t="s">
        <v>323</v>
      </c>
      <c r="W76" s="29" t="s">
        <v>491</v>
      </c>
      <c r="X76" s="30" t="s">
        <v>619</v>
      </c>
      <c r="Y76" s="31" t="s">
        <v>218</v>
      </c>
      <c r="Z76" s="51" t="s">
        <v>219</v>
      </c>
      <c r="AA76" s="51" t="s">
        <v>620</v>
      </c>
      <c r="AB76" s="21">
        <v>153</v>
      </c>
      <c r="AC76" s="21">
        <v>1</v>
      </c>
      <c r="AD76" s="51">
        <v>672</v>
      </c>
      <c r="AE76" s="51">
        <v>40</v>
      </c>
      <c r="AF76" s="51">
        <v>0</v>
      </c>
      <c r="AG76" s="32">
        <v>1</v>
      </c>
      <c r="AH76" s="22">
        <v>0</v>
      </c>
      <c r="AI76" s="23">
        <v>50</v>
      </c>
      <c r="AJ76" s="24" t="s">
        <v>2912</v>
      </c>
      <c r="AK76" s="52">
        <v>1</v>
      </c>
      <c r="AL76" s="24">
        <v>1478</v>
      </c>
      <c r="AM76" s="52">
        <v>9</v>
      </c>
      <c r="AN76" s="52">
        <v>1</v>
      </c>
      <c r="AO76" s="24" t="s">
        <v>2913</v>
      </c>
      <c r="AP76" s="52">
        <v>0.66</v>
      </c>
      <c r="AQ76" s="52">
        <v>0.04</v>
      </c>
      <c r="AR76" s="52">
        <v>0</v>
      </c>
      <c r="AS76" s="52">
        <v>0</v>
      </c>
      <c r="AT76" s="52">
        <v>0</v>
      </c>
      <c r="AU76" s="52">
        <v>1</v>
      </c>
      <c r="AV76" s="83">
        <v>0</v>
      </c>
      <c r="AW76" s="52">
        <v>-5</v>
      </c>
      <c r="AX76" s="83">
        <v>34</v>
      </c>
      <c r="AY76" s="52">
        <v>73.900000000000006</v>
      </c>
      <c r="AZ76" s="52">
        <v>0.45</v>
      </c>
      <c r="BA76" s="24">
        <v>0</v>
      </c>
      <c r="BB76" s="52">
        <v>1.7</v>
      </c>
      <c r="BC76" s="75" t="s">
        <v>2202</v>
      </c>
      <c r="BD76" s="52"/>
      <c r="BE76" s="52"/>
      <c r="BF76" s="52"/>
      <c r="BG76" s="52"/>
      <c r="BH76" s="52"/>
      <c r="BI76" s="24">
        <v>1</v>
      </c>
      <c r="BJ76" s="24"/>
      <c r="BK76" s="24"/>
      <c r="BL76" s="24">
        <v>1.4</v>
      </c>
      <c r="BM76" s="24"/>
      <c r="BN76" s="24"/>
      <c r="BO76" s="24"/>
      <c r="BP76" s="24"/>
      <c r="BQ76" s="24" t="s">
        <v>2168</v>
      </c>
      <c r="BR76" s="47" t="s">
        <v>2916</v>
      </c>
      <c r="BT76" s="5" t="str">
        <f t="shared" si="1"/>
        <v>9999-01-01 00:00</v>
      </c>
      <c r="BW76" s="47">
        <v>15401</v>
      </c>
      <c r="BX76" s="5" t="e">
        <f t="shared" si="7"/>
        <v>#N/A</v>
      </c>
      <c r="CA76" s="47">
        <v>13405</v>
      </c>
      <c r="CB76" s="47" t="s">
        <v>573</v>
      </c>
      <c r="CQ76" s="47">
        <v>3</v>
      </c>
      <c r="CR76" s="5">
        <v>10</v>
      </c>
      <c r="CS76" s="5">
        <f t="shared" si="4"/>
        <v>34</v>
      </c>
      <c r="CT76" s="5">
        <f t="shared" si="5"/>
        <v>0.66</v>
      </c>
      <c r="CU76" s="5">
        <f t="shared" si="6"/>
        <v>1.7</v>
      </c>
    </row>
    <row r="77" spans="1:99" s="47" customFormat="1" x14ac:dyDescent="0.3">
      <c r="A77" s="48" t="s">
        <v>385</v>
      </c>
      <c r="B77" s="6"/>
      <c r="C77" s="27">
        <v>63</v>
      </c>
      <c r="D77" s="18">
        <v>10063</v>
      </c>
      <c r="E77" s="26">
        <v>9063</v>
      </c>
      <c r="F77" s="49">
        <v>3</v>
      </c>
      <c r="G77" s="49">
        <v>2</v>
      </c>
      <c r="H77" s="18" t="s">
        <v>2310</v>
      </c>
      <c r="I77" s="49">
        <v>1</v>
      </c>
      <c r="J77" s="49">
        <v>5</v>
      </c>
      <c r="K77" s="18">
        <v>1</v>
      </c>
      <c r="L77" s="49">
        <v>3</v>
      </c>
      <c r="M77" s="49">
        <v>5</v>
      </c>
      <c r="N77" s="18">
        <v>63</v>
      </c>
      <c r="O77" s="18">
        <v>25</v>
      </c>
      <c r="P77" s="18" t="s">
        <v>213</v>
      </c>
      <c r="Q77" s="26" t="s">
        <v>386</v>
      </c>
      <c r="R77" s="26"/>
      <c r="S77" s="28">
        <v>1.05</v>
      </c>
      <c r="T77" s="28">
        <v>0.65</v>
      </c>
      <c r="U77" s="28">
        <v>1.2</v>
      </c>
      <c r="V77" s="18" t="s">
        <v>215</v>
      </c>
      <c r="W77" s="29" t="s">
        <v>216</v>
      </c>
      <c r="X77" s="30" t="s">
        <v>387</v>
      </c>
      <c r="Y77" s="31" t="s">
        <v>218</v>
      </c>
      <c r="Z77" s="51" t="s">
        <v>219</v>
      </c>
      <c r="AA77" s="51" t="s">
        <v>388</v>
      </c>
      <c r="AB77" s="21">
        <v>153</v>
      </c>
      <c r="AC77" s="21">
        <v>1</v>
      </c>
      <c r="AD77" s="51">
        <v>530</v>
      </c>
      <c r="AE77" s="51">
        <v>32</v>
      </c>
      <c r="AF77" s="51">
        <v>0</v>
      </c>
      <c r="AG77" s="32">
        <v>1</v>
      </c>
      <c r="AH77" s="22">
        <v>0</v>
      </c>
      <c r="AI77" s="23">
        <v>50</v>
      </c>
      <c r="AJ77" s="24" t="s">
        <v>2912</v>
      </c>
      <c r="AK77" s="52">
        <v>1</v>
      </c>
      <c r="AL77" s="24">
        <v>462</v>
      </c>
      <c r="AM77" s="52">
        <v>1</v>
      </c>
      <c r="AN77" s="52">
        <v>1</v>
      </c>
      <c r="AO77" s="24" t="s">
        <v>2913</v>
      </c>
      <c r="AP77" s="52">
        <v>0.38</v>
      </c>
      <c r="AQ77" s="52">
        <v>0.15</v>
      </c>
      <c r="AR77" s="52">
        <v>0</v>
      </c>
      <c r="AS77" s="52">
        <v>0</v>
      </c>
      <c r="AT77" s="52">
        <v>0</v>
      </c>
      <c r="AU77" s="52">
        <v>31</v>
      </c>
      <c r="AV77" s="83">
        <v>0</v>
      </c>
      <c r="AW77" s="52">
        <v>-5</v>
      </c>
      <c r="AX77" s="83">
        <v>24</v>
      </c>
      <c r="AY77" s="52">
        <v>23.1</v>
      </c>
      <c r="AZ77" s="52">
        <v>0.05</v>
      </c>
      <c r="BA77" s="24">
        <v>0</v>
      </c>
      <c r="BB77" s="52">
        <v>1.2</v>
      </c>
      <c r="BC77" s="75" t="s">
        <v>2199</v>
      </c>
      <c r="BD77" s="52"/>
      <c r="BE77" s="52"/>
      <c r="BF77" s="52"/>
      <c r="BG77" s="52"/>
      <c r="BH77" s="52"/>
      <c r="BI77" s="24">
        <v>1</v>
      </c>
      <c r="BJ77" s="24"/>
      <c r="BK77" s="24"/>
      <c r="BL77" s="24">
        <v>1.4</v>
      </c>
      <c r="BM77" s="24"/>
      <c r="BN77" s="24"/>
      <c r="BO77" s="24"/>
      <c r="BP77" s="24"/>
      <c r="BQ77" s="24" t="s">
        <v>2168</v>
      </c>
      <c r="BR77" s="47" t="s">
        <v>2916</v>
      </c>
      <c r="BT77" s="5" t="str">
        <f t="shared" si="1"/>
        <v>9999-01-01 00:00</v>
      </c>
      <c r="BW77" s="47">
        <v>15105</v>
      </c>
      <c r="BX77" s="5" t="str">
        <f t="shared" si="7"/>
        <v>우라노스</v>
      </c>
      <c r="CA77" s="47">
        <v>13406</v>
      </c>
      <c r="CB77" s="47" t="s">
        <v>820</v>
      </c>
      <c r="CQ77" s="47">
        <v>3</v>
      </c>
      <c r="CR77" s="5">
        <v>2</v>
      </c>
      <c r="CS77" s="5">
        <f t="shared" si="4"/>
        <v>24</v>
      </c>
      <c r="CT77" s="5">
        <f t="shared" si="5"/>
        <v>0.38</v>
      </c>
      <c r="CU77" s="5">
        <f t="shared" si="6"/>
        <v>1.2</v>
      </c>
    </row>
    <row r="78" spans="1:99" s="47" customFormat="1" x14ac:dyDescent="0.3">
      <c r="A78" s="48" t="s">
        <v>361</v>
      </c>
      <c r="B78" s="6"/>
      <c r="C78" s="27">
        <v>64</v>
      </c>
      <c r="D78" s="18">
        <v>10064</v>
      </c>
      <c r="E78" s="26">
        <v>9064</v>
      </c>
      <c r="F78" s="49">
        <v>3</v>
      </c>
      <c r="G78" s="49">
        <v>1</v>
      </c>
      <c r="H78" s="18" t="s">
        <v>2370</v>
      </c>
      <c r="I78" s="49">
        <v>1</v>
      </c>
      <c r="J78" s="49">
        <v>5</v>
      </c>
      <c r="K78" s="18">
        <v>1</v>
      </c>
      <c r="L78" s="49">
        <v>3</v>
      </c>
      <c r="M78" s="49">
        <v>5</v>
      </c>
      <c r="N78" s="18">
        <v>64</v>
      </c>
      <c r="O78" s="18">
        <v>15</v>
      </c>
      <c r="P78" s="18" t="s">
        <v>213</v>
      </c>
      <c r="Q78" s="26" t="s">
        <v>362</v>
      </c>
      <c r="R78" s="26"/>
      <c r="S78" s="28">
        <v>1</v>
      </c>
      <c r="T78" s="28">
        <v>0.7</v>
      </c>
      <c r="U78" s="28">
        <v>1.2</v>
      </c>
      <c r="V78" s="18" t="s">
        <v>284</v>
      </c>
      <c r="W78" s="29" t="s">
        <v>285</v>
      </c>
      <c r="X78" s="30" t="s">
        <v>363</v>
      </c>
      <c r="Y78" s="31" t="s">
        <v>218</v>
      </c>
      <c r="Z78" s="51" t="s">
        <v>219</v>
      </c>
      <c r="AA78" s="51" t="s">
        <v>364</v>
      </c>
      <c r="AB78" s="21">
        <v>153</v>
      </c>
      <c r="AC78" s="21">
        <v>1</v>
      </c>
      <c r="AD78" s="51">
        <v>270</v>
      </c>
      <c r="AE78" s="51">
        <v>32</v>
      </c>
      <c r="AF78" s="51">
        <v>0</v>
      </c>
      <c r="AG78" s="32">
        <v>2</v>
      </c>
      <c r="AH78" s="22">
        <v>0</v>
      </c>
      <c r="AI78" s="23">
        <v>70</v>
      </c>
      <c r="AJ78" s="24" t="s">
        <v>2912</v>
      </c>
      <c r="AK78" s="52">
        <v>1</v>
      </c>
      <c r="AL78" s="24">
        <v>71</v>
      </c>
      <c r="AM78" s="52">
        <v>0</v>
      </c>
      <c r="AN78" s="52" t="s">
        <v>108</v>
      </c>
      <c r="AO78" s="24" t="s">
        <v>2913</v>
      </c>
      <c r="AP78" s="52">
        <v>0.36</v>
      </c>
      <c r="AQ78" s="52">
        <v>0.05</v>
      </c>
      <c r="AR78" s="52">
        <v>201</v>
      </c>
      <c r="AS78" s="52">
        <v>-25</v>
      </c>
      <c r="AT78" s="52">
        <v>50</v>
      </c>
      <c r="AU78" s="52">
        <v>301</v>
      </c>
      <c r="AV78" s="83">
        <v>0</v>
      </c>
      <c r="AW78" s="52">
        <v>15</v>
      </c>
      <c r="AX78" s="83">
        <v>31</v>
      </c>
      <c r="AY78" s="52">
        <v>3.55</v>
      </c>
      <c r="AZ78" s="52">
        <v>0</v>
      </c>
      <c r="BA78" s="24">
        <v>0</v>
      </c>
      <c r="BB78" s="52">
        <v>1.55</v>
      </c>
      <c r="BC78" s="75" t="s">
        <v>2431</v>
      </c>
      <c r="BD78" s="52"/>
      <c r="BE78" s="52"/>
      <c r="BF78" s="52"/>
      <c r="BG78" s="52"/>
      <c r="BH78" s="52"/>
      <c r="BI78" s="24">
        <v>1</v>
      </c>
      <c r="BJ78" s="24"/>
      <c r="BK78" s="24"/>
      <c r="BL78" s="24">
        <v>1.4</v>
      </c>
      <c r="BM78" s="24"/>
      <c r="BN78" s="24"/>
      <c r="BO78" s="24"/>
      <c r="BP78" s="24"/>
      <c r="BQ78" s="24" t="s">
        <v>2023</v>
      </c>
      <c r="BR78" s="47" t="s">
        <v>2917</v>
      </c>
      <c r="BT78" s="5" t="str">
        <f t="shared" si="1"/>
        <v>2020-01-01 00:00</v>
      </c>
      <c r="BW78" s="47">
        <v>15108</v>
      </c>
      <c r="BX78" s="5" t="str">
        <f t="shared" si="7"/>
        <v>잭슨</v>
      </c>
      <c r="CA78" s="47">
        <v>13407</v>
      </c>
      <c r="CB78" s="47" t="s">
        <v>124</v>
      </c>
      <c r="CQ78" s="47">
        <v>3</v>
      </c>
      <c r="CR78" s="5">
        <v>8</v>
      </c>
      <c r="CS78" s="5">
        <f t="shared" si="4"/>
        <v>31</v>
      </c>
      <c r="CT78" s="5">
        <f t="shared" si="5"/>
        <v>0.36</v>
      </c>
      <c r="CU78" s="5">
        <f t="shared" si="6"/>
        <v>1.55</v>
      </c>
    </row>
    <row r="79" spans="1:99" s="47" customFormat="1" x14ac:dyDescent="0.3">
      <c r="A79" s="48" t="s">
        <v>945</v>
      </c>
      <c r="B79" s="6"/>
      <c r="C79" s="27">
        <v>65</v>
      </c>
      <c r="D79" s="18">
        <v>10065</v>
      </c>
      <c r="E79" s="26">
        <v>9065</v>
      </c>
      <c r="F79" s="49">
        <v>3</v>
      </c>
      <c r="G79" s="49">
        <v>5</v>
      </c>
      <c r="H79" s="18" t="s">
        <v>2369</v>
      </c>
      <c r="I79" s="49">
        <v>1</v>
      </c>
      <c r="J79" s="49">
        <v>1</v>
      </c>
      <c r="K79" s="18">
        <v>1</v>
      </c>
      <c r="L79" s="49">
        <v>3</v>
      </c>
      <c r="M79" s="49">
        <v>1</v>
      </c>
      <c r="N79" s="18">
        <v>65</v>
      </c>
      <c r="O79" s="18">
        <v>51</v>
      </c>
      <c r="P79" s="18" t="s">
        <v>213</v>
      </c>
      <c r="Q79" s="26" t="s">
        <v>1758</v>
      </c>
      <c r="R79" s="26"/>
      <c r="S79" s="28">
        <v>1</v>
      </c>
      <c r="T79" s="28">
        <v>0.9</v>
      </c>
      <c r="U79" s="28">
        <v>1.2</v>
      </c>
      <c r="V79" s="18" t="s">
        <v>284</v>
      </c>
      <c r="W79" s="29" t="s">
        <v>285</v>
      </c>
      <c r="X79" s="30" t="s">
        <v>946</v>
      </c>
      <c r="Y79" s="31" t="s">
        <v>218</v>
      </c>
      <c r="Z79" s="51" t="s">
        <v>219</v>
      </c>
      <c r="AA79" s="51" t="s">
        <v>947</v>
      </c>
      <c r="AB79" s="21">
        <v>153</v>
      </c>
      <c r="AC79" s="21">
        <v>1</v>
      </c>
      <c r="AD79" s="51">
        <v>424</v>
      </c>
      <c r="AE79" s="51">
        <v>26</v>
      </c>
      <c r="AF79" s="51">
        <v>0</v>
      </c>
      <c r="AG79" s="32">
        <v>1</v>
      </c>
      <c r="AH79" s="22">
        <v>0</v>
      </c>
      <c r="AI79" s="23">
        <v>70</v>
      </c>
      <c r="AJ79" s="24" t="s">
        <v>2912</v>
      </c>
      <c r="AK79" s="52">
        <v>1</v>
      </c>
      <c r="AL79" s="24">
        <v>108</v>
      </c>
      <c r="AM79" s="52">
        <v>0</v>
      </c>
      <c r="AN79" s="52" t="s">
        <v>108</v>
      </c>
      <c r="AO79" s="24" t="s">
        <v>2913</v>
      </c>
      <c r="AP79" s="52">
        <v>0.57999999999999996</v>
      </c>
      <c r="AQ79" s="52">
        <v>0.25</v>
      </c>
      <c r="AR79" s="52">
        <v>205</v>
      </c>
      <c r="AS79" s="52">
        <v>-50</v>
      </c>
      <c r="AT79" s="52">
        <v>-25</v>
      </c>
      <c r="AU79" s="52">
        <v>305</v>
      </c>
      <c r="AV79" s="83">
        <v>0</v>
      </c>
      <c r="AW79" s="52">
        <v>-15</v>
      </c>
      <c r="AX79" s="83">
        <v>27</v>
      </c>
      <c r="AY79" s="52">
        <v>5.4</v>
      </c>
      <c r="AZ79" s="52">
        <v>0</v>
      </c>
      <c r="BA79" s="24">
        <v>0</v>
      </c>
      <c r="BB79" s="52">
        <v>1.35</v>
      </c>
      <c r="BC79" s="75" t="s">
        <v>2431</v>
      </c>
      <c r="BD79" s="52"/>
      <c r="BE79" s="52"/>
      <c r="BF79" s="52"/>
      <c r="BG79" s="52"/>
      <c r="BH79" s="52"/>
      <c r="BI79" s="24">
        <v>1</v>
      </c>
      <c r="BJ79" s="24"/>
      <c r="BK79" s="24"/>
      <c r="BL79" s="24">
        <v>1.4</v>
      </c>
      <c r="BM79" s="24"/>
      <c r="BN79" s="24"/>
      <c r="BO79" s="24"/>
      <c r="BP79" s="24"/>
      <c r="BQ79" s="24" t="s">
        <v>2023</v>
      </c>
      <c r="BR79" s="47" t="s">
        <v>2918</v>
      </c>
      <c r="BT79" s="5" t="str">
        <f t="shared" si="1"/>
        <v>2020-01-01 00:00</v>
      </c>
      <c r="BW79" s="47">
        <v>15207</v>
      </c>
      <c r="BX79" s="5" t="str">
        <f t="shared" ref="BX79:BX84" si="8">VLOOKUP(BW79,$CA$15:$CB$545,2,FALSE)</f>
        <v>오린</v>
      </c>
      <c r="CA79" s="47">
        <v>13408</v>
      </c>
      <c r="CB79" s="47" t="s">
        <v>966</v>
      </c>
      <c r="CQ79" s="47">
        <v>3</v>
      </c>
      <c r="CR79" s="5">
        <v>4</v>
      </c>
      <c r="CS79" s="5">
        <f t="shared" si="4"/>
        <v>27</v>
      </c>
      <c r="CT79" s="5">
        <f t="shared" si="5"/>
        <v>0.57999999999999996</v>
      </c>
      <c r="CU79" s="5">
        <f t="shared" si="6"/>
        <v>1.35</v>
      </c>
    </row>
    <row r="80" spans="1:99" s="47" customFormat="1" x14ac:dyDescent="0.3">
      <c r="A80" s="48" t="s">
        <v>409</v>
      </c>
      <c r="B80" s="6"/>
      <c r="C80" s="27">
        <v>66</v>
      </c>
      <c r="D80" s="18">
        <v>10066</v>
      </c>
      <c r="E80" s="26">
        <v>9066</v>
      </c>
      <c r="F80" s="49">
        <v>3</v>
      </c>
      <c r="G80" s="49">
        <v>3</v>
      </c>
      <c r="H80" s="18" t="s">
        <v>2306</v>
      </c>
      <c r="I80" s="49">
        <v>1</v>
      </c>
      <c r="J80" s="49">
        <v>1</v>
      </c>
      <c r="K80" s="18">
        <v>1</v>
      </c>
      <c r="L80" s="49">
        <v>3</v>
      </c>
      <c r="M80" s="49">
        <v>1</v>
      </c>
      <c r="N80" s="18">
        <v>66</v>
      </c>
      <c r="O80" s="18">
        <v>31</v>
      </c>
      <c r="P80" s="18" t="s">
        <v>213</v>
      </c>
      <c r="Q80" s="26" t="s">
        <v>410</v>
      </c>
      <c r="R80" s="26"/>
      <c r="S80" s="28">
        <v>0.9</v>
      </c>
      <c r="T80" s="28">
        <v>1</v>
      </c>
      <c r="U80" s="28">
        <v>1.2</v>
      </c>
      <c r="V80" s="18" t="s">
        <v>215</v>
      </c>
      <c r="W80" s="29" t="s">
        <v>216</v>
      </c>
      <c r="X80" s="30" t="s">
        <v>411</v>
      </c>
      <c r="Y80" s="31" t="s">
        <v>218</v>
      </c>
      <c r="Z80" s="51" t="s">
        <v>219</v>
      </c>
      <c r="AA80" s="51" t="s">
        <v>412</v>
      </c>
      <c r="AB80" s="21">
        <v>153</v>
      </c>
      <c r="AC80" s="21">
        <v>1</v>
      </c>
      <c r="AD80" s="51">
        <v>168</v>
      </c>
      <c r="AE80" s="51">
        <v>90</v>
      </c>
      <c r="AF80" s="51">
        <v>0</v>
      </c>
      <c r="AG80" s="32">
        <v>1</v>
      </c>
      <c r="AH80" s="22">
        <v>0</v>
      </c>
      <c r="AI80" s="23">
        <v>80</v>
      </c>
      <c r="AJ80" s="24" t="s">
        <v>2912</v>
      </c>
      <c r="AK80" s="52">
        <v>1</v>
      </c>
      <c r="AL80" s="24">
        <v>475</v>
      </c>
      <c r="AM80" s="52">
        <v>2</v>
      </c>
      <c r="AN80" s="52" t="s">
        <v>108</v>
      </c>
      <c r="AO80" s="24" t="s">
        <v>2913</v>
      </c>
      <c r="AP80" s="52">
        <v>0.66</v>
      </c>
      <c r="AQ80" s="52">
        <v>0.05</v>
      </c>
      <c r="AR80" s="52">
        <v>0</v>
      </c>
      <c r="AS80" s="52">
        <v>0</v>
      </c>
      <c r="AT80" s="52">
        <v>0</v>
      </c>
      <c r="AU80" s="52">
        <v>8</v>
      </c>
      <c r="AV80" s="83">
        <v>10</v>
      </c>
      <c r="AW80" s="52">
        <v>-30</v>
      </c>
      <c r="AX80" s="83">
        <v>34</v>
      </c>
      <c r="AY80" s="52">
        <v>23.75</v>
      </c>
      <c r="AZ80" s="52">
        <v>0.1</v>
      </c>
      <c r="BA80" s="24">
        <v>0</v>
      </c>
      <c r="BB80" s="52">
        <v>1.7</v>
      </c>
      <c r="BC80" s="75" t="s">
        <v>2069</v>
      </c>
      <c r="BD80" s="52"/>
      <c r="BE80" s="52"/>
      <c r="BF80" s="52"/>
      <c r="BG80" s="52"/>
      <c r="BH80" s="52"/>
      <c r="BI80" s="24">
        <v>1</v>
      </c>
      <c r="BJ80" s="24"/>
      <c r="BK80" s="24"/>
      <c r="BL80" s="24">
        <v>1.4</v>
      </c>
      <c r="BM80" s="24"/>
      <c r="BN80" s="24"/>
      <c r="BO80" s="24"/>
      <c r="BP80" s="24"/>
      <c r="BQ80" s="24" t="s">
        <v>2168</v>
      </c>
      <c r="BR80" s="47" t="s">
        <v>2916</v>
      </c>
      <c r="BT80" s="5" t="str">
        <f t="shared" ref="BT80:BT143" si="9">IF(BR80="근거리",$BT$13,$BT$12)</f>
        <v>9999-01-01 00:00</v>
      </c>
      <c r="BW80" s="47">
        <v>15206</v>
      </c>
      <c r="BX80" s="5" t="str">
        <f t="shared" si="8"/>
        <v>렐릭파이톤</v>
      </c>
      <c r="CA80" s="47">
        <v>13409</v>
      </c>
      <c r="CB80" s="47" t="s">
        <v>969</v>
      </c>
      <c r="CQ80" s="47">
        <v>3</v>
      </c>
      <c r="CR80" s="5">
        <v>10</v>
      </c>
      <c r="CS80" s="5">
        <f t="shared" ref="CS80:CS143" si="10">ROUNDDOWN(VLOOKUP(CR80,$CK$15:$CN$24,2,FALSE)*VLOOKUP(CQ80,$CK$28:$CL$32,2,FALSE),0)</f>
        <v>34</v>
      </c>
      <c r="CT80" s="5">
        <f t="shared" ref="CT80:CT143" si="11">VLOOKUP(CR80,$CK$15:$CN$24,3,FALSE)*$CT$13</f>
        <v>0.66</v>
      </c>
      <c r="CU80" s="5">
        <f t="shared" ref="CU80:CU143" si="12">CS80/20</f>
        <v>1.7</v>
      </c>
    </row>
    <row r="81" spans="1:99" s="47" customFormat="1" x14ac:dyDescent="0.3">
      <c r="A81" s="48" t="s">
        <v>981</v>
      </c>
      <c r="B81" s="6"/>
      <c r="C81" s="27">
        <v>67</v>
      </c>
      <c r="D81" s="18">
        <v>10067</v>
      </c>
      <c r="E81" s="26">
        <v>9067</v>
      </c>
      <c r="F81" s="49">
        <v>3</v>
      </c>
      <c r="G81" s="49">
        <v>1</v>
      </c>
      <c r="H81" s="18" t="s">
        <v>2305</v>
      </c>
      <c r="I81" s="49">
        <v>1</v>
      </c>
      <c r="J81" s="49">
        <v>4</v>
      </c>
      <c r="K81" s="18">
        <v>1</v>
      </c>
      <c r="L81" s="49">
        <v>3</v>
      </c>
      <c r="M81" s="49">
        <v>4</v>
      </c>
      <c r="N81" s="18">
        <v>67</v>
      </c>
      <c r="O81" s="18">
        <v>14</v>
      </c>
      <c r="P81" s="18" t="s">
        <v>321</v>
      </c>
      <c r="Q81" s="26" t="s">
        <v>1764</v>
      </c>
      <c r="R81" s="26"/>
      <c r="S81" s="28">
        <v>0.9</v>
      </c>
      <c r="T81" s="28">
        <v>1</v>
      </c>
      <c r="U81" s="28">
        <v>1.2</v>
      </c>
      <c r="V81" s="18" t="s">
        <v>323</v>
      </c>
      <c r="W81" s="29" t="s">
        <v>324</v>
      </c>
      <c r="X81" s="30" t="s">
        <v>982</v>
      </c>
      <c r="Y81" s="31" t="s">
        <v>218</v>
      </c>
      <c r="Z81" s="51" t="s">
        <v>219</v>
      </c>
      <c r="AA81" s="51" t="s">
        <v>983</v>
      </c>
      <c r="AB81" s="21">
        <v>153</v>
      </c>
      <c r="AC81" s="21">
        <v>1</v>
      </c>
      <c r="AD81" s="51">
        <v>336</v>
      </c>
      <c r="AE81" s="51">
        <v>28</v>
      </c>
      <c r="AF81" s="51">
        <v>0</v>
      </c>
      <c r="AG81" s="32">
        <v>1</v>
      </c>
      <c r="AH81" s="22">
        <v>0</v>
      </c>
      <c r="AI81" s="23">
        <v>80</v>
      </c>
      <c r="AJ81" s="24" t="s">
        <v>2912</v>
      </c>
      <c r="AK81" s="52">
        <v>1</v>
      </c>
      <c r="AL81" s="24">
        <v>448</v>
      </c>
      <c r="AM81" s="52">
        <v>3</v>
      </c>
      <c r="AN81" s="52">
        <v>1</v>
      </c>
      <c r="AO81" s="24" t="s">
        <v>2913</v>
      </c>
      <c r="AP81" s="52">
        <v>0.66</v>
      </c>
      <c r="AQ81" s="52">
        <v>0.05</v>
      </c>
      <c r="AR81" s="52">
        <v>0</v>
      </c>
      <c r="AS81" s="52">
        <v>0</v>
      </c>
      <c r="AT81" s="52">
        <v>0</v>
      </c>
      <c r="AU81" s="52">
        <v>1</v>
      </c>
      <c r="AV81" s="83">
        <v>10</v>
      </c>
      <c r="AW81" s="52">
        <v>-50</v>
      </c>
      <c r="AX81" s="83">
        <v>34</v>
      </c>
      <c r="AY81" s="52">
        <v>22.4</v>
      </c>
      <c r="AZ81" s="52">
        <v>0.15</v>
      </c>
      <c r="BA81" s="24">
        <v>0</v>
      </c>
      <c r="BB81" s="52">
        <v>1.7</v>
      </c>
      <c r="BC81" s="75" t="s">
        <v>2073</v>
      </c>
      <c r="BD81" s="52"/>
      <c r="BE81" s="52"/>
      <c r="BF81" s="52"/>
      <c r="BG81" s="52"/>
      <c r="BH81" s="52"/>
      <c r="BI81" s="24">
        <v>1</v>
      </c>
      <c r="BJ81" s="24"/>
      <c r="BK81" s="24"/>
      <c r="BL81" s="24">
        <v>1.4</v>
      </c>
      <c r="BM81" s="24"/>
      <c r="BN81" s="24"/>
      <c r="BO81" s="24"/>
      <c r="BP81" s="24"/>
      <c r="BQ81" s="24" t="s">
        <v>2168</v>
      </c>
      <c r="BR81" s="47" t="s">
        <v>2916</v>
      </c>
      <c r="BT81" s="5" t="str">
        <f t="shared" si="9"/>
        <v>9999-01-01 00:00</v>
      </c>
      <c r="BW81" s="47">
        <v>15318</v>
      </c>
      <c r="BX81" s="5" t="e">
        <f t="shared" si="8"/>
        <v>#N/A</v>
      </c>
      <c r="CA81" s="47">
        <v>13501</v>
      </c>
      <c r="CB81" s="47" t="s">
        <v>429</v>
      </c>
      <c r="CQ81" s="47">
        <v>3</v>
      </c>
      <c r="CR81" s="5">
        <v>10</v>
      </c>
      <c r="CS81" s="5">
        <f t="shared" si="10"/>
        <v>34</v>
      </c>
      <c r="CT81" s="5">
        <f t="shared" si="11"/>
        <v>0.66</v>
      </c>
      <c r="CU81" s="5">
        <f t="shared" si="12"/>
        <v>1.7</v>
      </c>
    </row>
    <row r="82" spans="1:99" s="47" customFormat="1" x14ac:dyDescent="0.3">
      <c r="A82" s="48" t="s">
        <v>429</v>
      </c>
      <c r="B82" s="6"/>
      <c r="C82" s="27">
        <v>68</v>
      </c>
      <c r="D82" s="18">
        <v>10068</v>
      </c>
      <c r="E82" s="26">
        <v>9068</v>
      </c>
      <c r="F82" s="49">
        <v>3</v>
      </c>
      <c r="G82" s="49">
        <v>3</v>
      </c>
      <c r="H82" s="18" t="s">
        <v>2306</v>
      </c>
      <c r="I82" s="49">
        <v>1</v>
      </c>
      <c r="J82" s="49">
        <v>5</v>
      </c>
      <c r="K82" s="18">
        <v>1</v>
      </c>
      <c r="L82" s="49">
        <v>3</v>
      </c>
      <c r="M82" s="49">
        <v>5</v>
      </c>
      <c r="N82" s="18">
        <v>68</v>
      </c>
      <c r="O82" s="18">
        <v>35</v>
      </c>
      <c r="P82" s="18" t="s">
        <v>213</v>
      </c>
      <c r="Q82" s="26" t="s">
        <v>430</v>
      </c>
      <c r="R82" s="26"/>
      <c r="S82" s="28">
        <v>1</v>
      </c>
      <c r="T82" s="28">
        <v>0.7</v>
      </c>
      <c r="U82" s="28">
        <v>1.2</v>
      </c>
      <c r="V82" s="18" t="s">
        <v>215</v>
      </c>
      <c r="W82" s="29" t="s">
        <v>216</v>
      </c>
      <c r="X82" s="30" t="s">
        <v>431</v>
      </c>
      <c r="Y82" s="31" t="s">
        <v>218</v>
      </c>
      <c r="Z82" s="51" t="s">
        <v>219</v>
      </c>
      <c r="AA82" s="51" t="s">
        <v>432</v>
      </c>
      <c r="AB82" s="21">
        <v>153</v>
      </c>
      <c r="AC82" s="21">
        <v>1</v>
      </c>
      <c r="AD82" s="51">
        <v>364</v>
      </c>
      <c r="AE82" s="51">
        <v>24</v>
      </c>
      <c r="AF82" s="51">
        <v>0</v>
      </c>
      <c r="AG82" s="32">
        <v>1</v>
      </c>
      <c r="AH82" s="22">
        <v>0</v>
      </c>
      <c r="AI82" s="23">
        <v>70</v>
      </c>
      <c r="AJ82" s="24" t="s">
        <v>2912</v>
      </c>
      <c r="AK82" s="52">
        <v>1</v>
      </c>
      <c r="AL82" s="24">
        <v>79</v>
      </c>
      <c r="AM82" s="52">
        <v>1</v>
      </c>
      <c r="AN82" s="52" t="s">
        <v>108</v>
      </c>
      <c r="AO82" s="24" t="s">
        <v>2913</v>
      </c>
      <c r="AP82" s="52">
        <v>0.57999999999999996</v>
      </c>
      <c r="AQ82" s="52">
        <v>0.25</v>
      </c>
      <c r="AR82" s="52">
        <v>233</v>
      </c>
      <c r="AS82" s="52">
        <v>-50</v>
      </c>
      <c r="AT82" s="52">
        <v>-25</v>
      </c>
      <c r="AU82" s="52">
        <v>303</v>
      </c>
      <c r="AV82" s="83">
        <v>0</v>
      </c>
      <c r="AW82" s="52">
        <v>-15</v>
      </c>
      <c r="AX82" s="83">
        <v>27</v>
      </c>
      <c r="AY82" s="52">
        <v>3.95</v>
      </c>
      <c r="AZ82" s="52">
        <v>0.05</v>
      </c>
      <c r="BA82" s="24">
        <v>0</v>
      </c>
      <c r="BB82" s="52">
        <v>1.35</v>
      </c>
      <c r="BC82" s="75" t="s">
        <v>2435</v>
      </c>
      <c r="BD82" s="52"/>
      <c r="BE82" s="52"/>
      <c r="BF82" s="52"/>
      <c r="BG82" s="52"/>
      <c r="BH82" s="52"/>
      <c r="BI82" s="24">
        <v>1</v>
      </c>
      <c r="BJ82" s="24"/>
      <c r="BK82" s="24"/>
      <c r="BL82" s="24">
        <v>1.4</v>
      </c>
      <c r="BM82" s="24"/>
      <c r="BN82" s="24"/>
      <c r="BO82" s="24"/>
      <c r="BP82" s="24"/>
      <c r="BQ82" s="24" t="s">
        <v>2023</v>
      </c>
      <c r="BR82" s="47" t="s">
        <v>2917</v>
      </c>
      <c r="BT82" s="5" t="str">
        <f t="shared" si="9"/>
        <v>2020-01-01 00:00</v>
      </c>
      <c r="BW82" s="47">
        <v>16304</v>
      </c>
      <c r="BX82" s="5" t="e">
        <f t="shared" si="8"/>
        <v>#N/A</v>
      </c>
      <c r="CA82" s="47">
        <v>13502</v>
      </c>
      <c r="CB82" s="47" t="s">
        <v>972</v>
      </c>
      <c r="CQ82" s="47">
        <v>3</v>
      </c>
      <c r="CR82" s="5">
        <v>4</v>
      </c>
      <c r="CS82" s="5">
        <f t="shared" si="10"/>
        <v>27</v>
      </c>
      <c r="CT82" s="5">
        <f t="shared" si="11"/>
        <v>0.57999999999999996</v>
      </c>
      <c r="CU82" s="5">
        <f t="shared" si="12"/>
        <v>1.35</v>
      </c>
    </row>
    <row r="83" spans="1:99" s="47" customFormat="1" x14ac:dyDescent="0.3">
      <c r="A83" s="48" t="s">
        <v>1999</v>
      </c>
      <c r="B83" s="6"/>
      <c r="C83" s="27">
        <v>69</v>
      </c>
      <c r="D83" s="18">
        <v>10069</v>
      </c>
      <c r="E83" s="26">
        <v>9069</v>
      </c>
      <c r="F83" s="49">
        <v>3</v>
      </c>
      <c r="G83" s="49">
        <v>5</v>
      </c>
      <c r="H83" s="18" t="s">
        <v>2308</v>
      </c>
      <c r="I83" s="49">
        <v>1</v>
      </c>
      <c r="J83" s="49">
        <v>2</v>
      </c>
      <c r="K83" s="18">
        <v>1</v>
      </c>
      <c r="L83" s="49">
        <v>3</v>
      </c>
      <c r="M83" s="49">
        <v>2</v>
      </c>
      <c r="N83" s="18">
        <v>69</v>
      </c>
      <c r="O83" s="18">
        <v>52</v>
      </c>
      <c r="P83" s="18" t="s">
        <v>321</v>
      </c>
      <c r="Q83" s="26" t="s">
        <v>1936</v>
      </c>
      <c r="R83" s="26"/>
      <c r="S83" s="28">
        <v>1</v>
      </c>
      <c r="T83" s="28">
        <v>1</v>
      </c>
      <c r="U83" s="28">
        <v>1.2</v>
      </c>
      <c r="V83" s="18" t="s">
        <v>323</v>
      </c>
      <c r="W83" s="29" t="s">
        <v>324</v>
      </c>
      <c r="X83" s="30" t="s">
        <v>1937</v>
      </c>
      <c r="Y83" s="31" t="s">
        <v>218</v>
      </c>
      <c r="Z83" s="51" t="s">
        <v>219</v>
      </c>
      <c r="AA83" s="51" t="s">
        <v>1938</v>
      </c>
      <c r="AB83" s="21">
        <v>153</v>
      </c>
      <c r="AC83" s="21">
        <v>1</v>
      </c>
      <c r="AD83" s="51">
        <v>490</v>
      </c>
      <c r="AE83" s="51">
        <v>30</v>
      </c>
      <c r="AF83" s="51">
        <v>0</v>
      </c>
      <c r="AG83" s="32">
        <v>1</v>
      </c>
      <c r="AH83" s="22">
        <v>0</v>
      </c>
      <c r="AI83" s="23">
        <v>70</v>
      </c>
      <c r="AJ83" s="24" t="s">
        <v>2912</v>
      </c>
      <c r="AK83" s="52">
        <v>1</v>
      </c>
      <c r="AL83" s="24">
        <v>110</v>
      </c>
      <c r="AM83" s="52">
        <v>1</v>
      </c>
      <c r="AN83" s="52" t="s">
        <v>108</v>
      </c>
      <c r="AO83" s="24" t="s">
        <v>2913</v>
      </c>
      <c r="AP83" s="52">
        <v>0.66</v>
      </c>
      <c r="AQ83" s="52">
        <v>0.2</v>
      </c>
      <c r="AR83" s="52">
        <v>205</v>
      </c>
      <c r="AS83" s="52">
        <v>-100</v>
      </c>
      <c r="AT83" s="52">
        <v>-20</v>
      </c>
      <c r="AU83" s="52">
        <v>305</v>
      </c>
      <c r="AV83" s="83">
        <v>0</v>
      </c>
      <c r="AW83" s="52">
        <v>-10</v>
      </c>
      <c r="AX83" s="83">
        <v>34</v>
      </c>
      <c r="AY83" s="52">
        <v>5.5</v>
      </c>
      <c r="AZ83" s="52">
        <v>0.05</v>
      </c>
      <c r="BA83" s="24">
        <v>0</v>
      </c>
      <c r="BB83" s="52">
        <v>1.7</v>
      </c>
      <c r="BC83" s="75" t="s">
        <v>2437</v>
      </c>
      <c r="BD83" s="52"/>
      <c r="BE83" s="52"/>
      <c r="BF83" s="52"/>
      <c r="BG83" s="52"/>
      <c r="BH83" s="52"/>
      <c r="BI83" s="24">
        <v>1</v>
      </c>
      <c r="BJ83" s="24"/>
      <c r="BK83" s="24"/>
      <c r="BL83" s="24">
        <v>1.4</v>
      </c>
      <c r="BM83" s="24"/>
      <c r="BN83" s="24"/>
      <c r="BO83" s="24"/>
      <c r="BP83" s="24"/>
      <c r="BQ83" s="24" t="s">
        <v>2023</v>
      </c>
      <c r="BR83" s="47" t="s">
        <v>2917</v>
      </c>
      <c r="BT83" s="5" t="str">
        <f t="shared" si="9"/>
        <v>2020-01-01 00:00</v>
      </c>
      <c r="BW83" s="47">
        <v>15406</v>
      </c>
      <c r="BX83" s="5" t="e">
        <f t="shared" si="8"/>
        <v>#N/A</v>
      </c>
      <c r="CA83" s="47">
        <v>13503</v>
      </c>
      <c r="CB83" s="47" t="s">
        <v>453</v>
      </c>
      <c r="CQ83" s="47">
        <v>3</v>
      </c>
      <c r="CR83" s="5">
        <v>10</v>
      </c>
      <c r="CS83" s="5">
        <f t="shared" si="10"/>
        <v>34</v>
      </c>
      <c r="CT83" s="5">
        <f t="shared" si="11"/>
        <v>0.66</v>
      </c>
      <c r="CU83" s="5">
        <f t="shared" si="12"/>
        <v>1.7</v>
      </c>
    </row>
    <row r="84" spans="1:99" s="33" customFormat="1" x14ac:dyDescent="0.3">
      <c r="A84" s="34" t="s">
        <v>461</v>
      </c>
      <c r="B84" s="6"/>
      <c r="C84" s="35">
        <v>70</v>
      </c>
      <c r="D84" s="18">
        <v>10070</v>
      </c>
      <c r="E84" s="36">
        <v>9070</v>
      </c>
      <c r="F84" s="49">
        <v>3</v>
      </c>
      <c r="G84" s="37">
        <v>5</v>
      </c>
      <c r="H84" s="18" t="s">
        <v>2311</v>
      </c>
      <c r="I84" s="37">
        <v>1</v>
      </c>
      <c r="J84" s="37">
        <v>2</v>
      </c>
      <c r="K84" s="38">
        <v>1</v>
      </c>
      <c r="L84" s="49">
        <v>3</v>
      </c>
      <c r="M84" s="37">
        <v>2</v>
      </c>
      <c r="N84" s="38">
        <v>70</v>
      </c>
      <c r="O84" s="38">
        <v>52</v>
      </c>
      <c r="P84" s="38" t="s">
        <v>213</v>
      </c>
      <c r="Q84" s="36" t="s">
        <v>462</v>
      </c>
      <c r="R84" s="36"/>
      <c r="S84" s="39">
        <v>1</v>
      </c>
      <c r="T84" s="39">
        <v>1</v>
      </c>
      <c r="U84" s="39">
        <v>1.2</v>
      </c>
      <c r="V84" s="38" t="s">
        <v>215</v>
      </c>
      <c r="W84" s="40" t="s">
        <v>216</v>
      </c>
      <c r="X84" s="41" t="s">
        <v>463</v>
      </c>
      <c r="Y84" s="42" t="s">
        <v>218</v>
      </c>
      <c r="Z84" s="43" t="s">
        <v>219</v>
      </c>
      <c r="AA84" s="43" t="s">
        <v>464</v>
      </c>
      <c r="AB84" s="21">
        <v>153</v>
      </c>
      <c r="AC84" s="21">
        <v>1</v>
      </c>
      <c r="AD84" s="43">
        <v>518</v>
      </c>
      <c r="AE84" s="43">
        <v>32</v>
      </c>
      <c r="AF84" s="43">
        <v>0</v>
      </c>
      <c r="AG84" s="44">
        <v>1</v>
      </c>
      <c r="AH84" s="22">
        <v>0</v>
      </c>
      <c r="AI84" s="45">
        <v>70</v>
      </c>
      <c r="AJ84" s="24" t="s">
        <v>2912</v>
      </c>
      <c r="AK84" s="46">
        <v>1</v>
      </c>
      <c r="AL84" s="24">
        <v>165</v>
      </c>
      <c r="AM84" s="46">
        <v>1</v>
      </c>
      <c r="AN84" s="46" t="s">
        <v>108</v>
      </c>
      <c r="AO84" s="24" t="s">
        <v>2913</v>
      </c>
      <c r="AP84" s="46">
        <v>0.54</v>
      </c>
      <c r="AQ84" s="46">
        <v>0.22</v>
      </c>
      <c r="AR84" s="46">
        <v>205</v>
      </c>
      <c r="AS84" s="46">
        <v>-50</v>
      </c>
      <c r="AT84" s="46">
        <v>-40</v>
      </c>
      <c r="AU84" s="46">
        <v>305</v>
      </c>
      <c r="AV84" s="84">
        <v>0</v>
      </c>
      <c r="AW84" s="46">
        <v>-30</v>
      </c>
      <c r="AX84" s="84">
        <v>33</v>
      </c>
      <c r="AY84" s="46">
        <v>8.25</v>
      </c>
      <c r="AZ84" s="46">
        <v>0.05</v>
      </c>
      <c r="BA84" s="24">
        <v>0</v>
      </c>
      <c r="BB84" s="46">
        <v>1.65</v>
      </c>
      <c r="BC84" s="78" t="s">
        <v>2438</v>
      </c>
      <c r="BD84" s="46"/>
      <c r="BE84" s="46"/>
      <c r="BF84" s="46"/>
      <c r="BG84" s="46"/>
      <c r="BH84" s="46"/>
      <c r="BI84" s="24">
        <v>1</v>
      </c>
      <c r="BJ84" s="24"/>
      <c r="BK84" s="24"/>
      <c r="BL84" s="24">
        <v>1.4</v>
      </c>
      <c r="BM84" s="24"/>
      <c r="BN84" s="24"/>
      <c r="BO84" s="24"/>
      <c r="BP84" s="24"/>
      <c r="BQ84" s="24" t="s">
        <v>2023</v>
      </c>
      <c r="BR84" s="33" t="s">
        <v>2917</v>
      </c>
      <c r="BT84" s="5" t="str">
        <f t="shared" si="9"/>
        <v>2020-01-01 00:00</v>
      </c>
      <c r="BW84" s="33">
        <v>13205</v>
      </c>
      <c r="BX84" s="5" t="str">
        <f t="shared" si="8"/>
        <v>룰라</v>
      </c>
      <c r="CA84" s="33">
        <v>13504</v>
      </c>
      <c r="CB84" s="33" t="s">
        <v>644</v>
      </c>
      <c r="CQ84" s="33">
        <v>3</v>
      </c>
      <c r="CR84" s="5">
        <v>3</v>
      </c>
      <c r="CS84" s="5">
        <f t="shared" si="10"/>
        <v>33</v>
      </c>
      <c r="CT84" s="5">
        <f t="shared" si="11"/>
        <v>0.54</v>
      </c>
      <c r="CU84" s="5">
        <f t="shared" si="12"/>
        <v>1.65</v>
      </c>
    </row>
    <row r="85" spans="1:99" s="47" customFormat="1" x14ac:dyDescent="0.3">
      <c r="A85" s="48" t="s">
        <v>1273</v>
      </c>
      <c r="B85" s="6"/>
      <c r="C85" s="27">
        <v>71</v>
      </c>
      <c r="D85" s="18">
        <v>10071</v>
      </c>
      <c r="E85" s="36">
        <v>9071</v>
      </c>
      <c r="F85" s="49">
        <v>4</v>
      </c>
      <c r="G85" s="18">
        <v>4</v>
      </c>
      <c r="H85" s="18" t="s">
        <v>2298</v>
      </c>
      <c r="I85" s="18">
        <v>1</v>
      </c>
      <c r="J85" s="18">
        <v>5</v>
      </c>
      <c r="K85" s="18">
        <v>1</v>
      </c>
      <c r="L85" s="49">
        <v>4</v>
      </c>
      <c r="M85" s="18">
        <v>5</v>
      </c>
      <c r="N85" s="18">
        <v>71</v>
      </c>
      <c r="O85" s="68">
        <v>45</v>
      </c>
      <c r="P85" s="38" t="s">
        <v>321</v>
      </c>
      <c r="Q85" s="67" t="s">
        <v>1834</v>
      </c>
      <c r="R85" s="67"/>
      <c r="S85" s="28">
        <v>1.05</v>
      </c>
      <c r="T85" s="28">
        <v>0.75</v>
      </c>
      <c r="U85" s="28">
        <v>1.2</v>
      </c>
      <c r="V85" s="18" t="s">
        <v>323</v>
      </c>
      <c r="W85" s="29" t="s">
        <v>491</v>
      </c>
      <c r="X85" s="30" t="s">
        <v>1274</v>
      </c>
      <c r="Y85" s="68" t="s">
        <v>218</v>
      </c>
      <c r="Z85" s="70" t="s">
        <v>219</v>
      </c>
      <c r="AA85" s="71" t="s">
        <v>1275</v>
      </c>
      <c r="AB85" s="21">
        <v>154</v>
      </c>
      <c r="AC85" s="21">
        <v>2</v>
      </c>
      <c r="AD85" s="21">
        <v>64</v>
      </c>
      <c r="AE85" s="21">
        <v>8</v>
      </c>
      <c r="AF85" s="21">
        <v>0</v>
      </c>
      <c r="AG85" s="73">
        <v>1</v>
      </c>
      <c r="AH85" s="22">
        <v>0</v>
      </c>
      <c r="AI85" s="23">
        <v>70</v>
      </c>
      <c r="AJ85" s="24" t="s">
        <v>2912</v>
      </c>
      <c r="AK85" s="52">
        <v>1</v>
      </c>
      <c r="AL85" s="24">
        <v>106</v>
      </c>
      <c r="AM85" s="24">
        <v>1</v>
      </c>
      <c r="AN85" s="24">
        <v>1</v>
      </c>
      <c r="AO85" s="24" t="s">
        <v>2913</v>
      </c>
      <c r="AP85" s="24">
        <v>0.54</v>
      </c>
      <c r="AQ85" s="24">
        <v>0.01</v>
      </c>
      <c r="AR85" s="24">
        <v>0</v>
      </c>
      <c r="AS85" s="24">
        <v>0</v>
      </c>
      <c r="AT85" s="24">
        <v>0</v>
      </c>
      <c r="AU85" s="24">
        <v>2</v>
      </c>
      <c r="AV85" s="83">
        <v>-10</v>
      </c>
      <c r="AW85" s="24">
        <v>-15</v>
      </c>
      <c r="AX85" s="83">
        <v>38</v>
      </c>
      <c r="AY85" s="24">
        <v>5.3</v>
      </c>
      <c r="AZ85" s="24">
        <v>0.05</v>
      </c>
      <c r="BA85" s="24">
        <v>0</v>
      </c>
      <c r="BB85" s="24">
        <v>1.9</v>
      </c>
      <c r="BC85" s="77" t="s">
        <v>2068</v>
      </c>
      <c r="BD85" s="52"/>
      <c r="BE85" s="52"/>
      <c r="BF85" s="52"/>
      <c r="BG85" s="52"/>
      <c r="BH85" s="52"/>
      <c r="BI85" s="24">
        <v>1</v>
      </c>
      <c r="BJ85" s="24"/>
      <c r="BK85" s="24"/>
      <c r="BL85" s="24">
        <v>1.4</v>
      </c>
      <c r="BM85" s="24"/>
      <c r="BN85" s="24"/>
      <c r="BO85" s="24"/>
      <c r="BP85" s="24"/>
      <c r="BQ85" s="24" t="s">
        <v>2168</v>
      </c>
      <c r="BR85" s="47" t="s">
        <v>2916</v>
      </c>
      <c r="BT85" s="5" t="str">
        <f t="shared" si="9"/>
        <v>9999-01-01 00:00</v>
      </c>
      <c r="BX85" s="5"/>
      <c r="CQ85" s="47">
        <v>4</v>
      </c>
      <c r="CR85" s="5">
        <v>5</v>
      </c>
      <c r="CS85" s="5">
        <f t="shared" si="10"/>
        <v>38</v>
      </c>
      <c r="CT85" s="5">
        <f t="shared" si="11"/>
        <v>0.54</v>
      </c>
      <c r="CU85" s="5">
        <f t="shared" si="12"/>
        <v>1.9</v>
      </c>
    </row>
    <row r="86" spans="1:99" s="47" customFormat="1" x14ac:dyDescent="0.3">
      <c r="A86" s="48" t="s">
        <v>1214</v>
      </c>
      <c r="B86" s="6"/>
      <c r="C86" s="35">
        <v>72</v>
      </c>
      <c r="D86" s="18">
        <v>10072</v>
      </c>
      <c r="E86" s="36">
        <v>9072</v>
      </c>
      <c r="F86" s="49">
        <v>4</v>
      </c>
      <c r="G86" s="26">
        <v>3</v>
      </c>
      <c r="H86" s="18" t="s">
        <v>2298</v>
      </c>
      <c r="I86" s="26">
        <v>1</v>
      </c>
      <c r="J86" s="26">
        <v>4</v>
      </c>
      <c r="K86" s="18">
        <v>1</v>
      </c>
      <c r="L86" s="49">
        <v>4</v>
      </c>
      <c r="M86" s="26">
        <v>4</v>
      </c>
      <c r="N86" s="18">
        <v>72</v>
      </c>
      <c r="O86" s="68">
        <v>34</v>
      </c>
      <c r="P86" s="38" t="s">
        <v>321</v>
      </c>
      <c r="Q86" s="67" t="s">
        <v>1791</v>
      </c>
      <c r="R86" s="67"/>
      <c r="S86" s="28">
        <v>0.9</v>
      </c>
      <c r="T86" s="28">
        <v>1.1000000000000001</v>
      </c>
      <c r="U86" s="28">
        <v>1.2</v>
      </c>
      <c r="V86" s="18" t="s">
        <v>323</v>
      </c>
      <c r="W86" s="29" t="s">
        <v>324</v>
      </c>
      <c r="X86" s="30" t="s">
        <v>1215</v>
      </c>
      <c r="Y86" s="68" t="s">
        <v>218</v>
      </c>
      <c r="Z86" s="70" t="s">
        <v>219</v>
      </c>
      <c r="AA86" s="71" t="s">
        <v>1216</v>
      </c>
      <c r="AB86" s="21">
        <v>154</v>
      </c>
      <c r="AC86" s="21">
        <v>2</v>
      </c>
      <c r="AD86" s="21">
        <v>160</v>
      </c>
      <c r="AE86" s="21">
        <v>14</v>
      </c>
      <c r="AF86" s="21">
        <v>0</v>
      </c>
      <c r="AG86" s="73">
        <v>1</v>
      </c>
      <c r="AH86" s="22">
        <v>0</v>
      </c>
      <c r="AI86" s="23">
        <v>110</v>
      </c>
      <c r="AJ86" s="24" t="s">
        <v>2912</v>
      </c>
      <c r="AK86" s="46">
        <v>1</v>
      </c>
      <c r="AL86" s="24">
        <v>330</v>
      </c>
      <c r="AM86" s="24">
        <v>4</v>
      </c>
      <c r="AN86" s="24">
        <v>1</v>
      </c>
      <c r="AO86" s="24" t="s">
        <v>2913</v>
      </c>
      <c r="AP86" s="24">
        <v>0.54</v>
      </c>
      <c r="AQ86" s="24">
        <v>0.05</v>
      </c>
      <c r="AR86" s="24">
        <v>0</v>
      </c>
      <c r="AS86" s="24">
        <v>0</v>
      </c>
      <c r="AT86" s="24">
        <v>0</v>
      </c>
      <c r="AU86" s="24">
        <v>1</v>
      </c>
      <c r="AV86" s="83">
        <v>10</v>
      </c>
      <c r="AW86" s="24">
        <v>-35</v>
      </c>
      <c r="AX86" s="83">
        <v>44</v>
      </c>
      <c r="AY86" s="24">
        <v>16.5</v>
      </c>
      <c r="AZ86" s="24">
        <v>0.2</v>
      </c>
      <c r="BA86" s="24">
        <v>0</v>
      </c>
      <c r="BB86" s="24">
        <v>2.2000000000000002</v>
      </c>
      <c r="BC86" s="77" t="s">
        <v>2068</v>
      </c>
      <c r="BD86" s="52"/>
      <c r="BE86" s="52"/>
      <c r="BF86" s="52"/>
      <c r="BG86" s="52"/>
      <c r="BH86" s="52"/>
      <c r="BI86" s="24">
        <v>1</v>
      </c>
      <c r="BJ86" s="24"/>
      <c r="BK86" s="24"/>
      <c r="BL86" s="24">
        <v>1.4</v>
      </c>
      <c r="BM86" s="24"/>
      <c r="BN86" s="24"/>
      <c r="BO86" s="24"/>
      <c r="BP86" s="24"/>
      <c r="BQ86" s="24" t="s">
        <v>2168</v>
      </c>
      <c r="BR86" s="47" t="s">
        <v>2916</v>
      </c>
      <c r="BT86" s="5" t="str">
        <f t="shared" si="9"/>
        <v>9999-01-01 00:00</v>
      </c>
      <c r="BX86" s="5"/>
      <c r="CQ86" s="47">
        <v>4</v>
      </c>
      <c r="CR86" s="5">
        <v>3</v>
      </c>
      <c r="CS86" s="5">
        <f t="shared" si="10"/>
        <v>44</v>
      </c>
      <c r="CT86" s="5">
        <f t="shared" si="11"/>
        <v>0.54</v>
      </c>
      <c r="CU86" s="5">
        <f t="shared" si="12"/>
        <v>2.2000000000000002</v>
      </c>
    </row>
    <row r="87" spans="1:99" s="47" customFormat="1" x14ac:dyDescent="0.3">
      <c r="A87" s="48" t="s">
        <v>1075</v>
      </c>
      <c r="B87" s="6"/>
      <c r="C87" s="27">
        <v>73</v>
      </c>
      <c r="D87" s="18">
        <v>10073</v>
      </c>
      <c r="E87" s="36">
        <v>9073</v>
      </c>
      <c r="F87" s="49">
        <v>4</v>
      </c>
      <c r="G87" s="18">
        <v>4</v>
      </c>
      <c r="H87" s="18" t="s">
        <v>2298</v>
      </c>
      <c r="I87" s="18">
        <v>1</v>
      </c>
      <c r="J87" s="18">
        <v>5</v>
      </c>
      <c r="K87" s="18">
        <v>1</v>
      </c>
      <c r="L87" s="49">
        <v>4</v>
      </c>
      <c r="M87" s="18">
        <v>5</v>
      </c>
      <c r="N87" s="18">
        <v>73</v>
      </c>
      <c r="O87" s="68">
        <v>45</v>
      </c>
      <c r="P87" s="38" t="s">
        <v>321</v>
      </c>
      <c r="Q87" s="67" t="s">
        <v>1775</v>
      </c>
      <c r="R87" s="67"/>
      <c r="S87" s="28">
        <v>1.05</v>
      </c>
      <c r="T87" s="28">
        <v>0.75</v>
      </c>
      <c r="U87" s="28">
        <v>1.2</v>
      </c>
      <c r="V87" s="18" t="s">
        <v>323</v>
      </c>
      <c r="W87" s="29" t="s">
        <v>324</v>
      </c>
      <c r="X87" s="30" t="s">
        <v>1076</v>
      </c>
      <c r="Y87" s="68" t="s">
        <v>218</v>
      </c>
      <c r="Z87" s="70" t="s">
        <v>219</v>
      </c>
      <c r="AA87" s="71" t="s">
        <v>1077</v>
      </c>
      <c r="AB87" s="21">
        <v>154</v>
      </c>
      <c r="AC87" s="21">
        <v>2</v>
      </c>
      <c r="AD87" s="21">
        <v>221</v>
      </c>
      <c r="AE87" s="21">
        <v>16</v>
      </c>
      <c r="AF87" s="21">
        <v>0</v>
      </c>
      <c r="AG87" s="73">
        <v>1</v>
      </c>
      <c r="AH87" s="22">
        <v>0</v>
      </c>
      <c r="AI87" s="23">
        <v>70</v>
      </c>
      <c r="AJ87" s="24" t="s">
        <v>2912</v>
      </c>
      <c r="AK87" s="52">
        <v>1</v>
      </c>
      <c r="AL87" s="24">
        <v>178</v>
      </c>
      <c r="AM87" s="24">
        <v>1</v>
      </c>
      <c r="AN87" s="24">
        <v>1</v>
      </c>
      <c r="AO87" s="24" t="s">
        <v>2913</v>
      </c>
      <c r="AP87" s="24">
        <v>0.52</v>
      </c>
      <c r="AQ87" s="24">
        <v>0.01</v>
      </c>
      <c r="AR87" s="24">
        <v>0</v>
      </c>
      <c r="AS87" s="24">
        <v>0</v>
      </c>
      <c r="AT87" s="24">
        <v>0</v>
      </c>
      <c r="AU87" s="24">
        <v>1</v>
      </c>
      <c r="AV87" s="83">
        <v>0</v>
      </c>
      <c r="AW87" s="24">
        <v>-35</v>
      </c>
      <c r="AX87" s="83">
        <v>32</v>
      </c>
      <c r="AY87" s="24">
        <v>8.9</v>
      </c>
      <c r="AZ87" s="24">
        <v>0.05</v>
      </c>
      <c r="BA87" s="24">
        <v>0</v>
      </c>
      <c r="BB87" s="24">
        <v>1.6</v>
      </c>
      <c r="BC87" s="77" t="s">
        <v>2068</v>
      </c>
      <c r="BD87" s="52"/>
      <c r="BE87" s="52"/>
      <c r="BF87" s="52"/>
      <c r="BG87" s="52"/>
      <c r="BH87" s="52"/>
      <c r="BI87" s="24">
        <v>1</v>
      </c>
      <c r="BJ87" s="24"/>
      <c r="BK87" s="24"/>
      <c r="BL87" s="24">
        <v>1.4</v>
      </c>
      <c r="BM87" s="24"/>
      <c r="BN87" s="24"/>
      <c r="BO87" s="24"/>
      <c r="BP87" s="24"/>
      <c r="BQ87" s="24" t="s">
        <v>2168</v>
      </c>
      <c r="BR87" s="47" t="s">
        <v>2916</v>
      </c>
      <c r="BT87" s="5" t="str">
        <f t="shared" si="9"/>
        <v>9999-01-01 00:00</v>
      </c>
      <c r="BX87" s="5"/>
      <c r="CQ87" s="47">
        <v>4</v>
      </c>
      <c r="CR87" s="5">
        <v>7</v>
      </c>
      <c r="CS87" s="5">
        <f t="shared" si="10"/>
        <v>32</v>
      </c>
      <c r="CT87" s="5">
        <f t="shared" si="11"/>
        <v>0.52</v>
      </c>
      <c r="CU87" s="5">
        <f t="shared" si="12"/>
        <v>1.6</v>
      </c>
    </row>
    <row r="88" spans="1:99" s="47" customFormat="1" x14ac:dyDescent="0.3">
      <c r="A88" s="48" t="s">
        <v>1346</v>
      </c>
      <c r="B88" s="6"/>
      <c r="C88" s="35">
        <v>74</v>
      </c>
      <c r="D88" s="18">
        <v>10074</v>
      </c>
      <c r="E88" s="36">
        <v>9074</v>
      </c>
      <c r="F88" s="49">
        <v>4</v>
      </c>
      <c r="G88" s="1">
        <v>3</v>
      </c>
      <c r="H88" s="18" t="s">
        <v>2299</v>
      </c>
      <c r="I88" s="1">
        <v>1</v>
      </c>
      <c r="J88" s="1">
        <v>4</v>
      </c>
      <c r="K88" s="18">
        <v>1</v>
      </c>
      <c r="L88" s="49">
        <v>4</v>
      </c>
      <c r="M88" s="1">
        <v>4</v>
      </c>
      <c r="N88" s="18">
        <v>74</v>
      </c>
      <c r="O88" s="68">
        <v>34</v>
      </c>
      <c r="P88" s="38" t="s">
        <v>321</v>
      </c>
      <c r="Q88" s="67" t="s">
        <v>1955</v>
      </c>
      <c r="R88" s="67"/>
      <c r="S88" s="28">
        <v>1</v>
      </c>
      <c r="T88" s="28">
        <v>0.8</v>
      </c>
      <c r="U88" s="28">
        <v>1.2</v>
      </c>
      <c r="V88" s="18" t="s">
        <v>323</v>
      </c>
      <c r="W88" s="29" t="s">
        <v>491</v>
      </c>
      <c r="X88" s="30" t="s">
        <v>1347</v>
      </c>
      <c r="Y88" s="68" t="s">
        <v>218</v>
      </c>
      <c r="Z88" s="70" t="s">
        <v>219</v>
      </c>
      <c r="AA88" s="71" t="s">
        <v>1348</v>
      </c>
      <c r="AB88" s="21">
        <v>154</v>
      </c>
      <c r="AC88" s="21">
        <v>2</v>
      </c>
      <c r="AD88" s="21">
        <v>308</v>
      </c>
      <c r="AE88" s="21">
        <v>51</v>
      </c>
      <c r="AF88" s="21">
        <v>0</v>
      </c>
      <c r="AG88" s="73">
        <v>1</v>
      </c>
      <c r="AH88" s="22">
        <v>0</v>
      </c>
      <c r="AI88" s="23">
        <v>70</v>
      </c>
      <c r="AJ88" s="24" t="s">
        <v>2912</v>
      </c>
      <c r="AK88" s="46">
        <v>1</v>
      </c>
      <c r="AL88" s="24">
        <v>98</v>
      </c>
      <c r="AM88" s="24">
        <v>1</v>
      </c>
      <c r="AN88" s="24" t="s">
        <v>108</v>
      </c>
      <c r="AO88" s="24" t="s">
        <v>2913</v>
      </c>
      <c r="AP88" s="24">
        <v>0.62</v>
      </c>
      <c r="AQ88" s="24">
        <v>0.05</v>
      </c>
      <c r="AR88" s="24">
        <v>116</v>
      </c>
      <c r="AS88" s="24">
        <v>-100</v>
      </c>
      <c r="AT88" s="24">
        <v>-20</v>
      </c>
      <c r="AU88" s="24">
        <v>51</v>
      </c>
      <c r="AV88" s="83">
        <v>-10</v>
      </c>
      <c r="AW88" s="24">
        <v>-25</v>
      </c>
      <c r="AX88" s="83">
        <v>40</v>
      </c>
      <c r="AY88" s="24">
        <v>4.9000000000000004</v>
      </c>
      <c r="AZ88" s="24">
        <v>0.05</v>
      </c>
      <c r="BA88" s="24">
        <v>0</v>
      </c>
      <c r="BB88" s="24">
        <v>2</v>
      </c>
      <c r="BC88" s="77" t="s">
        <v>2431</v>
      </c>
      <c r="BD88" s="52"/>
      <c r="BE88" s="52"/>
      <c r="BF88" s="52"/>
      <c r="BG88" s="52"/>
      <c r="BH88" s="52"/>
      <c r="BI88" s="24">
        <v>1</v>
      </c>
      <c r="BJ88" s="24"/>
      <c r="BK88" s="24"/>
      <c r="BL88" s="24">
        <v>1.4</v>
      </c>
      <c r="BM88" s="24"/>
      <c r="BN88" s="24"/>
      <c r="BO88" s="24"/>
      <c r="BP88" s="24"/>
      <c r="BQ88" s="24" t="s">
        <v>2023</v>
      </c>
      <c r="BR88" s="47" t="s">
        <v>2917</v>
      </c>
      <c r="BT88" s="5" t="str">
        <f t="shared" si="9"/>
        <v>2020-01-01 00:00</v>
      </c>
      <c r="BX88" s="5"/>
      <c r="CQ88" s="47">
        <v>4</v>
      </c>
      <c r="CR88" s="5">
        <v>1</v>
      </c>
      <c r="CS88" s="5">
        <f t="shared" si="10"/>
        <v>40</v>
      </c>
      <c r="CT88" s="5">
        <f t="shared" si="11"/>
        <v>0.62</v>
      </c>
      <c r="CU88" s="5">
        <f t="shared" si="12"/>
        <v>2</v>
      </c>
    </row>
    <row r="89" spans="1:99" s="47" customFormat="1" x14ac:dyDescent="0.3">
      <c r="A89" s="48" t="s">
        <v>473</v>
      </c>
      <c r="B89" s="6"/>
      <c r="C89" s="27">
        <v>75</v>
      </c>
      <c r="D89" s="18">
        <v>10075</v>
      </c>
      <c r="E89" s="36">
        <v>9075</v>
      </c>
      <c r="F89" s="49">
        <v>4</v>
      </c>
      <c r="G89" s="1">
        <v>3</v>
      </c>
      <c r="H89" s="18" t="s">
        <v>2300</v>
      </c>
      <c r="I89" s="1">
        <v>1</v>
      </c>
      <c r="J89" s="1">
        <v>4</v>
      </c>
      <c r="K89" s="18">
        <v>1</v>
      </c>
      <c r="L89" s="49">
        <v>4</v>
      </c>
      <c r="M89" s="1">
        <v>4</v>
      </c>
      <c r="N89" s="18">
        <v>75</v>
      </c>
      <c r="O89" s="68">
        <v>34</v>
      </c>
      <c r="P89" s="38" t="s">
        <v>213</v>
      </c>
      <c r="Q89" s="67" t="s">
        <v>474</v>
      </c>
      <c r="R89" s="67"/>
      <c r="S89" s="28">
        <v>1.05</v>
      </c>
      <c r="T89" s="28">
        <v>1.05</v>
      </c>
      <c r="U89" s="28">
        <v>1.2</v>
      </c>
      <c r="V89" s="18" t="s">
        <v>222</v>
      </c>
      <c r="W89" s="29" t="s">
        <v>223</v>
      </c>
      <c r="X89" s="30" t="s">
        <v>475</v>
      </c>
      <c r="Y89" s="68" t="s">
        <v>218</v>
      </c>
      <c r="Z89" s="70" t="s">
        <v>219</v>
      </c>
      <c r="AA89" s="71" t="s">
        <v>476</v>
      </c>
      <c r="AB89" s="21">
        <v>154</v>
      </c>
      <c r="AC89" s="21">
        <v>2</v>
      </c>
      <c r="AD89" s="21">
        <v>480</v>
      </c>
      <c r="AE89" s="21">
        <v>30</v>
      </c>
      <c r="AF89" s="21">
        <v>0</v>
      </c>
      <c r="AG89" s="73">
        <v>1</v>
      </c>
      <c r="AH89" s="22">
        <v>0</v>
      </c>
      <c r="AI89" s="23">
        <v>70</v>
      </c>
      <c r="AJ89" s="24" t="s">
        <v>2912</v>
      </c>
      <c r="AK89" s="52">
        <v>1</v>
      </c>
      <c r="AL89" s="24">
        <v>280</v>
      </c>
      <c r="AM89" s="24">
        <v>3</v>
      </c>
      <c r="AN89" s="24">
        <v>1</v>
      </c>
      <c r="AO89" s="24" t="s">
        <v>2913</v>
      </c>
      <c r="AP89" s="24">
        <v>0.57999999999999996</v>
      </c>
      <c r="AQ89" s="24">
        <v>0.1</v>
      </c>
      <c r="AR89" s="24">
        <v>0</v>
      </c>
      <c r="AS89" s="24">
        <v>0</v>
      </c>
      <c r="AT89" s="24">
        <v>0</v>
      </c>
      <c r="AU89" s="24">
        <v>31</v>
      </c>
      <c r="AV89" s="83">
        <v>0</v>
      </c>
      <c r="AW89" s="24">
        <v>0</v>
      </c>
      <c r="AX89" s="83">
        <v>36</v>
      </c>
      <c r="AY89" s="24">
        <v>14</v>
      </c>
      <c r="AZ89" s="24">
        <v>0.15</v>
      </c>
      <c r="BA89" s="24">
        <v>0</v>
      </c>
      <c r="BB89" s="24">
        <v>1.8</v>
      </c>
      <c r="BC89" s="77" t="s">
        <v>2069</v>
      </c>
      <c r="BD89" s="52"/>
      <c r="BE89" s="52"/>
      <c r="BF89" s="52"/>
      <c r="BG89" s="52"/>
      <c r="BH89" s="52"/>
      <c r="BI89" s="24">
        <v>1</v>
      </c>
      <c r="BJ89" s="24"/>
      <c r="BK89" s="24"/>
      <c r="BL89" s="24">
        <v>1.4</v>
      </c>
      <c r="BM89" s="24"/>
      <c r="BN89" s="24"/>
      <c r="BO89" s="24"/>
      <c r="BP89" s="24"/>
      <c r="BQ89" s="24" t="s">
        <v>2168</v>
      </c>
      <c r="BR89" s="47" t="s">
        <v>2916</v>
      </c>
      <c r="BT89" s="5" t="str">
        <f t="shared" si="9"/>
        <v>9999-01-01 00:00</v>
      </c>
      <c r="BX89" s="5"/>
      <c r="CQ89" s="47">
        <v>4</v>
      </c>
      <c r="CR89" s="5">
        <v>4</v>
      </c>
      <c r="CS89" s="5">
        <f t="shared" si="10"/>
        <v>36</v>
      </c>
      <c r="CT89" s="5">
        <f t="shared" si="11"/>
        <v>0.57999999999999996</v>
      </c>
      <c r="CU89" s="5">
        <f t="shared" si="12"/>
        <v>1.8</v>
      </c>
    </row>
    <row r="90" spans="1:99" s="47" customFormat="1" x14ac:dyDescent="0.3">
      <c r="A90" s="48" t="s">
        <v>848</v>
      </c>
      <c r="B90" s="6"/>
      <c r="C90" s="35">
        <v>76</v>
      </c>
      <c r="D90" s="18">
        <v>10076</v>
      </c>
      <c r="E90" s="36">
        <v>9076</v>
      </c>
      <c r="F90" s="49">
        <v>4</v>
      </c>
      <c r="G90" s="1">
        <v>5</v>
      </c>
      <c r="H90" s="18" t="s">
        <v>2300</v>
      </c>
      <c r="I90" s="1">
        <v>1</v>
      </c>
      <c r="J90" s="1">
        <v>5</v>
      </c>
      <c r="K90" s="18">
        <v>1</v>
      </c>
      <c r="L90" s="49">
        <v>4</v>
      </c>
      <c r="M90" s="1">
        <v>5</v>
      </c>
      <c r="N90" s="18">
        <v>76</v>
      </c>
      <c r="O90" s="68">
        <v>55</v>
      </c>
      <c r="P90" s="38" t="s">
        <v>321</v>
      </c>
      <c r="Q90" s="67" t="s">
        <v>849</v>
      </c>
      <c r="R90" s="67"/>
      <c r="S90" s="28">
        <v>0.9</v>
      </c>
      <c r="T90" s="28">
        <v>1.1000000000000001</v>
      </c>
      <c r="U90" s="28">
        <v>1.2</v>
      </c>
      <c r="V90" s="18" t="s">
        <v>323</v>
      </c>
      <c r="W90" s="29" t="s">
        <v>324</v>
      </c>
      <c r="X90" s="30" t="s">
        <v>850</v>
      </c>
      <c r="Y90" s="68" t="s">
        <v>218</v>
      </c>
      <c r="Z90" s="70" t="s">
        <v>219</v>
      </c>
      <c r="AA90" s="71" t="s">
        <v>851</v>
      </c>
      <c r="AB90" s="21">
        <v>154</v>
      </c>
      <c r="AC90" s="21">
        <v>2</v>
      </c>
      <c r="AD90" s="21">
        <v>560</v>
      </c>
      <c r="AE90" s="21">
        <v>36</v>
      </c>
      <c r="AF90" s="21">
        <v>0</v>
      </c>
      <c r="AG90" s="73">
        <v>1</v>
      </c>
      <c r="AH90" s="22">
        <v>0</v>
      </c>
      <c r="AI90" s="23">
        <v>80</v>
      </c>
      <c r="AJ90" s="24" t="s">
        <v>2912</v>
      </c>
      <c r="AK90" s="46">
        <v>1</v>
      </c>
      <c r="AL90" s="24">
        <v>1113</v>
      </c>
      <c r="AM90" s="24">
        <v>4</v>
      </c>
      <c r="AN90" s="24">
        <v>1</v>
      </c>
      <c r="AO90" s="24" t="s">
        <v>2913</v>
      </c>
      <c r="AP90" s="24">
        <v>0.48</v>
      </c>
      <c r="AQ90" s="24">
        <v>0.05</v>
      </c>
      <c r="AR90" s="24">
        <v>0</v>
      </c>
      <c r="AS90" s="24">
        <v>0</v>
      </c>
      <c r="AT90" s="24">
        <v>0</v>
      </c>
      <c r="AU90" s="24">
        <v>31</v>
      </c>
      <c r="AV90" s="83">
        <v>10</v>
      </c>
      <c r="AW90" s="24">
        <v>-30</v>
      </c>
      <c r="AX90" s="83">
        <v>38</v>
      </c>
      <c r="AY90" s="24">
        <v>55.65</v>
      </c>
      <c r="AZ90" s="24">
        <v>0.2</v>
      </c>
      <c r="BA90" s="24">
        <v>0</v>
      </c>
      <c r="BB90" s="24">
        <v>1.9</v>
      </c>
      <c r="BC90" s="77" t="s">
        <v>2069</v>
      </c>
      <c r="BD90" s="52"/>
      <c r="BE90" s="52"/>
      <c r="BF90" s="52"/>
      <c r="BG90" s="52"/>
      <c r="BH90" s="52"/>
      <c r="BI90" s="24">
        <v>1</v>
      </c>
      <c r="BJ90" s="24"/>
      <c r="BK90" s="24"/>
      <c r="BL90" s="24">
        <v>1.4</v>
      </c>
      <c r="BM90" s="24"/>
      <c r="BN90" s="24"/>
      <c r="BO90" s="24"/>
      <c r="BP90" s="24"/>
      <c r="BQ90" s="24" t="s">
        <v>2168</v>
      </c>
      <c r="BR90" s="47" t="s">
        <v>2916</v>
      </c>
      <c r="BT90" s="5" t="str">
        <f t="shared" si="9"/>
        <v>9999-01-01 00:00</v>
      </c>
      <c r="BX90" s="5"/>
      <c r="CQ90" s="47">
        <v>4</v>
      </c>
      <c r="CR90" s="5">
        <v>9</v>
      </c>
      <c r="CS90" s="5">
        <f t="shared" si="10"/>
        <v>38</v>
      </c>
      <c r="CT90" s="5">
        <f t="shared" si="11"/>
        <v>0.48</v>
      </c>
      <c r="CU90" s="5">
        <f t="shared" si="12"/>
        <v>1.9</v>
      </c>
    </row>
    <row r="91" spans="1:99" s="47" customFormat="1" x14ac:dyDescent="0.3">
      <c r="A91" s="48" t="s">
        <v>397</v>
      </c>
      <c r="B91" s="6"/>
      <c r="C91" s="27">
        <v>77</v>
      </c>
      <c r="D91" s="18">
        <v>10077</v>
      </c>
      <c r="E91" s="36">
        <v>9077</v>
      </c>
      <c r="F91" s="49">
        <v>4</v>
      </c>
      <c r="G91" s="1">
        <v>2</v>
      </c>
      <c r="H91" s="18" t="s">
        <v>2298</v>
      </c>
      <c r="I91" s="1">
        <v>1</v>
      </c>
      <c r="J91" s="1">
        <v>1</v>
      </c>
      <c r="K91" s="18">
        <v>1</v>
      </c>
      <c r="L91" s="49">
        <v>4</v>
      </c>
      <c r="M91" s="1">
        <v>1</v>
      </c>
      <c r="N91" s="18">
        <v>77</v>
      </c>
      <c r="O91" s="68">
        <v>21</v>
      </c>
      <c r="P91" s="38" t="s">
        <v>213</v>
      </c>
      <c r="Q91" s="67" t="s">
        <v>398</v>
      </c>
      <c r="R91" s="67"/>
      <c r="S91" s="28">
        <v>1.05</v>
      </c>
      <c r="T91" s="28">
        <v>0.65</v>
      </c>
      <c r="U91" s="28">
        <v>1.2</v>
      </c>
      <c r="V91" s="18" t="s">
        <v>215</v>
      </c>
      <c r="W91" s="29" t="s">
        <v>216</v>
      </c>
      <c r="X91" s="30" t="s">
        <v>399</v>
      </c>
      <c r="Y91" s="68" t="s">
        <v>218</v>
      </c>
      <c r="Z91" s="70" t="s">
        <v>219</v>
      </c>
      <c r="AA91" s="71" t="s">
        <v>400</v>
      </c>
      <c r="AB91" s="21">
        <v>154</v>
      </c>
      <c r="AC91" s="21">
        <v>2</v>
      </c>
      <c r="AD91" s="21">
        <v>512</v>
      </c>
      <c r="AE91" s="21">
        <v>28</v>
      </c>
      <c r="AF91" s="21">
        <v>0</v>
      </c>
      <c r="AG91" s="73">
        <v>1</v>
      </c>
      <c r="AH91" s="22">
        <v>0</v>
      </c>
      <c r="AI91" s="23">
        <v>50</v>
      </c>
      <c r="AJ91" s="24" t="s">
        <v>2912</v>
      </c>
      <c r="AK91" s="52">
        <v>1</v>
      </c>
      <c r="AL91" s="24">
        <v>345</v>
      </c>
      <c r="AM91" s="24">
        <v>4</v>
      </c>
      <c r="AN91" s="24">
        <v>1</v>
      </c>
      <c r="AO91" s="24" t="s">
        <v>2913</v>
      </c>
      <c r="AP91" s="24">
        <v>0.54</v>
      </c>
      <c r="AQ91" s="24">
        <v>0.01</v>
      </c>
      <c r="AR91" s="24">
        <v>0</v>
      </c>
      <c r="AS91" s="24">
        <v>0</v>
      </c>
      <c r="AT91" s="24">
        <v>0</v>
      </c>
      <c r="AU91" s="24">
        <v>1</v>
      </c>
      <c r="AV91" s="83">
        <v>-5</v>
      </c>
      <c r="AW91" s="24">
        <v>-15</v>
      </c>
      <c r="AX91" s="83">
        <v>38</v>
      </c>
      <c r="AY91" s="24">
        <v>17.25</v>
      </c>
      <c r="AZ91" s="24">
        <v>0.2</v>
      </c>
      <c r="BA91" s="24">
        <v>0</v>
      </c>
      <c r="BB91" s="24">
        <v>1.9</v>
      </c>
      <c r="BC91" s="77" t="s">
        <v>2068</v>
      </c>
      <c r="BD91" s="52"/>
      <c r="BE91" s="52"/>
      <c r="BF91" s="52"/>
      <c r="BG91" s="52"/>
      <c r="BH91" s="52"/>
      <c r="BI91" s="24">
        <v>1.7332000000000001</v>
      </c>
      <c r="BJ91" s="24"/>
      <c r="BK91" s="24"/>
      <c r="BL91" s="24">
        <v>1.4</v>
      </c>
      <c r="BM91" s="24"/>
      <c r="BN91" s="24"/>
      <c r="BO91" s="24"/>
      <c r="BP91" s="24"/>
      <c r="BQ91" s="24" t="s">
        <v>2168</v>
      </c>
      <c r="BR91" s="47" t="s">
        <v>2916</v>
      </c>
      <c r="BT91" s="5" t="str">
        <f t="shared" si="9"/>
        <v>9999-01-01 00:00</v>
      </c>
      <c r="BX91" s="5"/>
      <c r="CQ91" s="47">
        <v>4</v>
      </c>
      <c r="CR91" s="5">
        <v>5</v>
      </c>
      <c r="CS91" s="5">
        <f t="shared" si="10"/>
        <v>38</v>
      </c>
      <c r="CT91" s="5">
        <f t="shared" si="11"/>
        <v>0.54</v>
      </c>
      <c r="CU91" s="5">
        <f t="shared" si="12"/>
        <v>1.9</v>
      </c>
    </row>
    <row r="92" spans="1:99" s="47" customFormat="1" x14ac:dyDescent="0.3">
      <c r="A92" s="48" t="s">
        <v>498</v>
      </c>
      <c r="B92" s="6"/>
      <c r="C92" s="35">
        <v>78</v>
      </c>
      <c r="D92" s="18">
        <v>10078</v>
      </c>
      <c r="E92" s="36">
        <v>9078</v>
      </c>
      <c r="F92" s="49">
        <v>4</v>
      </c>
      <c r="G92" s="1">
        <v>2</v>
      </c>
      <c r="H92" s="18" t="s">
        <v>2301</v>
      </c>
      <c r="I92" s="1">
        <v>1</v>
      </c>
      <c r="J92" s="1">
        <v>1</v>
      </c>
      <c r="K92" s="18">
        <v>1</v>
      </c>
      <c r="L92" s="49">
        <v>4</v>
      </c>
      <c r="M92" s="1">
        <v>1</v>
      </c>
      <c r="N92" s="18">
        <v>78</v>
      </c>
      <c r="O92" s="68">
        <v>21</v>
      </c>
      <c r="P92" s="38" t="s">
        <v>213</v>
      </c>
      <c r="Q92" s="67" t="s">
        <v>499</v>
      </c>
      <c r="R92" s="67"/>
      <c r="S92" s="28">
        <v>1</v>
      </c>
      <c r="T92" s="28">
        <v>0.65</v>
      </c>
      <c r="U92" s="28">
        <v>1.2</v>
      </c>
      <c r="V92" s="18" t="s">
        <v>222</v>
      </c>
      <c r="W92" s="29" t="s">
        <v>223</v>
      </c>
      <c r="X92" s="30" t="s">
        <v>500</v>
      </c>
      <c r="Y92" s="68" t="s">
        <v>218</v>
      </c>
      <c r="Z92" s="70" t="s">
        <v>219</v>
      </c>
      <c r="AA92" s="71" t="s">
        <v>501</v>
      </c>
      <c r="AB92" s="21">
        <v>154</v>
      </c>
      <c r="AC92" s="21">
        <v>2</v>
      </c>
      <c r="AD92" s="21">
        <v>360</v>
      </c>
      <c r="AE92" s="21">
        <v>46</v>
      </c>
      <c r="AF92" s="21">
        <v>0</v>
      </c>
      <c r="AG92" s="73">
        <v>1</v>
      </c>
      <c r="AH92" s="22">
        <v>0</v>
      </c>
      <c r="AI92" s="23">
        <v>50</v>
      </c>
      <c r="AJ92" s="24" t="s">
        <v>2912</v>
      </c>
      <c r="AK92" s="46">
        <v>1</v>
      </c>
      <c r="AL92" s="24">
        <v>165</v>
      </c>
      <c r="AM92" s="24">
        <v>1</v>
      </c>
      <c r="AN92" s="24" t="s">
        <v>108</v>
      </c>
      <c r="AO92" s="24" t="s">
        <v>2913</v>
      </c>
      <c r="AP92" s="24">
        <v>0.38</v>
      </c>
      <c r="AQ92" s="24">
        <v>0.15</v>
      </c>
      <c r="AR92" s="24">
        <v>0</v>
      </c>
      <c r="AS92" s="24">
        <v>0</v>
      </c>
      <c r="AT92" s="24">
        <v>0</v>
      </c>
      <c r="AU92" s="24">
        <v>252</v>
      </c>
      <c r="AV92" s="83">
        <v>0</v>
      </c>
      <c r="AW92" s="24">
        <v>-17</v>
      </c>
      <c r="AX92" s="83">
        <v>32</v>
      </c>
      <c r="AY92" s="24">
        <v>8.25</v>
      </c>
      <c r="AZ92" s="24">
        <v>0.05</v>
      </c>
      <c r="BA92" s="24">
        <v>0</v>
      </c>
      <c r="BB92" s="24">
        <v>1.6</v>
      </c>
      <c r="BC92" s="77" t="s">
        <v>2074</v>
      </c>
      <c r="BD92" s="52"/>
      <c r="BE92" s="52"/>
      <c r="BF92" s="52"/>
      <c r="BG92" s="52"/>
      <c r="BH92" s="52"/>
      <c r="BI92" s="24">
        <v>1</v>
      </c>
      <c r="BJ92" s="24"/>
      <c r="BK92" s="24"/>
      <c r="BL92" s="24">
        <v>1.4</v>
      </c>
      <c r="BM92" s="24"/>
      <c r="BN92" s="24"/>
      <c r="BO92" s="24"/>
      <c r="BP92" s="24"/>
      <c r="BQ92" s="24" t="s">
        <v>2023</v>
      </c>
      <c r="BR92" s="47" t="s">
        <v>2917</v>
      </c>
      <c r="BT92" s="5" t="str">
        <f t="shared" si="9"/>
        <v>2020-01-01 00:00</v>
      </c>
      <c r="BX92" s="5"/>
      <c r="CQ92" s="47">
        <v>4</v>
      </c>
      <c r="CR92" s="5">
        <v>2</v>
      </c>
      <c r="CS92" s="5">
        <f t="shared" si="10"/>
        <v>32</v>
      </c>
      <c r="CT92" s="5">
        <f t="shared" si="11"/>
        <v>0.38</v>
      </c>
      <c r="CU92" s="5">
        <f t="shared" si="12"/>
        <v>1.6</v>
      </c>
    </row>
    <row r="93" spans="1:99" s="47" customFormat="1" x14ac:dyDescent="0.3">
      <c r="A93" s="48" t="s">
        <v>1009</v>
      </c>
      <c r="B93" s="6"/>
      <c r="C93" s="27">
        <v>79</v>
      </c>
      <c r="D93" s="18">
        <v>10079</v>
      </c>
      <c r="E93" s="36">
        <v>9079</v>
      </c>
      <c r="F93" s="49">
        <v>4</v>
      </c>
      <c r="G93" s="1">
        <v>4</v>
      </c>
      <c r="H93" s="18" t="s">
        <v>2385</v>
      </c>
      <c r="I93" s="1">
        <v>1</v>
      </c>
      <c r="J93" s="1">
        <v>3</v>
      </c>
      <c r="K93" s="18">
        <v>1</v>
      </c>
      <c r="L93" s="49">
        <v>4</v>
      </c>
      <c r="M93" s="1">
        <v>3</v>
      </c>
      <c r="N93" s="18">
        <v>79</v>
      </c>
      <c r="O93" s="68">
        <v>43</v>
      </c>
      <c r="P93" s="38" t="s">
        <v>213</v>
      </c>
      <c r="Q93" s="67" t="s">
        <v>1766</v>
      </c>
      <c r="R93" s="67"/>
      <c r="S93" s="28">
        <v>1</v>
      </c>
      <c r="T93" s="28">
        <v>0.65</v>
      </c>
      <c r="U93" s="28">
        <v>1.2</v>
      </c>
      <c r="V93" s="18" t="s">
        <v>227</v>
      </c>
      <c r="W93" s="29" t="s">
        <v>228</v>
      </c>
      <c r="X93" s="30" t="s">
        <v>1010</v>
      </c>
      <c r="Y93" s="68" t="s">
        <v>218</v>
      </c>
      <c r="Z93" s="70" t="s">
        <v>219</v>
      </c>
      <c r="AA93" s="71" t="s">
        <v>1011</v>
      </c>
      <c r="AB93" s="21">
        <v>154</v>
      </c>
      <c r="AC93" s="21">
        <v>2</v>
      </c>
      <c r="AD93" s="21">
        <v>296</v>
      </c>
      <c r="AE93" s="21">
        <v>27</v>
      </c>
      <c r="AF93" s="21">
        <v>0</v>
      </c>
      <c r="AG93" s="73">
        <v>2</v>
      </c>
      <c r="AH93" s="22">
        <v>0</v>
      </c>
      <c r="AI93" s="23">
        <v>70</v>
      </c>
      <c r="AJ93" s="24" t="s">
        <v>2912</v>
      </c>
      <c r="AK93" s="52">
        <v>1</v>
      </c>
      <c r="AL93" s="24">
        <v>79</v>
      </c>
      <c r="AM93" s="24">
        <v>0</v>
      </c>
      <c r="AN93" s="24" t="s">
        <v>108</v>
      </c>
      <c r="AO93" s="24" t="s">
        <v>2913</v>
      </c>
      <c r="AP93" s="24">
        <v>0.66</v>
      </c>
      <c r="AQ93" s="24">
        <v>0.25</v>
      </c>
      <c r="AR93" s="24">
        <v>0</v>
      </c>
      <c r="AS93" s="24">
        <v>0</v>
      </c>
      <c r="AT93" s="24">
        <v>0</v>
      </c>
      <c r="AU93" s="24">
        <v>254</v>
      </c>
      <c r="AV93" s="83">
        <v>0</v>
      </c>
      <c r="AW93" s="24">
        <v>16</v>
      </c>
      <c r="AX93" s="83">
        <v>46</v>
      </c>
      <c r="AY93" s="24">
        <v>3.95</v>
      </c>
      <c r="AZ93" s="24">
        <v>0</v>
      </c>
      <c r="BA93" s="24">
        <v>0</v>
      </c>
      <c r="BB93" s="24">
        <v>2.2999999999999998</v>
      </c>
      <c r="BC93" s="77" t="s">
        <v>2432</v>
      </c>
      <c r="BD93" s="52"/>
      <c r="BE93" s="52"/>
      <c r="BF93" s="52"/>
      <c r="BG93" s="52"/>
      <c r="BH93" s="52"/>
      <c r="BI93" s="24">
        <v>2.1999</v>
      </c>
      <c r="BJ93" s="24"/>
      <c r="BK93" s="24"/>
      <c r="BL93" s="24">
        <v>1.4</v>
      </c>
      <c r="BM93" s="24"/>
      <c r="BN93" s="24"/>
      <c r="BO93" s="24"/>
      <c r="BP93" s="24"/>
      <c r="BQ93" s="24" t="s">
        <v>2023</v>
      </c>
      <c r="BR93" s="47" t="s">
        <v>2917</v>
      </c>
      <c r="BT93" s="5" t="str">
        <f t="shared" si="9"/>
        <v>2020-01-01 00:00</v>
      </c>
      <c r="BX93" s="5"/>
      <c r="CQ93" s="47">
        <v>4</v>
      </c>
      <c r="CR93" s="5">
        <v>10</v>
      </c>
      <c r="CS93" s="5">
        <f t="shared" si="10"/>
        <v>46</v>
      </c>
      <c r="CT93" s="5">
        <f t="shared" si="11"/>
        <v>0.66</v>
      </c>
      <c r="CU93" s="5">
        <f t="shared" si="12"/>
        <v>2.2999999999999998</v>
      </c>
    </row>
    <row r="94" spans="1:99" s="47" customFormat="1" x14ac:dyDescent="0.3">
      <c r="A94" s="48" t="s">
        <v>465</v>
      </c>
      <c r="B94" s="6"/>
      <c r="C94" s="35">
        <v>80</v>
      </c>
      <c r="D94" s="18">
        <v>10080</v>
      </c>
      <c r="E94" s="36">
        <v>9080</v>
      </c>
      <c r="F94" s="49">
        <v>4</v>
      </c>
      <c r="G94" s="37">
        <v>2</v>
      </c>
      <c r="H94" s="18" t="s">
        <v>2303</v>
      </c>
      <c r="I94" s="37">
        <v>1</v>
      </c>
      <c r="J94" s="37">
        <v>3</v>
      </c>
      <c r="K94" s="38">
        <v>1</v>
      </c>
      <c r="L94" s="49">
        <v>4</v>
      </c>
      <c r="M94" s="37">
        <v>3</v>
      </c>
      <c r="N94" s="38">
        <v>80</v>
      </c>
      <c r="O94" s="38">
        <v>23</v>
      </c>
      <c r="P94" s="38" t="s">
        <v>213</v>
      </c>
      <c r="Q94" s="67" t="s">
        <v>466</v>
      </c>
      <c r="R94" s="67"/>
      <c r="S94" s="28">
        <v>1</v>
      </c>
      <c r="T94" s="28">
        <v>1</v>
      </c>
      <c r="U94" s="28">
        <v>1.2</v>
      </c>
      <c r="V94" s="18" t="s">
        <v>284</v>
      </c>
      <c r="W94" s="29" t="s">
        <v>285</v>
      </c>
      <c r="X94" s="30" t="s">
        <v>467</v>
      </c>
      <c r="Y94" s="68" t="s">
        <v>218</v>
      </c>
      <c r="Z94" s="70" t="s">
        <v>219</v>
      </c>
      <c r="AA94" s="71" t="s">
        <v>468</v>
      </c>
      <c r="AB94" s="21">
        <v>154</v>
      </c>
      <c r="AC94" s="21">
        <v>2</v>
      </c>
      <c r="AD94" s="43">
        <v>525</v>
      </c>
      <c r="AE94" s="43">
        <v>32</v>
      </c>
      <c r="AF94" s="43">
        <v>0</v>
      </c>
      <c r="AG94" s="73">
        <v>1</v>
      </c>
      <c r="AH94" s="22">
        <v>0</v>
      </c>
      <c r="AI94" s="45">
        <v>70</v>
      </c>
      <c r="AJ94" s="24" t="s">
        <v>2912</v>
      </c>
      <c r="AK94" s="46">
        <v>1</v>
      </c>
      <c r="AL94" s="24">
        <v>118</v>
      </c>
      <c r="AM94" s="46">
        <v>1</v>
      </c>
      <c r="AN94" s="46" t="s">
        <v>108</v>
      </c>
      <c r="AO94" s="24" t="s">
        <v>2913</v>
      </c>
      <c r="AP94" s="46">
        <v>0.36</v>
      </c>
      <c r="AQ94" s="46">
        <v>0.05</v>
      </c>
      <c r="AR94" s="46">
        <v>202</v>
      </c>
      <c r="AS94" s="46">
        <v>-60</v>
      </c>
      <c r="AT94" s="46">
        <v>10</v>
      </c>
      <c r="AU94" s="46">
        <v>302</v>
      </c>
      <c r="AV94" s="84">
        <v>0</v>
      </c>
      <c r="AW94" s="46">
        <v>10</v>
      </c>
      <c r="AX94" s="84">
        <v>42</v>
      </c>
      <c r="AY94" s="46">
        <v>5.9</v>
      </c>
      <c r="AZ94" s="46">
        <v>0.05</v>
      </c>
      <c r="BA94" s="24">
        <v>0</v>
      </c>
      <c r="BB94" s="46">
        <v>2.1</v>
      </c>
      <c r="BC94" s="78" t="s">
        <v>2433</v>
      </c>
      <c r="BD94" s="52"/>
      <c r="BE94" s="52"/>
      <c r="BF94" s="52"/>
      <c r="BG94" s="52"/>
      <c r="BH94" s="52"/>
      <c r="BI94" s="24">
        <v>1</v>
      </c>
      <c r="BJ94" s="24"/>
      <c r="BK94" s="24"/>
      <c r="BL94" s="24">
        <v>1.4</v>
      </c>
      <c r="BM94" s="24"/>
      <c r="BN94" s="24"/>
      <c r="BO94" s="24"/>
      <c r="BP94" s="24"/>
      <c r="BQ94" s="24" t="s">
        <v>2023</v>
      </c>
      <c r="BR94" s="47" t="s">
        <v>2917</v>
      </c>
      <c r="BT94" s="5" t="str">
        <f t="shared" si="9"/>
        <v>2020-01-01 00:00</v>
      </c>
      <c r="BX94" s="5"/>
      <c r="CQ94" s="47">
        <v>4</v>
      </c>
      <c r="CR94" s="5">
        <v>8</v>
      </c>
      <c r="CS94" s="5">
        <f t="shared" si="10"/>
        <v>42</v>
      </c>
      <c r="CT94" s="5">
        <f t="shared" si="11"/>
        <v>0.36</v>
      </c>
      <c r="CU94" s="5">
        <f t="shared" si="12"/>
        <v>2.1</v>
      </c>
    </row>
    <row r="95" spans="1:99" s="47" customFormat="1" x14ac:dyDescent="0.3">
      <c r="A95" s="48" t="s">
        <v>1279</v>
      </c>
      <c r="B95" s="6"/>
      <c r="C95" s="27">
        <v>81</v>
      </c>
      <c r="D95" s="18">
        <v>10081</v>
      </c>
      <c r="E95" s="36">
        <v>9081</v>
      </c>
      <c r="F95" s="49">
        <v>4</v>
      </c>
      <c r="G95" s="49">
        <v>3</v>
      </c>
      <c r="H95" s="18" t="s">
        <v>2298</v>
      </c>
      <c r="I95" s="49">
        <v>1</v>
      </c>
      <c r="J95" s="49">
        <v>1</v>
      </c>
      <c r="K95" s="18">
        <v>1</v>
      </c>
      <c r="L95" s="49">
        <v>4</v>
      </c>
      <c r="M95" s="49">
        <v>1</v>
      </c>
      <c r="N95" s="18">
        <v>81</v>
      </c>
      <c r="O95" s="68">
        <v>31</v>
      </c>
      <c r="P95" s="38" t="s">
        <v>321</v>
      </c>
      <c r="Q95" s="67" t="s">
        <v>1949</v>
      </c>
      <c r="R95" s="67"/>
      <c r="S95" s="28">
        <v>1.05</v>
      </c>
      <c r="T95" s="28">
        <v>0.65</v>
      </c>
      <c r="U95" s="28">
        <v>1.2</v>
      </c>
      <c r="V95" s="18" t="s">
        <v>323</v>
      </c>
      <c r="W95" s="29" t="s">
        <v>491</v>
      </c>
      <c r="X95" s="30" t="s">
        <v>1280</v>
      </c>
      <c r="Y95" s="68" t="s">
        <v>218</v>
      </c>
      <c r="Z95" s="70" t="s">
        <v>219</v>
      </c>
      <c r="AA95" s="71" t="s">
        <v>1281</v>
      </c>
      <c r="AB95" s="21">
        <v>154</v>
      </c>
      <c r="AC95" s="21">
        <v>2</v>
      </c>
      <c r="AD95" s="51">
        <v>72</v>
      </c>
      <c r="AE95" s="51">
        <v>9</v>
      </c>
      <c r="AF95" s="51">
        <v>0</v>
      </c>
      <c r="AG95" s="73">
        <v>1</v>
      </c>
      <c r="AH95" s="22">
        <v>0</v>
      </c>
      <c r="AI95" s="23">
        <v>70</v>
      </c>
      <c r="AJ95" s="24" t="s">
        <v>2912</v>
      </c>
      <c r="AK95" s="52">
        <v>1</v>
      </c>
      <c r="AL95" s="24">
        <v>131</v>
      </c>
      <c r="AM95" s="52">
        <v>1</v>
      </c>
      <c r="AN95" s="52">
        <v>1</v>
      </c>
      <c r="AO95" s="24" t="s">
        <v>2913</v>
      </c>
      <c r="AP95" s="52">
        <v>0.54</v>
      </c>
      <c r="AQ95" s="52">
        <v>0.01</v>
      </c>
      <c r="AR95" s="52">
        <v>0</v>
      </c>
      <c r="AS95" s="52">
        <v>0</v>
      </c>
      <c r="AT95" s="52">
        <v>0</v>
      </c>
      <c r="AU95" s="52">
        <v>2</v>
      </c>
      <c r="AV95" s="83">
        <v>-10</v>
      </c>
      <c r="AW95" s="52">
        <v>-35</v>
      </c>
      <c r="AX95" s="83">
        <v>38</v>
      </c>
      <c r="AY95" s="52">
        <v>6.55</v>
      </c>
      <c r="AZ95" s="52">
        <v>0.05</v>
      </c>
      <c r="BA95" s="24">
        <v>0</v>
      </c>
      <c r="BB95" s="52">
        <v>1.9</v>
      </c>
      <c r="BC95" s="75" t="s">
        <v>2068</v>
      </c>
      <c r="BD95" s="52"/>
      <c r="BE95" s="52"/>
      <c r="BF95" s="52"/>
      <c r="BG95" s="52"/>
      <c r="BH95" s="52"/>
      <c r="BI95" s="24">
        <v>1</v>
      </c>
      <c r="BJ95" s="24"/>
      <c r="BK95" s="24"/>
      <c r="BL95" s="24">
        <v>1.4</v>
      </c>
      <c r="BM95" s="24"/>
      <c r="BN95" s="24"/>
      <c r="BO95" s="24"/>
      <c r="BP95" s="24"/>
      <c r="BQ95" s="24" t="s">
        <v>2168</v>
      </c>
      <c r="BR95" s="47" t="s">
        <v>2916</v>
      </c>
      <c r="BT95" s="5" t="str">
        <f t="shared" si="9"/>
        <v>9999-01-01 00:00</v>
      </c>
      <c r="BX95" s="5"/>
      <c r="CQ95" s="47">
        <v>4</v>
      </c>
      <c r="CR95" s="5">
        <v>5</v>
      </c>
      <c r="CS95" s="5">
        <f t="shared" si="10"/>
        <v>38</v>
      </c>
      <c r="CT95" s="5">
        <f t="shared" si="11"/>
        <v>0.54</v>
      </c>
      <c r="CU95" s="5">
        <f t="shared" si="12"/>
        <v>1.9</v>
      </c>
    </row>
    <row r="96" spans="1:99" s="47" customFormat="1" x14ac:dyDescent="0.3">
      <c r="A96" s="48" t="s">
        <v>2002</v>
      </c>
      <c r="B96" s="6"/>
      <c r="C96" s="35">
        <v>82</v>
      </c>
      <c r="D96" s="18">
        <v>10082</v>
      </c>
      <c r="E96" s="36">
        <v>9082</v>
      </c>
      <c r="F96" s="49">
        <v>4</v>
      </c>
      <c r="G96" s="49">
        <v>2</v>
      </c>
      <c r="H96" s="18" t="s">
        <v>2298</v>
      </c>
      <c r="I96" s="49">
        <v>1</v>
      </c>
      <c r="J96" s="49">
        <v>1</v>
      </c>
      <c r="K96" s="18">
        <v>1</v>
      </c>
      <c r="L96" s="49">
        <v>4</v>
      </c>
      <c r="M96" s="49">
        <v>1</v>
      </c>
      <c r="N96" s="18">
        <v>82</v>
      </c>
      <c r="O96" s="68">
        <v>21</v>
      </c>
      <c r="P96" s="38" t="s">
        <v>321</v>
      </c>
      <c r="Q96" s="67" t="s">
        <v>1946</v>
      </c>
      <c r="R96" s="67"/>
      <c r="S96" s="28">
        <v>0.9</v>
      </c>
      <c r="T96" s="28">
        <v>1.1000000000000001</v>
      </c>
      <c r="U96" s="28">
        <v>1.2</v>
      </c>
      <c r="V96" s="18" t="s">
        <v>323</v>
      </c>
      <c r="W96" s="29" t="s">
        <v>491</v>
      </c>
      <c r="X96" s="30" t="s">
        <v>1947</v>
      </c>
      <c r="Y96" s="68" t="s">
        <v>218</v>
      </c>
      <c r="Z96" s="70" t="s">
        <v>219</v>
      </c>
      <c r="AA96" s="71" t="s">
        <v>1948</v>
      </c>
      <c r="AB96" s="21">
        <v>154</v>
      </c>
      <c r="AC96" s="21">
        <v>2</v>
      </c>
      <c r="AD96" s="51">
        <v>120</v>
      </c>
      <c r="AE96" s="51">
        <v>18</v>
      </c>
      <c r="AF96" s="51">
        <v>0</v>
      </c>
      <c r="AG96" s="73">
        <v>1</v>
      </c>
      <c r="AH96" s="22">
        <v>0</v>
      </c>
      <c r="AI96" s="23">
        <v>110</v>
      </c>
      <c r="AJ96" s="24" t="s">
        <v>2912</v>
      </c>
      <c r="AK96" s="46">
        <v>1</v>
      </c>
      <c r="AL96" s="24">
        <v>495</v>
      </c>
      <c r="AM96" s="52">
        <v>6</v>
      </c>
      <c r="AN96" s="52">
        <v>1</v>
      </c>
      <c r="AO96" s="24" t="s">
        <v>2913</v>
      </c>
      <c r="AP96" s="52">
        <v>0.34</v>
      </c>
      <c r="AQ96" s="52">
        <v>0.04</v>
      </c>
      <c r="AR96" s="52">
        <v>0</v>
      </c>
      <c r="AS96" s="52">
        <v>0</v>
      </c>
      <c r="AT96" s="52">
        <v>0</v>
      </c>
      <c r="AU96" s="52">
        <v>3</v>
      </c>
      <c r="AV96" s="83">
        <v>10</v>
      </c>
      <c r="AW96" s="52">
        <v>-35</v>
      </c>
      <c r="AX96" s="83">
        <v>34</v>
      </c>
      <c r="AY96" s="52">
        <v>24.75</v>
      </c>
      <c r="AZ96" s="52">
        <v>0.3</v>
      </c>
      <c r="BA96" s="24">
        <v>0</v>
      </c>
      <c r="BB96" s="52">
        <v>1.7</v>
      </c>
      <c r="BC96" s="75" t="s">
        <v>2068</v>
      </c>
      <c r="BD96" s="52"/>
      <c r="BE96" s="52"/>
      <c r="BF96" s="52"/>
      <c r="BG96" s="52"/>
      <c r="BH96" s="52"/>
      <c r="BI96" s="24">
        <v>1</v>
      </c>
      <c r="BJ96" s="24"/>
      <c r="BK96" s="24"/>
      <c r="BL96" s="24">
        <v>1.4</v>
      </c>
      <c r="BM96" s="24"/>
      <c r="BN96" s="24"/>
      <c r="BO96" s="24"/>
      <c r="BP96" s="24"/>
      <c r="BQ96" s="24" t="s">
        <v>2168</v>
      </c>
      <c r="BR96" s="47" t="s">
        <v>2916</v>
      </c>
      <c r="BT96" s="5" t="str">
        <f t="shared" si="9"/>
        <v>9999-01-01 00:00</v>
      </c>
      <c r="BX96" s="5"/>
      <c r="CQ96" s="47">
        <v>4</v>
      </c>
      <c r="CR96" s="5">
        <v>6</v>
      </c>
      <c r="CS96" s="5">
        <f t="shared" si="10"/>
        <v>34</v>
      </c>
      <c r="CT96" s="5">
        <f t="shared" si="11"/>
        <v>0.34</v>
      </c>
      <c r="CU96" s="5">
        <f t="shared" si="12"/>
        <v>1.7</v>
      </c>
    </row>
    <row r="97" spans="1:99" s="47" customFormat="1" x14ac:dyDescent="0.3">
      <c r="A97" s="48" t="s">
        <v>777</v>
      </c>
      <c r="B97" s="6"/>
      <c r="C97" s="27">
        <v>83</v>
      </c>
      <c r="D97" s="18">
        <v>10083</v>
      </c>
      <c r="E97" s="36">
        <v>9083</v>
      </c>
      <c r="F97" s="49">
        <v>4</v>
      </c>
      <c r="G97" s="49">
        <v>4</v>
      </c>
      <c r="H97" s="18" t="s">
        <v>2298</v>
      </c>
      <c r="I97" s="49">
        <v>1</v>
      </c>
      <c r="J97" s="49">
        <v>5</v>
      </c>
      <c r="K97" s="18">
        <v>1</v>
      </c>
      <c r="L97" s="49">
        <v>4</v>
      </c>
      <c r="M97" s="49">
        <v>5</v>
      </c>
      <c r="N97" s="18">
        <v>83</v>
      </c>
      <c r="O97" s="68">
        <v>45</v>
      </c>
      <c r="P97" s="38" t="s">
        <v>321</v>
      </c>
      <c r="Q97" s="67" t="s">
        <v>778</v>
      </c>
      <c r="R97" s="67"/>
      <c r="S97" s="28">
        <v>1.05</v>
      </c>
      <c r="T97" s="28">
        <v>0.75</v>
      </c>
      <c r="U97" s="28">
        <v>1.2</v>
      </c>
      <c r="V97" s="18" t="s">
        <v>323</v>
      </c>
      <c r="W97" s="29" t="s">
        <v>324</v>
      </c>
      <c r="X97" s="30" t="s">
        <v>779</v>
      </c>
      <c r="Y97" s="68" t="s">
        <v>218</v>
      </c>
      <c r="Z97" s="70" t="s">
        <v>219</v>
      </c>
      <c r="AA97" s="71" t="s">
        <v>780</v>
      </c>
      <c r="AB97" s="21">
        <v>154</v>
      </c>
      <c r="AC97" s="21">
        <v>2</v>
      </c>
      <c r="AD97" s="51">
        <v>182</v>
      </c>
      <c r="AE97" s="51">
        <v>24</v>
      </c>
      <c r="AF97" s="51">
        <v>0</v>
      </c>
      <c r="AG97" s="73">
        <v>1</v>
      </c>
      <c r="AH97" s="22">
        <v>0</v>
      </c>
      <c r="AI97" s="23">
        <v>70</v>
      </c>
      <c r="AJ97" s="24" t="s">
        <v>2912</v>
      </c>
      <c r="AK97" s="52">
        <v>1</v>
      </c>
      <c r="AL97" s="24">
        <v>171</v>
      </c>
      <c r="AM97" s="52">
        <v>1</v>
      </c>
      <c r="AN97" s="52">
        <v>1</v>
      </c>
      <c r="AO97" s="24" t="s">
        <v>2913</v>
      </c>
      <c r="AP97" s="52">
        <v>0.54</v>
      </c>
      <c r="AQ97" s="52">
        <v>0.01</v>
      </c>
      <c r="AR97" s="52">
        <v>0</v>
      </c>
      <c r="AS97" s="52">
        <v>0</v>
      </c>
      <c r="AT97" s="52">
        <v>0</v>
      </c>
      <c r="AU97" s="52">
        <v>1</v>
      </c>
      <c r="AV97" s="83">
        <v>-5</v>
      </c>
      <c r="AW97" s="52">
        <v>-35</v>
      </c>
      <c r="AX97" s="83">
        <v>44</v>
      </c>
      <c r="AY97" s="52">
        <v>8.5500000000000007</v>
      </c>
      <c r="AZ97" s="52">
        <v>0.05</v>
      </c>
      <c r="BA97" s="24">
        <v>0</v>
      </c>
      <c r="BB97" s="52">
        <v>2.2000000000000002</v>
      </c>
      <c r="BC97" s="75" t="s">
        <v>2068</v>
      </c>
      <c r="BD97" s="52"/>
      <c r="BE97" s="52"/>
      <c r="BF97" s="52"/>
      <c r="BG97" s="52"/>
      <c r="BH97" s="52"/>
      <c r="BI97" s="24">
        <v>1</v>
      </c>
      <c r="BJ97" s="24"/>
      <c r="BK97" s="24"/>
      <c r="BL97" s="24">
        <v>1.4</v>
      </c>
      <c r="BM97" s="24"/>
      <c r="BN97" s="24"/>
      <c r="BO97" s="24"/>
      <c r="BP97" s="24"/>
      <c r="BQ97" s="24" t="s">
        <v>2168</v>
      </c>
      <c r="BR97" s="47" t="s">
        <v>2916</v>
      </c>
      <c r="BT97" s="5" t="str">
        <f t="shared" si="9"/>
        <v>9999-01-01 00:00</v>
      </c>
      <c r="BX97" s="5"/>
      <c r="CQ97" s="47">
        <v>4</v>
      </c>
      <c r="CR97" s="5">
        <v>3</v>
      </c>
      <c r="CS97" s="5">
        <f t="shared" si="10"/>
        <v>44</v>
      </c>
      <c r="CT97" s="5">
        <f t="shared" si="11"/>
        <v>0.54</v>
      </c>
      <c r="CU97" s="5">
        <f t="shared" si="12"/>
        <v>2.2000000000000002</v>
      </c>
    </row>
    <row r="98" spans="1:99" s="47" customFormat="1" x14ac:dyDescent="0.3">
      <c r="A98" s="48" t="s">
        <v>797</v>
      </c>
      <c r="B98" s="6"/>
      <c r="C98" s="35">
        <v>84</v>
      </c>
      <c r="D98" s="18">
        <v>10084</v>
      </c>
      <c r="E98" s="36">
        <v>9084</v>
      </c>
      <c r="F98" s="49">
        <v>4</v>
      </c>
      <c r="G98" s="49">
        <v>3</v>
      </c>
      <c r="H98" s="18" t="s">
        <v>2299</v>
      </c>
      <c r="I98" s="49">
        <v>1</v>
      </c>
      <c r="J98" s="49">
        <v>1</v>
      </c>
      <c r="K98" s="18">
        <v>1</v>
      </c>
      <c r="L98" s="49">
        <v>4</v>
      </c>
      <c r="M98" s="49">
        <v>1</v>
      </c>
      <c r="N98" s="18">
        <v>84</v>
      </c>
      <c r="O98" s="68">
        <v>31</v>
      </c>
      <c r="P98" s="38" t="s">
        <v>321</v>
      </c>
      <c r="Q98" s="67" t="s">
        <v>798</v>
      </c>
      <c r="R98" s="67"/>
      <c r="S98" s="28">
        <v>1</v>
      </c>
      <c r="T98" s="28">
        <v>0.8</v>
      </c>
      <c r="U98" s="28">
        <v>1.2</v>
      </c>
      <c r="V98" s="18" t="s">
        <v>323</v>
      </c>
      <c r="W98" s="29" t="s">
        <v>491</v>
      </c>
      <c r="X98" s="30" t="s">
        <v>799</v>
      </c>
      <c r="Y98" s="68" t="s">
        <v>218</v>
      </c>
      <c r="Z98" s="70" t="s">
        <v>219</v>
      </c>
      <c r="AA98" s="71" t="s">
        <v>800</v>
      </c>
      <c r="AB98" s="21">
        <v>154</v>
      </c>
      <c r="AC98" s="21">
        <v>2</v>
      </c>
      <c r="AD98" s="51">
        <v>352</v>
      </c>
      <c r="AE98" s="51">
        <v>27</v>
      </c>
      <c r="AF98" s="51">
        <v>0</v>
      </c>
      <c r="AG98" s="73">
        <v>1</v>
      </c>
      <c r="AH98" s="22">
        <v>0</v>
      </c>
      <c r="AI98" s="23">
        <v>70</v>
      </c>
      <c r="AJ98" s="24" t="s">
        <v>2912</v>
      </c>
      <c r="AK98" s="46">
        <v>1</v>
      </c>
      <c r="AL98" s="24">
        <v>123</v>
      </c>
      <c r="AM98" s="52">
        <v>1</v>
      </c>
      <c r="AN98" s="52" t="s">
        <v>108</v>
      </c>
      <c r="AO98" s="24" t="s">
        <v>2913</v>
      </c>
      <c r="AP98" s="52">
        <v>0.36</v>
      </c>
      <c r="AQ98" s="52">
        <v>0.13</v>
      </c>
      <c r="AR98" s="52">
        <v>111</v>
      </c>
      <c r="AS98" s="52">
        <v>-70</v>
      </c>
      <c r="AT98" s="52">
        <v>30</v>
      </c>
      <c r="AU98" s="52">
        <v>51</v>
      </c>
      <c r="AV98" s="83">
        <v>0</v>
      </c>
      <c r="AW98" s="52">
        <v>12</v>
      </c>
      <c r="AX98" s="83">
        <v>42</v>
      </c>
      <c r="AY98" s="52">
        <v>6.15</v>
      </c>
      <c r="AZ98" s="52">
        <v>0.05</v>
      </c>
      <c r="BA98" s="24">
        <v>0</v>
      </c>
      <c r="BB98" s="52">
        <v>2.1</v>
      </c>
      <c r="BC98" s="75" t="s">
        <v>2431</v>
      </c>
      <c r="BD98" s="52"/>
      <c r="BE98" s="52"/>
      <c r="BF98" s="52"/>
      <c r="BG98" s="52"/>
      <c r="BH98" s="52"/>
      <c r="BI98" s="24">
        <v>1</v>
      </c>
      <c r="BJ98" s="24"/>
      <c r="BK98" s="24"/>
      <c r="BL98" s="24">
        <v>1.4</v>
      </c>
      <c r="BM98" s="24"/>
      <c r="BN98" s="24"/>
      <c r="BO98" s="24"/>
      <c r="BP98" s="24"/>
      <c r="BQ98" s="24" t="s">
        <v>2023</v>
      </c>
      <c r="BR98" s="47" t="s">
        <v>2917</v>
      </c>
      <c r="BT98" s="5" t="str">
        <f t="shared" si="9"/>
        <v>2020-01-01 00:00</v>
      </c>
      <c r="BX98" s="5"/>
      <c r="CQ98" s="47">
        <v>4</v>
      </c>
      <c r="CR98" s="5">
        <v>8</v>
      </c>
      <c r="CS98" s="5">
        <f t="shared" si="10"/>
        <v>42</v>
      </c>
      <c r="CT98" s="5">
        <f t="shared" si="11"/>
        <v>0.36</v>
      </c>
      <c r="CU98" s="5">
        <f t="shared" si="12"/>
        <v>2.1</v>
      </c>
    </row>
    <row r="99" spans="1:99" s="47" customFormat="1" x14ac:dyDescent="0.3">
      <c r="A99" s="48" t="s">
        <v>477</v>
      </c>
      <c r="B99" s="6"/>
      <c r="C99" s="27">
        <v>85</v>
      </c>
      <c r="D99" s="18">
        <v>10085</v>
      </c>
      <c r="E99" s="36">
        <v>9085</v>
      </c>
      <c r="F99" s="49">
        <v>4</v>
      </c>
      <c r="G99" s="49">
        <v>3</v>
      </c>
      <c r="H99" s="18" t="s">
        <v>2300</v>
      </c>
      <c r="I99" s="49">
        <v>1</v>
      </c>
      <c r="J99" s="49">
        <v>1</v>
      </c>
      <c r="K99" s="18">
        <v>1</v>
      </c>
      <c r="L99" s="49">
        <v>4</v>
      </c>
      <c r="M99" s="49">
        <v>1</v>
      </c>
      <c r="N99" s="18">
        <v>85</v>
      </c>
      <c r="O99" s="68">
        <v>31</v>
      </c>
      <c r="P99" s="38" t="s">
        <v>213</v>
      </c>
      <c r="Q99" s="67" t="s">
        <v>478</v>
      </c>
      <c r="R99" s="67"/>
      <c r="S99" s="28">
        <v>1.05</v>
      </c>
      <c r="T99" s="28">
        <v>0.9</v>
      </c>
      <c r="U99" s="28">
        <v>1.2</v>
      </c>
      <c r="V99" s="18" t="s">
        <v>284</v>
      </c>
      <c r="W99" s="29" t="s">
        <v>285</v>
      </c>
      <c r="X99" s="30" t="s">
        <v>479</v>
      </c>
      <c r="Y99" s="68" t="s">
        <v>218</v>
      </c>
      <c r="Z99" s="70" t="s">
        <v>219</v>
      </c>
      <c r="AA99" s="71" t="s">
        <v>480</v>
      </c>
      <c r="AB99" s="21">
        <v>154</v>
      </c>
      <c r="AC99" s="21">
        <v>2</v>
      </c>
      <c r="AD99" s="51">
        <v>384</v>
      </c>
      <c r="AE99" s="51">
        <v>30</v>
      </c>
      <c r="AF99" s="51">
        <v>0</v>
      </c>
      <c r="AG99" s="73">
        <v>1</v>
      </c>
      <c r="AH99" s="22">
        <v>0</v>
      </c>
      <c r="AI99" s="23">
        <v>50</v>
      </c>
      <c r="AJ99" s="24" t="s">
        <v>2912</v>
      </c>
      <c r="AK99" s="52">
        <v>1</v>
      </c>
      <c r="AL99" s="24">
        <v>196</v>
      </c>
      <c r="AM99" s="52">
        <v>3</v>
      </c>
      <c r="AN99" s="52">
        <v>1</v>
      </c>
      <c r="AO99" s="24" t="s">
        <v>2913</v>
      </c>
      <c r="AP99" s="52">
        <v>0.36</v>
      </c>
      <c r="AQ99" s="52">
        <v>0.2</v>
      </c>
      <c r="AR99" s="52">
        <v>0</v>
      </c>
      <c r="AS99" s="52">
        <v>0</v>
      </c>
      <c r="AT99" s="52">
        <v>0</v>
      </c>
      <c r="AU99" s="52">
        <v>31</v>
      </c>
      <c r="AV99" s="83">
        <v>0</v>
      </c>
      <c r="AW99" s="52">
        <v>-15</v>
      </c>
      <c r="AX99" s="83">
        <v>42</v>
      </c>
      <c r="AY99" s="52">
        <v>9.8000000000000007</v>
      </c>
      <c r="AZ99" s="52">
        <v>0.15</v>
      </c>
      <c r="BA99" s="24">
        <v>0</v>
      </c>
      <c r="BB99" s="52">
        <v>2.1</v>
      </c>
      <c r="BC99" s="75" t="s">
        <v>2069</v>
      </c>
      <c r="BD99" s="52"/>
      <c r="BE99" s="52"/>
      <c r="BF99" s="52"/>
      <c r="BG99" s="52"/>
      <c r="BH99" s="52"/>
      <c r="BI99" s="24">
        <v>1</v>
      </c>
      <c r="BJ99" s="24"/>
      <c r="BK99" s="24"/>
      <c r="BL99" s="24">
        <v>1.4</v>
      </c>
      <c r="BM99" s="24"/>
      <c r="BN99" s="24"/>
      <c r="BO99" s="24"/>
      <c r="BP99" s="24"/>
      <c r="BQ99" s="24" t="s">
        <v>2168</v>
      </c>
      <c r="BR99" s="47" t="s">
        <v>2916</v>
      </c>
      <c r="BT99" s="5" t="str">
        <f t="shared" si="9"/>
        <v>9999-01-01 00:00</v>
      </c>
      <c r="BX99" s="5"/>
      <c r="CQ99" s="47">
        <v>4</v>
      </c>
      <c r="CR99" s="5">
        <v>8</v>
      </c>
      <c r="CS99" s="5">
        <f t="shared" si="10"/>
        <v>42</v>
      </c>
      <c r="CT99" s="5">
        <f t="shared" si="11"/>
        <v>0.36</v>
      </c>
      <c r="CU99" s="5">
        <f t="shared" si="12"/>
        <v>2.1</v>
      </c>
    </row>
    <row r="100" spans="1:99" s="47" customFormat="1" x14ac:dyDescent="0.3">
      <c r="A100" s="48" t="s">
        <v>581</v>
      </c>
      <c r="B100" s="6"/>
      <c r="C100" s="35">
        <v>86</v>
      </c>
      <c r="D100" s="18">
        <v>10086</v>
      </c>
      <c r="E100" s="36">
        <v>9086</v>
      </c>
      <c r="F100" s="49">
        <v>4</v>
      </c>
      <c r="G100" s="49">
        <v>1</v>
      </c>
      <c r="H100" s="18" t="s">
        <v>2300</v>
      </c>
      <c r="I100" s="49">
        <v>1</v>
      </c>
      <c r="J100" s="49">
        <v>3</v>
      </c>
      <c r="K100" s="18">
        <v>1</v>
      </c>
      <c r="L100" s="49">
        <v>4</v>
      </c>
      <c r="M100" s="49">
        <v>3</v>
      </c>
      <c r="N100" s="18">
        <v>86</v>
      </c>
      <c r="O100" s="68">
        <v>13</v>
      </c>
      <c r="P100" s="38" t="s">
        <v>321</v>
      </c>
      <c r="Q100" s="67" t="s">
        <v>582</v>
      </c>
      <c r="R100" s="67"/>
      <c r="S100" s="28">
        <v>0.9</v>
      </c>
      <c r="T100" s="28">
        <v>1</v>
      </c>
      <c r="U100" s="28">
        <v>1.2</v>
      </c>
      <c r="V100" s="18" t="s">
        <v>323</v>
      </c>
      <c r="W100" s="29" t="s">
        <v>491</v>
      </c>
      <c r="X100" s="30" t="s">
        <v>583</v>
      </c>
      <c r="Y100" s="68" t="s">
        <v>218</v>
      </c>
      <c r="Z100" s="70" t="s">
        <v>219</v>
      </c>
      <c r="AA100" s="71" t="s">
        <v>584</v>
      </c>
      <c r="AB100" s="21">
        <v>154</v>
      </c>
      <c r="AC100" s="21">
        <v>2</v>
      </c>
      <c r="AD100" s="51">
        <v>665</v>
      </c>
      <c r="AE100" s="51">
        <v>36</v>
      </c>
      <c r="AF100" s="51">
        <v>0</v>
      </c>
      <c r="AG100" s="73">
        <v>1</v>
      </c>
      <c r="AH100" s="22">
        <v>0</v>
      </c>
      <c r="AI100" s="23">
        <v>80</v>
      </c>
      <c r="AJ100" s="24" t="s">
        <v>2912</v>
      </c>
      <c r="AK100" s="46">
        <v>1</v>
      </c>
      <c r="AL100" s="24">
        <v>1320</v>
      </c>
      <c r="AM100" s="52">
        <v>4</v>
      </c>
      <c r="AN100" s="52">
        <v>1</v>
      </c>
      <c r="AO100" s="24" t="s">
        <v>2913</v>
      </c>
      <c r="AP100" s="52">
        <v>0.54</v>
      </c>
      <c r="AQ100" s="52">
        <v>0.05</v>
      </c>
      <c r="AR100" s="52">
        <v>0</v>
      </c>
      <c r="AS100" s="52">
        <v>0</v>
      </c>
      <c r="AT100" s="52">
        <v>0</v>
      </c>
      <c r="AU100" s="52">
        <v>31</v>
      </c>
      <c r="AV100" s="83">
        <v>20</v>
      </c>
      <c r="AW100" s="52">
        <v>-20</v>
      </c>
      <c r="AX100" s="83">
        <v>44</v>
      </c>
      <c r="AY100" s="52">
        <v>66</v>
      </c>
      <c r="AZ100" s="52">
        <v>0.2</v>
      </c>
      <c r="BA100" s="24">
        <v>0</v>
      </c>
      <c r="BB100" s="52">
        <v>2.2000000000000002</v>
      </c>
      <c r="BC100" s="75" t="s">
        <v>2069</v>
      </c>
      <c r="BD100" s="52"/>
      <c r="BE100" s="52"/>
      <c r="BF100" s="52"/>
      <c r="BG100" s="52"/>
      <c r="BH100" s="52"/>
      <c r="BI100" s="24">
        <v>1</v>
      </c>
      <c r="BJ100" s="24"/>
      <c r="BK100" s="24"/>
      <c r="BL100" s="24">
        <v>1.4</v>
      </c>
      <c r="BM100" s="24"/>
      <c r="BN100" s="24"/>
      <c r="BO100" s="24"/>
      <c r="BP100" s="24"/>
      <c r="BQ100" s="24" t="s">
        <v>2168</v>
      </c>
      <c r="BR100" s="47" t="s">
        <v>2916</v>
      </c>
      <c r="BT100" s="5" t="str">
        <f t="shared" si="9"/>
        <v>9999-01-01 00:00</v>
      </c>
      <c r="BX100" s="5"/>
      <c r="CQ100" s="47">
        <v>4</v>
      </c>
      <c r="CR100" s="5">
        <v>3</v>
      </c>
      <c r="CS100" s="5">
        <f t="shared" si="10"/>
        <v>44</v>
      </c>
      <c r="CT100" s="5">
        <f t="shared" si="11"/>
        <v>0.54</v>
      </c>
      <c r="CU100" s="5">
        <f t="shared" si="12"/>
        <v>2.2000000000000002</v>
      </c>
    </row>
    <row r="101" spans="1:99" s="47" customFormat="1" x14ac:dyDescent="0.3">
      <c r="A101" s="48" t="s">
        <v>1111</v>
      </c>
      <c r="B101" s="6"/>
      <c r="C101" s="27">
        <v>87</v>
      </c>
      <c r="D101" s="18">
        <v>10087</v>
      </c>
      <c r="E101" s="36">
        <v>9087</v>
      </c>
      <c r="F101" s="49">
        <v>4</v>
      </c>
      <c r="G101" s="49">
        <v>5</v>
      </c>
      <c r="H101" s="18" t="s">
        <v>2298</v>
      </c>
      <c r="I101" s="49">
        <v>1</v>
      </c>
      <c r="J101" s="49">
        <v>3</v>
      </c>
      <c r="K101" s="18">
        <v>1</v>
      </c>
      <c r="L101" s="49">
        <v>4</v>
      </c>
      <c r="M101" s="49">
        <v>3</v>
      </c>
      <c r="N101" s="18">
        <v>87</v>
      </c>
      <c r="O101" s="68">
        <v>53</v>
      </c>
      <c r="P101" s="38" t="s">
        <v>213</v>
      </c>
      <c r="Q101" s="67" t="s">
        <v>1776</v>
      </c>
      <c r="R101" s="67"/>
      <c r="S101" s="28">
        <v>1.05</v>
      </c>
      <c r="T101" s="28">
        <v>0.75</v>
      </c>
      <c r="U101" s="28">
        <v>1.2</v>
      </c>
      <c r="V101" s="18" t="s">
        <v>227</v>
      </c>
      <c r="W101" s="29" t="s">
        <v>228</v>
      </c>
      <c r="X101" s="30" t="s">
        <v>1112</v>
      </c>
      <c r="Y101" s="68" t="s">
        <v>218</v>
      </c>
      <c r="Z101" s="70" t="s">
        <v>219</v>
      </c>
      <c r="AA101" s="71" t="s">
        <v>1113</v>
      </c>
      <c r="AB101" s="21">
        <v>154</v>
      </c>
      <c r="AC101" s="21">
        <v>2</v>
      </c>
      <c r="AD101" s="51">
        <v>512</v>
      </c>
      <c r="AE101" s="51">
        <v>32</v>
      </c>
      <c r="AF101" s="51">
        <v>0</v>
      </c>
      <c r="AG101" s="73">
        <v>1</v>
      </c>
      <c r="AH101" s="22">
        <v>0</v>
      </c>
      <c r="AI101" s="23">
        <v>70</v>
      </c>
      <c r="AJ101" s="24" t="s">
        <v>2912</v>
      </c>
      <c r="AK101" s="52">
        <v>1</v>
      </c>
      <c r="AL101" s="24">
        <v>321</v>
      </c>
      <c r="AM101" s="52">
        <v>3</v>
      </c>
      <c r="AN101" s="52">
        <v>1</v>
      </c>
      <c r="AO101" s="24" t="s">
        <v>2913</v>
      </c>
      <c r="AP101" s="52">
        <v>0.48</v>
      </c>
      <c r="AQ101" s="52">
        <v>0.01</v>
      </c>
      <c r="AR101" s="52">
        <v>0</v>
      </c>
      <c r="AS101" s="52">
        <v>0</v>
      </c>
      <c r="AT101" s="52">
        <v>0</v>
      </c>
      <c r="AU101" s="52">
        <v>1</v>
      </c>
      <c r="AV101" s="83">
        <v>-5</v>
      </c>
      <c r="AW101" s="52">
        <v>5</v>
      </c>
      <c r="AX101" s="83">
        <v>38</v>
      </c>
      <c r="AY101" s="52">
        <v>16.05</v>
      </c>
      <c r="AZ101" s="52">
        <v>0.15</v>
      </c>
      <c r="BA101" s="24">
        <v>0</v>
      </c>
      <c r="BB101" s="52">
        <v>1.9</v>
      </c>
      <c r="BC101" s="75" t="s">
        <v>2068</v>
      </c>
      <c r="BD101" s="52"/>
      <c r="BE101" s="52"/>
      <c r="BF101" s="52"/>
      <c r="BG101" s="52"/>
      <c r="BH101" s="52"/>
      <c r="BI101" s="24">
        <v>1.5598799999999999</v>
      </c>
      <c r="BJ101" s="24"/>
      <c r="BK101" s="24"/>
      <c r="BL101" s="24">
        <v>1.4</v>
      </c>
      <c r="BM101" s="24"/>
      <c r="BN101" s="24"/>
      <c r="BO101" s="24"/>
      <c r="BP101" s="24"/>
      <c r="BQ101" s="24" t="s">
        <v>2168</v>
      </c>
      <c r="BR101" s="47" t="s">
        <v>2916</v>
      </c>
      <c r="BT101" s="5" t="str">
        <f t="shared" si="9"/>
        <v>9999-01-01 00:00</v>
      </c>
      <c r="BX101" s="5"/>
      <c r="CQ101" s="47">
        <v>4</v>
      </c>
      <c r="CR101" s="5">
        <v>9</v>
      </c>
      <c r="CS101" s="5">
        <f t="shared" si="10"/>
        <v>38</v>
      </c>
      <c r="CT101" s="5">
        <f t="shared" si="11"/>
        <v>0.48</v>
      </c>
      <c r="CU101" s="5">
        <f t="shared" si="12"/>
        <v>1.9</v>
      </c>
    </row>
    <row r="102" spans="1:99" s="47" customFormat="1" x14ac:dyDescent="0.3">
      <c r="A102" s="48" t="s">
        <v>972</v>
      </c>
      <c r="B102" s="6"/>
      <c r="C102" s="35">
        <v>88</v>
      </c>
      <c r="D102" s="18">
        <v>10088</v>
      </c>
      <c r="E102" s="36">
        <v>9088</v>
      </c>
      <c r="F102" s="49">
        <v>4</v>
      </c>
      <c r="G102" s="49">
        <v>4</v>
      </c>
      <c r="H102" s="18" t="s">
        <v>2301</v>
      </c>
      <c r="I102" s="49">
        <v>1</v>
      </c>
      <c r="J102" s="49">
        <v>5</v>
      </c>
      <c r="K102" s="18">
        <v>1</v>
      </c>
      <c r="L102" s="49">
        <v>4</v>
      </c>
      <c r="M102" s="49">
        <v>5</v>
      </c>
      <c r="N102" s="18">
        <v>88</v>
      </c>
      <c r="O102" s="68">
        <v>45</v>
      </c>
      <c r="P102" s="38" t="s">
        <v>213</v>
      </c>
      <c r="Q102" s="67" t="s">
        <v>1762</v>
      </c>
      <c r="R102" s="67"/>
      <c r="S102" s="28">
        <v>1</v>
      </c>
      <c r="T102" s="28">
        <v>1</v>
      </c>
      <c r="U102" s="28">
        <v>1.2</v>
      </c>
      <c r="V102" s="18" t="s">
        <v>284</v>
      </c>
      <c r="W102" s="29" t="s">
        <v>285</v>
      </c>
      <c r="X102" s="30" t="s">
        <v>973</v>
      </c>
      <c r="Y102" s="68" t="s">
        <v>218</v>
      </c>
      <c r="Z102" s="70" t="s">
        <v>219</v>
      </c>
      <c r="AA102" s="71" t="s">
        <v>974</v>
      </c>
      <c r="AB102" s="21">
        <v>154</v>
      </c>
      <c r="AC102" s="21">
        <v>2</v>
      </c>
      <c r="AD102" s="51">
        <v>468</v>
      </c>
      <c r="AE102" s="51">
        <v>41</v>
      </c>
      <c r="AF102" s="51">
        <v>0</v>
      </c>
      <c r="AG102" s="73">
        <v>1</v>
      </c>
      <c r="AH102" s="22">
        <v>0</v>
      </c>
      <c r="AI102" s="23">
        <v>70</v>
      </c>
      <c r="AJ102" s="24" t="s">
        <v>2912</v>
      </c>
      <c r="AK102" s="46">
        <v>1</v>
      </c>
      <c r="AL102" s="24">
        <v>214</v>
      </c>
      <c r="AM102" s="52">
        <v>1</v>
      </c>
      <c r="AN102" s="52" t="s">
        <v>108</v>
      </c>
      <c r="AO102" s="24" t="s">
        <v>2913</v>
      </c>
      <c r="AP102" s="52">
        <v>0.52</v>
      </c>
      <c r="AQ102" s="52">
        <v>0.25</v>
      </c>
      <c r="AR102" s="52">
        <v>204</v>
      </c>
      <c r="AS102" s="52">
        <v>-50</v>
      </c>
      <c r="AT102" s="52">
        <v>-25</v>
      </c>
      <c r="AU102" s="52">
        <v>304</v>
      </c>
      <c r="AV102" s="83">
        <v>0</v>
      </c>
      <c r="AW102" s="52">
        <v>-17</v>
      </c>
      <c r="AX102" s="83">
        <v>32</v>
      </c>
      <c r="AY102" s="52">
        <v>10.7</v>
      </c>
      <c r="AZ102" s="52">
        <v>0.05</v>
      </c>
      <c r="BA102" s="24">
        <v>0</v>
      </c>
      <c r="BB102" s="52">
        <v>1.6</v>
      </c>
      <c r="BC102" s="75" t="s">
        <v>2074</v>
      </c>
      <c r="BD102" s="52"/>
      <c r="BE102" s="52"/>
      <c r="BF102" s="52"/>
      <c r="BG102" s="52"/>
      <c r="BH102" s="52"/>
      <c r="BI102" s="24">
        <v>1</v>
      </c>
      <c r="BJ102" s="24"/>
      <c r="BK102" s="24"/>
      <c r="BL102" s="24">
        <v>1.4</v>
      </c>
      <c r="BM102" s="24"/>
      <c r="BN102" s="24"/>
      <c r="BO102" s="24"/>
      <c r="BP102" s="24"/>
      <c r="BQ102" s="24" t="s">
        <v>2023</v>
      </c>
      <c r="BR102" s="47" t="s">
        <v>2917</v>
      </c>
      <c r="BT102" s="5" t="str">
        <f t="shared" si="9"/>
        <v>2020-01-01 00:00</v>
      </c>
      <c r="BX102" s="5"/>
      <c r="CQ102" s="47">
        <v>4</v>
      </c>
      <c r="CR102" s="5">
        <v>7</v>
      </c>
      <c r="CS102" s="5">
        <f t="shared" si="10"/>
        <v>32</v>
      </c>
      <c r="CT102" s="5">
        <f t="shared" si="11"/>
        <v>0.52</v>
      </c>
      <c r="CU102" s="5">
        <f t="shared" si="12"/>
        <v>1.6</v>
      </c>
    </row>
    <row r="103" spans="1:99" s="47" customFormat="1" x14ac:dyDescent="0.3">
      <c r="A103" s="48" t="s">
        <v>2003</v>
      </c>
      <c r="B103" s="6"/>
      <c r="C103" s="27">
        <v>89</v>
      </c>
      <c r="D103" s="18">
        <v>10089</v>
      </c>
      <c r="E103" s="36">
        <v>9089</v>
      </c>
      <c r="F103" s="49">
        <v>4</v>
      </c>
      <c r="G103" s="49">
        <v>1</v>
      </c>
      <c r="H103" s="18" t="s">
        <v>2302</v>
      </c>
      <c r="I103" s="49">
        <v>1</v>
      </c>
      <c r="J103" s="49">
        <v>3</v>
      </c>
      <c r="K103" s="18">
        <v>1</v>
      </c>
      <c r="L103" s="49">
        <v>4</v>
      </c>
      <c r="M103" s="49">
        <v>3</v>
      </c>
      <c r="N103" s="18">
        <v>89</v>
      </c>
      <c r="O103" s="68">
        <v>13</v>
      </c>
      <c r="P103" s="38" t="s">
        <v>321</v>
      </c>
      <c r="Q103" s="67" t="s">
        <v>1960</v>
      </c>
      <c r="R103" s="67"/>
      <c r="S103" s="28">
        <v>1</v>
      </c>
      <c r="T103" s="28">
        <v>0.9</v>
      </c>
      <c r="U103" s="28">
        <v>1.2</v>
      </c>
      <c r="V103" s="18" t="s">
        <v>323</v>
      </c>
      <c r="W103" s="29" t="s">
        <v>491</v>
      </c>
      <c r="X103" s="30" t="s">
        <v>1961</v>
      </c>
      <c r="Y103" s="68" t="s">
        <v>218</v>
      </c>
      <c r="Z103" s="70" t="s">
        <v>219</v>
      </c>
      <c r="AA103" s="71" t="s">
        <v>1962</v>
      </c>
      <c r="AB103" s="21">
        <v>154</v>
      </c>
      <c r="AC103" s="21">
        <v>2</v>
      </c>
      <c r="AD103" s="51">
        <v>592</v>
      </c>
      <c r="AE103" s="51">
        <v>52</v>
      </c>
      <c r="AF103" s="51">
        <v>0</v>
      </c>
      <c r="AG103" s="73">
        <v>1</v>
      </c>
      <c r="AH103" s="22">
        <v>0</v>
      </c>
      <c r="AI103" s="23">
        <v>50</v>
      </c>
      <c r="AJ103" s="24" t="s">
        <v>2912</v>
      </c>
      <c r="AK103" s="52">
        <v>1</v>
      </c>
      <c r="AL103" s="24">
        <v>198</v>
      </c>
      <c r="AM103" s="52">
        <v>1</v>
      </c>
      <c r="AN103" s="52" t="s">
        <v>108</v>
      </c>
      <c r="AO103" s="24" t="s">
        <v>2913</v>
      </c>
      <c r="AP103" s="52">
        <v>0.52</v>
      </c>
      <c r="AQ103" s="52">
        <v>0.2</v>
      </c>
      <c r="AR103" s="52">
        <v>201</v>
      </c>
      <c r="AS103" s="52">
        <v>-70</v>
      </c>
      <c r="AT103" s="52">
        <v>0</v>
      </c>
      <c r="AU103" s="52">
        <v>301</v>
      </c>
      <c r="AV103" s="83">
        <v>0</v>
      </c>
      <c r="AW103" s="52">
        <v>-5</v>
      </c>
      <c r="AX103" s="83">
        <v>32</v>
      </c>
      <c r="AY103" s="52">
        <v>9.9</v>
      </c>
      <c r="AZ103" s="52">
        <v>0.05</v>
      </c>
      <c r="BA103" s="24">
        <v>0</v>
      </c>
      <c r="BB103" s="52">
        <v>1.6</v>
      </c>
      <c r="BC103" s="75" t="s">
        <v>2432</v>
      </c>
      <c r="BD103" s="52"/>
      <c r="BE103" s="52"/>
      <c r="BF103" s="52"/>
      <c r="BG103" s="52"/>
      <c r="BH103" s="52"/>
      <c r="BI103" s="24">
        <v>3.12012</v>
      </c>
      <c r="BJ103" s="24"/>
      <c r="BK103" s="24"/>
      <c r="BL103" s="24">
        <v>1.4</v>
      </c>
      <c r="BM103" s="24"/>
      <c r="BN103" s="24"/>
      <c r="BO103" s="24"/>
      <c r="BP103" s="24"/>
      <c r="BQ103" s="24" t="s">
        <v>2023</v>
      </c>
      <c r="BR103" s="47" t="s">
        <v>2917</v>
      </c>
      <c r="BT103" s="5" t="str">
        <f t="shared" si="9"/>
        <v>2020-01-01 00:00</v>
      </c>
      <c r="BX103" s="5"/>
      <c r="CQ103" s="47">
        <v>4</v>
      </c>
      <c r="CR103" s="5">
        <v>7</v>
      </c>
      <c r="CS103" s="5">
        <f t="shared" si="10"/>
        <v>32</v>
      </c>
      <c r="CT103" s="5">
        <f t="shared" si="11"/>
        <v>0.52</v>
      </c>
      <c r="CU103" s="5">
        <f t="shared" si="12"/>
        <v>1.6</v>
      </c>
    </row>
    <row r="104" spans="1:99" s="47" customFormat="1" x14ac:dyDescent="0.3">
      <c r="A104" s="48" t="s">
        <v>1409</v>
      </c>
      <c r="B104" s="6"/>
      <c r="C104" s="35">
        <v>90</v>
      </c>
      <c r="D104" s="18">
        <v>10090</v>
      </c>
      <c r="E104" s="36">
        <v>9090</v>
      </c>
      <c r="F104" s="49">
        <v>4</v>
      </c>
      <c r="G104" s="49">
        <v>5</v>
      </c>
      <c r="H104" s="18" t="s">
        <v>2303</v>
      </c>
      <c r="I104" s="49">
        <v>1</v>
      </c>
      <c r="J104" s="49">
        <v>4</v>
      </c>
      <c r="K104" s="18">
        <v>1</v>
      </c>
      <c r="L104" s="49">
        <v>4</v>
      </c>
      <c r="M104" s="49">
        <v>4</v>
      </c>
      <c r="N104" s="18">
        <v>90</v>
      </c>
      <c r="O104" s="68">
        <v>54</v>
      </c>
      <c r="P104" s="38" t="s">
        <v>321</v>
      </c>
      <c r="Q104" s="67" t="s">
        <v>1963</v>
      </c>
      <c r="R104" s="67"/>
      <c r="S104" s="28">
        <v>1</v>
      </c>
      <c r="T104" s="28">
        <v>1.1000000000000001</v>
      </c>
      <c r="U104" s="28">
        <v>1.2</v>
      </c>
      <c r="V104" s="18" t="s">
        <v>323</v>
      </c>
      <c r="W104" s="29" t="s">
        <v>491</v>
      </c>
      <c r="X104" s="30" t="s">
        <v>1410</v>
      </c>
      <c r="Y104" s="68" t="s">
        <v>218</v>
      </c>
      <c r="Z104" s="70" t="s">
        <v>219</v>
      </c>
      <c r="AA104" s="71" t="s">
        <v>1411</v>
      </c>
      <c r="AB104" s="21">
        <v>154</v>
      </c>
      <c r="AC104" s="21">
        <v>2</v>
      </c>
      <c r="AD104" s="51">
        <v>630</v>
      </c>
      <c r="AE104" s="51">
        <v>41</v>
      </c>
      <c r="AF104" s="51">
        <v>0</v>
      </c>
      <c r="AG104" s="73">
        <v>1</v>
      </c>
      <c r="AH104" s="22">
        <v>0</v>
      </c>
      <c r="AI104" s="23">
        <v>70</v>
      </c>
      <c r="AJ104" s="24" t="s">
        <v>2912</v>
      </c>
      <c r="AK104" s="46">
        <v>1</v>
      </c>
      <c r="AL104" s="24">
        <v>138</v>
      </c>
      <c r="AM104" s="52">
        <v>1</v>
      </c>
      <c r="AN104" s="52" t="s">
        <v>108</v>
      </c>
      <c r="AO104" s="24" t="s">
        <v>2913</v>
      </c>
      <c r="AP104" s="52">
        <v>0.36</v>
      </c>
      <c r="AQ104" s="52">
        <v>0.05</v>
      </c>
      <c r="AR104" s="52">
        <v>205</v>
      </c>
      <c r="AS104" s="52">
        <v>-50</v>
      </c>
      <c r="AT104" s="52">
        <v>60</v>
      </c>
      <c r="AU104" s="52">
        <v>305</v>
      </c>
      <c r="AV104" s="83">
        <v>0</v>
      </c>
      <c r="AW104" s="52">
        <v>5</v>
      </c>
      <c r="AX104" s="83">
        <v>42</v>
      </c>
      <c r="AY104" s="52">
        <v>6.9</v>
      </c>
      <c r="AZ104" s="52">
        <v>0.05</v>
      </c>
      <c r="BA104" s="24">
        <v>0</v>
      </c>
      <c r="BB104" s="52">
        <v>2.1</v>
      </c>
      <c r="BC104" s="75" t="s">
        <v>2433</v>
      </c>
      <c r="BD104" s="52"/>
      <c r="BE104" s="52"/>
      <c r="BF104" s="52"/>
      <c r="BG104" s="52"/>
      <c r="BH104" s="52"/>
      <c r="BI104" s="24">
        <v>1</v>
      </c>
      <c r="BJ104" s="24"/>
      <c r="BK104" s="24"/>
      <c r="BL104" s="24">
        <v>1.4</v>
      </c>
      <c r="BM104" s="24"/>
      <c r="BN104" s="24"/>
      <c r="BO104" s="24"/>
      <c r="BP104" s="24"/>
      <c r="BQ104" s="24" t="s">
        <v>2023</v>
      </c>
      <c r="BR104" s="47" t="s">
        <v>2917</v>
      </c>
      <c r="BT104" s="5" t="str">
        <f t="shared" si="9"/>
        <v>2020-01-01 00:00</v>
      </c>
      <c r="BX104" s="5"/>
      <c r="CQ104" s="47">
        <v>4</v>
      </c>
      <c r="CR104" s="5">
        <v>8</v>
      </c>
      <c r="CS104" s="5">
        <f t="shared" si="10"/>
        <v>42</v>
      </c>
      <c r="CT104" s="5">
        <f t="shared" si="11"/>
        <v>0.36</v>
      </c>
      <c r="CU104" s="5">
        <f t="shared" si="12"/>
        <v>2.1</v>
      </c>
    </row>
    <row r="105" spans="1:99" s="47" customFormat="1" x14ac:dyDescent="0.3">
      <c r="A105" s="48" t="s">
        <v>1285</v>
      </c>
      <c r="B105" s="6"/>
      <c r="C105" s="27">
        <v>91</v>
      </c>
      <c r="D105" s="18">
        <v>10091</v>
      </c>
      <c r="E105" s="36">
        <v>9091</v>
      </c>
      <c r="F105" s="49">
        <v>4</v>
      </c>
      <c r="G105" s="49">
        <v>5</v>
      </c>
      <c r="H105" s="18" t="s">
        <v>2298</v>
      </c>
      <c r="I105" s="49">
        <v>1</v>
      </c>
      <c r="J105" s="49">
        <v>2</v>
      </c>
      <c r="K105" s="18">
        <v>1</v>
      </c>
      <c r="L105" s="49">
        <v>4</v>
      </c>
      <c r="M105" s="49">
        <v>2</v>
      </c>
      <c r="N105" s="18">
        <v>91</v>
      </c>
      <c r="O105" s="68">
        <v>52</v>
      </c>
      <c r="P105" s="38" t="s">
        <v>321</v>
      </c>
      <c r="Q105" s="67" t="s">
        <v>1945</v>
      </c>
      <c r="R105" s="67"/>
      <c r="S105" s="28">
        <v>1.05</v>
      </c>
      <c r="T105" s="28">
        <v>0.75</v>
      </c>
      <c r="U105" s="28">
        <v>1.2</v>
      </c>
      <c r="V105" s="18" t="s">
        <v>323</v>
      </c>
      <c r="W105" s="29" t="s">
        <v>491</v>
      </c>
      <c r="X105" s="30" t="s">
        <v>1286</v>
      </c>
      <c r="Y105" s="68" t="s">
        <v>218</v>
      </c>
      <c r="Z105" s="70" t="s">
        <v>219</v>
      </c>
      <c r="AA105" s="71" t="s">
        <v>1287</v>
      </c>
      <c r="AB105" s="21">
        <v>154</v>
      </c>
      <c r="AC105" s="21">
        <v>2</v>
      </c>
      <c r="AD105" s="51">
        <v>80</v>
      </c>
      <c r="AE105" s="51">
        <v>10</v>
      </c>
      <c r="AF105" s="51">
        <v>0</v>
      </c>
      <c r="AG105" s="73">
        <v>1</v>
      </c>
      <c r="AH105" s="22">
        <v>0</v>
      </c>
      <c r="AI105" s="23">
        <v>70</v>
      </c>
      <c r="AJ105" s="24" t="s">
        <v>2912</v>
      </c>
      <c r="AK105" s="52">
        <v>1</v>
      </c>
      <c r="AL105" s="24">
        <v>106</v>
      </c>
      <c r="AM105" s="52">
        <v>1</v>
      </c>
      <c r="AN105" s="52">
        <v>1</v>
      </c>
      <c r="AO105" s="24" t="s">
        <v>2913</v>
      </c>
      <c r="AP105" s="52">
        <v>0.57999999999999996</v>
      </c>
      <c r="AQ105" s="52">
        <v>0.01</v>
      </c>
      <c r="AR105" s="52">
        <v>0</v>
      </c>
      <c r="AS105" s="52">
        <v>0</v>
      </c>
      <c r="AT105" s="52">
        <v>0</v>
      </c>
      <c r="AU105" s="52">
        <v>1</v>
      </c>
      <c r="AV105" s="83">
        <v>-10</v>
      </c>
      <c r="AW105" s="52">
        <v>-35</v>
      </c>
      <c r="AX105" s="83">
        <v>36</v>
      </c>
      <c r="AY105" s="52">
        <v>5.3</v>
      </c>
      <c r="AZ105" s="52">
        <v>0.05</v>
      </c>
      <c r="BA105" s="24">
        <v>0</v>
      </c>
      <c r="BB105" s="52">
        <v>1.8</v>
      </c>
      <c r="BC105" s="75" t="s">
        <v>2068</v>
      </c>
      <c r="BD105" s="52"/>
      <c r="BE105" s="52"/>
      <c r="BF105" s="52"/>
      <c r="BG105" s="52"/>
      <c r="BH105" s="52"/>
      <c r="BI105" s="24">
        <v>1</v>
      </c>
      <c r="BJ105" s="24"/>
      <c r="BK105" s="24"/>
      <c r="BL105" s="24">
        <v>1.4</v>
      </c>
      <c r="BM105" s="24"/>
      <c r="BN105" s="24"/>
      <c r="BO105" s="24"/>
      <c r="BP105" s="24"/>
      <c r="BQ105" s="24" t="s">
        <v>2168</v>
      </c>
      <c r="BR105" s="47" t="s">
        <v>2916</v>
      </c>
      <c r="BT105" s="5" t="str">
        <f t="shared" si="9"/>
        <v>9999-01-01 00:00</v>
      </c>
      <c r="BX105" s="5"/>
      <c r="CQ105" s="47">
        <v>4</v>
      </c>
      <c r="CR105" s="5">
        <v>4</v>
      </c>
      <c r="CS105" s="5">
        <f t="shared" si="10"/>
        <v>36</v>
      </c>
      <c r="CT105" s="5">
        <f t="shared" si="11"/>
        <v>0.57999999999999996</v>
      </c>
      <c r="CU105" s="5">
        <f t="shared" si="12"/>
        <v>1.8</v>
      </c>
    </row>
    <row r="106" spans="1:99" s="47" customFormat="1" x14ac:dyDescent="0.3">
      <c r="A106" s="48" t="s">
        <v>469</v>
      </c>
      <c r="B106" s="6"/>
      <c r="C106" s="35">
        <v>92</v>
      </c>
      <c r="D106" s="18">
        <v>10092</v>
      </c>
      <c r="E106" s="36">
        <v>9092</v>
      </c>
      <c r="F106" s="49">
        <v>4</v>
      </c>
      <c r="G106" s="49">
        <v>5</v>
      </c>
      <c r="H106" s="18" t="s">
        <v>2298</v>
      </c>
      <c r="I106" s="49">
        <v>1</v>
      </c>
      <c r="J106" s="49">
        <v>2</v>
      </c>
      <c r="K106" s="18">
        <v>1</v>
      </c>
      <c r="L106" s="49">
        <v>4</v>
      </c>
      <c r="M106" s="49">
        <v>2</v>
      </c>
      <c r="N106" s="18">
        <v>92</v>
      </c>
      <c r="O106" s="68">
        <v>52</v>
      </c>
      <c r="P106" s="38" t="s">
        <v>213</v>
      </c>
      <c r="Q106" s="67" t="s">
        <v>470</v>
      </c>
      <c r="R106" s="67"/>
      <c r="S106" s="28">
        <v>0.9</v>
      </c>
      <c r="T106" s="28">
        <v>1</v>
      </c>
      <c r="U106" s="28">
        <v>1.2</v>
      </c>
      <c r="V106" s="18" t="s">
        <v>227</v>
      </c>
      <c r="W106" s="29" t="s">
        <v>228</v>
      </c>
      <c r="X106" s="30" t="s">
        <v>471</v>
      </c>
      <c r="Y106" s="68" t="s">
        <v>218</v>
      </c>
      <c r="Z106" s="70" t="s">
        <v>219</v>
      </c>
      <c r="AA106" s="71" t="s">
        <v>472</v>
      </c>
      <c r="AB106" s="21">
        <v>154</v>
      </c>
      <c r="AC106" s="21">
        <v>2</v>
      </c>
      <c r="AD106" s="51">
        <v>180</v>
      </c>
      <c r="AE106" s="51">
        <v>16</v>
      </c>
      <c r="AF106" s="51">
        <v>0</v>
      </c>
      <c r="AG106" s="73">
        <v>1</v>
      </c>
      <c r="AH106" s="22">
        <v>0</v>
      </c>
      <c r="AI106" s="23">
        <v>90</v>
      </c>
      <c r="AJ106" s="24" t="s">
        <v>2912</v>
      </c>
      <c r="AK106" s="46">
        <v>1</v>
      </c>
      <c r="AL106" s="24">
        <v>462</v>
      </c>
      <c r="AM106" s="52">
        <v>5</v>
      </c>
      <c r="AN106" s="52">
        <v>1</v>
      </c>
      <c r="AO106" s="24" t="s">
        <v>2913</v>
      </c>
      <c r="AP106" s="52">
        <v>0.66</v>
      </c>
      <c r="AQ106" s="52">
        <v>0.04</v>
      </c>
      <c r="AR106" s="52">
        <v>0</v>
      </c>
      <c r="AS106" s="52">
        <v>0</v>
      </c>
      <c r="AT106" s="52">
        <v>0</v>
      </c>
      <c r="AU106" s="52">
        <v>3</v>
      </c>
      <c r="AV106" s="83">
        <v>10</v>
      </c>
      <c r="AW106" s="52">
        <v>-15</v>
      </c>
      <c r="AX106" s="83">
        <v>46</v>
      </c>
      <c r="AY106" s="52">
        <v>23.1</v>
      </c>
      <c r="AZ106" s="52">
        <v>0.25</v>
      </c>
      <c r="BA106" s="24">
        <v>0</v>
      </c>
      <c r="BB106" s="52">
        <v>2.2999999999999998</v>
      </c>
      <c r="BC106" s="75" t="s">
        <v>2068</v>
      </c>
      <c r="BD106" s="52"/>
      <c r="BE106" s="52"/>
      <c r="BF106" s="52"/>
      <c r="BG106" s="52"/>
      <c r="BH106" s="52"/>
      <c r="BI106" s="24">
        <v>1</v>
      </c>
      <c r="BJ106" s="24"/>
      <c r="BK106" s="24"/>
      <c r="BL106" s="24">
        <v>1.4</v>
      </c>
      <c r="BM106" s="24"/>
      <c r="BN106" s="24"/>
      <c r="BO106" s="24"/>
      <c r="BP106" s="24"/>
      <c r="BQ106" s="24" t="s">
        <v>2168</v>
      </c>
      <c r="BR106" s="47" t="s">
        <v>2916</v>
      </c>
      <c r="BT106" s="5" t="str">
        <f t="shared" si="9"/>
        <v>9999-01-01 00:00</v>
      </c>
      <c r="BX106" s="5"/>
      <c r="CQ106" s="47">
        <v>4</v>
      </c>
      <c r="CR106" s="5">
        <v>10</v>
      </c>
      <c r="CS106" s="5">
        <f t="shared" si="10"/>
        <v>46</v>
      </c>
      <c r="CT106" s="5">
        <f t="shared" si="11"/>
        <v>0.66</v>
      </c>
      <c r="CU106" s="5">
        <f t="shared" si="12"/>
        <v>2.2999999999999998</v>
      </c>
    </row>
    <row r="107" spans="1:99" s="47" customFormat="1" x14ac:dyDescent="0.3">
      <c r="A107" s="48" t="s">
        <v>327</v>
      </c>
      <c r="B107" s="6"/>
      <c r="C107" s="27">
        <v>93</v>
      </c>
      <c r="D107" s="18">
        <v>10093</v>
      </c>
      <c r="E107" s="36">
        <v>9093</v>
      </c>
      <c r="F107" s="49">
        <v>4</v>
      </c>
      <c r="G107" s="49">
        <v>5</v>
      </c>
      <c r="H107" s="18" t="s">
        <v>2298</v>
      </c>
      <c r="I107" s="49">
        <v>1</v>
      </c>
      <c r="J107" s="49">
        <v>1</v>
      </c>
      <c r="K107" s="18">
        <v>1</v>
      </c>
      <c r="L107" s="49">
        <v>4</v>
      </c>
      <c r="M107" s="49">
        <v>1</v>
      </c>
      <c r="N107" s="18">
        <v>93</v>
      </c>
      <c r="O107" s="68">
        <v>51</v>
      </c>
      <c r="P107" s="38" t="s">
        <v>213</v>
      </c>
      <c r="Q107" s="67" t="s">
        <v>328</v>
      </c>
      <c r="R107" s="67"/>
      <c r="S107" s="28">
        <v>1.05</v>
      </c>
      <c r="T107" s="28">
        <v>0.65</v>
      </c>
      <c r="U107" s="28">
        <v>1.2</v>
      </c>
      <c r="V107" s="18" t="s">
        <v>222</v>
      </c>
      <c r="W107" s="29" t="s">
        <v>223</v>
      </c>
      <c r="X107" s="30" t="s">
        <v>329</v>
      </c>
      <c r="Y107" s="68" t="s">
        <v>218</v>
      </c>
      <c r="Z107" s="70" t="s">
        <v>219</v>
      </c>
      <c r="AA107" s="71" t="s">
        <v>330</v>
      </c>
      <c r="AB107" s="21">
        <v>154</v>
      </c>
      <c r="AC107" s="21">
        <v>2</v>
      </c>
      <c r="AD107" s="51">
        <v>208</v>
      </c>
      <c r="AE107" s="51">
        <v>19</v>
      </c>
      <c r="AF107" s="51">
        <v>0</v>
      </c>
      <c r="AG107" s="73">
        <v>1</v>
      </c>
      <c r="AH107" s="22">
        <v>0</v>
      </c>
      <c r="AI107" s="23">
        <v>50</v>
      </c>
      <c r="AJ107" s="24" t="s">
        <v>2912</v>
      </c>
      <c r="AK107" s="52">
        <v>1</v>
      </c>
      <c r="AL107" s="24">
        <v>178</v>
      </c>
      <c r="AM107" s="52">
        <v>1</v>
      </c>
      <c r="AN107" s="52">
        <v>1</v>
      </c>
      <c r="AO107" s="24" t="s">
        <v>2913</v>
      </c>
      <c r="AP107" s="52">
        <v>0.52</v>
      </c>
      <c r="AQ107" s="52">
        <v>0.01</v>
      </c>
      <c r="AR107" s="52">
        <v>0</v>
      </c>
      <c r="AS107" s="52">
        <v>0</v>
      </c>
      <c r="AT107" s="52">
        <v>0</v>
      </c>
      <c r="AU107" s="52">
        <v>1</v>
      </c>
      <c r="AV107" s="83">
        <v>0</v>
      </c>
      <c r="AW107" s="52">
        <v>-25</v>
      </c>
      <c r="AX107" s="83">
        <v>32</v>
      </c>
      <c r="AY107" s="52">
        <v>8.9</v>
      </c>
      <c r="AZ107" s="52">
        <v>0.05</v>
      </c>
      <c r="BA107" s="24">
        <v>0</v>
      </c>
      <c r="BB107" s="52">
        <v>1.6</v>
      </c>
      <c r="BC107" s="75" t="s">
        <v>2068</v>
      </c>
      <c r="BD107" s="52"/>
      <c r="BE107" s="52"/>
      <c r="BF107" s="52"/>
      <c r="BG107" s="52"/>
      <c r="BH107" s="52"/>
      <c r="BI107" s="24">
        <v>1</v>
      </c>
      <c r="BJ107" s="24"/>
      <c r="BK107" s="24"/>
      <c r="BL107" s="24">
        <v>1.4</v>
      </c>
      <c r="BM107" s="24"/>
      <c r="BN107" s="24"/>
      <c r="BO107" s="24"/>
      <c r="BP107" s="24"/>
      <c r="BQ107" s="24" t="s">
        <v>2168</v>
      </c>
      <c r="BR107" s="47" t="s">
        <v>2916</v>
      </c>
      <c r="BT107" s="5" t="str">
        <f t="shared" si="9"/>
        <v>9999-01-01 00:00</v>
      </c>
      <c r="BX107" s="5"/>
      <c r="CQ107" s="47">
        <v>4</v>
      </c>
      <c r="CR107" s="5">
        <v>7</v>
      </c>
      <c r="CS107" s="5">
        <f t="shared" si="10"/>
        <v>32</v>
      </c>
      <c r="CT107" s="5">
        <f t="shared" si="11"/>
        <v>0.52</v>
      </c>
      <c r="CU107" s="5">
        <f t="shared" si="12"/>
        <v>1.6</v>
      </c>
    </row>
    <row r="108" spans="1:99" s="47" customFormat="1" x14ac:dyDescent="0.3">
      <c r="A108" s="48" t="s">
        <v>381</v>
      </c>
      <c r="B108" s="6"/>
      <c r="C108" s="35">
        <v>94</v>
      </c>
      <c r="D108" s="18">
        <v>10094</v>
      </c>
      <c r="E108" s="36">
        <v>9094</v>
      </c>
      <c r="F108" s="49">
        <v>4</v>
      </c>
      <c r="G108" s="49">
        <v>2</v>
      </c>
      <c r="H108" s="18" t="s">
        <v>2299</v>
      </c>
      <c r="I108" s="49">
        <v>1</v>
      </c>
      <c r="J108" s="49">
        <v>4</v>
      </c>
      <c r="K108" s="18">
        <v>1</v>
      </c>
      <c r="L108" s="49">
        <v>4</v>
      </c>
      <c r="M108" s="49">
        <v>4</v>
      </c>
      <c r="N108" s="18">
        <v>94</v>
      </c>
      <c r="O108" s="68">
        <v>24</v>
      </c>
      <c r="P108" s="38" t="s">
        <v>213</v>
      </c>
      <c r="Q108" s="67" t="s">
        <v>382</v>
      </c>
      <c r="R108" s="67"/>
      <c r="S108" s="28">
        <v>1</v>
      </c>
      <c r="T108" s="28">
        <v>0.8</v>
      </c>
      <c r="U108" s="28">
        <v>1.2</v>
      </c>
      <c r="V108" s="18" t="s">
        <v>215</v>
      </c>
      <c r="W108" s="29" t="s">
        <v>216</v>
      </c>
      <c r="X108" s="30" t="s">
        <v>383</v>
      </c>
      <c r="Y108" s="68" t="s">
        <v>218</v>
      </c>
      <c r="Z108" s="70" t="s">
        <v>219</v>
      </c>
      <c r="AA108" s="71" t="s">
        <v>384</v>
      </c>
      <c r="AB108" s="21">
        <v>154</v>
      </c>
      <c r="AC108" s="21">
        <v>2</v>
      </c>
      <c r="AD108" s="51">
        <v>396</v>
      </c>
      <c r="AE108" s="51">
        <v>23</v>
      </c>
      <c r="AF108" s="51">
        <v>0</v>
      </c>
      <c r="AG108" s="73">
        <v>1</v>
      </c>
      <c r="AH108" s="22">
        <v>0</v>
      </c>
      <c r="AI108" s="23">
        <v>70</v>
      </c>
      <c r="AJ108" s="24" t="s">
        <v>2912</v>
      </c>
      <c r="AK108" s="46">
        <v>1</v>
      </c>
      <c r="AL108" s="24">
        <v>123</v>
      </c>
      <c r="AM108" s="52">
        <v>1</v>
      </c>
      <c r="AN108" s="52" t="s">
        <v>108</v>
      </c>
      <c r="AO108" s="24" t="s">
        <v>2913</v>
      </c>
      <c r="AP108" s="52">
        <v>0.36</v>
      </c>
      <c r="AQ108" s="52">
        <v>0.05</v>
      </c>
      <c r="AR108" s="52">
        <v>101</v>
      </c>
      <c r="AS108" s="52">
        <v>0</v>
      </c>
      <c r="AT108" s="52">
        <v>-25</v>
      </c>
      <c r="AU108" s="52">
        <v>51</v>
      </c>
      <c r="AV108" s="83">
        <v>0</v>
      </c>
      <c r="AW108" s="52">
        <v>0</v>
      </c>
      <c r="AX108" s="83">
        <v>42</v>
      </c>
      <c r="AY108" s="52">
        <v>6.15</v>
      </c>
      <c r="AZ108" s="52">
        <v>0.05</v>
      </c>
      <c r="BA108" s="24">
        <v>0</v>
      </c>
      <c r="BB108" s="52">
        <v>2.1</v>
      </c>
      <c r="BC108" s="75" t="s">
        <v>2431</v>
      </c>
      <c r="BD108" s="52"/>
      <c r="BE108" s="52"/>
      <c r="BF108" s="52"/>
      <c r="BG108" s="52"/>
      <c r="BH108" s="52"/>
      <c r="BI108" s="24">
        <v>1.16662</v>
      </c>
      <c r="BJ108" s="24"/>
      <c r="BK108" s="24"/>
      <c r="BL108" s="24">
        <v>1.4</v>
      </c>
      <c r="BM108" s="24"/>
      <c r="BN108" s="24"/>
      <c r="BO108" s="24"/>
      <c r="BP108" s="24"/>
      <c r="BQ108" s="24" t="s">
        <v>2023</v>
      </c>
      <c r="BR108" s="47" t="s">
        <v>2917</v>
      </c>
      <c r="BT108" s="5" t="str">
        <f t="shared" si="9"/>
        <v>2020-01-01 00:00</v>
      </c>
      <c r="BX108" s="5"/>
      <c r="CQ108" s="47">
        <v>4</v>
      </c>
      <c r="CR108" s="5">
        <v>8</v>
      </c>
      <c r="CS108" s="5">
        <f t="shared" si="10"/>
        <v>42</v>
      </c>
      <c r="CT108" s="5">
        <f t="shared" si="11"/>
        <v>0.36</v>
      </c>
      <c r="CU108" s="5">
        <f t="shared" si="12"/>
        <v>2.1</v>
      </c>
    </row>
    <row r="109" spans="1:99" s="47" customFormat="1" x14ac:dyDescent="0.3">
      <c r="A109" s="48" t="s">
        <v>671</v>
      </c>
      <c r="B109" s="6"/>
      <c r="C109" s="27">
        <v>95</v>
      </c>
      <c r="D109" s="18">
        <v>10095</v>
      </c>
      <c r="E109" s="36">
        <v>9095</v>
      </c>
      <c r="F109" s="49">
        <v>4</v>
      </c>
      <c r="G109" s="49">
        <v>3</v>
      </c>
      <c r="H109" s="18" t="s">
        <v>2300</v>
      </c>
      <c r="I109" s="49">
        <v>1</v>
      </c>
      <c r="J109" s="49">
        <v>3</v>
      </c>
      <c r="K109" s="18">
        <v>1</v>
      </c>
      <c r="L109" s="49">
        <v>4</v>
      </c>
      <c r="M109" s="49">
        <v>3</v>
      </c>
      <c r="N109" s="18">
        <v>95</v>
      </c>
      <c r="O109" s="68">
        <v>33</v>
      </c>
      <c r="P109" s="38" t="s">
        <v>321</v>
      </c>
      <c r="Q109" s="67" t="s">
        <v>672</v>
      </c>
      <c r="R109" s="67"/>
      <c r="S109" s="28">
        <v>1.05</v>
      </c>
      <c r="T109" s="28">
        <v>0.75</v>
      </c>
      <c r="U109" s="28">
        <v>1.2</v>
      </c>
      <c r="V109" s="18" t="s">
        <v>323</v>
      </c>
      <c r="W109" s="29" t="s">
        <v>491</v>
      </c>
      <c r="X109" s="30" t="s">
        <v>674</v>
      </c>
      <c r="Y109" s="68" t="s">
        <v>218</v>
      </c>
      <c r="Z109" s="70" t="s">
        <v>219</v>
      </c>
      <c r="AA109" s="71" t="s">
        <v>675</v>
      </c>
      <c r="AB109" s="21">
        <v>154</v>
      </c>
      <c r="AC109" s="21">
        <v>2</v>
      </c>
      <c r="AD109" s="51">
        <v>360</v>
      </c>
      <c r="AE109" s="51">
        <v>38</v>
      </c>
      <c r="AF109" s="51">
        <v>0</v>
      </c>
      <c r="AG109" s="73">
        <v>1</v>
      </c>
      <c r="AH109" s="22">
        <v>0</v>
      </c>
      <c r="AI109" s="23">
        <v>50</v>
      </c>
      <c r="AJ109" s="24" t="s">
        <v>2912</v>
      </c>
      <c r="AK109" s="52">
        <v>1</v>
      </c>
      <c r="AL109" s="24">
        <v>168</v>
      </c>
      <c r="AM109" s="52">
        <v>5</v>
      </c>
      <c r="AN109" s="52">
        <v>1</v>
      </c>
      <c r="AO109" s="24" t="s">
        <v>2913</v>
      </c>
      <c r="AP109" s="52">
        <v>0.66</v>
      </c>
      <c r="AQ109" s="52">
        <v>0.01</v>
      </c>
      <c r="AR109" s="52">
        <v>0</v>
      </c>
      <c r="AS109" s="52">
        <v>0</v>
      </c>
      <c r="AT109" s="52">
        <v>0</v>
      </c>
      <c r="AU109" s="52">
        <v>31</v>
      </c>
      <c r="AV109" s="83">
        <v>-5</v>
      </c>
      <c r="AW109" s="52">
        <v>-10</v>
      </c>
      <c r="AX109" s="83">
        <v>46</v>
      </c>
      <c r="AY109" s="52">
        <v>8.4</v>
      </c>
      <c r="AZ109" s="52">
        <v>0.25</v>
      </c>
      <c r="BA109" s="24">
        <v>0</v>
      </c>
      <c r="BB109" s="52">
        <v>2.2999999999999998</v>
      </c>
      <c r="BC109" s="75" t="s">
        <v>2069</v>
      </c>
      <c r="BD109" s="52"/>
      <c r="BE109" s="52"/>
      <c r="BF109" s="52"/>
      <c r="BG109" s="52"/>
      <c r="BH109" s="52"/>
      <c r="BI109" s="24">
        <v>1</v>
      </c>
      <c r="BJ109" s="24"/>
      <c r="BK109" s="24"/>
      <c r="BL109" s="24">
        <v>1.4</v>
      </c>
      <c r="BM109" s="24"/>
      <c r="BN109" s="24"/>
      <c r="BO109" s="24"/>
      <c r="BP109" s="24"/>
      <c r="BQ109" s="24" t="s">
        <v>2168</v>
      </c>
      <c r="BR109" s="47" t="s">
        <v>2916</v>
      </c>
      <c r="BT109" s="5" t="str">
        <f t="shared" si="9"/>
        <v>9999-01-01 00:00</v>
      </c>
      <c r="BX109" s="5"/>
      <c r="CQ109" s="47">
        <v>4</v>
      </c>
      <c r="CR109" s="5">
        <v>10</v>
      </c>
      <c r="CS109" s="5">
        <f t="shared" si="10"/>
        <v>46</v>
      </c>
      <c r="CT109" s="5">
        <f t="shared" si="11"/>
        <v>0.66</v>
      </c>
      <c r="CU109" s="5">
        <f t="shared" si="12"/>
        <v>2.2999999999999998</v>
      </c>
    </row>
    <row r="110" spans="1:99" s="47" customFormat="1" x14ac:dyDescent="0.3">
      <c r="A110" s="48" t="s">
        <v>2000</v>
      </c>
      <c r="B110" s="6"/>
      <c r="C110" s="35">
        <v>96</v>
      </c>
      <c r="D110" s="18">
        <v>10096</v>
      </c>
      <c r="E110" s="36">
        <v>9096</v>
      </c>
      <c r="F110" s="49">
        <v>4</v>
      </c>
      <c r="G110" s="49">
        <v>2</v>
      </c>
      <c r="H110" s="18" t="s">
        <v>2300</v>
      </c>
      <c r="I110" s="49">
        <v>1</v>
      </c>
      <c r="J110" s="49">
        <v>4</v>
      </c>
      <c r="K110" s="18">
        <v>1</v>
      </c>
      <c r="L110" s="49">
        <v>4</v>
      </c>
      <c r="M110" s="49">
        <v>4</v>
      </c>
      <c r="N110" s="18">
        <v>96</v>
      </c>
      <c r="O110" s="68">
        <v>24</v>
      </c>
      <c r="P110" s="38" t="s">
        <v>321</v>
      </c>
      <c r="Q110" s="67" t="s">
        <v>1939</v>
      </c>
      <c r="R110" s="67"/>
      <c r="S110" s="28">
        <v>0.9</v>
      </c>
      <c r="T110" s="28">
        <v>1.1000000000000001</v>
      </c>
      <c r="U110" s="28">
        <v>1.2</v>
      </c>
      <c r="V110" s="18" t="s">
        <v>323</v>
      </c>
      <c r="W110" s="29" t="s">
        <v>324</v>
      </c>
      <c r="X110" s="30" t="s">
        <v>1940</v>
      </c>
      <c r="Y110" s="68" t="s">
        <v>218</v>
      </c>
      <c r="Z110" s="70" t="s">
        <v>219</v>
      </c>
      <c r="AA110" s="71" t="s">
        <v>1941</v>
      </c>
      <c r="AB110" s="21">
        <v>154</v>
      </c>
      <c r="AC110" s="21">
        <v>2</v>
      </c>
      <c r="AD110" s="21">
        <v>560</v>
      </c>
      <c r="AE110" s="21">
        <v>50</v>
      </c>
      <c r="AF110" s="21">
        <v>0</v>
      </c>
      <c r="AG110" s="73">
        <v>1</v>
      </c>
      <c r="AH110" s="22">
        <v>0</v>
      </c>
      <c r="AI110" s="23">
        <v>100</v>
      </c>
      <c r="AJ110" s="24" t="s">
        <v>2912</v>
      </c>
      <c r="AK110" s="52">
        <v>1</v>
      </c>
      <c r="AL110" s="24">
        <v>1113</v>
      </c>
      <c r="AM110" s="24">
        <v>4</v>
      </c>
      <c r="AN110" s="24">
        <v>1</v>
      </c>
      <c r="AO110" s="24" t="s">
        <v>2913</v>
      </c>
      <c r="AP110" s="24">
        <v>0.54</v>
      </c>
      <c r="AQ110" s="24">
        <v>0.05</v>
      </c>
      <c r="AR110" s="24">
        <v>0</v>
      </c>
      <c r="AS110" s="24">
        <v>0</v>
      </c>
      <c r="AT110" s="24">
        <v>0</v>
      </c>
      <c r="AU110" s="24">
        <v>35</v>
      </c>
      <c r="AV110" s="83">
        <v>10</v>
      </c>
      <c r="AW110" s="24">
        <v>-20</v>
      </c>
      <c r="AX110" s="83">
        <v>38</v>
      </c>
      <c r="AY110" s="24">
        <v>55.65</v>
      </c>
      <c r="AZ110" s="24">
        <v>0.2</v>
      </c>
      <c r="BA110" s="24">
        <v>0</v>
      </c>
      <c r="BB110" s="24">
        <v>1.9</v>
      </c>
      <c r="BC110" s="77" t="s">
        <v>2069</v>
      </c>
      <c r="BD110" s="52"/>
      <c r="BE110" s="52"/>
      <c r="BF110" s="52"/>
      <c r="BG110" s="52"/>
      <c r="BH110" s="52"/>
      <c r="BI110" s="24">
        <v>1</v>
      </c>
      <c r="BJ110" s="24"/>
      <c r="BK110" s="24"/>
      <c r="BL110" s="24">
        <v>1.4</v>
      </c>
      <c r="BM110" s="24"/>
      <c r="BN110" s="24"/>
      <c r="BO110" s="24"/>
      <c r="BP110" s="24"/>
      <c r="BQ110" s="24" t="s">
        <v>2168</v>
      </c>
      <c r="BR110" s="47" t="s">
        <v>2916</v>
      </c>
      <c r="BT110" s="5" t="str">
        <f t="shared" si="9"/>
        <v>9999-01-01 00:00</v>
      </c>
      <c r="BX110" s="5"/>
      <c r="CQ110" s="47">
        <v>4</v>
      </c>
      <c r="CR110" s="5">
        <v>5</v>
      </c>
      <c r="CS110" s="5">
        <f t="shared" si="10"/>
        <v>38</v>
      </c>
      <c r="CT110" s="5">
        <f t="shared" si="11"/>
        <v>0.54</v>
      </c>
      <c r="CU110" s="5">
        <f t="shared" si="12"/>
        <v>1.9</v>
      </c>
    </row>
    <row r="111" spans="1:99" s="47" customFormat="1" x14ac:dyDescent="0.3">
      <c r="A111" s="48" t="s">
        <v>2052</v>
      </c>
      <c r="B111" s="6"/>
      <c r="C111" s="27">
        <v>97</v>
      </c>
      <c r="D111" s="18">
        <v>10097</v>
      </c>
      <c r="E111" s="36">
        <v>9097</v>
      </c>
      <c r="F111" s="49">
        <v>4</v>
      </c>
      <c r="G111" s="49">
        <v>5</v>
      </c>
      <c r="H111" s="18" t="s">
        <v>2312</v>
      </c>
      <c r="I111" s="49">
        <v>1</v>
      </c>
      <c r="J111" s="49">
        <v>2</v>
      </c>
      <c r="K111" s="18">
        <v>1</v>
      </c>
      <c r="L111" s="49">
        <v>4</v>
      </c>
      <c r="M111" s="49">
        <v>2</v>
      </c>
      <c r="N111" s="18">
        <v>97</v>
      </c>
      <c r="O111" s="68">
        <v>52</v>
      </c>
      <c r="P111" s="38" t="s">
        <v>321</v>
      </c>
      <c r="Q111" s="67" t="s">
        <v>2024</v>
      </c>
      <c r="R111" s="67"/>
      <c r="S111" s="28">
        <v>1.05</v>
      </c>
      <c r="T111" s="28">
        <v>0.7</v>
      </c>
      <c r="U111" s="28">
        <v>1.2</v>
      </c>
      <c r="V111" s="18" t="s">
        <v>323</v>
      </c>
      <c r="W111" s="29" t="s">
        <v>324</v>
      </c>
      <c r="X111" s="30" t="s">
        <v>2025</v>
      </c>
      <c r="Y111" s="68" t="s">
        <v>218</v>
      </c>
      <c r="Z111" s="70" t="s">
        <v>219</v>
      </c>
      <c r="AA111" s="71" t="s">
        <v>2026</v>
      </c>
      <c r="AB111" s="21">
        <v>154</v>
      </c>
      <c r="AC111" s="21">
        <v>2</v>
      </c>
      <c r="AD111" s="51">
        <v>576</v>
      </c>
      <c r="AE111" s="51">
        <v>27</v>
      </c>
      <c r="AF111" s="51">
        <v>0</v>
      </c>
      <c r="AG111" s="73">
        <v>1</v>
      </c>
      <c r="AH111" s="22">
        <v>0</v>
      </c>
      <c r="AI111" s="23">
        <v>70</v>
      </c>
      <c r="AJ111" s="24" t="s">
        <v>2912</v>
      </c>
      <c r="AK111" s="52">
        <v>1</v>
      </c>
      <c r="AL111" s="24">
        <v>296</v>
      </c>
      <c r="AM111" s="52">
        <v>4</v>
      </c>
      <c r="AN111" s="52">
        <v>1</v>
      </c>
      <c r="AO111" s="24" t="s">
        <v>2913</v>
      </c>
      <c r="AP111" s="52">
        <v>0.66</v>
      </c>
      <c r="AQ111" s="52">
        <v>0.11</v>
      </c>
      <c r="AR111" s="52">
        <v>0</v>
      </c>
      <c r="AS111" s="52">
        <v>0</v>
      </c>
      <c r="AT111" s="52">
        <v>0</v>
      </c>
      <c r="AU111" s="52">
        <v>9</v>
      </c>
      <c r="AV111" s="83">
        <v>0</v>
      </c>
      <c r="AW111" s="52">
        <v>-7</v>
      </c>
      <c r="AX111" s="83">
        <v>46</v>
      </c>
      <c r="AY111" s="52">
        <v>14.8</v>
      </c>
      <c r="AZ111" s="52">
        <v>0.2</v>
      </c>
      <c r="BA111" s="24">
        <v>0</v>
      </c>
      <c r="BB111" s="52">
        <v>2.2999999999999998</v>
      </c>
      <c r="BC111" s="75" t="s">
        <v>2075</v>
      </c>
      <c r="BD111" s="52"/>
      <c r="BE111" s="52"/>
      <c r="BF111" s="52"/>
      <c r="BG111" s="52"/>
      <c r="BH111" s="52"/>
      <c r="BI111" s="24">
        <v>2.6667999999999998</v>
      </c>
      <c r="BJ111" s="24"/>
      <c r="BK111" s="24"/>
      <c r="BL111" s="24">
        <v>1.4</v>
      </c>
      <c r="BM111" s="24"/>
      <c r="BN111" s="24"/>
      <c r="BO111" s="24"/>
      <c r="BP111" s="24"/>
      <c r="BQ111" s="24" t="s">
        <v>2168</v>
      </c>
      <c r="BR111" s="47" t="s">
        <v>2916</v>
      </c>
      <c r="BT111" s="5" t="str">
        <f t="shared" si="9"/>
        <v>9999-01-01 00:00</v>
      </c>
      <c r="BX111" s="5"/>
      <c r="CQ111" s="47">
        <v>4</v>
      </c>
      <c r="CR111" s="5">
        <v>10</v>
      </c>
      <c r="CS111" s="5">
        <f t="shared" si="10"/>
        <v>46</v>
      </c>
      <c r="CT111" s="5">
        <f t="shared" si="11"/>
        <v>0.66</v>
      </c>
      <c r="CU111" s="5">
        <f t="shared" si="12"/>
        <v>2.2999999999999998</v>
      </c>
    </row>
    <row r="112" spans="1:99" s="47" customFormat="1" x14ac:dyDescent="0.3">
      <c r="A112" s="48" t="s">
        <v>1475</v>
      </c>
      <c r="B112" s="6"/>
      <c r="C112" s="35">
        <v>98</v>
      </c>
      <c r="D112" s="18">
        <v>10098</v>
      </c>
      <c r="E112" s="36">
        <v>9098</v>
      </c>
      <c r="F112" s="49">
        <v>4</v>
      </c>
      <c r="G112" s="49">
        <v>1</v>
      </c>
      <c r="H112" s="18" t="s">
        <v>2301</v>
      </c>
      <c r="I112" s="49">
        <v>1</v>
      </c>
      <c r="J112" s="49">
        <v>5</v>
      </c>
      <c r="K112" s="18">
        <v>1</v>
      </c>
      <c r="L112" s="49">
        <v>4</v>
      </c>
      <c r="M112" s="49">
        <v>5</v>
      </c>
      <c r="N112" s="18">
        <v>98</v>
      </c>
      <c r="O112" s="68">
        <v>15</v>
      </c>
      <c r="P112" s="38" t="s">
        <v>321</v>
      </c>
      <c r="Q112" s="67" t="s">
        <v>1957</v>
      </c>
      <c r="R112" s="67"/>
      <c r="S112" s="28">
        <v>1</v>
      </c>
      <c r="T112" s="28">
        <v>1</v>
      </c>
      <c r="U112" s="28">
        <v>1.2</v>
      </c>
      <c r="V112" s="18" t="s">
        <v>323</v>
      </c>
      <c r="W112" s="29" t="s">
        <v>491</v>
      </c>
      <c r="X112" s="30" t="s">
        <v>1476</v>
      </c>
      <c r="Y112" s="68" t="s">
        <v>218</v>
      </c>
      <c r="Z112" s="70" t="s">
        <v>219</v>
      </c>
      <c r="AA112" s="71" t="s">
        <v>1477</v>
      </c>
      <c r="AB112" s="21">
        <v>154</v>
      </c>
      <c r="AC112" s="21">
        <v>2</v>
      </c>
      <c r="AD112" s="51">
        <v>576</v>
      </c>
      <c r="AE112" s="51">
        <v>36</v>
      </c>
      <c r="AF112" s="51">
        <v>0</v>
      </c>
      <c r="AG112" s="73">
        <v>1</v>
      </c>
      <c r="AH112" s="22">
        <v>0</v>
      </c>
      <c r="AI112" s="23">
        <v>70</v>
      </c>
      <c r="AJ112" s="24" t="s">
        <v>2912</v>
      </c>
      <c r="AK112" s="46">
        <v>1</v>
      </c>
      <c r="AL112" s="24">
        <v>264</v>
      </c>
      <c r="AM112" s="52">
        <v>1</v>
      </c>
      <c r="AN112" s="52" t="s">
        <v>108</v>
      </c>
      <c r="AO112" s="24" t="s">
        <v>2913</v>
      </c>
      <c r="AP112" s="52">
        <v>0.48</v>
      </c>
      <c r="AQ112" s="52">
        <v>0.2</v>
      </c>
      <c r="AR112" s="52">
        <v>201</v>
      </c>
      <c r="AS112" s="52">
        <v>-70</v>
      </c>
      <c r="AT112" s="52">
        <v>0</v>
      </c>
      <c r="AU112" s="52">
        <v>301</v>
      </c>
      <c r="AV112" s="83">
        <v>-5</v>
      </c>
      <c r="AW112" s="52">
        <v>-10</v>
      </c>
      <c r="AX112" s="83">
        <v>38</v>
      </c>
      <c r="AY112" s="52">
        <v>13.2</v>
      </c>
      <c r="AZ112" s="52">
        <v>0.05</v>
      </c>
      <c r="BA112" s="24">
        <v>0</v>
      </c>
      <c r="BB112" s="52">
        <v>1.9</v>
      </c>
      <c r="BC112" s="75" t="s">
        <v>2074</v>
      </c>
      <c r="BD112" s="52"/>
      <c r="BE112" s="52"/>
      <c r="BF112" s="52"/>
      <c r="BG112" s="52"/>
      <c r="BH112" s="52"/>
      <c r="BI112" s="24">
        <v>1</v>
      </c>
      <c r="BJ112" s="24"/>
      <c r="BK112" s="24"/>
      <c r="BL112" s="24">
        <v>1.4</v>
      </c>
      <c r="BM112" s="24"/>
      <c r="BN112" s="24"/>
      <c r="BO112" s="24"/>
      <c r="BP112" s="24"/>
      <c r="BQ112" s="24" t="s">
        <v>2023</v>
      </c>
      <c r="BR112" s="47" t="s">
        <v>2917</v>
      </c>
      <c r="BT112" s="5" t="str">
        <f t="shared" si="9"/>
        <v>2020-01-01 00:00</v>
      </c>
      <c r="BX112" s="5"/>
      <c r="CQ112" s="47">
        <v>4</v>
      </c>
      <c r="CR112" s="5">
        <v>9</v>
      </c>
      <c r="CS112" s="5">
        <f t="shared" si="10"/>
        <v>38</v>
      </c>
      <c r="CT112" s="5">
        <f t="shared" si="11"/>
        <v>0.48</v>
      </c>
      <c r="CU112" s="5">
        <f t="shared" si="12"/>
        <v>1.9</v>
      </c>
    </row>
    <row r="113" spans="1:99" s="47" customFormat="1" x14ac:dyDescent="0.3">
      <c r="A113" s="48" t="s">
        <v>357</v>
      </c>
      <c r="B113" s="6"/>
      <c r="C113" s="27">
        <v>99</v>
      </c>
      <c r="D113" s="18">
        <v>10099</v>
      </c>
      <c r="E113" s="36">
        <v>9099</v>
      </c>
      <c r="F113" s="49">
        <v>4</v>
      </c>
      <c r="G113" s="49">
        <v>1</v>
      </c>
      <c r="H113" s="18" t="s">
        <v>2302</v>
      </c>
      <c r="I113" s="49">
        <v>1</v>
      </c>
      <c r="J113" s="49">
        <v>1</v>
      </c>
      <c r="K113" s="18">
        <v>1</v>
      </c>
      <c r="L113" s="49">
        <v>4</v>
      </c>
      <c r="M113" s="49">
        <v>1</v>
      </c>
      <c r="N113" s="18">
        <v>99</v>
      </c>
      <c r="O113" s="68">
        <v>11</v>
      </c>
      <c r="P113" s="38" t="s">
        <v>213</v>
      </c>
      <c r="Q113" s="67" t="s">
        <v>358</v>
      </c>
      <c r="R113" s="67"/>
      <c r="S113" s="28">
        <v>1</v>
      </c>
      <c r="T113" s="28">
        <v>0.8</v>
      </c>
      <c r="U113" s="28">
        <v>1.2</v>
      </c>
      <c r="V113" s="18" t="s">
        <v>227</v>
      </c>
      <c r="W113" s="29" t="s">
        <v>228</v>
      </c>
      <c r="X113" s="30" t="s">
        <v>359</v>
      </c>
      <c r="Y113" s="68" t="s">
        <v>218</v>
      </c>
      <c r="Z113" s="70" t="s">
        <v>219</v>
      </c>
      <c r="AA113" s="71" t="s">
        <v>360</v>
      </c>
      <c r="AB113" s="21">
        <v>154</v>
      </c>
      <c r="AC113" s="21">
        <v>2</v>
      </c>
      <c r="AD113" s="51">
        <v>444</v>
      </c>
      <c r="AE113" s="51">
        <v>52</v>
      </c>
      <c r="AF113" s="51">
        <v>0</v>
      </c>
      <c r="AG113" s="73">
        <v>1</v>
      </c>
      <c r="AH113" s="22">
        <v>0</v>
      </c>
      <c r="AI113" s="23">
        <v>70</v>
      </c>
      <c r="AJ113" s="24" t="s">
        <v>2912</v>
      </c>
      <c r="AK113" s="52">
        <v>1</v>
      </c>
      <c r="AL113" s="24">
        <v>171</v>
      </c>
      <c r="AM113" s="52">
        <v>1</v>
      </c>
      <c r="AN113" s="52" t="s">
        <v>108</v>
      </c>
      <c r="AO113" s="24" t="s">
        <v>2913</v>
      </c>
      <c r="AP113" s="52">
        <v>0.54</v>
      </c>
      <c r="AQ113" s="52">
        <v>0.05</v>
      </c>
      <c r="AR113" s="52">
        <v>105</v>
      </c>
      <c r="AS113" s="52">
        <v>-70</v>
      </c>
      <c r="AT113" s="52">
        <v>0</v>
      </c>
      <c r="AU113" s="52">
        <v>51</v>
      </c>
      <c r="AV113" s="83">
        <v>-5</v>
      </c>
      <c r="AW113" s="52">
        <v>-10</v>
      </c>
      <c r="AX113" s="83">
        <v>44</v>
      </c>
      <c r="AY113" s="52">
        <v>8.5500000000000007</v>
      </c>
      <c r="AZ113" s="52">
        <v>0.05</v>
      </c>
      <c r="BA113" s="24">
        <v>0</v>
      </c>
      <c r="BB113" s="52">
        <v>2.2000000000000002</v>
      </c>
      <c r="BC113" s="75" t="s">
        <v>2432</v>
      </c>
      <c r="BD113" s="52"/>
      <c r="BE113" s="52"/>
      <c r="BF113" s="52"/>
      <c r="BG113" s="52"/>
      <c r="BH113" s="52"/>
      <c r="BI113" s="24">
        <v>1.43991</v>
      </c>
      <c r="BJ113" s="24"/>
      <c r="BK113" s="24"/>
      <c r="BL113" s="24">
        <v>1.4</v>
      </c>
      <c r="BM113" s="24"/>
      <c r="BN113" s="24"/>
      <c r="BO113" s="24"/>
      <c r="BP113" s="24"/>
      <c r="BQ113" s="24" t="s">
        <v>2023</v>
      </c>
      <c r="BR113" s="47" t="s">
        <v>2917</v>
      </c>
      <c r="BT113" s="5" t="str">
        <f t="shared" si="9"/>
        <v>2020-01-01 00:00</v>
      </c>
      <c r="BX113" s="5"/>
      <c r="CQ113" s="47">
        <v>4</v>
      </c>
      <c r="CR113" s="5">
        <v>3</v>
      </c>
      <c r="CS113" s="5">
        <f t="shared" si="10"/>
        <v>44</v>
      </c>
      <c r="CT113" s="5">
        <f t="shared" si="11"/>
        <v>0.54</v>
      </c>
      <c r="CU113" s="5">
        <f t="shared" si="12"/>
        <v>2.2000000000000002</v>
      </c>
    </row>
    <row r="114" spans="1:99" s="47" customFormat="1" x14ac:dyDescent="0.3">
      <c r="A114" s="48" t="s">
        <v>879</v>
      </c>
      <c r="B114" s="6"/>
      <c r="C114" s="35">
        <v>100</v>
      </c>
      <c r="D114" s="18">
        <v>10100</v>
      </c>
      <c r="E114" s="36">
        <v>9100</v>
      </c>
      <c r="F114" s="49">
        <v>4</v>
      </c>
      <c r="G114" s="49">
        <v>3</v>
      </c>
      <c r="H114" s="18" t="s">
        <v>2303</v>
      </c>
      <c r="I114" s="49">
        <v>1</v>
      </c>
      <c r="J114" s="49">
        <v>4</v>
      </c>
      <c r="K114" s="18">
        <v>1</v>
      </c>
      <c r="L114" s="49">
        <v>4</v>
      </c>
      <c r="M114" s="49">
        <v>4</v>
      </c>
      <c r="N114" s="18">
        <v>100</v>
      </c>
      <c r="O114" s="68">
        <v>34</v>
      </c>
      <c r="P114" s="38" t="s">
        <v>321</v>
      </c>
      <c r="Q114" s="67" t="s">
        <v>880</v>
      </c>
      <c r="R114" s="67"/>
      <c r="S114" s="28">
        <v>1</v>
      </c>
      <c r="T114" s="28">
        <v>0.9</v>
      </c>
      <c r="U114" s="28">
        <v>1.2</v>
      </c>
      <c r="V114" s="18" t="s">
        <v>323</v>
      </c>
      <c r="W114" s="29" t="s">
        <v>491</v>
      </c>
      <c r="X114" s="30" t="s">
        <v>881</v>
      </c>
      <c r="Y114" s="68" t="s">
        <v>218</v>
      </c>
      <c r="Z114" s="70" t="s">
        <v>219</v>
      </c>
      <c r="AA114" s="71" t="s">
        <v>882</v>
      </c>
      <c r="AB114" s="21">
        <v>154</v>
      </c>
      <c r="AC114" s="21">
        <v>2</v>
      </c>
      <c r="AD114" s="51">
        <v>350</v>
      </c>
      <c r="AE114" s="51">
        <v>27</v>
      </c>
      <c r="AF114" s="51">
        <v>0</v>
      </c>
      <c r="AG114" s="73">
        <v>1</v>
      </c>
      <c r="AH114" s="22">
        <v>0</v>
      </c>
      <c r="AI114" s="23">
        <v>70</v>
      </c>
      <c r="AJ114" s="24" t="s">
        <v>2912</v>
      </c>
      <c r="AK114" s="46">
        <v>1</v>
      </c>
      <c r="AL114" s="24">
        <v>79</v>
      </c>
      <c r="AM114" s="52">
        <v>0</v>
      </c>
      <c r="AN114" s="52" t="s">
        <v>108</v>
      </c>
      <c r="AO114" s="24" t="s">
        <v>2913</v>
      </c>
      <c r="AP114" s="52">
        <v>0.36</v>
      </c>
      <c r="AQ114" s="52">
        <v>0.05</v>
      </c>
      <c r="AR114" s="52">
        <v>203</v>
      </c>
      <c r="AS114" s="52">
        <v>-30</v>
      </c>
      <c r="AT114" s="52">
        <v>20</v>
      </c>
      <c r="AU114" s="52">
        <v>303</v>
      </c>
      <c r="AV114" s="83">
        <v>0</v>
      </c>
      <c r="AW114" s="52">
        <v>-17</v>
      </c>
      <c r="AX114" s="83">
        <v>42</v>
      </c>
      <c r="AY114" s="52">
        <v>3.95</v>
      </c>
      <c r="AZ114" s="52">
        <v>0</v>
      </c>
      <c r="BA114" s="24">
        <v>0</v>
      </c>
      <c r="BB114" s="52">
        <v>2.1</v>
      </c>
      <c r="BC114" s="75" t="s">
        <v>2433</v>
      </c>
      <c r="BD114" s="52"/>
      <c r="BE114" s="52"/>
      <c r="BF114" s="52"/>
      <c r="BG114" s="52"/>
      <c r="BH114" s="52"/>
      <c r="BI114" s="24">
        <v>1</v>
      </c>
      <c r="BJ114" s="24"/>
      <c r="BK114" s="24"/>
      <c r="BL114" s="24">
        <v>1.4</v>
      </c>
      <c r="BM114" s="24"/>
      <c r="BN114" s="24"/>
      <c r="BO114" s="24"/>
      <c r="BP114" s="24"/>
      <c r="BQ114" s="24" t="s">
        <v>2023</v>
      </c>
      <c r="BR114" s="47" t="s">
        <v>2917</v>
      </c>
      <c r="BT114" s="5" t="str">
        <f t="shared" si="9"/>
        <v>2020-01-01 00:00</v>
      </c>
      <c r="BX114" s="5"/>
      <c r="CQ114" s="47">
        <v>4</v>
      </c>
      <c r="CR114" s="5">
        <v>8</v>
      </c>
      <c r="CS114" s="5">
        <f t="shared" si="10"/>
        <v>42</v>
      </c>
      <c r="CT114" s="5">
        <f t="shared" si="11"/>
        <v>0.36</v>
      </c>
      <c r="CU114" s="5">
        <f t="shared" si="12"/>
        <v>2.1</v>
      </c>
    </row>
    <row r="115" spans="1:99" s="47" customFormat="1" x14ac:dyDescent="0.3">
      <c r="A115" s="48" t="s">
        <v>270</v>
      </c>
      <c r="B115" s="6"/>
      <c r="C115" s="27">
        <v>101</v>
      </c>
      <c r="D115" s="18">
        <v>10101</v>
      </c>
      <c r="E115" s="36">
        <v>9101</v>
      </c>
      <c r="F115" s="49">
        <v>4</v>
      </c>
      <c r="G115" s="49">
        <v>2</v>
      </c>
      <c r="H115" s="18" t="s">
        <v>2298</v>
      </c>
      <c r="I115" s="49">
        <v>1</v>
      </c>
      <c r="J115" s="49">
        <v>4</v>
      </c>
      <c r="K115" s="18">
        <v>1</v>
      </c>
      <c r="L115" s="49">
        <v>4</v>
      </c>
      <c r="M115" s="49">
        <v>4</v>
      </c>
      <c r="N115" s="18">
        <v>101</v>
      </c>
      <c r="O115" s="68">
        <v>24</v>
      </c>
      <c r="P115" s="38" t="s">
        <v>213</v>
      </c>
      <c r="Q115" s="67" t="s">
        <v>271</v>
      </c>
      <c r="R115" s="67"/>
      <c r="S115" s="28">
        <v>0.9</v>
      </c>
      <c r="T115" s="28">
        <v>1</v>
      </c>
      <c r="U115" s="28">
        <v>1.2</v>
      </c>
      <c r="V115" s="18" t="s">
        <v>215</v>
      </c>
      <c r="W115" s="29" t="s">
        <v>216</v>
      </c>
      <c r="X115" s="30" t="s">
        <v>272</v>
      </c>
      <c r="Y115" s="68" t="s">
        <v>218</v>
      </c>
      <c r="Z115" s="70" t="s">
        <v>219</v>
      </c>
      <c r="AA115" s="71" t="s">
        <v>273</v>
      </c>
      <c r="AB115" s="21">
        <v>154</v>
      </c>
      <c r="AC115" s="21">
        <v>2</v>
      </c>
      <c r="AD115" s="51">
        <v>192</v>
      </c>
      <c r="AE115" s="51">
        <v>96</v>
      </c>
      <c r="AF115" s="51">
        <v>0</v>
      </c>
      <c r="AG115" s="73">
        <v>1</v>
      </c>
      <c r="AH115" s="22">
        <v>0</v>
      </c>
      <c r="AI115" s="23">
        <v>60</v>
      </c>
      <c r="AJ115" s="24" t="s">
        <v>2912</v>
      </c>
      <c r="AK115" s="52">
        <v>1</v>
      </c>
      <c r="AL115" s="24">
        <v>742</v>
      </c>
      <c r="AM115" s="52">
        <v>4</v>
      </c>
      <c r="AN115" s="52">
        <v>1</v>
      </c>
      <c r="AO115" s="24" t="s">
        <v>2913</v>
      </c>
      <c r="AP115" s="52">
        <v>0.34</v>
      </c>
      <c r="AQ115" s="52">
        <v>0.05</v>
      </c>
      <c r="AR115" s="52">
        <v>0</v>
      </c>
      <c r="AS115" s="52">
        <v>0</v>
      </c>
      <c r="AT115" s="52">
        <v>0</v>
      </c>
      <c r="AU115" s="52">
        <v>3</v>
      </c>
      <c r="AV115" s="83">
        <v>10</v>
      </c>
      <c r="AW115" s="52">
        <v>-30</v>
      </c>
      <c r="AX115" s="83">
        <v>34</v>
      </c>
      <c r="AY115" s="52">
        <v>37.1</v>
      </c>
      <c r="AZ115" s="52">
        <v>0.2</v>
      </c>
      <c r="BA115" s="24">
        <v>0</v>
      </c>
      <c r="BB115" s="52">
        <v>1.7</v>
      </c>
      <c r="BC115" s="75" t="s">
        <v>2068</v>
      </c>
      <c r="BD115" s="52"/>
      <c r="BE115" s="52"/>
      <c r="BF115" s="52"/>
      <c r="BG115" s="52"/>
      <c r="BH115" s="52"/>
      <c r="BI115" s="24">
        <v>1</v>
      </c>
      <c r="BJ115" s="24"/>
      <c r="BK115" s="24"/>
      <c r="BL115" s="24">
        <v>1.4</v>
      </c>
      <c r="BM115" s="24"/>
      <c r="BN115" s="24"/>
      <c r="BO115" s="24"/>
      <c r="BP115" s="24"/>
      <c r="BQ115" s="24" t="s">
        <v>2168</v>
      </c>
      <c r="BR115" s="47" t="s">
        <v>2916</v>
      </c>
      <c r="BT115" s="5" t="str">
        <f t="shared" si="9"/>
        <v>9999-01-01 00:00</v>
      </c>
      <c r="BX115" s="5"/>
      <c r="CQ115" s="47">
        <v>4</v>
      </c>
      <c r="CR115" s="5">
        <v>6</v>
      </c>
      <c r="CS115" s="5">
        <f t="shared" si="10"/>
        <v>34</v>
      </c>
      <c r="CT115" s="5">
        <f t="shared" si="11"/>
        <v>0.34</v>
      </c>
      <c r="CU115" s="5">
        <f t="shared" si="12"/>
        <v>1.7</v>
      </c>
    </row>
    <row r="116" spans="1:99" s="47" customFormat="1" x14ac:dyDescent="0.3">
      <c r="A116" s="48" t="s">
        <v>1202</v>
      </c>
      <c r="B116" s="6"/>
      <c r="C116" s="35">
        <v>102</v>
      </c>
      <c r="D116" s="18">
        <v>10102</v>
      </c>
      <c r="E116" s="36">
        <v>9102</v>
      </c>
      <c r="F116" s="49">
        <v>4</v>
      </c>
      <c r="G116" s="49">
        <v>5</v>
      </c>
      <c r="H116" s="18" t="s">
        <v>2305</v>
      </c>
      <c r="I116" s="49">
        <v>1</v>
      </c>
      <c r="J116" s="49">
        <v>3</v>
      </c>
      <c r="K116" s="18">
        <v>1</v>
      </c>
      <c r="L116" s="49">
        <v>4</v>
      </c>
      <c r="M116" s="49">
        <v>3</v>
      </c>
      <c r="N116" s="18">
        <v>102</v>
      </c>
      <c r="O116" s="68">
        <v>53</v>
      </c>
      <c r="P116" s="38" t="s">
        <v>321</v>
      </c>
      <c r="Q116" s="67" t="s">
        <v>1954</v>
      </c>
      <c r="R116" s="67"/>
      <c r="S116" s="28">
        <v>0.9</v>
      </c>
      <c r="T116" s="28">
        <v>0.75</v>
      </c>
      <c r="U116" s="28">
        <v>1.2</v>
      </c>
      <c r="V116" s="18" t="s">
        <v>323</v>
      </c>
      <c r="W116" s="29" t="s">
        <v>491</v>
      </c>
      <c r="X116" s="30" t="s">
        <v>1203</v>
      </c>
      <c r="Y116" s="68" t="s">
        <v>218</v>
      </c>
      <c r="Z116" s="70" t="s">
        <v>219</v>
      </c>
      <c r="AA116" s="71" t="s">
        <v>1204</v>
      </c>
      <c r="AB116" s="21">
        <v>154</v>
      </c>
      <c r="AC116" s="21">
        <v>2</v>
      </c>
      <c r="AD116" s="51">
        <v>480</v>
      </c>
      <c r="AE116" s="51">
        <v>18</v>
      </c>
      <c r="AF116" s="51">
        <v>0</v>
      </c>
      <c r="AG116" s="73">
        <v>1</v>
      </c>
      <c r="AH116" s="22">
        <v>0</v>
      </c>
      <c r="AI116" s="23">
        <v>60</v>
      </c>
      <c r="AJ116" s="24" t="s">
        <v>2912</v>
      </c>
      <c r="AK116" s="46">
        <v>1</v>
      </c>
      <c r="AL116" s="24">
        <v>462</v>
      </c>
      <c r="AM116" s="52">
        <v>4</v>
      </c>
      <c r="AN116" s="52">
        <v>1</v>
      </c>
      <c r="AO116" s="24" t="s">
        <v>2913</v>
      </c>
      <c r="AP116" s="52">
        <v>0.52</v>
      </c>
      <c r="AQ116" s="52">
        <v>0.05</v>
      </c>
      <c r="AR116" s="52">
        <v>0</v>
      </c>
      <c r="AS116" s="52">
        <v>0</v>
      </c>
      <c r="AT116" s="52">
        <v>0</v>
      </c>
      <c r="AU116" s="52">
        <v>1</v>
      </c>
      <c r="AV116" s="83">
        <v>0</v>
      </c>
      <c r="AW116" s="52">
        <v>-5</v>
      </c>
      <c r="AX116" s="83">
        <v>32</v>
      </c>
      <c r="AY116" s="52">
        <v>23.1</v>
      </c>
      <c r="AZ116" s="52">
        <v>0.2</v>
      </c>
      <c r="BA116" s="24">
        <v>0</v>
      </c>
      <c r="BB116" s="52">
        <v>1.6</v>
      </c>
      <c r="BC116" s="75" t="s">
        <v>2073</v>
      </c>
      <c r="BD116" s="52"/>
      <c r="BE116" s="52"/>
      <c r="BF116" s="52"/>
      <c r="BG116" s="52"/>
      <c r="BH116" s="52"/>
      <c r="BI116" s="24">
        <v>1</v>
      </c>
      <c r="BJ116" s="24"/>
      <c r="BK116" s="24"/>
      <c r="BL116" s="24">
        <v>1.4</v>
      </c>
      <c r="BM116" s="24"/>
      <c r="BN116" s="24"/>
      <c r="BO116" s="24"/>
      <c r="BP116" s="24"/>
      <c r="BQ116" s="24" t="s">
        <v>2168</v>
      </c>
      <c r="BR116" s="47" t="s">
        <v>2916</v>
      </c>
      <c r="BT116" s="5" t="str">
        <f t="shared" si="9"/>
        <v>9999-01-01 00:00</v>
      </c>
      <c r="BX116" s="5"/>
      <c r="CQ116" s="47">
        <v>4</v>
      </c>
      <c r="CR116" s="5">
        <v>7</v>
      </c>
      <c r="CS116" s="5">
        <f t="shared" si="10"/>
        <v>32</v>
      </c>
      <c r="CT116" s="5">
        <f t="shared" si="11"/>
        <v>0.52</v>
      </c>
      <c r="CU116" s="5">
        <f t="shared" si="12"/>
        <v>1.6</v>
      </c>
    </row>
    <row r="117" spans="1:99" s="47" customFormat="1" x14ac:dyDescent="0.3">
      <c r="A117" s="48" t="s">
        <v>1343</v>
      </c>
      <c r="B117" s="6"/>
      <c r="C117" s="27">
        <v>103</v>
      </c>
      <c r="D117" s="18">
        <v>10103</v>
      </c>
      <c r="E117" s="36">
        <v>9103</v>
      </c>
      <c r="F117" s="49">
        <v>4</v>
      </c>
      <c r="G117" s="49">
        <v>2</v>
      </c>
      <c r="H117" s="18" t="s">
        <v>2306</v>
      </c>
      <c r="I117" s="49">
        <v>1</v>
      </c>
      <c r="J117" s="49">
        <v>5</v>
      </c>
      <c r="K117" s="18">
        <v>1</v>
      </c>
      <c r="L117" s="49">
        <v>4</v>
      </c>
      <c r="M117" s="49">
        <v>5</v>
      </c>
      <c r="N117" s="18">
        <v>103</v>
      </c>
      <c r="O117" s="68">
        <v>25</v>
      </c>
      <c r="P117" s="38" t="s">
        <v>321</v>
      </c>
      <c r="Q117" s="67" t="s">
        <v>1956</v>
      </c>
      <c r="R117" s="67"/>
      <c r="S117" s="28">
        <v>1</v>
      </c>
      <c r="T117" s="28">
        <v>0.8</v>
      </c>
      <c r="U117" s="28">
        <v>1.2</v>
      </c>
      <c r="V117" s="18" t="s">
        <v>323</v>
      </c>
      <c r="W117" s="29" t="s">
        <v>491</v>
      </c>
      <c r="X117" s="30" t="s">
        <v>1344</v>
      </c>
      <c r="Y117" s="68" t="s">
        <v>218</v>
      </c>
      <c r="Z117" s="70" t="s">
        <v>219</v>
      </c>
      <c r="AA117" s="71" t="s">
        <v>1345</v>
      </c>
      <c r="AB117" s="21">
        <v>154</v>
      </c>
      <c r="AC117" s="21">
        <v>2</v>
      </c>
      <c r="AD117" s="51">
        <v>416</v>
      </c>
      <c r="AE117" s="51">
        <v>24</v>
      </c>
      <c r="AF117" s="51">
        <v>0</v>
      </c>
      <c r="AG117" s="73">
        <v>1</v>
      </c>
      <c r="AH117" s="22">
        <v>0</v>
      </c>
      <c r="AI117" s="23">
        <v>70</v>
      </c>
      <c r="AJ117" s="24" t="s">
        <v>2912</v>
      </c>
      <c r="AK117" s="52">
        <v>1</v>
      </c>
      <c r="AL117" s="24">
        <v>123</v>
      </c>
      <c r="AM117" s="52">
        <v>1</v>
      </c>
      <c r="AN117" s="52" t="s">
        <v>108</v>
      </c>
      <c r="AO117" s="24" t="s">
        <v>2913</v>
      </c>
      <c r="AP117" s="52">
        <v>0.48</v>
      </c>
      <c r="AQ117" s="52">
        <v>0.13</v>
      </c>
      <c r="AR117" s="52">
        <v>138</v>
      </c>
      <c r="AS117" s="52">
        <v>-70</v>
      </c>
      <c r="AT117" s="52">
        <v>30</v>
      </c>
      <c r="AU117" s="52">
        <v>89</v>
      </c>
      <c r="AV117" s="83">
        <v>0</v>
      </c>
      <c r="AW117" s="52">
        <v>0</v>
      </c>
      <c r="AX117" s="83">
        <v>38</v>
      </c>
      <c r="AY117" s="52">
        <v>6.15</v>
      </c>
      <c r="AZ117" s="52">
        <v>0.05</v>
      </c>
      <c r="BA117" s="24">
        <v>0</v>
      </c>
      <c r="BB117" s="52">
        <v>1.9</v>
      </c>
      <c r="BC117" s="75" t="s">
        <v>2435</v>
      </c>
      <c r="BD117" s="52"/>
      <c r="BE117" s="52"/>
      <c r="BF117" s="52"/>
      <c r="BG117" s="52"/>
      <c r="BH117" s="52"/>
      <c r="BI117" s="24">
        <v>1</v>
      </c>
      <c r="BJ117" s="24"/>
      <c r="BK117" s="24"/>
      <c r="BL117" s="24">
        <v>1.4</v>
      </c>
      <c r="BM117" s="24"/>
      <c r="BN117" s="24"/>
      <c r="BO117" s="24"/>
      <c r="BP117" s="24"/>
      <c r="BQ117" s="24" t="s">
        <v>2023</v>
      </c>
      <c r="BR117" s="47" t="s">
        <v>2917</v>
      </c>
      <c r="BT117" s="5" t="str">
        <f t="shared" si="9"/>
        <v>2020-01-01 00:00</v>
      </c>
      <c r="BX117" s="5"/>
      <c r="CQ117" s="47">
        <v>4</v>
      </c>
      <c r="CR117" s="5">
        <v>9</v>
      </c>
      <c r="CS117" s="5">
        <f t="shared" si="10"/>
        <v>38</v>
      </c>
      <c r="CT117" s="5">
        <f t="shared" si="11"/>
        <v>0.48</v>
      </c>
      <c r="CU117" s="5">
        <f t="shared" si="12"/>
        <v>1.9</v>
      </c>
    </row>
    <row r="118" spans="1:99" s="47" customFormat="1" x14ac:dyDescent="0.3">
      <c r="A118" s="48" t="s">
        <v>1349</v>
      </c>
      <c r="B118" s="6"/>
      <c r="C118" s="35">
        <v>104</v>
      </c>
      <c r="D118" s="18">
        <v>10104</v>
      </c>
      <c r="E118" s="36">
        <v>9104</v>
      </c>
      <c r="F118" s="49">
        <v>4</v>
      </c>
      <c r="G118" s="49">
        <v>2</v>
      </c>
      <c r="H118" s="18" t="s">
        <v>2307</v>
      </c>
      <c r="I118" s="49">
        <v>1</v>
      </c>
      <c r="J118" s="49">
        <v>3</v>
      </c>
      <c r="K118" s="18">
        <v>1</v>
      </c>
      <c r="L118" s="49">
        <v>4</v>
      </c>
      <c r="M118" s="49">
        <v>3</v>
      </c>
      <c r="N118" s="18">
        <v>104</v>
      </c>
      <c r="O118" s="68">
        <v>23</v>
      </c>
      <c r="P118" s="38" t="s">
        <v>321</v>
      </c>
      <c r="Q118" s="67" t="s">
        <v>1951</v>
      </c>
      <c r="R118" s="67"/>
      <c r="S118" s="28">
        <v>1</v>
      </c>
      <c r="T118" s="28">
        <v>0.8</v>
      </c>
      <c r="U118" s="28">
        <v>1.2</v>
      </c>
      <c r="V118" s="18" t="s">
        <v>323</v>
      </c>
      <c r="W118" s="29" t="s">
        <v>491</v>
      </c>
      <c r="X118" s="30" t="s">
        <v>1350</v>
      </c>
      <c r="Y118" s="68" t="s">
        <v>218</v>
      </c>
      <c r="Z118" s="70" t="s">
        <v>219</v>
      </c>
      <c r="AA118" s="71" t="s">
        <v>1351</v>
      </c>
      <c r="AB118" s="21">
        <v>154</v>
      </c>
      <c r="AC118" s="21">
        <v>2</v>
      </c>
      <c r="AD118" s="51">
        <v>595</v>
      </c>
      <c r="AE118" s="51">
        <v>35</v>
      </c>
      <c r="AF118" s="51">
        <v>0</v>
      </c>
      <c r="AG118" s="73">
        <v>1</v>
      </c>
      <c r="AH118" s="22">
        <v>0</v>
      </c>
      <c r="AI118" s="23">
        <v>70</v>
      </c>
      <c r="AJ118" s="24" t="s">
        <v>2912</v>
      </c>
      <c r="AK118" s="46">
        <v>1</v>
      </c>
      <c r="AL118" s="24">
        <v>172</v>
      </c>
      <c r="AM118" s="52">
        <v>1</v>
      </c>
      <c r="AN118" s="52">
        <v>1</v>
      </c>
      <c r="AO118" s="24" t="s">
        <v>2913</v>
      </c>
      <c r="AP118" s="52">
        <v>0.48</v>
      </c>
      <c r="AQ118" s="52">
        <v>0.05</v>
      </c>
      <c r="AR118" s="52">
        <v>181</v>
      </c>
      <c r="AS118" s="52">
        <v>0</v>
      </c>
      <c r="AT118" s="52">
        <v>-35</v>
      </c>
      <c r="AU118" s="52">
        <v>52</v>
      </c>
      <c r="AV118" s="83">
        <v>-10</v>
      </c>
      <c r="AW118" s="52">
        <v>-25</v>
      </c>
      <c r="AX118" s="83">
        <v>38</v>
      </c>
      <c r="AY118" s="52">
        <v>8.6</v>
      </c>
      <c r="AZ118" s="52">
        <v>0.05</v>
      </c>
      <c r="BA118" s="24">
        <v>0</v>
      </c>
      <c r="BB118" s="52">
        <v>1.9</v>
      </c>
      <c r="BC118" s="75" t="s">
        <v>2436</v>
      </c>
      <c r="BD118" s="52"/>
      <c r="BE118" s="52"/>
      <c r="BF118" s="52"/>
      <c r="BG118" s="52"/>
      <c r="BH118" s="52"/>
      <c r="BI118" s="24">
        <v>1</v>
      </c>
      <c r="BJ118" s="24"/>
      <c r="BK118" s="24"/>
      <c r="BL118" s="24">
        <v>1.4</v>
      </c>
      <c r="BM118" s="24"/>
      <c r="BN118" s="24"/>
      <c r="BO118" s="24"/>
      <c r="BP118" s="24"/>
      <c r="BQ118" s="24" t="s">
        <v>2023</v>
      </c>
      <c r="BR118" s="47" t="s">
        <v>2917</v>
      </c>
      <c r="BT118" s="5" t="str">
        <f t="shared" si="9"/>
        <v>2020-01-01 00:00</v>
      </c>
      <c r="BX118" s="5"/>
      <c r="CQ118" s="47">
        <v>4</v>
      </c>
      <c r="CR118" s="5">
        <v>9</v>
      </c>
      <c r="CS118" s="5">
        <f t="shared" si="10"/>
        <v>38</v>
      </c>
      <c r="CT118" s="5">
        <f t="shared" si="11"/>
        <v>0.48</v>
      </c>
      <c r="CU118" s="5">
        <f t="shared" si="12"/>
        <v>1.9</v>
      </c>
    </row>
    <row r="119" spans="1:99" s="47" customFormat="1" x14ac:dyDescent="0.3">
      <c r="A119" s="48" t="s">
        <v>433</v>
      </c>
      <c r="B119" s="6"/>
      <c r="C119" s="27">
        <v>105</v>
      </c>
      <c r="D119" s="18">
        <v>10105</v>
      </c>
      <c r="E119" s="36">
        <v>9105</v>
      </c>
      <c r="F119" s="49">
        <v>4</v>
      </c>
      <c r="G119" s="49">
        <v>3</v>
      </c>
      <c r="H119" s="18" t="s">
        <v>2308</v>
      </c>
      <c r="I119" s="49">
        <v>1</v>
      </c>
      <c r="J119" s="49">
        <v>4</v>
      </c>
      <c r="K119" s="18">
        <v>1</v>
      </c>
      <c r="L119" s="49">
        <v>4</v>
      </c>
      <c r="M119" s="49">
        <v>4</v>
      </c>
      <c r="N119" s="18">
        <v>105</v>
      </c>
      <c r="O119" s="68">
        <v>34</v>
      </c>
      <c r="P119" s="38" t="s">
        <v>213</v>
      </c>
      <c r="Q119" s="67" t="s">
        <v>434</v>
      </c>
      <c r="R119" s="67"/>
      <c r="S119" s="28">
        <v>1</v>
      </c>
      <c r="T119" s="28">
        <v>0.65</v>
      </c>
      <c r="U119" s="28">
        <v>1.2</v>
      </c>
      <c r="V119" s="18" t="s">
        <v>222</v>
      </c>
      <c r="W119" s="29" t="s">
        <v>223</v>
      </c>
      <c r="X119" s="30" t="s">
        <v>435</v>
      </c>
      <c r="Y119" s="68" t="s">
        <v>218</v>
      </c>
      <c r="Z119" s="70" t="s">
        <v>219</v>
      </c>
      <c r="AA119" s="71" t="s">
        <v>436</v>
      </c>
      <c r="AB119" s="21">
        <v>154</v>
      </c>
      <c r="AC119" s="21">
        <v>2</v>
      </c>
      <c r="AD119" s="51">
        <v>370</v>
      </c>
      <c r="AE119" s="51">
        <v>23</v>
      </c>
      <c r="AF119" s="51">
        <v>0</v>
      </c>
      <c r="AG119" s="73">
        <v>1</v>
      </c>
      <c r="AH119" s="22">
        <v>0</v>
      </c>
      <c r="AI119" s="23">
        <v>50</v>
      </c>
      <c r="AJ119" s="24" t="s">
        <v>2912</v>
      </c>
      <c r="AK119" s="52">
        <v>1</v>
      </c>
      <c r="AL119" s="24">
        <v>181</v>
      </c>
      <c r="AM119" s="52">
        <v>1</v>
      </c>
      <c r="AN119" s="52" t="s">
        <v>108</v>
      </c>
      <c r="AO119" s="24" t="s">
        <v>2913</v>
      </c>
      <c r="AP119" s="52">
        <v>0.38</v>
      </c>
      <c r="AQ119" s="52">
        <v>0.05</v>
      </c>
      <c r="AR119" s="52">
        <v>203</v>
      </c>
      <c r="AS119" s="52">
        <v>-40</v>
      </c>
      <c r="AT119" s="52">
        <v>30</v>
      </c>
      <c r="AU119" s="52">
        <v>303</v>
      </c>
      <c r="AV119" s="83">
        <v>0</v>
      </c>
      <c r="AW119" s="52">
        <v>-22</v>
      </c>
      <c r="AX119" s="83">
        <v>32</v>
      </c>
      <c r="AY119" s="52">
        <v>9.0500000000000007</v>
      </c>
      <c r="AZ119" s="52">
        <v>0.05</v>
      </c>
      <c r="BA119" s="24">
        <v>0</v>
      </c>
      <c r="BB119" s="52">
        <v>1.6</v>
      </c>
      <c r="BC119" s="75" t="s">
        <v>2437</v>
      </c>
      <c r="BD119" s="52"/>
      <c r="BE119" s="52"/>
      <c r="BF119" s="52"/>
      <c r="BG119" s="52"/>
      <c r="BH119" s="52"/>
      <c r="BI119" s="24">
        <v>1</v>
      </c>
      <c r="BJ119" s="24"/>
      <c r="BK119" s="24"/>
      <c r="BL119" s="24">
        <v>1.4</v>
      </c>
      <c r="BM119" s="24"/>
      <c r="BN119" s="24"/>
      <c r="BO119" s="24"/>
      <c r="BP119" s="24"/>
      <c r="BQ119" s="24" t="s">
        <v>2023</v>
      </c>
      <c r="BR119" s="47" t="s">
        <v>2917</v>
      </c>
      <c r="BT119" s="5" t="str">
        <f t="shared" si="9"/>
        <v>2020-01-01 00:00</v>
      </c>
      <c r="BX119" s="5"/>
      <c r="CQ119" s="47">
        <v>4</v>
      </c>
      <c r="CR119" s="5">
        <v>2</v>
      </c>
      <c r="CS119" s="5">
        <f t="shared" si="10"/>
        <v>32</v>
      </c>
      <c r="CT119" s="5">
        <f t="shared" si="11"/>
        <v>0.38</v>
      </c>
      <c r="CU119" s="5">
        <f t="shared" si="12"/>
        <v>1.6</v>
      </c>
    </row>
    <row r="120" spans="1:99" s="47" customFormat="1" x14ac:dyDescent="0.3">
      <c r="A120" s="48" t="s">
        <v>481</v>
      </c>
      <c r="B120" s="6"/>
      <c r="C120" s="35">
        <v>106</v>
      </c>
      <c r="D120" s="18">
        <v>10106</v>
      </c>
      <c r="E120" s="36">
        <v>9106</v>
      </c>
      <c r="F120" s="49">
        <v>4</v>
      </c>
      <c r="G120" s="49">
        <v>4</v>
      </c>
      <c r="H120" s="18" t="s">
        <v>2386</v>
      </c>
      <c r="I120" s="49">
        <v>1</v>
      </c>
      <c r="J120" s="49">
        <v>5</v>
      </c>
      <c r="K120" s="18">
        <v>1</v>
      </c>
      <c r="L120" s="49">
        <v>4</v>
      </c>
      <c r="M120" s="49">
        <v>5</v>
      </c>
      <c r="N120" s="18">
        <v>106</v>
      </c>
      <c r="O120" s="68">
        <v>45</v>
      </c>
      <c r="P120" s="38" t="s">
        <v>213</v>
      </c>
      <c r="Q120" s="67" t="s">
        <v>482</v>
      </c>
      <c r="R120" s="67"/>
      <c r="S120" s="28">
        <v>1.05</v>
      </c>
      <c r="T120" s="28">
        <v>0.65</v>
      </c>
      <c r="U120" s="28">
        <v>1.2</v>
      </c>
      <c r="V120" s="18" t="s">
        <v>227</v>
      </c>
      <c r="W120" s="29" t="s">
        <v>228</v>
      </c>
      <c r="X120" s="30" t="s">
        <v>483</v>
      </c>
      <c r="Y120" s="68" t="s">
        <v>218</v>
      </c>
      <c r="Z120" s="70" t="s">
        <v>219</v>
      </c>
      <c r="AA120" s="71" t="s">
        <v>484</v>
      </c>
      <c r="AB120" s="21">
        <v>154</v>
      </c>
      <c r="AC120" s="21">
        <v>2</v>
      </c>
      <c r="AD120" s="51">
        <v>800</v>
      </c>
      <c r="AE120" s="51">
        <v>44</v>
      </c>
      <c r="AF120" s="51">
        <v>0</v>
      </c>
      <c r="AG120" s="73">
        <v>1</v>
      </c>
      <c r="AH120" s="22">
        <v>0</v>
      </c>
      <c r="AI120" s="23">
        <v>70</v>
      </c>
      <c r="AJ120" s="24" t="s">
        <v>2912</v>
      </c>
      <c r="AK120" s="46">
        <v>1</v>
      </c>
      <c r="AL120" s="24">
        <v>990</v>
      </c>
      <c r="AM120" s="52">
        <v>1</v>
      </c>
      <c r="AN120" s="52">
        <v>1</v>
      </c>
      <c r="AO120" s="24" t="s">
        <v>2913</v>
      </c>
      <c r="AP120" s="52">
        <v>0.34</v>
      </c>
      <c r="AQ120" s="52">
        <v>0.01</v>
      </c>
      <c r="AR120" s="52">
        <v>0</v>
      </c>
      <c r="AS120" s="52">
        <v>0</v>
      </c>
      <c r="AT120" s="52">
        <v>0</v>
      </c>
      <c r="AU120" s="52">
        <v>2</v>
      </c>
      <c r="AV120" s="83">
        <v>-10</v>
      </c>
      <c r="AW120" s="52">
        <v>-20</v>
      </c>
      <c r="AX120" s="83">
        <v>34</v>
      </c>
      <c r="AY120" s="52">
        <v>49.5</v>
      </c>
      <c r="AZ120" s="52">
        <v>0.05</v>
      </c>
      <c r="BA120" s="24">
        <v>0</v>
      </c>
      <c r="BB120" s="52">
        <v>1.7</v>
      </c>
      <c r="BC120" s="75" t="s">
        <v>2387</v>
      </c>
      <c r="BD120" s="52"/>
      <c r="BE120" s="52"/>
      <c r="BF120" s="52"/>
      <c r="BG120" s="52"/>
      <c r="BH120" s="52"/>
      <c r="BI120" s="24">
        <v>1</v>
      </c>
      <c r="BJ120" s="24"/>
      <c r="BK120" s="24"/>
      <c r="BL120" s="24">
        <v>1.4</v>
      </c>
      <c r="BM120" s="24"/>
      <c r="BN120" s="24"/>
      <c r="BO120" s="24"/>
      <c r="BP120" s="24"/>
      <c r="BQ120" s="24" t="s">
        <v>2168</v>
      </c>
      <c r="BR120" s="47" t="s">
        <v>2916</v>
      </c>
      <c r="BT120" s="5" t="str">
        <f t="shared" si="9"/>
        <v>9999-01-01 00:00</v>
      </c>
      <c r="BX120" s="5"/>
      <c r="CQ120" s="47">
        <v>4</v>
      </c>
      <c r="CR120" s="5">
        <v>6</v>
      </c>
      <c r="CS120" s="5">
        <f t="shared" si="10"/>
        <v>34</v>
      </c>
      <c r="CT120" s="5">
        <f t="shared" si="11"/>
        <v>0.34</v>
      </c>
      <c r="CU120" s="5">
        <f t="shared" si="12"/>
        <v>1.7</v>
      </c>
    </row>
    <row r="121" spans="1:99" s="47" customFormat="1" x14ac:dyDescent="0.3">
      <c r="A121" s="48" t="s">
        <v>1258</v>
      </c>
      <c r="B121" s="6"/>
      <c r="C121" s="27">
        <v>107</v>
      </c>
      <c r="D121" s="18">
        <v>10107</v>
      </c>
      <c r="E121" s="36">
        <v>9107</v>
      </c>
      <c r="F121" s="49">
        <v>4</v>
      </c>
      <c r="G121" s="49">
        <v>1</v>
      </c>
      <c r="H121" s="18" t="s">
        <v>2313</v>
      </c>
      <c r="I121" s="49">
        <v>1</v>
      </c>
      <c r="J121" s="49">
        <v>2</v>
      </c>
      <c r="K121" s="18">
        <v>1</v>
      </c>
      <c r="L121" s="49">
        <v>4</v>
      </c>
      <c r="M121" s="49">
        <v>2</v>
      </c>
      <c r="N121" s="18">
        <v>107</v>
      </c>
      <c r="O121" s="68">
        <v>12</v>
      </c>
      <c r="P121" s="38" t="s">
        <v>321</v>
      </c>
      <c r="Q121" s="67" t="s">
        <v>1953</v>
      </c>
      <c r="R121" s="67"/>
      <c r="S121" s="28">
        <v>1.05</v>
      </c>
      <c r="T121" s="28">
        <v>0.8</v>
      </c>
      <c r="U121" s="28">
        <v>1.2</v>
      </c>
      <c r="V121" s="18" t="s">
        <v>323</v>
      </c>
      <c r="W121" s="29" t="s">
        <v>491</v>
      </c>
      <c r="X121" s="30" t="s">
        <v>1259</v>
      </c>
      <c r="Y121" s="68" t="s">
        <v>218</v>
      </c>
      <c r="Z121" s="70" t="s">
        <v>219</v>
      </c>
      <c r="AA121" s="71" t="s">
        <v>1260</v>
      </c>
      <c r="AB121" s="21">
        <v>154</v>
      </c>
      <c r="AC121" s="21">
        <v>2</v>
      </c>
      <c r="AD121" s="51">
        <v>768</v>
      </c>
      <c r="AE121" s="51">
        <v>46</v>
      </c>
      <c r="AF121" s="51">
        <v>0</v>
      </c>
      <c r="AG121" s="73">
        <v>1</v>
      </c>
      <c r="AH121" s="22">
        <v>0</v>
      </c>
      <c r="AI121" s="23">
        <v>70</v>
      </c>
      <c r="AJ121" s="24" t="s">
        <v>2912</v>
      </c>
      <c r="AK121" s="52">
        <v>1</v>
      </c>
      <c r="AL121" s="24">
        <v>1980</v>
      </c>
      <c r="AM121" s="52">
        <v>13</v>
      </c>
      <c r="AN121" s="52">
        <v>1</v>
      </c>
      <c r="AO121" s="24" t="s">
        <v>2913</v>
      </c>
      <c r="AP121" s="52">
        <v>0.48</v>
      </c>
      <c r="AQ121" s="52">
        <v>0.01</v>
      </c>
      <c r="AR121" s="52">
        <v>0</v>
      </c>
      <c r="AS121" s="52">
        <v>0</v>
      </c>
      <c r="AT121" s="52">
        <v>0</v>
      </c>
      <c r="AU121" s="52">
        <v>2</v>
      </c>
      <c r="AV121" s="83">
        <v>-5</v>
      </c>
      <c r="AW121" s="52">
        <v>-20</v>
      </c>
      <c r="AX121" s="83">
        <v>38</v>
      </c>
      <c r="AY121" s="52">
        <v>99</v>
      </c>
      <c r="AZ121" s="52">
        <v>0.65</v>
      </c>
      <c r="BA121" s="24">
        <v>0</v>
      </c>
      <c r="BB121" s="52">
        <v>1.9</v>
      </c>
      <c r="BC121" s="75" t="s">
        <v>2072</v>
      </c>
      <c r="BD121" s="52"/>
      <c r="BE121" s="52"/>
      <c r="BF121" s="52"/>
      <c r="BG121" s="52"/>
      <c r="BH121" s="52"/>
      <c r="BI121" s="24">
        <v>1</v>
      </c>
      <c r="BJ121" s="24"/>
      <c r="BK121" s="24"/>
      <c r="BL121" s="24">
        <v>1.4</v>
      </c>
      <c r="BM121" s="24"/>
      <c r="BN121" s="24"/>
      <c r="BO121" s="24"/>
      <c r="BP121" s="24"/>
      <c r="BQ121" s="24" t="s">
        <v>2168</v>
      </c>
      <c r="BR121" s="47" t="s">
        <v>2916</v>
      </c>
      <c r="BT121" s="5" t="str">
        <f t="shared" si="9"/>
        <v>9999-01-01 00:00</v>
      </c>
      <c r="BX121" s="5"/>
      <c r="CQ121" s="47">
        <v>4</v>
      </c>
      <c r="CR121" s="5">
        <v>9</v>
      </c>
      <c r="CS121" s="5">
        <f t="shared" si="10"/>
        <v>38</v>
      </c>
      <c r="CT121" s="5">
        <f t="shared" si="11"/>
        <v>0.48</v>
      </c>
      <c r="CU121" s="5">
        <f t="shared" si="12"/>
        <v>1.9</v>
      </c>
    </row>
    <row r="122" spans="1:99" s="47" customFormat="1" x14ac:dyDescent="0.3">
      <c r="A122" s="48" t="s">
        <v>373</v>
      </c>
      <c r="B122" s="6"/>
      <c r="C122" s="35">
        <v>108</v>
      </c>
      <c r="D122" s="18">
        <v>10108</v>
      </c>
      <c r="E122" s="36">
        <v>9108</v>
      </c>
      <c r="F122" s="49">
        <v>4</v>
      </c>
      <c r="G122" s="49">
        <v>2</v>
      </c>
      <c r="H122" s="18" t="s">
        <v>2310</v>
      </c>
      <c r="I122" s="49">
        <v>1</v>
      </c>
      <c r="J122" s="49">
        <v>2</v>
      </c>
      <c r="K122" s="18">
        <v>1</v>
      </c>
      <c r="L122" s="49">
        <v>4</v>
      </c>
      <c r="M122" s="49">
        <v>2</v>
      </c>
      <c r="N122" s="18">
        <v>108</v>
      </c>
      <c r="O122" s="68">
        <v>22</v>
      </c>
      <c r="P122" s="38" t="s">
        <v>213</v>
      </c>
      <c r="Q122" s="67" t="s">
        <v>374</v>
      </c>
      <c r="R122" s="67"/>
      <c r="S122" s="28">
        <v>1.05</v>
      </c>
      <c r="T122" s="28">
        <v>0.65</v>
      </c>
      <c r="U122" s="28">
        <v>1.2</v>
      </c>
      <c r="V122" s="18" t="s">
        <v>215</v>
      </c>
      <c r="W122" s="29" t="s">
        <v>216</v>
      </c>
      <c r="X122" s="30" t="s">
        <v>375</v>
      </c>
      <c r="Y122" s="68" t="s">
        <v>218</v>
      </c>
      <c r="Z122" s="70" t="s">
        <v>219</v>
      </c>
      <c r="AA122" s="71" t="s">
        <v>376</v>
      </c>
      <c r="AB122" s="21">
        <v>154</v>
      </c>
      <c r="AC122" s="21">
        <v>2</v>
      </c>
      <c r="AD122" s="51">
        <v>530</v>
      </c>
      <c r="AE122" s="51">
        <v>32</v>
      </c>
      <c r="AF122" s="51">
        <v>0</v>
      </c>
      <c r="AG122" s="73">
        <v>1</v>
      </c>
      <c r="AH122" s="22">
        <v>0</v>
      </c>
      <c r="AI122" s="23">
        <v>70</v>
      </c>
      <c r="AJ122" s="24" t="s">
        <v>2912</v>
      </c>
      <c r="AK122" s="46">
        <v>1</v>
      </c>
      <c r="AL122" s="24">
        <v>605</v>
      </c>
      <c r="AM122" s="52">
        <v>6</v>
      </c>
      <c r="AN122" s="52">
        <v>1</v>
      </c>
      <c r="AO122" s="24" t="s">
        <v>2913</v>
      </c>
      <c r="AP122" s="52">
        <v>0.48</v>
      </c>
      <c r="AQ122" s="52">
        <v>0.01</v>
      </c>
      <c r="AR122" s="52">
        <v>0</v>
      </c>
      <c r="AS122" s="52">
        <v>0</v>
      </c>
      <c r="AT122" s="52">
        <v>0</v>
      </c>
      <c r="AU122" s="52">
        <v>31</v>
      </c>
      <c r="AV122" s="83">
        <v>0</v>
      </c>
      <c r="AW122" s="52">
        <v>-10</v>
      </c>
      <c r="AX122" s="83">
        <v>38</v>
      </c>
      <c r="AY122" s="52">
        <v>30.25</v>
      </c>
      <c r="AZ122" s="52">
        <v>0.3</v>
      </c>
      <c r="BA122" s="24">
        <v>0</v>
      </c>
      <c r="BB122" s="52">
        <v>1.9</v>
      </c>
      <c r="BC122" s="75" t="s">
        <v>2199</v>
      </c>
      <c r="BD122" s="52"/>
      <c r="BE122" s="52"/>
      <c r="BF122" s="52"/>
      <c r="BG122" s="52"/>
      <c r="BH122" s="52"/>
      <c r="BI122" s="24">
        <v>1</v>
      </c>
      <c r="BJ122" s="24"/>
      <c r="BK122" s="24"/>
      <c r="BL122" s="24">
        <v>1.4</v>
      </c>
      <c r="BM122" s="24"/>
      <c r="BN122" s="24"/>
      <c r="BO122" s="24"/>
      <c r="BP122" s="24"/>
      <c r="BQ122" s="24" t="s">
        <v>2168</v>
      </c>
      <c r="BR122" s="47" t="s">
        <v>2916</v>
      </c>
      <c r="BT122" s="5" t="str">
        <f t="shared" si="9"/>
        <v>9999-01-01 00:00</v>
      </c>
      <c r="BX122" s="5"/>
      <c r="CQ122" s="47">
        <v>4</v>
      </c>
      <c r="CR122" s="5">
        <v>9</v>
      </c>
      <c r="CS122" s="5">
        <f t="shared" si="10"/>
        <v>38</v>
      </c>
      <c r="CT122" s="5">
        <f t="shared" si="11"/>
        <v>0.48</v>
      </c>
      <c r="CU122" s="5">
        <f t="shared" si="12"/>
        <v>1.9</v>
      </c>
    </row>
    <row r="123" spans="1:99" s="47" customFormat="1" x14ac:dyDescent="0.3">
      <c r="A123" s="48" t="s">
        <v>425</v>
      </c>
      <c r="B123" s="6"/>
      <c r="C123" s="27">
        <v>109</v>
      </c>
      <c r="D123" s="18">
        <v>10109</v>
      </c>
      <c r="E123" s="36">
        <v>9109</v>
      </c>
      <c r="F123" s="49">
        <v>4</v>
      </c>
      <c r="G123" s="49">
        <v>3</v>
      </c>
      <c r="H123" s="18" t="s">
        <v>2370</v>
      </c>
      <c r="I123" s="49">
        <v>1</v>
      </c>
      <c r="J123" s="49">
        <v>5</v>
      </c>
      <c r="K123" s="18">
        <v>1</v>
      </c>
      <c r="L123" s="49">
        <v>4</v>
      </c>
      <c r="M123" s="49">
        <v>5</v>
      </c>
      <c r="N123" s="18">
        <v>109</v>
      </c>
      <c r="O123" s="68">
        <v>35</v>
      </c>
      <c r="P123" s="38" t="s">
        <v>213</v>
      </c>
      <c r="Q123" s="67" t="s">
        <v>426</v>
      </c>
      <c r="R123" s="67"/>
      <c r="S123" s="28">
        <v>1</v>
      </c>
      <c r="T123" s="28">
        <v>0.65</v>
      </c>
      <c r="U123" s="28">
        <v>1.2</v>
      </c>
      <c r="V123" s="18" t="s">
        <v>284</v>
      </c>
      <c r="W123" s="29" t="s">
        <v>285</v>
      </c>
      <c r="X123" s="30" t="s">
        <v>427</v>
      </c>
      <c r="Y123" s="68" t="s">
        <v>218</v>
      </c>
      <c r="Z123" s="70" t="s">
        <v>219</v>
      </c>
      <c r="AA123" s="71" t="s">
        <v>428</v>
      </c>
      <c r="AB123" s="21">
        <v>154</v>
      </c>
      <c r="AC123" s="21">
        <v>2</v>
      </c>
      <c r="AD123" s="51">
        <v>270</v>
      </c>
      <c r="AE123" s="51">
        <v>28</v>
      </c>
      <c r="AF123" s="51">
        <v>0</v>
      </c>
      <c r="AG123" s="73">
        <v>2</v>
      </c>
      <c r="AH123" s="22">
        <v>0</v>
      </c>
      <c r="AI123" s="23">
        <v>70</v>
      </c>
      <c r="AJ123" s="24" t="s">
        <v>2912</v>
      </c>
      <c r="AK123" s="52">
        <v>1</v>
      </c>
      <c r="AL123" s="24">
        <v>99</v>
      </c>
      <c r="AM123" s="52">
        <v>0</v>
      </c>
      <c r="AN123" s="52" t="s">
        <v>108</v>
      </c>
      <c r="AO123" s="24" t="s">
        <v>2913</v>
      </c>
      <c r="AP123" s="52">
        <v>0.54</v>
      </c>
      <c r="AQ123" s="52">
        <v>0.05</v>
      </c>
      <c r="AR123" s="52">
        <v>203</v>
      </c>
      <c r="AS123" s="52">
        <v>-25</v>
      </c>
      <c r="AT123" s="52">
        <v>50</v>
      </c>
      <c r="AU123" s="52">
        <v>303</v>
      </c>
      <c r="AV123" s="83">
        <v>0</v>
      </c>
      <c r="AW123" s="52">
        <v>15</v>
      </c>
      <c r="AX123" s="83">
        <v>38</v>
      </c>
      <c r="AY123" s="52">
        <v>4.95</v>
      </c>
      <c r="AZ123" s="52">
        <v>0</v>
      </c>
      <c r="BA123" s="24">
        <v>0</v>
      </c>
      <c r="BB123" s="52">
        <v>1.9</v>
      </c>
      <c r="BC123" s="75" t="s">
        <v>2431</v>
      </c>
      <c r="BD123" s="52"/>
      <c r="BE123" s="52"/>
      <c r="BF123" s="52"/>
      <c r="BG123" s="52"/>
      <c r="BH123" s="52"/>
      <c r="BI123" s="24">
        <v>1</v>
      </c>
      <c r="BJ123" s="24"/>
      <c r="BK123" s="24"/>
      <c r="BL123" s="24">
        <v>1.4</v>
      </c>
      <c r="BM123" s="24"/>
      <c r="BN123" s="24"/>
      <c r="BO123" s="24"/>
      <c r="BP123" s="24"/>
      <c r="BQ123" s="24" t="s">
        <v>2023</v>
      </c>
      <c r="BR123" s="47" t="s">
        <v>2917</v>
      </c>
      <c r="BT123" s="5" t="str">
        <f t="shared" si="9"/>
        <v>2020-01-01 00:00</v>
      </c>
      <c r="BX123" s="5"/>
      <c r="CQ123" s="47">
        <v>4</v>
      </c>
      <c r="CR123" s="5">
        <v>5</v>
      </c>
      <c r="CS123" s="5">
        <f t="shared" si="10"/>
        <v>38</v>
      </c>
      <c r="CT123" s="5">
        <f t="shared" si="11"/>
        <v>0.54</v>
      </c>
      <c r="CU123" s="5">
        <f t="shared" si="12"/>
        <v>1.9</v>
      </c>
    </row>
    <row r="124" spans="1:99" s="47" customFormat="1" x14ac:dyDescent="0.3">
      <c r="A124" s="48" t="s">
        <v>824</v>
      </c>
      <c r="B124" s="6"/>
      <c r="C124" s="35">
        <v>110</v>
      </c>
      <c r="D124" s="18">
        <v>10110</v>
      </c>
      <c r="E124" s="36">
        <v>9110</v>
      </c>
      <c r="F124" s="49">
        <v>4</v>
      </c>
      <c r="G124" s="49">
        <v>4</v>
      </c>
      <c r="H124" s="18" t="s">
        <v>2369</v>
      </c>
      <c r="I124" s="49">
        <v>1</v>
      </c>
      <c r="J124" s="49">
        <v>3</v>
      </c>
      <c r="K124" s="18">
        <v>1</v>
      </c>
      <c r="L124" s="49">
        <v>4</v>
      </c>
      <c r="M124" s="49">
        <v>3</v>
      </c>
      <c r="N124" s="18">
        <v>110</v>
      </c>
      <c r="O124" s="68">
        <v>43</v>
      </c>
      <c r="P124" s="38" t="s">
        <v>321</v>
      </c>
      <c r="Q124" s="67" t="s">
        <v>825</v>
      </c>
      <c r="R124" s="67"/>
      <c r="S124" s="28">
        <v>1</v>
      </c>
      <c r="T124" s="28">
        <v>1</v>
      </c>
      <c r="U124" s="28">
        <v>1.2</v>
      </c>
      <c r="V124" s="18" t="s">
        <v>323</v>
      </c>
      <c r="W124" s="29" t="s">
        <v>491</v>
      </c>
      <c r="X124" s="30" t="s">
        <v>826</v>
      </c>
      <c r="Y124" s="68" t="s">
        <v>218</v>
      </c>
      <c r="Z124" s="70" t="s">
        <v>219</v>
      </c>
      <c r="AA124" s="71" t="s">
        <v>827</v>
      </c>
      <c r="AB124" s="21">
        <v>154</v>
      </c>
      <c r="AC124" s="21">
        <v>2</v>
      </c>
      <c r="AD124" s="21">
        <v>636</v>
      </c>
      <c r="AE124" s="21">
        <v>33</v>
      </c>
      <c r="AF124" s="21">
        <v>0</v>
      </c>
      <c r="AG124" s="32">
        <v>1</v>
      </c>
      <c r="AH124" s="22">
        <v>0</v>
      </c>
      <c r="AI124" s="23">
        <v>70</v>
      </c>
      <c r="AJ124" s="24" t="s">
        <v>2912</v>
      </c>
      <c r="AK124" s="24">
        <v>1</v>
      </c>
      <c r="AL124" s="24">
        <v>271</v>
      </c>
      <c r="AM124" s="24">
        <v>1</v>
      </c>
      <c r="AN124" s="24" t="s">
        <v>108</v>
      </c>
      <c r="AO124" s="24" t="s">
        <v>2913</v>
      </c>
      <c r="AP124" s="24">
        <v>0.38</v>
      </c>
      <c r="AQ124" s="24">
        <v>0.1</v>
      </c>
      <c r="AR124" s="24">
        <v>204</v>
      </c>
      <c r="AS124" s="24">
        <v>-30</v>
      </c>
      <c r="AT124" s="24">
        <v>-20</v>
      </c>
      <c r="AU124" s="24">
        <v>304</v>
      </c>
      <c r="AV124" s="83">
        <v>0</v>
      </c>
      <c r="AW124" s="24">
        <v>0</v>
      </c>
      <c r="AX124" s="83">
        <v>32</v>
      </c>
      <c r="AY124" s="24">
        <v>13.55</v>
      </c>
      <c r="AZ124" s="24">
        <v>0.05</v>
      </c>
      <c r="BA124" s="24">
        <v>0</v>
      </c>
      <c r="BB124" s="24">
        <v>1.6</v>
      </c>
      <c r="BC124" s="77" t="s">
        <v>2431</v>
      </c>
      <c r="BD124" s="52"/>
      <c r="BE124" s="52"/>
      <c r="BF124" s="52"/>
      <c r="BG124" s="52"/>
      <c r="BH124" s="52"/>
      <c r="BI124" s="24">
        <v>1</v>
      </c>
      <c r="BJ124" s="24"/>
      <c r="BK124" s="24"/>
      <c r="BL124" s="24">
        <v>1.4</v>
      </c>
      <c r="BM124" s="24"/>
      <c r="BN124" s="24"/>
      <c r="BO124" s="24"/>
      <c r="BP124" s="24"/>
      <c r="BQ124" s="24" t="s">
        <v>2023</v>
      </c>
      <c r="BR124" s="47" t="s">
        <v>2918</v>
      </c>
      <c r="BT124" s="5" t="str">
        <f t="shared" si="9"/>
        <v>2020-01-01 00:00</v>
      </c>
      <c r="BX124" s="5"/>
      <c r="CQ124" s="47">
        <v>4</v>
      </c>
      <c r="CR124" s="5">
        <v>2</v>
      </c>
      <c r="CS124" s="5">
        <f t="shared" si="10"/>
        <v>32</v>
      </c>
      <c r="CT124" s="5">
        <f t="shared" si="11"/>
        <v>0.38</v>
      </c>
      <c r="CU124" s="5">
        <f t="shared" si="12"/>
        <v>1.6</v>
      </c>
    </row>
    <row r="125" spans="1:99" s="47" customFormat="1" x14ac:dyDescent="0.3">
      <c r="A125" s="48" t="s">
        <v>110</v>
      </c>
      <c r="B125" s="6"/>
      <c r="C125" s="27">
        <v>111</v>
      </c>
      <c r="D125" s="18">
        <v>10111</v>
      </c>
      <c r="E125" s="36">
        <v>9111</v>
      </c>
      <c r="F125" s="49">
        <v>4</v>
      </c>
      <c r="G125" s="49">
        <v>3</v>
      </c>
      <c r="H125" s="18" t="s">
        <v>2298</v>
      </c>
      <c r="I125" s="49">
        <v>1</v>
      </c>
      <c r="J125" s="49">
        <v>1</v>
      </c>
      <c r="K125" s="18">
        <v>1</v>
      </c>
      <c r="L125" s="49">
        <v>4</v>
      </c>
      <c r="M125" s="49">
        <v>1</v>
      </c>
      <c r="N125" s="18">
        <v>111</v>
      </c>
      <c r="O125" s="68">
        <v>31</v>
      </c>
      <c r="P125" s="38" t="s">
        <v>213</v>
      </c>
      <c r="Q125" s="67" t="s">
        <v>237</v>
      </c>
      <c r="R125" s="67"/>
      <c r="S125" s="28">
        <v>0.9</v>
      </c>
      <c r="T125" s="28">
        <v>0.9</v>
      </c>
      <c r="U125" s="28">
        <v>1.2</v>
      </c>
      <c r="V125" s="18" t="s">
        <v>222</v>
      </c>
      <c r="W125" s="29" t="s">
        <v>223</v>
      </c>
      <c r="X125" s="30" t="s">
        <v>238</v>
      </c>
      <c r="Y125" s="68" t="s">
        <v>218</v>
      </c>
      <c r="Z125" s="70" t="s">
        <v>219</v>
      </c>
      <c r="AA125" s="71" t="s">
        <v>239</v>
      </c>
      <c r="AB125" s="21">
        <v>154</v>
      </c>
      <c r="AC125" s="21">
        <v>2</v>
      </c>
      <c r="AD125" s="51">
        <v>192</v>
      </c>
      <c r="AE125" s="51">
        <v>96</v>
      </c>
      <c r="AF125" s="51">
        <v>0</v>
      </c>
      <c r="AG125" s="73">
        <v>1</v>
      </c>
      <c r="AH125" s="22">
        <v>0</v>
      </c>
      <c r="AI125" s="23">
        <v>60</v>
      </c>
      <c r="AJ125" s="24" t="s">
        <v>2912</v>
      </c>
      <c r="AK125" s="52">
        <v>1</v>
      </c>
      <c r="AL125" s="24">
        <v>643</v>
      </c>
      <c r="AM125" s="52">
        <v>3</v>
      </c>
      <c r="AN125" s="52">
        <v>1</v>
      </c>
      <c r="AO125" s="24" t="s">
        <v>2913</v>
      </c>
      <c r="AP125" s="52">
        <v>0.54</v>
      </c>
      <c r="AQ125" s="52">
        <v>0.05</v>
      </c>
      <c r="AR125" s="52">
        <v>0</v>
      </c>
      <c r="AS125" s="52">
        <v>0</v>
      </c>
      <c r="AT125" s="52">
        <v>0</v>
      </c>
      <c r="AU125" s="52">
        <v>3</v>
      </c>
      <c r="AV125" s="83">
        <v>10</v>
      </c>
      <c r="AW125" s="52">
        <v>-30</v>
      </c>
      <c r="AX125" s="83">
        <v>38</v>
      </c>
      <c r="AY125" s="52">
        <v>32.15</v>
      </c>
      <c r="AZ125" s="52">
        <v>0.15</v>
      </c>
      <c r="BA125" s="24">
        <v>0</v>
      </c>
      <c r="BB125" s="52">
        <v>1.9</v>
      </c>
      <c r="BC125" s="75" t="s">
        <v>2068</v>
      </c>
      <c r="BD125" s="52"/>
      <c r="BE125" s="52"/>
      <c r="BF125" s="52"/>
      <c r="BG125" s="52"/>
      <c r="BH125" s="52"/>
      <c r="BI125" s="24">
        <v>1</v>
      </c>
      <c r="BJ125" s="24"/>
      <c r="BK125" s="24"/>
      <c r="BL125" s="24">
        <v>1.4</v>
      </c>
      <c r="BM125" s="24"/>
      <c r="BN125" s="24"/>
      <c r="BO125" s="24"/>
      <c r="BP125" s="24"/>
      <c r="BQ125" s="24" t="s">
        <v>2168</v>
      </c>
      <c r="BR125" s="47" t="s">
        <v>2916</v>
      </c>
      <c r="BT125" s="5" t="str">
        <f t="shared" si="9"/>
        <v>9999-01-01 00:00</v>
      </c>
      <c r="BX125" s="5"/>
      <c r="CQ125" s="47">
        <v>4</v>
      </c>
      <c r="CR125" s="5">
        <v>5</v>
      </c>
      <c r="CS125" s="5">
        <f t="shared" si="10"/>
        <v>38</v>
      </c>
      <c r="CT125" s="5">
        <f t="shared" si="11"/>
        <v>0.54</v>
      </c>
      <c r="CU125" s="5">
        <f t="shared" si="12"/>
        <v>1.9</v>
      </c>
    </row>
    <row r="126" spans="1:99" s="47" customFormat="1" x14ac:dyDescent="0.3">
      <c r="A126" s="48" t="s">
        <v>1965</v>
      </c>
      <c r="B126" s="6"/>
      <c r="C126" s="35">
        <v>112</v>
      </c>
      <c r="D126" s="18">
        <v>10112</v>
      </c>
      <c r="E126" s="36">
        <v>9112</v>
      </c>
      <c r="F126" s="49">
        <v>4</v>
      </c>
      <c r="G126" s="49">
        <v>4</v>
      </c>
      <c r="H126" s="18" t="s">
        <v>2305</v>
      </c>
      <c r="I126" s="49">
        <v>1</v>
      </c>
      <c r="J126" s="49">
        <v>5</v>
      </c>
      <c r="K126" s="18">
        <v>1</v>
      </c>
      <c r="L126" s="49">
        <v>4</v>
      </c>
      <c r="M126" s="49">
        <v>5</v>
      </c>
      <c r="N126" s="18">
        <v>112</v>
      </c>
      <c r="O126" s="68">
        <v>45</v>
      </c>
      <c r="P126" s="38" t="s">
        <v>213</v>
      </c>
      <c r="Q126" s="67" t="s">
        <v>1841</v>
      </c>
      <c r="R126" s="67"/>
      <c r="S126" s="28">
        <v>0.9</v>
      </c>
      <c r="T126" s="28">
        <v>1</v>
      </c>
      <c r="U126" s="28">
        <v>1.2</v>
      </c>
      <c r="V126" s="18" t="s">
        <v>345</v>
      </c>
      <c r="W126" s="29" t="s">
        <v>346</v>
      </c>
      <c r="X126" s="30" t="s">
        <v>1842</v>
      </c>
      <c r="Y126" s="68" t="s">
        <v>218</v>
      </c>
      <c r="Z126" s="70" t="s">
        <v>219</v>
      </c>
      <c r="AA126" s="71" t="s">
        <v>1843</v>
      </c>
      <c r="AB126" s="21">
        <v>154</v>
      </c>
      <c r="AC126" s="21">
        <v>2</v>
      </c>
      <c r="AD126" s="51">
        <v>384</v>
      </c>
      <c r="AE126" s="51">
        <v>28</v>
      </c>
      <c r="AF126" s="51">
        <v>0</v>
      </c>
      <c r="AG126" s="73">
        <v>1</v>
      </c>
      <c r="AH126" s="22">
        <v>0</v>
      </c>
      <c r="AI126" s="23">
        <v>120</v>
      </c>
      <c r="AJ126" s="24" t="s">
        <v>2912</v>
      </c>
      <c r="AK126" s="46">
        <v>1</v>
      </c>
      <c r="AL126" s="24">
        <v>528</v>
      </c>
      <c r="AM126" s="52">
        <v>4</v>
      </c>
      <c r="AN126" s="52">
        <v>1</v>
      </c>
      <c r="AO126" s="24" t="s">
        <v>2913</v>
      </c>
      <c r="AP126" s="52">
        <v>0.54</v>
      </c>
      <c r="AQ126" s="52">
        <v>0.04</v>
      </c>
      <c r="AR126" s="52">
        <v>0</v>
      </c>
      <c r="AS126" s="52">
        <v>0</v>
      </c>
      <c r="AT126" s="52">
        <v>0</v>
      </c>
      <c r="AU126" s="52">
        <v>3</v>
      </c>
      <c r="AV126" s="83">
        <v>0</v>
      </c>
      <c r="AW126" s="52">
        <v>-15</v>
      </c>
      <c r="AX126" s="83">
        <v>44</v>
      </c>
      <c r="AY126" s="52">
        <v>26.4</v>
      </c>
      <c r="AZ126" s="52">
        <v>0.2</v>
      </c>
      <c r="BA126" s="24">
        <v>0</v>
      </c>
      <c r="BB126" s="52">
        <v>2.2000000000000002</v>
      </c>
      <c r="BC126" s="75" t="s">
        <v>2073</v>
      </c>
      <c r="BD126" s="52"/>
      <c r="BE126" s="52"/>
      <c r="BF126" s="52"/>
      <c r="BG126" s="52"/>
      <c r="BH126" s="52"/>
      <c r="BI126" s="24">
        <v>1</v>
      </c>
      <c r="BJ126" s="24"/>
      <c r="BK126" s="24"/>
      <c r="BL126" s="24">
        <v>1.4</v>
      </c>
      <c r="BM126" s="24"/>
      <c r="BN126" s="24"/>
      <c r="BO126" s="24"/>
      <c r="BP126" s="24"/>
      <c r="BQ126" s="24" t="s">
        <v>2168</v>
      </c>
      <c r="BR126" s="47" t="s">
        <v>2916</v>
      </c>
      <c r="BT126" s="5" t="str">
        <f t="shared" si="9"/>
        <v>9999-01-01 00:00</v>
      </c>
      <c r="BX126" s="5"/>
      <c r="CQ126" s="47">
        <v>4</v>
      </c>
      <c r="CR126" s="5">
        <v>3</v>
      </c>
      <c r="CS126" s="5">
        <f t="shared" si="10"/>
        <v>44</v>
      </c>
      <c r="CT126" s="5">
        <f t="shared" si="11"/>
        <v>0.54</v>
      </c>
      <c r="CU126" s="5">
        <f t="shared" si="12"/>
        <v>2.2000000000000002</v>
      </c>
    </row>
    <row r="127" spans="1:99" s="47" customFormat="1" x14ac:dyDescent="0.3">
      <c r="A127" s="48" t="s">
        <v>441</v>
      </c>
      <c r="B127" s="6"/>
      <c r="C127" s="27">
        <v>113</v>
      </c>
      <c r="D127" s="18">
        <v>10113</v>
      </c>
      <c r="E127" s="36">
        <v>9113</v>
      </c>
      <c r="F127" s="49">
        <v>4</v>
      </c>
      <c r="G127" s="49">
        <v>5</v>
      </c>
      <c r="H127" s="18" t="s">
        <v>2306</v>
      </c>
      <c r="I127" s="49">
        <v>1</v>
      </c>
      <c r="J127" s="49">
        <v>1</v>
      </c>
      <c r="K127" s="18">
        <v>1</v>
      </c>
      <c r="L127" s="49">
        <v>4</v>
      </c>
      <c r="M127" s="49">
        <v>1</v>
      </c>
      <c r="N127" s="18">
        <v>113</v>
      </c>
      <c r="O127" s="68">
        <v>51</v>
      </c>
      <c r="P127" s="38" t="s">
        <v>213</v>
      </c>
      <c r="Q127" s="67" t="s">
        <v>442</v>
      </c>
      <c r="R127" s="67"/>
      <c r="S127" s="28">
        <v>1</v>
      </c>
      <c r="T127" s="28">
        <v>0.8</v>
      </c>
      <c r="U127" s="28">
        <v>1.2</v>
      </c>
      <c r="V127" s="18" t="s">
        <v>215</v>
      </c>
      <c r="W127" s="29" t="s">
        <v>216</v>
      </c>
      <c r="X127" s="30" t="s">
        <v>443</v>
      </c>
      <c r="Y127" s="68" t="s">
        <v>218</v>
      </c>
      <c r="Z127" s="70" t="s">
        <v>219</v>
      </c>
      <c r="AA127" s="71" t="s">
        <v>444</v>
      </c>
      <c r="AB127" s="21">
        <v>154</v>
      </c>
      <c r="AC127" s="21">
        <v>2</v>
      </c>
      <c r="AD127" s="51">
        <v>338</v>
      </c>
      <c r="AE127" s="51">
        <v>30</v>
      </c>
      <c r="AF127" s="51">
        <v>0</v>
      </c>
      <c r="AG127" s="73">
        <v>1</v>
      </c>
      <c r="AH127" s="22">
        <v>0</v>
      </c>
      <c r="AI127" s="23">
        <v>50</v>
      </c>
      <c r="AJ127" s="24" t="s">
        <v>2912</v>
      </c>
      <c r="AK127" s="52">
        <v>1</v>
      </c>
      <c r="AL127" s="24">
        <v>110</v>
      </c>
      <c r="AM127" s="52">
        <v>1</v>
      </c>
      <c r="AN127" s="52" t="s">
        <v>108</v>
      </c>
      <c r="AO127" s="24" t="s">
        <v>2913</v>
      </c>
      <c r="AP127" s="52">
        <v>0.66</v>
      </c>
      <c r="AQ127" s="52">
        <v>0.2</v>
      </c>
      <c r="AR127" s="52">
        <v>235</v>
      </c>
      <c r="AS127" s="52">
        <v>-60</v>
      </c>
      <c r="AT127" s="52">
        <v>-20</v>
      </c>
      <c r="AU127" s="52">
        <v>305</v>
      </c>
      <c r="AV127" s="83">
        <v>0</v>
      </c>
      <c r="AW127" s="52">
        <v>-15</v>
      </c>
      <c r="AX127" s="83">
        <v>46</v>
      </c>
      <c r="AY127" s="52">
        <v>5.5</v>
      </c>
      <c r="AZ127" s="52">
        <v>0.05</v>
      </c>
      <c r="BA127" s="24">
        <v>0</v>
      </c>
      <c r="BB127" s="52">
        <v>2.2999999999999998</v>
      </c>
      <c r="BC127" s="75" t="s">
        <v>2435</v>
      </c>
      <c r="BD127" s="52"/>
      <c r="BE127" s="52"/>
      <c r="BF127" s="52"/>
      <c r="BG127" s="52"/>
      <c r="BH127" s="52"/>
      <c r="BI127" s="24">
        <v>1</v>
      </c>
      <c r="BJ127" s="24"/>
      <c r="BK127" s="24"/>
      <c r="BL127" s="24">
        <v>1.4</v>
      </c>
      <c r="BM127" s="24"/>
      <c r="BN127" s="24"/>
      <c r="BO127" s="24"/>
      <c r="BP127" s="24"/>
      <c r="BQ127" s="24" t="s">
        <v>2023</v>
      </c>
      <c r="BR127" s="47" t="s">
        <v>2917</v>
      </c>
      <c r="BT127" s="5" t="str">
        <f t="shared" si="9"/>
        <v>2020-01-01 00:00</v>
      </c>
      <c r="BX127" s="5"/>
      <c r="CQ127" s="47">
        <v>4</v>
      </c>
      <c r="CR127" s="5">
        <v>10</v>
      </c>
      <c r="CS127" s="5">
        <f t="shared" si="10"/>
        <v>46</v>
      </c>
      <c r="CT127" s="5">
        <f t="shared" si="11"/>
        <v>0.66</v>
      </c>
      <c r="CU127" s="5">
        <f t="shared" si="12"/>
        <v>2.2999999999999998</v>
      </c>
    </row>
    <row r="128" spans="1:99" s="47" customFormat="1" x14ac:dyDescent="0.3">
      <c r="A128" s="48" t="s">
        <v>457</v>
      </c>
      <c r="B128" s="6"/>
      <c r="C128" s="35">
        <v>114</v>
      </c>
      <c r="D128" s="18">
        <v>10114</v>
      </c>
      <c r="E128" s="36">
        <v>9114</v>
      </c>
      <c r="F128" s="49">
        <v>4</v>
      </c>
      <c r="G128" s="49">
        <v>1</v>
      </c>
      <c r="H128" s="18" t="s">
        <v>2307</v>
      </c>
      <c r="I128" s="49">
        <v>1</v>
      </c>
      <c r="J128" s="49">
        <v>4</v>
      </c>
      <c r="K128" s="18">
        <v>1</v>
      </c>
      <c r="L128" s="49">
        <v>4</v>
      </c>
      <c r="M128" s="49">
        <v>4</v>
      </c>
      <c r="N128" s="18">
        <v>114</v>
      </c>
      <c r="O128" s="68">
        <v>14</v>
      </c>
      <c r="P128" s="38" t="s">
        <v>213</v>
      </c>
      <c r="Q128" s="67" t="s">
        <v>458</v>
      </c>
      <c r="R128" s="67"/>
      <c r="S128" s="28">
        <v>1</v>
      </c>
      <c r="T128" s="28">
        <v>0.8</v>
      </c>
      <c r="U128" s="28">
        <v>1.2</v>
      </c>
      <c r="V128" s="18" t="s">
        <v>227</v>
      </c>
      <c r="W128" s="29" t="s">
        <v>228</v>
      </c>
      <c r="X128" s="30" t="s">
        <v>459</v>
      </c>
      <c r="Y128" s="68" t="s">
        <v>218</v>
      </c>
      <c r="Z128" s="70" t="s">
        <v>219</v>
      </c>
      <c r="AA128" s="71" t="s">
        <v>460</v>
      </c>
      <c r="AB128" s="21">
        <v>154</v>
      </c>
      <c r="AC128" s="21">
        <v>2</v>
      </c>
      <c r="AD128" s="51">
        <v>490</v>
      </c>
      <c r="AE128" s="51">
        <v>44</v>
      </c>
      <c r="AF128" s="51">
        <v>0</v>
      </c>
      <c r="AG128" s="73">
        <v>1</v>
      </c>
      <c r="AH128" s="22">
        <v>0</v>
      </c>
      <c r="AI128" s="23">
        <v>70</v>
      </c>
      <c r="AJ128" s="24" t="s">
        <v>2912</v>
      </c>
      <c r="AK128" s="46">
        <v>1</v>
      </c>
      <c r="AL128" s="24">
        <v>155</v>
      </c>
      <c r="AM128" s="52">
        <v>1</v>
      </c>
      <c r="AN128" s="52">
        <v>1</v>
      </c>
      <c r="AO128" s="24" t="s">
        <v>2913</v>
      </c>
      <c r="AP128" s="52">
        <v>0.34</v>
      </c>
      <c r="AQ128" s="52">
        <v>0.05</v>
      </c>
      <c r="AR128" s="52">
        <v>181</v>
      </c>
      <c r="AS128" s="52">
        <v>0</v>
      </c>
      <c r="AT128" s="52">
        <v>-40</v>
      </c>
      <c r="AU128" s="52">
        <v>52</v>
      </c>
      <c r="AV128" s="83">
        <v>-5</v>
      </c>
      <c r="AW128" s="52">
        <v>-32</v>
      </c>
      <c r="AX128" s="83">
        <v>34</v>
      </c>
      <c r="AY128" s="52">
        <v>7.75</v>
      </c>
      <c r="AZ128" s="52">
        <v>0.05</v>
      </c>
      <c r="BA128" s="24">
        <v>0</v>
      </c>
      <c r="BB128" s="52">
        <v>1.7</v>
      </c>
      <c r="BC128" s="75" t="s">
        <v>2436</v>
      </c>
      <c r="BD128" s="52"/>
      <c r="BE128" s="52"/>
      <c r="BF128" s="52"/>
      <c r="BG128" s="52"/>
      <c r="BH128" s="52"/>
      <c r="BI128" s="24">
        <v>1</v>
      </c>
      <c r="BJ128" s="24"/>
      <c r="BK128" s="24"/>
      <c r="BL128" s="24">
        <v>1.4</v>
      </c>
      <c r="BM128" s="24"/>
      <c r="BN128" s="24"/>
      <c r="BO128" s="24"/>
      <c r="BP128" s="24"/>
      <c r="BQ128" s="24" t="s">
        <v>2023</v>
      </c>
      <c r="BR128" s="47" t="s">
        <v>2917</v>
      </c>
      <c r="BT128" s="5" t="str">
        <f t="shared" si="9"/>
        <v>2020-01-01 00:00</v>
      </c>
      <c r="BX128" s="5"/>
      <c r="CQ128" s="47">
        <v>4</v>
      </c>
      <c r="CR128" s="5">
        <v>6</v>
      </c>
      <c r="CS128" s="5">
        <f t="shared" si="10"/>
        <v>34</v>
      </c>
      <c r="CT128" s="5">
        <f t="shared" si="11"/>
        <v>0.34</v>
      </c>
      <c r="CU128" s="5">
        <f t="shared" si="12"/>
        <v>1.7</v>
      </c>
    </row>
    <row r="129" spans="1:99" s="47" customFormat="1" x14ac:dyDescent="0.3">
      <c r="A129" s="48" t="s">
        <v>2001</v>
      </c>
      <c r="B129" s="6"/>
      <c r="C129" s="27">
        <v>115</v>
      </c>
      <c r="D129" s="18">
        <v>10115</v>
      </c>
      <c r="E129" s="36">
        <v>9115</v>
      </c>
      <c r="F129" s="49">
        <v>4</v>
      </c>
      <c r="G129" s="49">
        <v>1</v>
      </c>
      <c r="H129" s="18" t="s">
        <v>2308</v>
      </c>
      <c r="I129" s="49">
        <v>1</v>
      </c>
      <c r="J129" s="49">
        <v>2</v>
      </c>
      <c r="K129" s="18">
        <v>1</v>
      </c>
      <c r="L129" s="49">
        <v>4</v>
      </c>
      <c r="M129" s="49">
        <v>2</v>
      </c>
      <c r="N129" s="18">
        <v>115</v>
      </c>
      <c r="O129" s="68">
        <v>12</v>
      </c>
      <c r="P129" s="38" t="s">
        <v>321</v>
      </c>
      <c r="Q129" s="67" t="s">
        <v>1942</v>
      </c>
      <c r="R129" s="67"/>
      <c r="S129" s="28">
        <v>1</v>
      </c>
      <c r="T129" s="28">
        <v>0.8</v>
      </c>
      <c r="U129" s="28">
        <v>1.2</v>
      </c>
      <c r="V129" s="18" t="s">
        <v>323</v>
      </c>
      <c r="W129" s="29" t="s">
        <v>324</v>
      </c>
      <c r="X129" s="30" t="s">
        <v>1943</v>
      </c>
      <c r="Y129" s="68" t="s">
        <v>218</v>
      </c>
      <c r="Z129" s="70" t="s">
        <v>219</v>
      </c>
      <c r="AA129" s="71" t="s">
        <v>1944</v>
      </c>
      <c r="AB129" s="21">
        <v>154</v>
      </c>
      <c r="AC129" s="21">
        <v>2</v>
      </c>
      <c r="AD129" s="51">
        <v>592</v>
      </c>
      <c r="AE129" s="51">
        <v>36</v>
      </c>
      <c r="AF129" s="51">
        <v>0</v>
      </c>
      <c r="AG129" s="73">
        <v>1</v>
      </c>
      <c r="AH129" s="22">
        <v>0</v>
      </c>
      <c r="AI129" s="23">
        <v>70</v>
      </c>
      <c r="AJ129" s="24" t="s">
        <v>2912</v>
      </c>
      <c r="AK129" s="52">
        <v>1</v>
      </c>
      <c r="AL129" s="24">
        <v>264</v>
      </c>
      <c r="AM129" s="52">
        <v>1</v>
      </c>
      <c r="AN129" s="52" t="s">
        <v>108</v>
      </c>
      <c r="AO129" s="24" t="s">
        <v>2913</v>
      </c>
      <c r="AP129" s="52">
        <v>0.48</v>
      </c>
      <c r="AQ129" s="52">
        <v>0.08</v>
      </c>
      <c r="AR129" s="52">
        <v>117</v>
      </c>
      <c r="AS129" s="52">
        <v>-60</v>
      </c>
      <c r="AT129" s="52">
        <v>15</v>
      </c>
      <c r="AU129" s="52">
        <v>51</v>
      </c>
      <c r="AV129" s="83">
        <v>0</v>
      </c>
      <c r="AW129" s="52">
        <v>0</v>
      </c>
      <c r="AX129" s="83">
        <v>38</v>
      </c>
      <c r="AY129" s="52">
        <v>13.2</v>
      </c>
      <c r="AZ129" s="52">
        <v>0.05</v>
      </c>
      <c r="BA129" s="24">
        <v>0</v>
      </c>
      <c r="BB129" s="52">
        <v>1.9</v>
      </c>
      <c r="BC129" s="75" t="s">
        <v>2437</v>
      </c>
      <c r="BD129" s="52"/>
      <c r="BE129" s="52"/>
      <c r="BF129" s="52"/>
      <c r="BG129" s="52"/>
      <c r="BH129" s="52"/>
      <c r="BI129" s="24">
        <v>1</v>
      </c>
      <c r="BJ129" s="24"/>
      <c r="BK129" s="24"/>
      <c r="BL129" s="24">
        <v>1.4</v>
      </c>
      <c r="BM129" s="24"/>
      <c r="BN129" s="24"/>
      <c r="BO129" s="24"/>
      <c r="BP129" s="24"/>
      <c r="BQ129" s="24" t="s">
        <v>2023</v>
      </c>
      <c r="BR129" s="47" t="s">
        <v>2917</v>
      </c>
      <c r="BT129" s="5" t="str">
        <f t="shared" si="9"/>
        <v>2020-01-01 00:00</v>
      </c>
      <c r="BX129" s="5"/>
      <c r="CQ129" s="47">
        <v>4</v>
      </c>
      <c r="CR129" s="5">
        <v>9</v>
      </c>
      <c r="CS129" s="5">
        <f t="shared" si="10"/>
        <v>38</v>
      </c>
      <c r="CT129" s="5">
        <f t="shared" si="11"/>
        <v>0.48</v>
      </c>
      <c r="CU129" s="5">
        <f t="shared" si="12"/>
        <v>1.9</v>
      </c>
    </row>
    <row r="130" spans="1:99" s="47" customFormat="1" x14ac:dyDescent="0.3">
      <c r="A130" s="48" t="s">
        <v>1261</v>
      </c>
      <c r="B130" s="6"/>
      <c r="C130" s="35">
        <v>116</v>
      </c>
      <c r="D130" s="18">
        <v>10116</v>
      </c>
      <c r="E130" s="36">
        <v>9116</v>
      </c>
      <c r="F130" s="49">
        <v>4</v>
      </c>
      <c r="G130" s="49">
        <v>4</v>
      </c>
      <c r="H130" s="18" t="s">
        <v>2386</v>
      </c>
      <c r="I130" s="49">
        <v>1</v>
      </c>
      <c r="J130" s="49">
        <v>2</v>
      </c>
      <c r="K130" s="18">
        <v>1</v>
      </c>
      <c r="L130" s="49">
        <v>4</v>
      </c>
      <c r="M130" s="49">
        <v>2</v>
      </c>
      <c r="N130" s="18">
        <v>116</v>
      </c>
      <c r="O130" s="68">
        <v>42</v>
      </c>
      <c r="P130" s="38" t="s">
        <v>321</v>
      </c>
      <c r="Q130" s="67" t="s">
        <v>1958</v>
      </c>
      <c r="R130" s="67"/>
      <c r="S130" s="28">
        <v>1.05</v>
      </c>
      <c r="T130" s="28">
        <v>0.75</v>
      </c>
      <c r="U130" s="28">
        <v>1.2</v>
      </c>
      <c r="V130" s="18" t="s">
        <v>323</v>
      </c>
      <c r="W130" s="29" t="s">
        <v>491</v>
      </c>
      <c r="X130" s="30" t="s">
        <v>1262</v>
      </c>
      <c r="Y130" s="68" t="s">
        <v>218</v>
      </c>
      <c r="Z130" s="70" t="s">
        <v>219</v>
      </c>
      <c r="AA130" s="71" t="s">
        <v>1263</v>
      </c>
      <c r="AB130" s="21">
        <v>154</v>
      </c>
      <c r="AC130" s="21">
        <v>2</v>
      </c>
      <c r="AD130" s="51">
        <v>600</v>
      </c>
      <c r="AE130" s="51">
        <v>56</v>
      </c>
      <c r="AF130" s="51">
        <v>0</v>
      </c>
      <c r="AG130" s="73">
        <v>1</v>
      </c>
      <c r="AH130" s="22">
        <v>0</v>
      </c>
      <c r="AI130" s="23">
        <v>50</v>
      </c>
      <c r="AJ130" s="24" t="s">
        <v>2912</v>
      </c>
      <c r="AK130" s="46">
        <v>1</v>
      </c>
      <c r="AL130" s="24">
        <v>1320</v>
      </c>
      <c r="AM130" s="52">
        <v>1</v>
      </c>
      <c r="AN130" s="52">
        <v>1</v>
      </c>
      <c r="AO130" s="24" t="s">
        <v>2913</v>
      </c>
      <c r="AP130" s="52">
        <v>0.52</v>
      </c>
      <c r="AQ130" s="52">
        <v>0.01</v>
      </c>
      <c r="AR130" s="52">
        <v>0</v>
      </c>
      <c r="AS130" s="52">
        <v>0</v>
      </c>
      <c r="AT130" s="52">
        <v>0</v>
      </c>
      <c r="AU130" s="52">
        <v>1</v>
      </c>
      <c r="AV130" s="83">
        <v>0</v>
      </c>
      <c r="AW130" s="52">
        <v>-20</v>
      </c>
      <c r="AX130" s="83">
        <v>32</v>
      </c>
      <c r="AY130" s="52">
        <v>66</v>
      </c>
      <c r="AZ130" s="52">
        <v>0.05</v>
      </c>
      <c r="BA130" s="24">
        <v>0</v>
      </c>
      <c r="BB130" s="52">
        <v>1.6</v>
      </c>
      <c r="BC130" s="75" t="s">
        <v>2387</v>
      </c>
      <c r="BD130" s="52"/>
      <c r="BE130" s="52"/>
      <c r="BF130" s="52"/>
      <c r="BG130" s="52"/>
      <c r="BH130" s="52"/>
      <c r="BI130" s="24">
        <v>1</v>
      </c>
      <c r="BJ130" s="24"/>
      <c r="BK130" s="24"/>
      <c r="BL130" s="24">
        <v>1.4</v>
      </c>
      <c r="BM130" s="24"/>
      <c r="BN130" s="24"/>
      <c r="BO130" s="24"/>
      <c r="BP130" s="24"/>
      <c r="BQ130" s="24" t="s">
        <v>2168</v>
      </c>
      <c r="BR130" s="47" t="s">
        <v>2916</v>
      </c>
      <c r="BT130" s="5" t="str">
        <f t="shared" si="9"/>
        <v>9999-01-01 00:00</v>
      </c>
      <c r="BX130" s="5"/>
      <c r="CQ130" s="47">
        <v>4</v>
      </c>
      <c r="CR130" s="5">
        <v>7</v>
      </c>
      <c r="CS130" s="5">
        <f t="shared" si="10"/>
        <v>32</v>
      </c>
      <c r="CT130" s="5">
        <f t="shared" si="11"/>
        <v>0.52</v>
      </c>
      <c r="CU130" s="5">
        <f t="shared" si="12"/>
        <v>1.6</v>
      </c>
    </row>
    <row r="131" spans="1:99" s="47" customFormat="1" x14ac:dyDescent="0.3">
      <c r="A131" s="48" t="s">
        <v>1288</v>
      </c>
      <c r="B131" s="6"/>
      <c r="C131" s="27">
        <v>117</v>
      </c>
      <c r="D131" s="18">
        <v>10117</v>
      </c>
      <c r="E131" s="36">
        <v>9117</v>
      </c>
      <c r="F131" s="49">
        <v>4</v>
      </c>
      <c r="G131" s="49">
        <v>1</v>
      </c>
      <c r="H131" s="18" t="s">
        <v>2313</v>
      </c>
      <c r="I131" s="49">
        <v>1</v>
      </c>
      <c r="J131" s="49">
        <v>3</v>
      </c>
      <c r="K131" s="18">
        <v>1</v>
      </c>
      <c r="L131" s="49">
        <v>4</v>
      </c>
      <c r="M131" s="49">
        <v>3</v>
      </c>
      <c r="N131" s="18">
        <v>117</v>
      </c>
      <c r="O131" s="68">
        <v>13</v>
      </c>
      <c r="P131" s="38" t="s">
        <v>321</v>
      </c>
      <c r="Q131" s="67" t="s">
        <v>1802</v>
      </c>
      <c r="R131" s="67"/>
      <c r="S131" s="28">
        <v>1.05</v>
      </c>
      <c r="T131" s="28">
        <v>0.9</v>
      </c>
      <c r="U131" s="28">
        <v>1.2</v>
      </c>
      <c r="V131" s="18" t="s">
        <v>323</v>
      </c>
      <c r="W131" s="29" t="s">
        <v>324</v>
      </c>
      <c r="X131" s="30" t="s">
        <v>1289</v>
      </c>
      <c r="Y131" s="68" t="s">
        <v>218</v>
      </c>
      <c r="Z131" s="70" t="s">
        <v>219</v>
      </c>
      <c r="AA131" s="71" t="s">
        <v>1290</v>
      </c>
      <c r="AB131" s="21">
        <v>154</v>
      </c>
      <c r="AC131" s="21">
        <v>2</v>
      </c>
      <c r="AD131" s="51">
        <v>384</v>
      </c>
      <c r="AE131" s="51">
        <v>43</v>
      </c>
      <c r="AF131" s="51">
        <v>0</v>
      </c>
      <c r="AG131" s="73">
        <v>1</v>
      </c>
      <c r="AH131" s="22">
        <v>0</v>
      </c>
      <c r="AI131" s="23">
        <v>70</v>
      </c>
      <c r="AJ131" s="24" t="s">
        <v>2912</v>
      </c>
      <c r="AK131" s="52">
        <v>1</v>
      </c>
      <c r="AL131" s="24">
        <v>1254</v>
      </c>
      <c r="AM131" s="52">
        <v>8</v>
      </c>
      <c r="AN131" s="52">
        <v>1</v>
      </c>
      <c r="AO131" s="24" t="s">
        <v>2913</v>
      </c>
      <c r="AP131" s="52">
        <v>0.52</v>
      </c>
      <c r="AQ131" s="52">
        <v>0.01</v>
      </c>
      <c r="AR131" s="52">
        <v>0</v>
      </c>
      <c r="AS131" s="52">
        <v>0</v>
      </c>
      <c r="AT131" s="52">
        <v>0</v>
      </c>
      <c r="AU131" s="52">
        <v>1</v>
      </c>
      <c r="AV131" s="83">
        <v>-10</v>
      </c>
      <c r="AW131" s="52">
        <v>-5</v>
      </c>
      <c r="AX131" s="83">
        <v>32</v>
      </c>
      <c r="AY131" s="52">
        <v>62.7</v>
      </c>
      <c r="AZ131" s="52">
        <v>0.4</v>
      </c>
      <c r="BA131" s="24">
        <v>0</v>
      </c>
      <c r="BB131" s="52">
        <v>1.6</v>
      </c>
      <c r="BC131" s="75" t="s">
        <v>2072</v>
      </c>
      <c r="BD131" s="52"/>
      <c r="BE131" s="52"/>
      <c r="BF131" s="52"/>
      <c r="BG131" s="52"/>
      <c r="BH131" s="52"/>
      <c r="BI131" s="24">
        <v>1</v>
      </c>
      <c r="BJ131" s="24"/>
      <c r="BK131" s="24"/>
      <c r="BL131" s="24">
        <v>1.4</v>
      </c>
      <c r="BM131" s="24"/>
      <c r="BN131" s="24"/>
      <c r="BO131" s="24"/>
      <c r="BP131" s="24"/>
      <c r="BQ131" s="24" t="s">
        <v>2168</v>
      </c>
      <c r="BR131" s="47" t="s">
        <v>2916</v>
      </c>
      <c r="BT131" s="5" t="str">
        <f t="shared" si="9"/>
        <v>9999-01-01 00:00</v>
      </c>
      <c r="BX131" s="5"/>
      <c r="CQ131" s="47">
        <v>4</v>
      </c>
      <c r="CR131" s="5">
        <v>7</v>
      </c>
      <c r="CS131" s="5">
        <f t="shared" si="10"/>
        <v>32</v>
      </c>
      <c r="CT131" s="5">
        <f t="shared" si="11"/>
        <v>0.52</v>
      </c>
      <c r="CU131" s="5">
        <f t="shared" si="12"/>
        <v>1.6</v>
      </c>
    </row>
    <row r="132" spans="1:99" s="47" customFormat="1" x14ac:dyDescent="0.3">
      <c r="A132" s="48" t="s">
        <v>123</v>
      </c>
      <c r="B132" s="6"/>
      <c r="C132" s="35">
        <v>118</v>
      </c>
      <c r="D132" s="18">
        <v>10118</v>
      </c>
      <c r="E132" s="36">
        <v>9118</v>
      </c>
      <c r="F132" s="49">
        <v>4</v>
      </c>
      <c r="G132" s="49">
        <v>1</v>
      </c>
      <c r="H132" s="18" t="s">
        <v>2310</v>
      </c>
      <c r="I132" s="49">
        <v>1</v>
      </c>
      <c r="J132" s="49">
        <v>2</v>
      </c>
      <c r="K132" s="18">
        <v>1</v>
      </c>
      <c r="L132" s="49">
        <v>4</v>
      </c>
      <c r="M132" s="49">
        <v>2</v>
      </c>
      <c r="N132" s="18">
        <v>118</v>
      </c>
      <c r="O132" s="68">
        <v>12</v>
      </c>
      <c r="P132" s="38" t="s">
        <v>321</v>
      </c>
      <c r="Q132" s="67" t="s">
        <v>868</v>
      </c>
      <c r="R132" s="67"/>
      <c r="S132" s="28">
        <v>1.05</v>
      </c>
      <c r="T132" s="28">
        <v>0.9</v>
      </c>
      <c r="U132" s="28">
        <v>1.2</v>
      </c>
      <c r="V132" s="18" t="s">
        <v>323</v>
      </c>
      <c r="W132" s="29" t="s">
        <v>324</v>
      </c>
      <c r="X132" s="30" t="s">
        <v>869</v>
      </c>
      <c r="Y132" s="68" t="s">
        <v>218</v>
      </c>
      <c r="Z132" s="70" t="s">
        <v>219</v>
      </c>
      <c r="AA132" s="71" t="s">
        <v>870</v>
      </c>
      <c r="AB132" s="21">
        <v>154</v>
      </c>
      <c r="AC132" s="21">
        <v>2</v>
      </c>
      <c r="AD132" s="51">
        <v>848</v>
      </c>
      <c r="AE132" s="51">
        <v>44</v>
      </c>
      <c r="AF132" s="51">
        <v>0</v>
      </c>
      <c r="AG132" s="73">
        <v>1</v>
      </c>
      <c r="AH132" s="22">
        <v>0</v>
      </c>
      <c r="AI132" s="23">
        <v>50</v>
      </c>
      <c r="AJ132" s="24" t="s">
        <v>2912</v>
      </c>
      <c r="AK132" s="46">
        <v>1</v>
      </c>
      <c r="AL132" s="24">
        <v>923</v>
      </c>
      <c r="AM132" s="52">
        <v>9</v>
      </c>
      <c r="AN132" s="52">
        <v>1</v>
      </c>
      <c r="AO132" s="24" t="s">
        <v>2913</v>
      </c>
      <c r="AP132" s="52">
        <v>0.57999999999999996</v>
      </c>
      <c r="AQ132" s="52">
        <v>0.01</v>
      </c>
      <c r="AR132" s="52">
        <v>0</v>
      </c>
      <c r="AS132" s="52">
        <v>0</v>
      </c>
      <c r="AT132" s="52">
        <v>0</v>
      </c>
      <c r="AU132" s="52">
        <v>301</v>
      </c>
      <c r="AV132" s="83">
        <v>0</v>
      </c>
      <c r="AW132" s="52">
        <v>-15</v>
      </c>
      <c r="AX132" s="83">
        <v>36</v>
      </c>
      <c r="AY132" s="52">
        <v>46.15</v>
      </c>
      <c r="AZ132" s="52">
        <v>0.45</v>
      </c>
      <c r="BA132" s="24">
        <v>0</v>
      </c>
      <c r="BB132" s="52">
        <v>1.8</v>
      </c>
      <c r="BC132" s="75" t="s">
        <v>2199</v>
      </c>
      <c r="BD132" s="52"/>
      <c r="BE132" s="52"/>
      <c r="BF132" s="52"/>
      <c r="BG132" s="52"/>
      <c r="BH132" s="52"/>
      <c r="BI132" s="24">
        <v>1</v>
      </c>
      <c r="BJ132" s="24"/>
      <c r="BK132" s="24"/>
      <c r="BL132" s="24">
        <v>1.4</v>
      </c>
      <c r="BM132" s="24"/>
      <c r="BN132" s="24"/>
      <c r="BO132" s="24"/>
      <c r="BP132" s="24"/>
      <c r="BQ132" s="24" t="s">
        <v>2168</v>
      </c>
      <c r="BR132" s="47" t="s">
        <v>2916</v>
      </c>
      <c r="BT132" s="5" t="str">
        <f t="shared" si="9"/>
        <v>9999-01-01 00:00</v>
      </c>
      <c r="BX132" s="5"/>
      <c r="CQ132" s="47">
        <v>4</v>
      </c>
      <c r="CR132" s="5">
        <v>4</v>
      </c>
      <c r="CS132" s="5">
        <f t="shared" si="10"/>
        <v>36</v>
      </c>
      <c r="CT132" s="5">
        <f t="shared" si="11"/>
        <v>0.57999999999999996</v>
      </c>
      <c r="CU132" s="5">
        <f t="shared" si="12"/>
        <v>1.8</v>
      </c>
    </row>
    <row r="133" spans="1:99" s="47" customFormat="1" x14ac:dyDescent="0.3">
      <c r="A133" s="48" t="s">
        <v>369</v>
      </c>
      <c r="B133" s="6"/>
      <c r="C133" s="27">
        <v>119</v>
      </c>
      <c r="D133" s="18">
        <v>10119</v>
      </c>
      <c r="E133" s="36">
        <v>9119</v>
      </c>
      <c r="F133" s="49">
        <v>4</v>
      </c>
      <c r="G133" s="49">
        <v>4</v>
      </c>
      <c r="H133" s="18" t="s">
        <v>2370</v>
      </c>
      <c r="I133" s="49">
        <v>1</v>
      </c>
      <c r="J133" s="49">
        <v>5</v>
      </c>
      <c r="K133" s="18">
        <v>1</v>
      </c>
      <c r="L133" s="49">
        <v>4</v>
      </c>
      <c r="M133" s="49">
        <v>5</v>
      </c>
      <c r="N133" s="18">
        <v>119</v>
      </c>
      <c r="O133" s="68">
        <v>45</v>
      </c>
      <c r="P133" s="38" t="s">
        <v>213</v>
      </c>
      <c r="Q133" s="67" t="s">
        <v>370</v>
      </c>
      <c r="R133" s="67"/>
      <c r="S133" s="28">
        <v>1</v>
      </c>
      <c r="T133" s="28">
        <v>0.65</v>
      </c>
      <c r="U133" s="28">
        <v>1.2</v>
      </c>
      <c r="V133" s="18" t="s">
        <v>227</v>
      </c>
      <c r="W133" s="29" t="s">
        <v>228</v>
      </c>
      <c r="X133" s="30" t="s">
        <v>371</v>
      </c>
      <c r="Y133" s="68" t="s">
        <v>218</v>
      </c>
      <c r="Z133" s="70" t="s">
        <v>219</v>
      </c>
      <c r="AA133" s="71" t="s">
        <v>372</v>
      </c>
      <c r="AB133" s="21">
        <v>154</v>
      </c>
      <c r="AC133" s="21">
        <v>2</v>
      </c>
      <c r="AD133" s="51">
        <v>270</v>
      </c>
      <c r="AE133" s="51">
        <v>38</v>
      </c>
      <c r="AF133" s="51">
        <v>0</v>
      </c>
      <c r="AG133" s="73">
        <v>2</v>
      </c>
      <c r="AH133" s="22">
        <v>0</v>
      </c>
      <c r="AI133" s="23">
        <v>70</v>
      </c>
      <c r="AJ133" s="24" t="s">
        <v>2912</v>
      </c>
      <c r="AK133" s="52">
        <v>1</v>
      </c>
      <c r="AL133" s="24">
        <v>99</v>
      </c>
      <c r="AM133" s="52">
        <v>0</v>
      </c>
      <c r="AN133" s="52" t="s">
        <v>108</v>
      </c>
      <c r="AO133" s="24" t="s">
        <v>2913</v>
      </c>
      <c r="AP133" s="52">
        <v>0.36</v>
      </c>
      <c r="AQ133" s="52">
        <v>0.05</v>
      </c>
      <c r="AR133" s="52">
        <v>204</v>
      </c>
      <c r="AS133" s="52">
        <v>-25</v>
      </c>
      <c r="AT133" s="52">
        <v>50</v>
      </c>
      <c r="AU133" s="52">
        <v>304</v>
      </c>
      <c r="AV133" s="83">
        <v>0</v>
      </c>
      <c r="AW133" s="52">
        <v>15</v>
      </c>
      <c r="AX133" s="83">
        <v>42</v>
      </c>
      <c r="AY133" s="52">
        <v>4.95</v>
      </c>
      <c r="AZ133" s="52">
        <v>0</v>
      </c>
      <c r="BA133" s="24">
        <v>0</v>
      </c>
      <c r="BB133" s="52">
        <v>2.1</v>
      </c>
      <c r="BC133" s="75" t="s">
        <v>2431</v>
      </c>
      <c r="BD133" s="52"/>
      <c r="BE133" s="52"/>
      <c r="BF133" s="52"/>
      <c r="BG133" s="52"/>
      <c r="BH133" s="52"/>
      <c r="BI133" s="24">
        <v>1</v>
      </c>
      <c r="BJ133" s="24"/>
      <c r="BK133" s="24"/>
      <c r="BL133" s="24">
        <v>1.4</v>
      </c>
      <c r="BM133" s="24"/>
      <c r="BN133" s="24"/>
      <c r="BO133" s="24"/>
      <c r="BP133" s="24"/>
      <c r="BQ133" s="24" t="s">
        <v>2023</v>
      </c>
      <c r="BR133" s="47" t="s">
        <v>2917</v>
      </c>
      <c r="BT133" s="5" t="str">
        <f t="shared" si="9"/>
        <v>2020-01-01 00:00</v>
      </c>
      <c r="BX133" s="5"/>
      <c r="CQ133" s="47">
        <v>4</v>
      </c>
      <c r="CR133" s="5">
        <v>8</v>
      </c>
      <c r="CS133" s="5">
        <f t="shared" si="10"/>
        <v>42</v>
      </c>
      <c r="CT133" s="5">
        <f t="shared" si="11"/>
        <v>0.36</v>
      </c>
      <c r="CU133" s="5">
        <f t="shared" si="12"/>
        <v>2.1</v>
      </c>
    </row>
    <row r="134" spans="1:99" s="47" customFormat="1" x14ac:dyDescent="0.3">
      <c r="A134" s="48" t="s">
        <v>485</v>
      </c>
      <c r="B134" s="6"/>
      <c r="C134" s="35">
        <v>120</v>
      </c>
      <c r="D134" s="18">
        <v>10120</v>
      </c>
      <c r="E134" s="36">
        <v>9120</v>
      </c>
      <c r="F134" s="49">
        <v>4</v>
      </c>
      <c r="G134" s="49">
        <v>2</v>
      </c>
      <c r="H134" s="18" t="s">
        <v>2369</v>
      </c>
      <c r="I134" s="49">
        <v>1</v>
      </c>
      <c r="J134" s="49">
        <v>1</v>
      </c>
      <c r="K134" s="18">
        <v>1</v>
      </c>
      <c r="L134" s="49">
        <v>4</v>
      </c>
      <c r="M134" s="49">
        <v>1</v>
      </c>
      <c r="N134" s="18">
        <v>120</v>
      </c>
      <c r="O134" s="68">
        <v>21</v>
      </c>
      <c r="P134" s="38" t="s">
        <v>213</v>
      </c>
      <c r="Q134" s="67" t="s">
        <v>486</v>
      </c>
      <c r="R134" s="67"/>
      <c r="S134" s="28">
        <v>1</v>
      </c>
      <c r="T134" s="28">
        <v>0.88</v>
      </c>
      <c r="U134" s="28">
        <v>1.2</v>
      </c>
      <c r="V134" s="18" t="s">
        <v>345</v>
      </c>
      <c r="W134" s="29" t="s">
        <v>346</v>
      </c>
      <c r="X134" s="30" t="s">
        <v>487</v>
      </c>
      <c r="Y134" s="68" t="s">
        <v>218</v>
      </c>
      <c r="Z134" s="70" t="s">
        <v>219</v>
      </c>
      <c r="AA134" s="71" t="s">
        <v>488</v>
      </c>
      <c r="AB134" s="21">
        <v>154</v>
      </c>
      <c r="AC134" s="21">
        <v>2</v>
      </c>
      <c r="AD134" s="51">
        <v>848</v>
      </c>
      <c r="AE134" s="51">
        <v>49</v>
      </c>
      <c r="AF134" s="51">
        <v>0</v>
      </c>
      <c r="AG134" s="73">
        <v>1</v>
      </c>
      <c r="AH134" s="22">
        <v>0</v>
      </c>
      <c r="AI134" s="23">
        <v>70</v>
      </c>
      <c r="AJ134" s="24" t="s">
        <v>2912</v>
      </c>
      <c r="AK134" s="46">
        <v>1</v>
      </c>
      <c r="AL134" s="24">
        <v>469</v>
      </c>
      <c r="AM134" s="52">
        <v>1</v>
      </c>
      <c r="AN134" s="52" t="s">
        <v>108</v>
      </c>
      <c r="AO134" s="24" t="s">
        <v>2913</v>
      </c>
      <c r="AP134" s="52">
        <v>0.48</v>
      </c>
      <c r="AQ134" s="52">
        <v>0.15</v>
      </c>
      <c r="AR134" s="52">
        <v>113</v>
      </c>
      <c r="AS134" s="52">
        <v>-120</v>
      </c>
      <c r="AT134" s="52">
        <v>-35</v>
      </c>
      <c r="AU134" s="52">
        <v>51</v>
      </c>
      <c r="AV134" s="83">
        <v>-5</v>
      </c>
      <c r="AW134" s="52">
        <v>-50</v>
      </c>
      <c r="AX134" s="83">
        <v>38</v>
      </c>
      <c r="AY134" s="52">
        <v>23.45</v>
      </c>
      <c r="AZ134" s="52">
        <v>0.05</v>
      </c>
      <c r="BA134" s="24">
        <v>0</v>
      </c>
      <c r="BB134" s="52">
        <v>1.9</v>
      </c>
      <c r="BC134" s="75" t="s">
        <v>2431</v>
      </c>
      <c r="BD134" s="52"/>
      <c r="BE134" s="52"/>
      <c r="BF134" s="52"/>
      <c r="BG134" s="52"/>
      <c r="BH134" s="52"/>
      <c r="BI134" s="24">
        <v>1</v>
      </c>
      <c r="BJ134" s="24"/>
      <c r="BK134" s="24"/>
      <c r="BL134" s="24">
        <v>1.4</v>
      </c>
      <c r="BM134" s="24"/>
      <c r="BN134" s="24"/>
      <c r="BO134" s="24"/>
      <c r="BP134" s="24"/>
      <c r="BQ134" s="24" t="s">
        <v>2023</v>
      </c>
      <c r="BR134" s="47" t="s">
        <v>2918</v>
      </c>
      <c r="BT134" s="5" t="str">
        <f t="shared" si="9"/>
        <v>2020-01-01 00:00</v>
      </c>
      <c r="BX134" s="5"/>
      <c r="CQ134" s="47">
        <v>4</v>
      </c>
      <c r="CR134" s="5">
        <v>9</v>
      </c>
      <c r="CS134" s="5">
        <f t="shared" si="10"/>
        <v>38</v>
      </c>
      <c r="CT134" s="5">
        <f t="shared" si="11"/>
        <v>0.48</v>
      </c>
      <c r="CU134" s="5">
        <f t="shared" si="12"/>
        <v>1.9</v>
      </c>
    </row>
    <row r="135" spans="1:99" s="47" customFormat="1" x14ac:dyDescent="0.3">
      <c r="A135" s="48" t="s">
        <v>1490</v>
      </c>
      <c r="B135" s="6"/>
      <c r="C135" s="27">
        <v>121</v>
      </c>
      <c r="D135" s="18">
        <v>10121</v>
      </c>
      <c r="E135" s="36">
        <v>9121</v>
      </c>
      <c r="F135" s="49">
        <v>4</v>
      </c>
      <c r="G135" s="49">
        <v>5</v>
      </c>
      <c r="H135" s="18" t="s">
        <v>2314</v>
      </c>
      <c r="I135" s="49">
        <v>1</v>
      </c>
      <c r="J135" s="49">
        <v>3</v>
      </c>
      <c r="K135" s="18">
        <v>1</v>
      </c>
      <c r="L135" s="49">
        <v>4</v>
      </c>
      <c r="M135" s="49">
        <v>3</v>
      </c>
      <c r="N135" s="18">
        <v>121</v>
      </c>
      <c r="O135" s="68">
        <v>53</v>
      </c>
      <c r="P135" s="38" t="s">
        <v>321</v>
      </c>
      <c r="Q135" s="67" t="s">
        <v>1964</v>
      </c>
      <c r="R135" s="67"/>
      <c r="S135" s="28">
        <v>1</v>
      </c>
      <c r="T135" s="28">
        <v>0.85</v>
      </c>
      <c r="U135" s="28">
        <v>1.2</v>
      </c>
      <c r="V135" s="18" t="s">
        <v>323</v>
      </c>
      <c r="W135" s="29" t="s">
        <v>491</v>
      </c>
      <c r="X135" s="30" t="s">
        <v>1491</v>
      </c>
      <c r="Y135" s="68" t="s">
        <v>218</v>
      </c>
      <c r="Z135" s="70" t="s">
        <v>219</v>
      </c>
      <c r="AA135" s="71" t="s">
        <v>1492</v>
      </c>
      <c r="AB135" s="21">
        <v>154</v>
      </c>
      <c r="AC135" s="21">
        <v>2</v>
      </c>
      <c r="AD135" s="51">
        <v>140</v>
      </c>
      <c r="AE135" s="51">
        <v>138</v>
      </c>
      <c r="AF135" s="51">
        <v>0</v>
      </c>
      <c r="AG135" s="73">
        <v>1</v>
      </c>
      <c r="AH135" s="22">
        <v>0</v>
      </c>
      <c r="AI135" s="23">
        <v>70</v>
      </c>
      <c r="AJ135" s="24" t="s">
        <v>2912</v>
      </c>
      <c r="AK135" s="52">
        <v>1</v>
      </c>
      <c r="AL135" s="24">
        <v>206</v>
      </c>
      <c r="AM135" s="52">
        <v>4</v>
      </c>
      <c r="AN135" s="52" t="s">
        <v>108</v>
      </c>
      <c r="AO135" s="24" t="s">
        <v>2913</v>
      </c>
      <c r="AP135" s="52">
        <v>0.36</v>
      </c>
      <c r="AQ135" s="52">
        <v>0.08</v>
      </c>
      <c r="AR135" s="52">
        <v>205</v>
      </c>
      <c r="AS135" s="52">
        <v>-40</v>
      </c>
      <c r="AT135" s="52">
        <v>10</v>
      </c>
      <c r="AU135" s="52">
        <v>305</v>
      </c>
      <c r="AV135" s="83">
        <v>0</v>
      </c>
      <c r="AW135" s="52">
        <v>5</v>
      </c>
      <c r="AX135" s="83">
        <v>42</v>
      </c>
      <c r="AY135" s="52">
        <v>10.3</v>
      </c>
      <c r="AZ135" s="52">
        <v>0.2</v>
      </c>
      <c r="BA135" s="24">
        <v>0</v>
      </c>
      <c r="BB135" s="52">
        <v>2.1</v>
      </c>
      <c r="BC135" s="75" t="s">
        <v>2439</v>
      </c>
      <c r="BD135" s="52"/>
      <c r="BE135" s="52"/>
      <c r="BF135" s="52"/>
      <c r="BG135" s="52"/>
      <c r="BH135" s="52"/>
      <c r="BI135" s="24">
        <v>1</v>
      </c>
      <c r="BJ135" s="24"/>
      <c r="BK135" s="24"/>
      <c r="BL135" s="24">
        <v>1.4</v>
      </c>
      <c r="BM135" s="24"/>
      <c r="BN135" s="24"/>
      <c r="BO135" s="24"/>
      <c r="BP135" s="24"/>
      <c r="BQ135" s="24" t="s">
        <v>2023</v>
      </c>
      <c r="BR135" s="47" t="s">
        <v>2917</v>
      </c>
      <c r="BT135" s="5" t="str">
        <f t="shared" si="9"/>
        <v>2020-01-01 00:00</v>
      </c>
      <c r="BX135" s="5"/>
      <c r="CQ135" s="47">
        <v>4</v>
      </c>
      <c r="CR135" s="5">
        <v>8</v>
      </c>
      <c r="CS135" s="5">
        <f t="shared" si="10"/>
        <v>42</v>
      </c>
      <c r="CT135" s="5">
        <f t="shared" si="11"/>
        <v>0.36</v>
      </c>
      <c r="CU135" s="5">
        <f t="shared" si="12"/>
        <v>2.1</v>
      </c>
    </row>
    <row r="136" spans="1:99" s="47" customFormat="1" x14ac:dyDescent="0.3">
      <c r="A136" s="48" t="s">
        <v>1481</v>
      </c>
      <c r="B136" s="6"/>
      <c r="C136" s="35">
        <v>122</v>
      </c>
      <c r="D136" s="18">
        <v>10122</v>
      </c>
      <c r="E136" s="36">
        <v>9122</v>
      </c>
      <c r="F136" s="49">
        <v>4</v>
      </c>
      <c r="G136" s="49">
        <v>3</v>
      </c>
      <c r="H136" s="18" t="s">
        <v>2315</v>
      </c>
      <c r="I136" s="49">
        <v>1</v>
      </c>
      <c r="J136" s="49">
        <v>4</v>
      </c>
      <c r="K136" s="18">
        <v>1</v>
      </c>
      <c r="L136" s="49">
        <v>4</v>
      </c>
      <c r="M136" s="49">
        <v>4</v>
      </c>
      <c r="N136" s="18">
        <v>122</v>
      </c>
      <c r="O136" s="68">
        <v>34</v>
      </c>
      <c r="P136" s="38" t="s">
        <v>321</v>
      </c>
      <c r="Q136" s="67" t="s">
        <v>1950</v>
      </c>
      <c r="R136" s="67"/>
      <c r="S136" s="28">
        <v>1</v>
      </c>
      <c r="T136" s="28">
        <v>1</v>
      </c>
      <c r="U136" s="28">
        <v>1.2</v>
      </c>
      <c r="V136" s="18" t="s">
        <v>323</v>
      </c>
      <c r="W136" s="29" t="s">
        <v>491</v>
      </c>
      <c r="X136" s="30" t="s">
        <v>1482</v>
      </c>
      <c r="Y136" s="68" t="s">
        <v>218</v>
      </c>
      <c r="Z136" s="70" t="s">
        <v>219</v>
      </c>
      <c r="AA136" s="71" t="s">
        <v>1483</v>
      </c>
      <c r="AB136" s="21">
        <v>154</v>
      </c>
      <c r="AC136" s="21">
        <v>2</v>
      </c>
      <c r="AD136" s="51">
        <v>384</v>
      </c>
      <c r="AE136" s="51">
        <v>24</v>
      </c>
      <c r="AF136" s="51">
        <v>0</v>
      </c>
      <c r="AG136" s="73">
        <v>1</v>
      </c>
      <c r="AH136" s="22">
        <v>0</v>
      </c>
      <c r="AI136" s="23">
        <v>70</v>
      </c>
      <c r="AJ136" s="24" t="s">
        <v>2912</v>
      </c>
      <c r="AK136" s="46">
        <v>1</v>
      </c>
      <c r="AL136" s="24">
        <v>296</v>
      </c>
      <c r="AM136" s="52">
        <v>1</v>
      </c>
      <c r="AN136" s="52" t="s">
        <v>108</v>
      </c>
      <c r="AO136" s="24" t="s">
        <v>2913</v>
      </c>
      <c r="AP136" s="52">
        <v>0.54</v>
      </c>
      <c r="AQ136" s="52">
        <v>0.1</v>
      </c>
      <c r="AR136" s="52">
        <v>203</v>
      </c>
      <c r="AS136" s="52">
        <v>-40</v>
      </c>
      <c r="AT136" s="52">
        <v>30</v>
      </c>
      <c r="AU136" s="52">
        <v>303</v>
      </c>
      <c r="AV136" s="83">
        <v>0</v>
      </c>
      <c r="AW136" s="52">
        <v>20</v>
      </c>
      <c r="AX136" s="83">
        <v>44</v>
      </c>
      <c r="AY136" s="52">
        <v>14.8</v>
      </c>
      <c r="AZ136" s="52">
        <v>0.05</v>
      </c>
      <c r="BA136" s="24">
        <v>0</v>
      </c>
      <c r="BB136" s="52">
        <v>2.2000000000000002</v>
      </c>
      <c r="BC136" s="75" t="s">
        <v>2440</v>
      </c>
      <c r="BD136" s="52"/>
      <c r="BE136" s="52"/>
      <c r="BF136" s="52"/>
      <c r="BG136" s="52"/>
      <c r="BH136" s="52"/>
      <c r="BI136" s="24">
        <v>1</v>
      </c>
      <c r="BJ136" s="24"/>
      <c r="BK136" s="24"/>
      <c r="BL136" s="24">
        <v>1.4</v>
      </c>
      <c r="BM136" s="24"/>
      <c r="BN136" s="24"/>
      <c r="BO136" s="24"/>
      <c r="BP136" s="24"/>
      <c r="BQ136" s="24" t="s">
        <v>2023</v>
      </c>
      <c r="BR136" s="47" t="s">
        <v>2917</v>
      </c>
      <c r="BT136" s="5" t="str">
        <f t="shared" si="9"/>
        <v>2020-01-01 00:00</v>
      </c>
      <c r="BX136" s="5"/>
      <c r="CQ136" s="47">
        <v>4</v>
      </c>
      <c r="CR136" s="5">
        <v>3</v>
      </c>
      <c r="CS136" s="5">
        <f t="shared" si="10"/>
        <v>44</v>
      </c>
      <c r="CT136" s="5">
        <f t="shared" si="11"/>
        <v>0.54</v>
      </c>
      <c r="CU136" s="5">
        <f t="shared" si="12"/>
        <v>2.2000000000000002</v>
      </c>
    </row>
    <row r="137" spans="1:99" s="47" customFormat="1" x14ac:dyDescent="0.3">
      <c r="A137" s="48" t="s">
        <v>1148</v>
      </c>
      <c r="B137" s="6"/>
      <c r="C137" s="27">
        <v>123</v>
      </c>
      <c r="D137" s="18">
        <v>10123</v>
      </c>
      <c r="E137" s="36">
        <v>9123</v>
      </c>
      <c r="F137" s="49">
        <v>4</v>
      </c>
      <c r="G137" s="49">
        <v>1</v>
      </c>
      <c r="H137" s="18" t="s">
        <v>2316</v>
      </c>
      <c r="I137" s="49">
        <v>1</v>
      </c>
      <c r="J137" s="49">
        <v>3</v>
      </c>
      <c r="K137" s="18">
        <v>1</v>
      </c>
      <c r="L137" s="49">
        <v>4</v>
      </c>
      <c r="M137" s="49">
        <v>3</v>
      </c>
      <c r="N137" s="18">
        <v>123</v>
      </c>
      <c r="O137" s="68">
        <v>13</v>
      </c>
      <c r="P137" s="38" t="s">
        <v>213</v>
      </c>
      <c r="Q137" s="67" t="s">
        <v>1782</v>
      </c>
      <c r="R137" s="67"/>
      <c r="S137" s="28">
        <v>1</v>
      </c>
      <c r="T137" s="28">
        <v>1</v>
      </c>
      <c r="U137" s="28">
        <v>1.2</v>
      </c>
      <c r="V137" s="18" t="s">
        <v>284</v>
      </c>
      <c r="W137" s="29" t="s">
        <v>285</v>
      </c>
      <c r="X137" s="30" t="s">
        <v>1149</v>
      </c>
      <c r="Y137" s="68" t="s">
        <v>218</v>
      </c>
      <c r="Z137" s="70" t="s">
        <v>219</v>
      </c>
      <c r="AA137" s="71" t="s">
        <v>1150</v>
      </c>
      <c r="AB137" s="21">
        <v>154</v>
      </c>
      <c r="AC137" s="21">
        <v>2</v>
      </c>
      <c r="AD137" s="51">
        <v>660</v>
      </c>
      <c r="AE137" s="51">
        <v>26</v>
      </c>
      <c r="AF137" s="51">
        <v>0</v>
      </c>
      <c r="AG137" s="73">
        <v>1</v>
      </c>
      <c r="AH137" s="22">
        <v>0</v>
      </c>
      <c r="AI137" s="23">
        <v>70</v>
      </c>
      <c r="AJ137" s="24" t="s">
        <v>2912</v>
      </c>
      <c r="AK137" s="52">
        <v>1</v>
      </c>
      <c r="AL137" s="24">
        <v>346</v>
      </c>
      <c r="AM137" s="52">
        <v>4</v>
      </c>
      <c r="AN137" s="52" t="s">
        <v>108</v>
      </c>
      <c r="AO137" s="24" t="s">
        <v>2913</v>
      </c>
      <c r="AP137" s="52">
        <v>0.54</v>
      </c>
      <c r="AQ137" s="52">
        <v>0.25</v>
      </c>
      <c r="AR137" s="52">
        <v>201</v>
      </c>
      <c r="AS137" s="52">
        <v>-60</v>
      </c>
      <c r="AT137" s="52">
        <v>-40</v>
      </c>
      <c r="AU137" s="52">
        <v>301</v>
      </c>
      <c r="AV137" s="83">
        <v>0</v>
      </c>
      <c r="AW137" s="52">
        <v>-20</v>
      </c>
      <c r="AX137" s="83">
        <v>44</v>
      </c>
      <c r="AY137" s="52">
        <v>17.3</v>
      </c>
      <c r="AZ137" s="52">
        <v>0.2</v>
      </c>
      <c r="BA137" s="24">
        <v>0</v>
      </c>
      <c r="BB137" s="52">
        <v>2.2000000000000002</v>
      </c>
      <c r="BC137" s="75" t="s">
        <v>2441</v>
      </c>
      <c r="BD137" s="52"/>
      <c r="BE137" s="52"/>
      <c r="BF137" s="52"/>
      <c r="BG137" s="52"/>
      <c r="BH137" s="52"/>
      <c r="BI137" s="24">
        <v>1</v>
      </c>
      <c r="BJ137" s="24"/>
      <c r="BK137" s="24"/>
      <c r="BL137" s="24">
        <v>1.4</v>
      </c>
      <c r="BM137" s="24"/>
      <c r="BN137" s="24"/>
      <c r="BO137" s="24"/>
      <c r="BP137" s="24"/>
      <c r="BQ137" s="24" t="s">
        <v>2023</v>
      </c>
      <c r="BR137" s="47" t="s">
        <v>2917</v>
      </c>
      <c r="BT137" s="5" t="str">
        <f t="shared" si="9"/>
        <v>2020-01-01 00:00</v>
      </c>
      <c r="BX137" s="5"/>
      <c r="CQ137" s="47">
        <v>4</v>
      </c>
      <c r="CR137" s="5">
        <v>3</v>
      </c>
      <c r="CS137" s="5">
        <f t="shared" si="10"/>
        <v>44</v>
      </c>
      <c r="CT137" s="5">
        <f t="shared" si="11"/>
        <v>0.54</v>
      </c>
      <c r="CU137" s="5">
        <f t="shared" si="12"/>
        <v>2.2000000000000002</v>
      </c>
    </row>
    <row r="138" spans="1:99" s="47" customFormat="1" x14ac:dyDescent="0.3">
      <c r="A138" s="48" t="s">
        <v>1163</v>
      </c>
      <c r="B138" s="6"/>
      <c r="C138" s="35">
        <v>124</v>
      </c>
      <c r="D138" s="18">
        <v>10124</v>
      </c>
      <c r="E138" s="36">
        <v>9124</v>
      </c>
      <c r="F138" s="49">
        <v>4</v>
      </c>
      <c r="G138" s="49">
        <v>4</v>
      </c>
      <c r="H138" s="18" t="s">
        <v>2317</v>
      </c>
      <c r="I138" s="49">
        <v>1</v>
      </c>
      <c r="J138" s="49">
        <v>2</v>
      </c>
      <c r="K138" s="18">
        <v>1</v>
      </c>
      <c r="L138" s="49">
        <v>4</v>
      </c>
      <c r="M138" s="49">
        <v>2</v>
      </c>
      <c r="N138" s="18">
        <v>124</v>
      </c>
      <c r="O138" s="68">
        <v>42</v>
      </c>
      <c r="P138" s="38" t="s">
        <v>321</v>
      </c>
      <c r="Q138" s="67" t="s">
        <v>1952</v>
      </c>
      <c r="R138" s="67"/>
      <c r="S138" s="28">
        <v>1</v>
      </c>
      <c r="T138" s="28">
        <v>1.1000000000000001</v>
      </c>
      <c r="U138" s="28">
        <v>1.2</v>
      </c>
      <c r="V138" s="18" t="s">
        <v>323</v>
      </c>
      <c r="W138" s="29" t="s">
        <v>491</v>
      </c>
      <c r="X138" s="30" t="s">
        <v>1164</v>
      </c>
      <c r="Y138" s="68" t="s">
        <v>218</v>
      </c>
      <c r="Z138" s="70" t="s">
        <v>219</v>
      </c>
      <c r="AA138" s="71" t="s">
        <v>1165</v>
      </c>
      <c r="AB138" s="21">
        <v>154</v>
      </c>
      <c r="AC138" s="21">
        <v>2</v>
      </c>
      <c r="AD138" s="21">
        <v>216</v>
      </c>
      <c r="AE138" s="21">
        <v>23</v>
      </c>
      <c r="AF138" s="21">
        <v>0</v>
      </c>
      <c r="AG138" s="73">
        <v>1</v>
      </c>
      <c r="AH138" s="22">
        <v>0</v>
      </c>
      <c r="AI138" s="23">
        <v>70</v>
      </c>
      <c r="AJ138" s="24" t="s">
        <v>2912</v>
      </c>
      <c r="AK138" s="46">
        <v>1</v>
      </c>
      <c r="AL138" s="24">
        <v>103</v>
      </c>
      <c r="AM138" s="46">
        <v>2</v>
      </c>
      <c r="AN138" s="46" t="s">
        <v>108</v>
      </c>
      <c r="AO138" s="24" t="s">
        <v>2913</v>
      </c>
      <c r="AP138" s="46">
        <v>0.66</v>
      </c>
      <c r="AQ138" s="46">
        <v>0.1</v>
      </c>
      <c r="AR138" s="46">
        <v>204</v>
      </c>
      <c r="AS138" s="46">
        <v>-50</v>
      </c>
      <c r="AT138" s="46">
        <v>20</v>
      </c>
      <c r="AU138" s="46">
        <v>304</v>
      </c>
      <c r="AV138" s="84">
        <v>0</v>
      </c>
      <c r="AW138" s="46">
        <v>10</v>
      </c>
      <c r="AX138" s="84">
        <v>46</v>
      </c>
      <c r="AY138" s="46">
        <v>5.15</v>
      </c>
      <c r="AZ138" s="46">
        <v>0.1</v>
      </c>
      <c r="BA138" s="24">
        <v>0</v>
      </c>
      <c r="BB138" s="46">
        <v>2.2999999999999998</v>
      </c>
      <c r="BC138" s="78" t="s">
        <v>2442</v>
      </c>
      <c r="BD138" s="52"/>
      <c r="BE138" s="52"/>
      <c r="BF138" s="52"/>
      <c r="BG138" s="52"/>
      <c r="BH138" s="52"/>
      <c r="BI138" s="24">
        <v>1</v>
      </c>
      <c r="BJ138" s="24"/>
      <c r="BK138" s="24"/>
      <c r="BL138" s="24">
        <v>1.4</v>
      </c>
      <c r="BM138" s="24"/>
      <c r="BN138" s="24"/>
      <c r="BO138" s="24"/>
      <c r="BP138" s="24"/>
      <c r="BQ138" s="24" t="s">
        <v>2023</v>
      </c>
      <c r="BR138" s="47" t="s">
        <v>2917</v>
      </c>
      <c r="BT138" s="5" t="str">
        <f t="shared" si="9"/>
        <v>2020-01-01 00:00</v>
      </c>
      <c r="BX138" s="5"/>
      <c r="CQ138" s="47">
        <v>4</v>
      </c>
      <c r="CR138" s="5">
        <v>10</v>
      </c>
      <c r="CS138" s="5">
        <f t="shared" si="10"/>
        <v>46</v>
      </c>
      <c r="CT138" s="5">
        <f t="shared" si="11"/>
        <v>0.66</v>
      </c>
      <c r="CU138" s="5">
        <f t="shared" si="12"/>
        <v>2.2999999999999998</v>
      </c>
    </row>
    <row r="139" spans="1:99" s="47" customFormat="1" x14ac:dyDescent="0.3">
      <c r="A139" s="48" t="s">
        <v>1027</v>
      </c>
      <c r="B139" s="6"/>
      <c r="C139" s="27">
        <v>125</v>
      </c>
      <c r="D139" s="18">
        <v>10125</v>
      </c>
      <c r="E139" s="36">
        <v>9125</v>
      </c>
      <c r="F139" s="49">
        <v>4</v>
      </c>
      <c r="G139" s="49">
        <v>1</v>
      </c>
      <c r="H139" s="18" t="s">
        <v>2318</v>
      </c>
      <c r="I139" s="49">
        <v>1</v>
      </c>
      <c r="J139" s="49">
        <v>1</v>
      </c>
      <c r="K139" s="18">
        <v>1</v>
      </c>
      <c r="L139" s="49">
        <v>4</v>
      </c>
      <c r="M139" s="49">
        <v>1</v>
      </c>
      <c r="N139" s="18">
        <v>125</v>
      </c>
      <c r="O139" s="68">
        <v>11</v>
      </c>
      <c r="P139" s="38" t="s">
        <v>213</v>
      </c>
      <c r="Q139" s="67" t="s">
        <v>1768</v>
      </c>
      <c r="R139" s="67"/>
      <c r="S139" s="28">
        <v>1</v>
      </c>
      <c r="T139" s="28">
        <v>1</v>
      </c>
      <c r="U139" s="28">
        <v>1.2</v>
      </c>
      <c r="V139" s="18" t="s">
        <v>284</v>
      </c>
      <c r="W139" s="29" t="s">
        <v>285</v>
      </c>
      <c r="X139" s="30" t="s">
        <v>1028</v>
      </c>
      <c r="Y139" s="68" t="s">
        <v>218</v>
      </c>
      <c r="Z139" s="70" t="s">
        <v>219</v>
      </c>
      <c r="AA139" s="71" t="s">
        <v>1029</v>
      </c>
      <c r="AB139" s="21">
        <v>154</v>
      </c>
      <c r="AC139" s="21">
        <v>2</v>
      </c>
      <c r="AD139" s="51">
        <v>350</v>
      </c>
      <c r="AE139" s="51">
        <v>66</v>
      </c>
      <c r="AF139" s="51">
        <v>0</v>
      </c>
      <c r="AG139" s="73">
        <v>1</v>
      </c>
      <c r="AH139" s="22">
        <v>0</v>
      </c>
      <c r="AI139" s="23">
        <v>70</v>
      </c>
      <c r="AJ139" s="24" t="s">
        <v>2912</v>
      </c>
      <c r="AK139" s="52">
        <v>1</v>
      </c>
      <c r="AL139" s="24">
        <v>370</v>
      </c>
      <c r="AM139" s="52">
        <v>1</v>
      </c>
      <c r="AN139" s="52" t="s">
        <v>108</v>
      </c>
      <c r="AO139" s="24" t="s">
        <v>2913</v>
      </c>
      <c r="AP139" s="52">
        <v>0.54</v>
      </c>
      <c r="AQ139" s="52">
        <v>0.15</v>
      </c>
      <c r="AR139" s="52">
        <v>201</v>
      </c>
      <c r="AS139" s="52">
        <v>-50</v>
      </c>
      <c r="AT139" s="52">
        <v>-20</v>
      </c>
      <c r="AU139" s="52">
        <v>301</v>
      </c>
      <c r="AV139" s="83">
        <v>0</v>
      </c>
      <c r="AW139" s="52">
        <v>-15</v>
      </c>
      <c r="AX139" s="83">
        <v>44</v>
      </c>
      <c r="AY139" s="52">
        <v>18.5</v>
      </c>
      <c r="AZ139" s="52">
        <v>0.05</v>
      </c>
      <c r="BA139" s="24">
        <v>0</v>
      </c>
      <c r="BB139" s="52">
        <v>2.2000000000000002</v>
      </c>
      <c r="BC139" s="75" t="s">
        <v>2443</v>
      </c>
      <c r="BD139" s="52"/>
      <c r="BE139" s="52"/>
      <c r="BF139" s="52"/>
      <c r="BG139" s="52"/>
      <c r="BH139" s="52"/>
      <c r="BI139" s="24">
        <v>1</v>
      </c>
      <c r="BJ139" s="24"/>
      <c r="BK139" s="24"/>
      <c r="BL139" s="24">
        <v>1.4</v>
      </c>
      <c r="BM139" s="24"/>
      <c r="BN139" s="24"/>
      <c r="BO139" s="24"/>
      <c r="BP139" s="24"/>
      <c r="BQ139" s="24" t="s">
        <v>2023</v>
      </c>
      <c r="BR139" s="47" t="s">
        <v>2917</v>
      </c>
      <c r="BT139" s="5" t="str">
        <f t="shared" si="9"/>
        <v>2020-01-01 00:00</v>
      </c>
      <c r="BX139" s="5"/>
      <c r="CQ139" s="47">
        <v>4</v>
      </c>
      <c r="CR139" s="5">
        <v>3</v>
      </c>
      <c r="CS139" s="5">
        <f t="shared" si="10"/>
        <v>44</v>
      </c>
      <c r="CT139" s="5">
        <f t="shared" si="11"/>
        <v>0.54</v>
      </c>
      <c r="CU139" s="5">
        <f t="shared" si="12"/>
        <v>2.2000000000000002</v>
      </c>
    </row>
    <row r="140" spans="1:99" s="47" customFormat="1" x14ac:dyDescent="0.3">
      <c r="A140" s="48" t="s">
        <v>1966</v>
      </c>
      <c r="B140" s="6"/>
      <c r="C140" s="35">
        <v>126</v>
      </c>
      <c r="D140" s="18">
        <v>10126</v>
      </c>
      <c r="E140" s="36">
        <v>9126</v>
      </c>
      <c r="F140" s="49">
        <v>4</v>
      </c>
      <c r="G140" s="49">
        <v>4</v>
      </c>
      <c r="H140" s="18" t="s">
        <v>2319</v>
      </c>
      <c r="I140" s="49">
        <v>1</v>
      </c>
      <c r="J140" s="49">
        <v>2</v>
      </c>
      <c r="K140" s="18">
        <v>1</v>
      </c>
      <c r="L140" s="49">
        <v>4</v>
      </c>
      <c r="M140" s="49">
        <v>2</v>
      </c>
      <c r="N140" s="18">
        <v>126</v>
      </c>
      <c r="O140" s="68">
        <v>42</v>
      </c>
      <c r="P140" s="38" t="s">
        <v>213</v>
      </c>
      <c r="Q140" s="67" t="s">
        <v>1844</v>
      </c>
      <c r="R140" s="67"/>
      <c r="S140" s="28">
        <v>1</v>
      </c>
      <c r="T140" s="28">
        <v>1</v>
      </c>
      <c r="U140" s="28">
        <v>1.2</v>
      </c>
      <c r="V140" s="18" t="s">
        <v>345</v>
      </c>
      <c r="W140" s="29" t="s">
        <v>346</v>
      </c>
      <c r="X140" s="30" t="s">
        <v>1845</v>
      </c>
      <c r="Y140" s="68" t="s">
        <v>218</v>
      </c>
      <c r="Z140" s="70" t="s">
        <v>219</v>
      </c>
      <c r="AA140" s="71" t="s">
        <v>1846</v>
      </c>
      <c r="AB140" s="21">
        <v>154</v>
      </c>
      <c r="AC140" s="21">
        <v>2</v>
      </c>
      <c r="AD140" s="51">
        <v>570</v>
      </c>
      <c r="AE140" s="51">
        <v>12</v>
      </c>
      <c r="AF140" s="51">
        <v>0</v>
      </c>
      <c r="AG140" s="73">
        <v>1</v>
      </c>
      <c r="AH140" s="22">
        <v>0</v>
      </c>
      <c r="AI140" s="23">
        <v>70</v>
      </c>
      <c r="AJ140" s="24" t="s">
        <v>2912</v>
      </c>
      <c r="AK140" s="46">
        <v>1</v>
      </c>
      <c r="AL140" s="24">
        <v>231</v>
      </c>
      <c r="AM140" s="52">
        <v>3</v>
      </c>
      <c r="AN140" s="52" t="s">
        <v>108</v>
      </c>
      <c r="AO140" s="24" t="s">
        <v>2913</v>
      </c>
      <c r="AP140" s="52">
        <v>0.57999999999999996</v>
      </c>
      <c r="AQ140" s="52">
        <v>0.15</v>
      </c>
      <c r="AR140" s="52">
        <v>204</v>
      </c>
      <c r="AS140" s="52">
        <v>-90</v>
      </c>
      <c r="AT140" s="52">
        <v>0</v>
      </c>
      <c r="AU140" s="52">
        <v>304</v>
      </c>
      <c r="AV140" s="83">
        <v>0</v>
      </c>
      <c r="AW140" s="52">
        <v>0</v>
      </c>
      <c r="AX140" s="83">
        <v>36</v>
      </c>
      <c r="AY140" s="52">
        <v>11.55</v>
      </c>
      <c r="AZ140" s="52">
        <v>0.15</v>
      </c>
      <c r="BA140" s="24">
        <v>0</v>
      </c>
      <c r="BB140" s="52">
        <v>1.8</v>
      </c>
      <c r="BC140" s="75" t="s">
        <v>2444</v>
      </c>
      <c r="BD140" s="52"/>
      <c r="BE140" s="52"/>
      <c r="BF140" s="52"/>
      <c r="BG140" s="52"/>
      <c r="BH140" s="52"/>
      <c r="BI140" s="24">
        <v>1</v>
      </c>
      <c r="BJ140" s="24"/>
      <c r="BK140" s="24"/>
      <c r="BL140" s="24">
        <v>1.4</v>
      </c>
      <c r="BM140" s="24"/>
      <c r="BN140" s="24"/>
      <c r="BO140" s="24"/>
      <c r="BP140" s="24"/>
      <c r="BQ140" s="24" t="s">
        <v>2023</v>
      </c>
      <c r="BR140" s="47" t="s">
        <v>2917</v>
      </c>
      <c r="BT140" s="5" t="str">
        <f t="shared" si="9"/>
        <v>2020-01-01 00:00</v>
      </c>
      <c r="BX140" s="5"/>
      <c r="CQ140" s="47">
        <v>4</v>
      </c>
      <c r="CR140" s="5">
        <v>4</v>
      </c>
      <c r="CS140" s="5">
        <f t="shared" si="10"/>
        <v>36</v>
      </c>
      <c r="CT140" s="5">
        <f t="shared" si="11"/>
        <v>0.57999999999999996</v>
      </c>
      <c r="CU140" s="5">
        <f t="shared" si="12"/>
        <v>1.8</v>
      </c>
    </row>
    <row r="141" spans="1:99" s="47" customFormat="1" x14ac:dyDescent="0.3">
      <c r="A141" s="48" t="s">
        <v>907</v>
      </c>
      <c r="B141" s="6"/>
      <c r="C141" s="27">
        <v>127</v>
      </c>
      <c r="D141" s="18">
        <v>10127</v>
      </c>
      <c r="E141" s="36">
        <v>9127</v>
      </c>
      <c r="F141" s="49">
        <v>4</v>
      </c>
      <c r="G141" s="49">
        <v>5</v>
      </c>
      <c r="H141" s="18" t="s">
        <v>2320</v>
      </c>
      <c r="I141" s="49">
        <v>1</v>
      </c>
      <c r="J141" s="49">
        <v>3</v>
      </c>
      <c r="K141" s="18">
        <v>1</v>
      </c>
      <c r="L141" s="49">
        <v>4</v>
      </c>
      <c r="M141" s="49">
        <v>3</v>
      </c>
      <c r="N141" s="18">
        <v>127</v>
      </c>
      <c r="O141" s="68">
        <v>53</v>
      </c>
      <c r="P141" s="38" t="s">
        <v>321</v>
      </c>
      <c r="Q141" s="67" t="s">
        <v>908</v>
      </c>
      <c r="R141" s="67"/>
      <c r="S141" s="28">
        <v>1</v>
      </c>
      <c r="T141" s="28">
        <v>1</v>
      </c>
      <c r="U141" s="28">
        <v>1.2</v>
      </c>
      <c r="V141" s="18" t="s">
        <v>323</v>
      </c>
      <c r="W141" s="29" t="s">
        <v>324</v>
      </c>
      <c r="X141" s="30" t="s">
        <v>909</v>
      </c>
      <c r="Y141" s="68" t="s">
        <v>218</v>
      </c>
      <c r="Z141" s="70" t="s">
        <v>219</v>
      </c>
      <c r="AA141" s="71" t="s">
        <v>910</v>
      </c>
      <c r="AB141" s="21">
        <v>154</v>
      </c>
      <c r="AC141" s="21">
        <v>2</v>
      </c>
      <c r="AD141" s="51">
        <v>340</v>
      </c>
      <c r="AE141" s="51">
        <v>24</v>
      </c>
      <c r="AF141" s="51">
        <v>0</v>
      </c>
      <c r="AG141" s="73">
        <v>1</v>
      </c>
      <c r="AH141" s="22">
        <v>0</v>
      </c>
      <c r="AI141" s="23">
        <v>70</v>
      </c>
      <c r="AJ141" s="24" t="s">
        <v>2912</v>
      </c>
      <c r="AK141" s="52">
        <v>1</v>
      </c>
      <c r="AL141" s="24">
        <v>206</v>
      </c>
      <c r="AM141" s="52">
        <v>4</v>
      </c>
      <c r="AN141" s="52" t="s">
        <v>108</v>
      </c>
      <c r="AO141" s="24" t="s">
        <v>2913</v>
      </c>
      <c r="AP141" s="52">
        <v>0.54</v>
      </c>
      <c r="AQ141" s="52">
        <v>0.05</v>
      </c>
      <c r="AR141" s="52">
        <v>205</v>
      </c>
      <c r="AS141" s="52">
        <v>-110</v>
      </c>
      <c r="AT141" s="52">
        <v>-20</v>
      </c>
      <c r="AU141" s="52">
        <v>305</v>
      </c>
      <c r="AV141" s="83">
        <v>0</v>
      </c>
      <c r="AW141" s="52">
        <v>25</v>
      </c>
      <c r="AX141" s="83">
        <v>38</v>
      </c>
      <c r="AY141" s="52">
        <v>10.3</v>
      </c>
      <c r="AZ141" s="52">
        <v>0.2</v>
      </c>
      <c r="BA141" s="24">
        <v>0</v>
      </c>
      <c r="BB141" s="52">
        <v>1.9</v>
      </c>
      <c r="BC141" s="75" t="s">
        <v>2445</v>
      </c>
      <c r="BD141" s="52"/>
      <c r="BE141" s="52"/>
      <c r="BF141" s="52"/>
      <c r="BG141" s="52"/>
      <c r="BH141" s="52"/>
      <c r="BI141" s="24">
        <v>1</v>
      </c>
      <c r="BJ141" s="24"/>
      <c r="BK141" s="24"/>
      <c r="BL141" s="24">
        <v>1.4</v>
      </c>
      <c r="BM141" s="24"/>
      <c r="BN141" s="24"/>
      <c r="BO141" s="24"/>
      <c r="BP141" s="24"/>
      <c r="BQ141" s="24" t="s">
        <v>2023</v>
      </c>
      <c r="BR141" s="47" t="s">
        <v>2917</v>
      </c>
      <c r="BT141" s="5" t="str">
        <f t="shared" si="9"/>
        <v>2020-01-01 00:00</v>
      </c>
      <c r="BX141" s="5"/>
      <c r="CQ141" s="47">
        <v>4</v>
      </c>
      <c r="CR141" s="5">
        <v>5</v>
      </c>
      <c r="CS141" s="5">
        <f t="shared" si="10"/>
        <v>38</v>
      </c>
      <c r="CT141" s="5">
        <f t="shared" si="11"/>
        <v>0.54</v>
      </c>
      <c r="CU141" s="5">
        <f t="shared" si="12"/>
        <v>1.9</v>
      </c>
    </row>
    <row r="142" spans="1:99" s="47" customFormat="1" x14ac:dyDescent="0.3">
      <c r="A142" s="48" t="s">
        <v>1145</v>
      </c>
      <c r="B142" s="6"/>
      <c r="C142" s="35">
        <v>128</v>
      </c>
      <c r="D142" s="18">
        <v>10128</v>
      </c>
      <c r="E142" s="36">
        <v>9128</v>
      </c>
      <c r="F142" s="49">
        <v>4</v>
      </c>
      <c r="G142" s="49">
        <v>4</v>
      </c>
      <c r="H142" s="18" t="s">
        <v>2321</v>
      </c>
      <c r="I142" s="49">
        <v>1</v>
      </c>
      <c r="J142" s="49">
        <v>5</v>
      </c>
      <c r="K142" s="18">
        <v>1</v>
      </c>
      <c r="L142" s="49">
        <v>4</v>
      </c>
      <c r="M142" s="49">
        <v>5</v>
      </c>
      <c r="N142" s="18">
        <v>128</v>
      </c>
      <c r="O142" s="68">
        <v>45</v>
      </c>
      <c r="P142" s="38" t="s">
        <v>213</v>
      </c>
      <c r="Q142" s="67" t="s">
        <v>1781</v>
      </c>
      <c r="R142" s="67"/>
      <c r="S142" s="28">
        <v>1</v>
      </c>
      <c r="T142" s="28">
        <v>1</v>
      </c>
      <c r="U142" s="28">
        <v>1.2</v>
      </c>
      <c r="V142" s="18" t="s">
        <v>284</v>
      </c>
      <c r="W142" s="29" t="s">
        <v>285</v>
      </c>
      <c r="X142" s="30" t="s">
        <v>1146</v>
      </c>
      <c r="Y142" s="68" t="s">
        <v>218</v>
      </c>
      <c r="Z142" s="70" t="s">
        <v>219</v>
      </c>
      <c r="AA142" s="71" t="s">
        <v>1147</v>
      </c>
      <c r="AB142" s="21">
        <v>154</v>
      </c>
      <c r="AC142" s="21">
        <v>2</v>
      </c>
      <c r="AD142" s="51">
        <v>256</v>
      </c>
      <c r="AE142" s="51">
        <v>22</v>
      </c>
      <c r="AF142" s="51">
        <v>0</v>
      </c>
      <c r="AG142" s="73">
        <v>1</v>
      </c>
      <c r="AH142" s="22">
        <v>0</v>
      </c>
      <c r="AI142" s="23">
        <v>50</v>
      </c>
      <c r="AJ142" s="24" t="s">
        <v>2912</v>
      </c>
      <c r="AK142" s="46">
        <v>1</v>
      </c>
      <c r="AL142" s="24">
        <v>132</v>
      </c>
      <c r="AM142" s="52">
        <v>0</v>
      </c>
      <c r="AN142" s="52" t="s">
        <v>108</v>
      </c>
      <c r="AO142" s="24" t="s">
        <v>2913</v>
      </c>
      <c r="AP142" s="52">
        <v>0.54</v>
      </c>
      <c r="AQ142" s="52">
        <v>0.25</v>
      </c>
      <c r="AR142" s="52">
        <v>204</v>
      </c>
      <c r="AS142" s="52">
        <v>-50</v>
      </c>
      <c r="AT142" s="52">
        <v>-40</v>
      </c>
      <c r="AU142" s="52">
        <v>304</v>
      </c>
      <c r="AV142" s="83">
        <v>0</v>
      </c>
      <c r="AW142" s="52">
        <v>-25</v>
      </c>
      <c r="AX142" s="83">
        <v>38</v>
      </c>
      <c r="AY142" s="52">
        <v>6.6</v>
      </c>
      <c r="AZ142" s="52">
        <v>0</v>
      </c>
      <c r="BA142" s="24">
        <v>0</v>
      </c>
      <c r="BB142" s="52">
        <v>1.9</v>
      </c>
      <c r="BC142" s="75" t="s">
        <v>2446</v>
      </c>
      <c r="BD142" s="52"/>
      <c r="BE142" s="52"/>
      <c r="BF142" s="52"/>
      <c r="BG142" s="52"/>
      <c r="BH142" s="52"/>
      <c r="BI142" s="24">
        <v>1</v>
      </c>
      <c r="BJ142" s="24"/>
      <c r="BK142" s="24"/>
      <c r="BL142" s="24">
        <v>1.4</v>
      </c>
      <c r="BM142" s="24"/>
      <c r="BN142" s="24"/>
      <c r="BO142" s="24"/>
      <c r="BP142" s="24"/>
      <c r="BQ142" s="24" t="s">
        <v>2023</v>
      </c>
      <c r="BR142" s="47" t="s">
        <v>2917</v>
      </c>
      <c r="BT142" s="5" t="str">
        <f t="shared" si="9"/>
        <v>2020-01-01 00:00</v>
      </c>
      <c r="BX142" s="5"/>
      <c r="CQ142" s="47">
        <v>4</v>
      </c>
      <c r="CR142" s="5">
        <v>5</v>
      </c>
      <c r="CS142" s="5">
        <f t="shared" si="10"/>
        <v>38</v>
      </c>
      <c r="CT142" s="5">
        <f t="shared" si="11"/>
        <v>0.54</v>
      </c>
      <c r="CU142" s="5">
        <f t="shared" si="12"/>
        <v>1.9</v>
      </c>
    </row>
    <row r="143" spans="1:99" s="47" customFormat="1" x14ac:dyDescent="0.3">
      <c r="A143" s="48" t="s">
        <v>1454</v>
      </c>
      <c r="B143" s="6"/>
      <c r="C143" s="27">
        <v>129</v>
      </c>
      <c r="D143" s="18">
        <v>10129</v>
      </c>
      <c r="E143" s="36">
        <v>9129</v>
      </c>
      <c r="F143" s="49">
        <v>4</v>
      </c>
      <c r="G143" s="49">
        <v>2</v>
      </c>
      <c r="H143" s="18" t="s">
        <v>2322</v>
      </c>
      <c r="I143" s="49">
        <v>1</v>
      </c>
      <c r="J143" s="49">
        <v>4</v>
      </c>
      <c r="K143" s="18">
        <v>1</v>
      </c>
      <c r="L143" s="49">
        <v>4</v>
      </c>
      <c r="M143" s="49">
        <v>4</v>
      </c>
      <c r="N143" s="18">
        <v>129</v>
      </c>
      <c r="O143" s="68">
        <v>24</v>
      </c>
      <c r="P143" s="38" t="s">
        <v>213</v>
      </c>
      <c r="Q143" s="67" t="s">
        <v>1827</v>
      </c>
      <c r="R143" s="67"/>
      <c r="S143" s="28">
        <v>1</v>
      </c>
      <c r="T143" s="28">
        <v>0.9</v>
      </c>
      <c r="U143" s="28">
        <v>1.2</v>
      </c>
      <c r="V143" s="18" t="s">
        <v>284</v>
      </c>
      <c r="W143" s="29" t="s">
        <v>285</v>
      </c>
      <c r="X143" s="30" t="s">
        <v>1455</v>
      </c>
      <c r="Y143" s="68" t="s">
        <v>218</v>
      </c>
      <c r="Z143" s="70" t="s">
        <v>219</v>
      </c>
      <c r="AA143" s="71" t="s">
        <v>1456</v>
      </c>
      <c r="AB143" s="21">
        <v>154</v>
      </c>
      <c r="AC143" s="21">
        <v>2</v>
      </c>
      <c r="AD143" s="51">
        <v>210</v>
      </c>
      <c r="AE143" s="51">
        <v>23</v>
      </c>
      <c r="AF143" s="51">
        <v>0</v>
      </c>
      <c r="AG143" s="73">
        <v>1</v>
      </c>
      <c r="AH143" s="22">
        <v>0</v>
      </c>
      <c r="AI143" s="23">
        <v>70</v>
      </c>
      <c r="AJ143" s="24" t="s">
        <v>2912</v>
      </c>
      <c r="AK143" s="52">
        <v>1</v>
      </c>
      <c r="AL143" s="24">
        <v>132</v>
      </c>
      <c r="AM143" s="52">
        <v>1</v>
      </c>
      <c r="AN143" s="52" t="s">
        <v>108</v>
      </c>
      <c r="AO143" s="24" t="s">
        <v>2913</v>
      </c>
      <c r="AP143" s="52">
        <v>0.38</v>
      </c>
      <c r="AQ143" s="52">
        <v>0.25</v>
      </c>
      <c r="AR143" s="52">
        <v>202</v>
      </c>
      <c r="AS143" s="52">
        <v>-8</v>
      </c>
      <c r="AT143" s="52">
        <v>-20</v>
      </c>
      <c r="AU143" s="52">
        <v>302</v>
      </c>
      <c r="AV143" s="83">
        <v>0</v>
      </c>
      <c r="AW143" s="52">
        <v>-10</v>
      </c>
      <c r="AX143" s="83">
        <v>32</v>
      </c>
      <c r="AY143" s="52">
        <v>6.6</v>
      </c>
      <c r="AZ143" s="52">
        <v>0.05</v>
      </c>
      <c r="BA143" s="24">
        <v>0</v>
      </c>
      <c r="BB143" s="52">
        <v>1.6</v>
      </c>
      <c r="BC143" s="75" t="s">
        <v>2447</v>
      </c>
      <c r="BD143" s="52"/>
      <c r="BE143" s="52"/>
      <c r="BF143" s="52"/>
      <c r="BG143" s="52"/>
      <c r="BH143" s="52"/>
      <c r="BI143" s="24">
        <v>1</v>
      </c>
      <c r="BJ143" s="24"/>
      <c r="BK143" s="24"/>
      <c r="BL143" s="24">
        <v>1.4</v>
      </c>
      <c r="BM143" s="24"/>
      <c r="BN143" s="24"/>
      <c r="BO143" s="24"/>
      <c r="BP143" s="24"/>
      <c r="BQ143" s="24" t="s">
        <v>2023</v>
      </c>
      <c r="BR143" s="47" t="s">
        <v>2917</v>
      </c>
      <c r="BT143" s="5" t="str">
        <f t="shared" si="9"/>
        <v>2020-01-01 00:00</v>
      </c>
      <c r="BX143" s="5"/>
      <c r="CQ143" s="47">
        <v>4</v>
      </c>
      <c r="CR143" s="5">
        <v>2</v>
      </c>
      <c r="CS143" s="5">
        <f t="shared" si="10"/>
        <v>32</v>
      </c>
      <c r="CT143" s="5">
        <f t="shared" si="11"/>
        <v>0.38</v>
      </c>
      <c r="CU143" s="5">
        <f t="shared" si="12"/>
        <v>1.6</v>
      </c>
    </row>
    <row r="144" spans="1:99" s="47" customFormat="1" x14ac:dyDescent="0.3">
      <c r="A144" s="48" t="s">
        <v>748</v>
      </c>
      <c r="B144" s="6"/>
      <c r="C144" s="35">
        <v>130</v>
      </c>
      <c r="D144" s="18">
        <v>10130</v>
      </c>
      <c r="E144" s="36">
        <v>9130</v>
      </c>
      <c r="F144" s="49">
        <v>4</v>
      </c>
      <c r="G144" s="49">
        <v>5</v>
      </c>
      <c r="H144" s="18" t="s">
        <v>2323</v>
      </c>
      <c r="I144" s="49">
        <v>1</v>
      </c>
      <c r="J144" s="49">
        <v>2</v>
      </c>
      <c r="K144" s="18">
        <v>1</v>
      </c>
      <c r="L144" s="49">
        <v>4</v>
      </c>
      <c r="M144" s="49">
        <v>2</v>
      </c>
      <c r="N144" s="18">
        <v>130</v>
      </c>
      <c r="O144" s="68">
        <v>52</v>
      </c>
      <c r="P144" s="38" t="s">
        <v>321</v>
      </c>
      <c r="Q144" s="67" t="s">
        <v>749</v>
      </c>
      <c r="R144" s="67"/>
      <c r="S144" s="28">
        <v>1</v>
      </c>
      <c r="T144" s="28">
        <v>1.1000000000000001</v>
      </c>
      <c r="U144" s="28">
        <v>1.2</v>
      </c>
      <c r="V144" s="18" t="s">
        <v>323</v>
      </c>
      <c r="W144" s="29" t="s">
        <v>324</v>
      </c>
      <c r="X144" s="30" t="s">
        <v>750</v>
      </c>
      <c r="Y144" s="68" t="s">
        <v>218</v>
      </c>
      <c r="Z144" s="70" t="s">
        <v>219</v>
      </c>
      <c r="AA144" s="71" t="s">
        <v>751</v>
      </c>
      <c r="AB144" s="21">
        <v>154</v>
      </c>
      <c r="AC144" s="21">
        <v>2</v>
      </c>
      <c r="AD144" s="51">
        <v>370</v>
      </c>
      <c r="AE144" s="51">
        <v>24</v>
      </c>
      <c r="AF144" s="51">
        <v>0</v>
      </c>
      <c r="AG144" s="73">
        <v>1</v>
      </c>
      <c r="AH144" s="22">
        <v>0</v>
      </c>
      <c r="AI144" s="23">
        <v>70</v>
      </c>
      <c r="AJ144" s="24" t="s">
        <v>2912</v>
      </c>
      <c r="AK144" s="46">
        <v>1</v>
      </c>
      <c r="AL144" s="24">
        <v>330</v>
      </c>
      <c r="AM144" s="52">
        <v>3</v>
      </c>
      <c r="AN144" s="52" t="s">
        <v>108</v>
      </c>
      <c r="AO144" s="24" t="s">
        <v>2913</v>
      </c>
      <c r="AP144" s="52">
        <v>0.52</v>
      </c>
      <c r="AQ144" s="52">
        <v>0.05</v>
      </c>
      <c r="AR144" s="52">
        <v>205</v>
      </c>
      <c r="AS144" s="52">
        <v>-70</v>
      </c>
      <c r="AT144" s="52">
        <v>60</v>
      </c>
      <c r="AU144" s="52">
        <v>305</v>
      </c>
      <c r="AV144" s="83">
        <v>0</v>
      </c>
      <c r="AW144" s="52">
        <v>25</v>
      </c>
      <c r="AX144" s="83">
        <v>32</v>
      </c>
      <c r="AY144" s="52">
        <v>16.5</v>
      </c>
      <c r="AZ144" s="52">
        <v>0.15</v>
      </c>
      <c r="BA144" s="24">
        <v>0</v>
      </c>
      <c r="BB144" s="52">
        <v>1.6</v>
      </c>
      <c r="BC144" s="75" t="s">
        <v>2448</v>
      </c>
      <c r="BD144" s="52"/>
      <c r="BE144" s="52"/>
      <c r="BF144" s="52"/>
      <c r="BG144" s="52"/>
      <c r="BH144" s="52"/>
      <c r="BI144" s="24">
        <v>1</v>
      </c>
      <c r="BJ144" s="24"/>
      <c r="BK144" s="24"/>
      <c r="BL144" s="24">
        <v>1.4</v>
      </c>
      <c r="BM144" s="24"/>
      <c r="BN144" s="24"/>
      <c r="BO144" s="24"/>
      <c r="BP144" s="24"/>
      <c r="BQ144" s="24" t="s">
        <v>2023</v>
      </c>
      <c r="BR144" s="47" t="s">
        <v>2917</v>
      </c>
      <c r="BT144" s="5" t="str">
        <f t="shared" ref="BT144:BT207" si="13">IF(BR144="근거리",$BT$13,$BT$12)</f>
        <v>2020-01-01 00:00</v>
      </c>
      <c r="BX144" s="5"/>
      <c r="CQ144" s="47">
        <v>4</v>
      </c>
      <c r="CR144" s="5">
        <v>7</v>
      </c>
      <c r="CS144" s="5">
        <f t="shared" ref="CS144:CS207" si="14">ROUNDDOWN(VLOOKUP(CR144,$CK$15:$CN$24,2,FALSE)*VLOOKUP(CQ144,$CK$28:$CL$32,2,FALSE),0)</f>
        <v>32</v>
      </c>
      <c r="CT144" s="5">
        <f t="shared" ref="CT144:CT207" si="15">VLOOKUP(CR144,$CK$15:$CN$24,3,FALSE)*$CT$13</f>
        <v>0.52</v>
      </c>
      <c r="CU144" s="5">
        <f t="shared" ref="CU144:CU207" si="16">CS144/20</f>
        <v>1.6</v>
      </c>
    </row>
    <row r="145" spans="1:99" s="47" customFormat="1" x14ac:dyDescent="0.3">
      <c r="A145" s="48" t="s">
        <v>918</v>
      </c>
      <c r="B145" s="6"/>
      <c r="C145" s="27">
        <v>131</v>
      </c>
      <c r="D145" s="18">
        <v>10131</v>
      </c>
      <c r="E145" s="36">
        <v>9131</v>
      </c>
      <c r="F145" s="49">
        <v>5</v>
      </c>
      <c r="G145" s="49">
        <v>3</v>
      </c>
      <c r="H145" s="18" t="s">
        <v>2298</v>
      </c>
      <c r="I145" s="49">
        <v>1</v>
      </c>
      <c r="J145" s="49">
        <v>4</v>
      </c>
      <c r="K145" s="18">
        <v>1</v>
      </c>
      <c r="L145" s="49">
        <v>5</v>
      </c>
      <c r="M145" s="49">
        <v>4</v>
      </c>
      <c r="N145" s="18">
        <v>131</v>
      </c>
      <c r="O145" s="68">
        <v>34</v>
      </c>
      <c r="P145" s="38" t="s">
        <v>213</v>
      </c>
      <c r="Q145" s="67" t="s">
        <v>1057</v>
      </c>
      <c r="R145" s="67"/>
      <c r="S145" s="28">
        <v>1.05</v>
      </c>
      <c r="T145" s="28">
        <v>0.65</v>
      </c>
      <c r="U145" s="28">
        <v>1.2</v>
      </c>
      <c r="V145" s="18" t="s">
        <v>227</v>
      </c>
      <c r="W145" s="29" t="s">
        <v>228</v>
      </c>
      <c r="X145" s="30" t="s">
        <v>1058</v>
      </c>
      <c r="Y145" s="68" t="s">
        <v>218</v>
      </c>
      <c r="Z145" s="70" t="s">
        <v>219</v>
      </c>
      <c r="AA145" s="71" t="s">
        <v>1059</v>
      </c>
      <c r="AB145" s="21">
        <v>155</v>
      </c>
      <c r="AC145" s="21">
        <v>3</v>
      </c>
      <c r="AD145" s="51">
        <v>72</v>
      </c>
      <c r="AE145" s="51">
        <v>9</v>
      </c>
      <c r="AF145" s="51">
        <v>0</v>
      </c>
      <c r="AG145" s="73">
        <v>1</v>
      </c>
      <c r="AH145" s="22">
        <v>0</v>
      </c>
      <c r="AI145" s="23">
        <v>50</v>
      </c>
      <c r="AJ145" s="24" t="s">
        <v>2912</v>
      </c>
      <c r="AK145" s="52">
        <v>1</v>
      </c>
      <c r="AL145" s="24">
        <v>120</v>
      </c>
      <c r="AM145" s="52">
        <v>2</v>
      </c>
      <c r="AN145" s="52">
        <v>1</v>
      </c>
      <c r="AO145" s="24" t="s">
        <v>2913</v>
      </c>
      <c r="AP145" s="52">
        <v>0.38</v>
      </c>
      <c r="AQ145" s="52">
        <v>0.01</v>
      </c>
      <c r="AR145" s="52">
        <v>0</v>
      </c>
      <c r="AS145" s="52">
        <v>0</v>
      </c>
      <c r="AT145" s="52">
        <v>0</v>
      </c>
      <c r="AU145" s="52">
        <v>2</v>
      </c>
      <c r="AV145" s="83">
        <v>0</v>
      </c>
      <c r="AW145" s="52">
        <v>-15</v>
      </c>
      <c r="AX145" s="83">
        <v>44</v>
      </c>
      <c r="AY145" s="52">
        <v>6</v>
      </c>
      <c r="AZ145" s="52">
        <v>0.1</v>
      </c>
      <c r="BA145" s="24">
        <v>0</v>
      </c>
      <c r="BB145" s="52">
        <v>2.2000000000000002</v>
      </c>
      <c r="BC145" s="75" t="s">
        <v>2068</v>
      </c>
      <c r="BD145" s="52"/>
      <c r="BE145" s="52"/>
      <c r="BF145" s="52"/>
      <c r="BG145" s="52"/>
      <c r="BH145" s="52"/>
      <c r="BI145" s="24">
        <v>1</v>
      </c>
      <c r="BJ145" s="24"/>
      <c r="BK145" s="24"/>
      <c r="BL145" s="24">
        <v>1.4</v>
      </c>
      <c r="BM145" s="24"/>
      <c r="BN145" s="24"/>
      <c r="BO145" s="24"/>
      <c r="BP145" s="24"/>
      <c r="BQ145" s="24" t="s">
        <v>2168</v>
      </c>
      <c r="BR145" s="47" t="s">
        <v>2916</v>
      </c>
      <c r="BT145" s="5" t="str">
        <f t="shared" si="13"/>
        <v>9999-01-01 00:00</v>
      </c>
      <c r="BU145" s="111"/>
      <c r="BV145" s="113" t="s">
        <v>2338</v>
      </c>
      <c r="BX145" s="5"/>
      <c r="CQ145" s="47">
        <v>5</v>
      </c>
      <c r="CR145" s="5">
        <v>2</v>
      </c>
      <c r="CS145" s="5">
        <f t="shared" si="14"/>
        <v>44</v>
      </c>
      <c r="CT145" s="5">
        <f t="shared" si="15"/>
        <v>0.38</v>
      </c>
      <c r="CU145" s="5">
        <f t="shared" si="16"/>
        <v>2.2000000000000002</v>
      </c>
    </row>
    <row r="146" spans="1:99" s="47" customFormat="1" x14ac:dyDescent="0.3">
      <c r="A146" s="48" t="s">
        <v>405</v>
      </c>
      <c r="B146" s="6"/>
      <c r="C146" s="35">
        <v>132</v>
      </c>
      <c r="D146" s="18">
        <v>10132</v>
      </c>
      <c r="E146" s="36">
        <v>9132</v>
      </c>
      <c r="F146" s="49">
        <v>5</v>
      </c>
      <c r="G146" s="49">
        <v>3</v>
      </c>
      <c r="H146" s="18" t="s">
        <v>2298</v>
      </c>
      <c r="I146" s="49">
        <v>1</v>
      </c>
      <c r="J146" s="49">
        <v>4</v>
      </c>
      <c r="K146" s="18">
        <v>1</v>
      </c>
      <c r="L146" s="49">
        <v>5</v>
      </c>
      <c r="M146" s="49">
        <v>4</v>
      </c>
      <c r="N146" s="18">
        <v>132</v>
      </c>
      <c r="O146" s="68">
        <v>34</v>
      </c>
      <c r="P146" s="38" t="s">
        <v>213</v>
      </c>
      <c r="Q146" s="67" t="s">
        <v>406</v>
      </c>
      <c r="R146" s="67"/>
      <c r="S146" s="28">
        <v>0.9</v>
      </c>
      <c r="T146" s="28">
        <v>1</v>
      </c>
      <c r="U146" s="28">
        <v>1.2</v>
      </c>
      <c r="V146" s="18" t="s">
        <v>227</v>
      </c>
      <c r="W146" s="29" t="s">
        <v>228</v>
      </c>
      <c r="X146" s="30" t="s">
        <v>407</v>
      </c>
      <c r="Y146" s="68" t="s">
        <v>218</v>
      </c>
      <c r="Z146" s="70" t="s">
        <v>219</v>
      </c>
      <c r="AA146" s="71" t="s">
        <v>408</v>
      </c>
      <c r="AB146" s="21">
        <v>155</v>
      </c>
      <c r="AC146" s="21">
        <v>3</v>
      </c>
      <c r="AD146" s="51">
        <v>180</v>
      </c>
      <c r="AE146" s="51">
        <v>16</v>
      </c>
      <c r="AF146" s="51">
        <v>0</v>
      </c>
      <c r="AG146" s="73">
        <v>1</v>
      </c>
      <c r="AH146" s="22">
        <v>0</v>
      </c>
      <c r="AI146" s="23">
        <v>110</v>
      </c>
      <c r="AJ146" s="24" t="s">
        <v>2912</v>
      </c>
      <c r="AK146" s="46">
        <v>1</v>
      </c>
      <c r="AL146" s="24">
        <v>600</v>
      </c>
      <c r="AM146" s="52">
        <v>9</v>
      </c>
      <c r="AN146" s="52">
        <v>1</v>
      </c>
      <c r="AO146" s="24" t="s">
        <v>2913</v>
      </c>
      <c r="AP146" s="52">
        <v>0.36</v>
      </c>
      <c r="AQ146" s="52">
        <v>0.04</v>
      </c>
      <c r="AR146" s="52">
        <v>0</v>
      </c>
      <c r="AS146" s="52">
        <v>0</v>
      </c>
      <c r="AT146" s="52">
        <v>0</v>
      </c>
      <c r="AU146" s="52">
        <v>3</v>
      </c>
      <c r="AV146" s="83">
        <v>0</v>
      </c>
      <c r="AW146" s="52">
        <v>-25</v>
      </c>
      <c r="AX146" s="83">
        <v>58</v>
      </c>
      <c r="AY146" s="52">
        <v>30</v>
      </c>
      <c r="AZ146" s="52">
        <v>0.45</v>
      </c>
      <c r="BA146" s="24">
        <v>0</v>
      </c>
      <c r="BB146" s="52">
        <v>2.9</v>
      </c>
      <c r="BC146" s="75" t="s">
        <v>2068</v>
      </c>
      <c r="BD146" s="52"/>
      <c r="BE146" s="52"/>
      <c r="BF146" s="52"/>
      <c r="BG146" s="52"/>
      <c r="BH146" s="52"/>
      <c r="BI146" s="24">
        <v>1</v>
      </c>
      <c r="BJ146" s="24"/>
      <c r="BK146" s="24"/>
      <c r="BL146" s="24">
        <v>1.4</v>
      </c>
      <c r="BM146" s="24"/>
      <c r="BN146" s="24"/>
      <c r="BO146" s="24"/>
      <c r="BP146" s="24"/>
      <c r="BQ146" s="24" t="s">
        <v>2168</v>
      </c>
      <c r="BR146" s="47" t="s">
        <v>2916</v>
      </c>
      <c r="BT146" s="5" t="str">
        <f t="shared" si="13"/>
        <v>9999-01-01 00:00</v>
      </c>
      <c r="BU146" s="111"/>
      <c r="BV146" s="112" t="s">
        <v>2023</v>
      </c>
      <c r="BX146" s="5"/>
      <c r="CQ146" s="47">
        <v>5</v>
      </c>
      <c r="CR146" s="5">
        <v>8</v>
      </c>
      <c r="CS146" s="5">
        <f t="shared" si="14"/>
        <v>58</v>
      </c>
      <c r="CT146" s="5">
        <f t="shared" si="15"/>
        <v>0.36</v>
      </c>
      <c r="CU146" s="5">
        <f t="shared" si="16"/>
        <v>2.9</v>
      </c>
    </row>
    <row r="147" spans="1:99" s="47" customFormat="1" x14ac:dyDescent="0.3">
      <c r="A147" s="48" t="s">
        <v>1967</v>
      </c>
      <c r="B147" s="6"/>
      <c r="C147" s="27">
        <v>133</v>
      </c>
      <c r="D147" s="18">
        <v>10133</v>
      </c>
      <c r="E147" s="36">
        <v>9133</v>
      </c>
      <c r="F147" s="49">
        <v>5</v>
      </c>
      <c r="G147" s="49">
        <v>2</v>
      </c>
      <c r="H147" s="18" t="s">
        <v>2298</v>
      </c>
      <c r="I147" s="49">
        <v>1</v>
      </c>
      <c r="J147" s="49">
        <v>1</v>
      </c>
      <c r="K147" s="18">
        <v>1</v>
      </c>
      <c r="L147" s="49">
        <v>5</v>
      </c>
      <c r="M147" s="49">
        <v>1</v>
      </c>
      <c r="N147" s="18">
        <v>133</v>
      </c>
      <c r="O147" s="68">
        <v>21</v>
      </c>
      <c r="P147" s="38" t="s">
        <v>213</v>
      </c>
      <c r="Q147" s="67" t="s">
        <v>1847</v>
      </c>
      <c r="R147" s="67"/>
      <c r="S147" s="28">
        <v>1.05</v>
      </c>
      <c r="T147" s="28">
        <v>0.65</v>
      </c>
      <c r="U147" s="28">
        <v>1.2</v>
      </c>
      <c r="V147" s="18" t="s">
        <v>222</v>
      </c>
      <c r="W147" s="29" t="s">
        <v>223</v>
      </c>
      <c r="X147" s="30" t="s">
        <v>1848</v>
      </c>
      <c r="Y147" s="68" t="s">
        <v>218</v>
      </c>
      <c r="Z147" s="70" t="s">
        <v>219</v>
      </c>
      <c r="AA147" s="71" t="s">
        <v>1849</v>
      </c>
      <c r="AB147" s="21">
        <v>155</v>
      </c>
      <c r="AC147" s="21">
        <v>3</v>
      </c>
      <c r="AD147" s="51">
        <v>234</v>
      </c>
      <c r="AE147" s="51">
        <v>21</v>
      </c>
      <c r="AF147" s="51">
        <v>0</v>
      </c>
      <c r="AG147" s="73">
        <v>1</v>
      </c>
      <c r="AH147" s="22">
        <v>0</v>
      </c>
      <c r="AI147" s="23">
        <v>50</v>
      </c>
      <c r="AJ147" s="24" t="s">
        <v>2912</v>
      </c>
      <c r="AK147" s="52">
        <v>1</v>
      </c>
      <c r="AL147" s="24">
        <v>256</v>
      </c>
      <c r="AM147" s="52">
        <v>3</v>
      </c>
      <c r="AN147" s="52">
        <v>1</v>
      </c>
      <c r="AO147" s="24" t="s">
        <v>2913</v>
      </c>
      <c r="AP147" s="52">
        <v>0.66</v>
      </c>
      <c r="AQ147" s="52">
        <v>0.01</v>
      </c>
      <c r="AR147" s="52">
        <v>0</v>
      </c>
      <c r="AS147" s="52">
        <v>0</v>
      </c>
      <c r="AT147" s="52">
        <v>0</v>
      </c>
      <c r="AU147" s="52">
        <v>2</v>
      </c>
      <c r="AV147" s="83">
        <v>0</v>
      </c>
      <c r="AW147" s="52">
        <v>-25</v>
      </c>
      <c r="AX147" s="83">
        <v>64</v>
      </c>
      <c r="AY147" s="52">
        <v>12.8</v>
      </c>
      <c r="AZ147" s="52">
        <v>0.15</v>
      </c>
      <c r="BA147" s="24">
        <v>0</v>
      </c>
      <c r="BB147" s="52">
        <v>3.2</v>
      </c>
      <c r="BC147" s="75" t="s">
        <v>2068</v>
      </c>
      <c r="BD147" s="52"/>
      <c r="BE147" s="52"/>
      <c r="BF147" s="52"/>
      <c r="BG147" s="52"/>
      <c r="BH147" s="52"/>
      <c r="BI147" s="24">
        <v>1</v>
      </c>
      <c r="BJ147" s="24"/>
      <c r="BK147" s="24"/>
      <c r="BL147" s="24">
        <v>1.4</v>
      </c>
      <c r="BM147" s="24"/>
      <c r="BN147" s="24"/>
      <c r="BO147" s="24"/>
      <c r="BP147" s="24"/>
      <c r="BQ147" s="24" t="s">
        <v>2168</v>
      </c>
      <c r="BR147" s="47" t="s">
        <v>2916</v>
      </c>
      <c r="BT147" s="5" t="str">
        <f t="shared" si="13"/>
        <v>9999-01-01 00:00</v>
      </c>
      <c r="BU147" s="111"/>
      <c r="BV147" s="112" t="s">
        <v>2023</v>
      </c>
      <c r="BX147" s="5"/>
      <c r="CQ147" s="47">
        <v>5</v>
      </c>
      <c r="CR147" s="5">
        <v>10</v>
      </c>
      <c r="CS147" s="5">
        <f t="shared" si="14"/>
        <v>64</v>
      </c>
      <c r="CT147" s="5">
        <f t="shared" si="15"/>
        <v>0.66</v>
      </c>
      <c r="CU147" s="5">
        <f t="shared" si="16"/>
        <v>3.2</v>
      </c>
    </row>
    <row r="148" spans="1:99" s="47" customFormat="1" x14ac:dyDescent="0.3">
      <c r="A148" s="48" t="s">
        <v>1340</v>
      </c>
      <c r="B148" s="6"/>
      <c r="C148" s="35">
        <v>134</v>
      </c>
      <c r="D148" s="18">
        <v>10134</v>
      </c>
      <c r="E148" s="36">
        <v>9134</v>
      </c>
      <c r="F148" s="49">
        <v>5</v>
      </c>
      <c r="G148" s="49">
        <v>5</v>
      </c>
      <c r="H148" s="18" t="s">
        <v>2299</v>
      </c>
      <c r="I148" s="49">
        <v>1</v>
      </c>
      <c r="J148" s="49">
        <v>4</v>
      </c>
      <c r="K148" s="18">
        <v>1</v>
      </c>
      <c r="L148" s="49">
        <v>5</v>
      </c>
      <c r="M148" s="49">
        <v>4</v>
      </c>
      <c r="N148" s="18">
        <v>134</v>
      </c>
      <c r="O148" s="68">
        <v>54</v>
      </c>
      <c r="P148" s="38" t="s">
        <v>321</v>
      </c>
      <c r="Q148" s="67" t="s">
        <v>1959</v>
      </c>
      <c r="R148" s="67"/>
      <c r="S148" s="28">
        <v>1</v>
      </c>
      <c r="T148" s="28">
        <v>0.8</v>
      </c>
      <c r="U148" s="28">
        <v>1.2</v>
      </c>
      <c r="V148" s="18" t="s">
        <v>323</v>
      </c>
      <c r="W148" s="29" t="s">
        <v>491</v>
      </c>
      <c r="X148" s="30" t="s">
        <v>1341</v>
      </c>
      <c r="Y148" s="68" t="s">
        <v>218</v>
      </c>
      <c r="Z148" s="70" t="s">
        <v>219</v>
      </c>
      <c r="AA148" s="71" t="s">
        <v>1342</v>
      </c>
      <c r="AB148" s="21">
        <v>155</v>
      </c>
      <c r="AC148" s="21">
        <v>3</v>
      </c>
      <c r="AD148" s="51">
        <v>396</v>
      </c>
      <c r="AE148" s="51">
        <v>51</v>
      </c>
      <c r="AF148" s="51">
        <v>0</v>
      </c>
      <c r="AG148" s="73">
        <v>1</v>
      </c>
      <c r="AH148" s="22">
        <v>0</v>
      </c>
      <c r="AI148" s="23">
        <v>70</v>
      </c>
      <c r="AJ148" s="24" t="s">
        <v>2912</v>
      </c>
      <c r="AK148" s="46">
        <v>1</v>
      </c>
      <c r="AL148" s="24">
        <v>150</v>
      </c>
      <c r="AM148" s="52">
        <v>3</v>
      </c>
      <c r="AN148" s="52" t="s">
        <v>108</v>
      </c>
      <c r="AO148" s="24" t="s">
        <v>2913</v>
      </c>
      <c r="AP148" s="52">
        <v>0.36</v>
      </c>
      <c r="AQ148" s="52">
        <v>0.05</v>
      </c>
      <c r="AR148" s="52">
        <v>101</v>
      </c>
      <c r="AS148" s="52">
        <v>0</v>
      </c>
      <c r="AT148" s="52">
        <v>-40</v>
      </c>
      <c r="AU148" s="52">
        <v>51</v>
      </c>
      <c r="AV148" s="83">
        <v>-10</v>
      </c>
      <c r="AW148" s="52">
        <v>-25</v>
      </c>
      <c r="AX148" s="83">
        <v>58</v>
      </c>
      <c r="AY148" s="52">
        <v>7.5</v>
      </c>
      <c r="AZ148" s="52">
        <v>0.15</v>
      </c>
      <c r="BA148" s="24">
        <v>0</v>
      </c>
      <c r="BB148" s="52">
        <v>2.9</v>
      </c>
      <c r="BC148" s="75" t="s">
        <v>2431</v>
      </c>
      <c r="BD148" s="52"/>
      <c r="BE148" s="52"/>
      <c r="BF148" s="52"/>
      <c r="BG148" s="52"/>
      <c r="BH148" s="52"/>
      <c r="BI148" s="24">
        <v>1.16662</v>
      </c>
      <c r="BJ148" s="24"/>
      <c r="BK148" s="24"/>
      <c r="BL148" s="24">
        <v>1.4</v>
      </c>
      <c r="BM148" s="24"/>
      <c r="BN148" s="24"/>
      <c r="BO148" s="24"/>
      <c r="BP148" s="24"/>
      <c r="BQ148" s="114" t="s">
        <v>2023</v>
      </c>
      <c r="BR148" s="47" t="s">
        <v>2917</v>
      </c>
      <c r="BT148" s="5" t="str">
        <f t="shared" si="13"/>
        <v>2020-01-01 00:00</v>
      </c>
      <c r="BU148" s="111"/>
      <c r="BV148" s="113" t="s">
        <v>2340</v>
      </c>
      <c r="BX148" s="5"/>
      <c r="CQ148" s="47">
        <v>5</v>
      </c>
      <c r="CR148" s="5">
        <v>8</v>
      </c>
      <c r="CS148" s="5">
        <f t="shared" si="14"/>
        <v>58</v>
      </c>
      <c r="CT148" s="5">
        <f t="shared" si="15"/>
        <v>0.36</v>
      </c>
      <c r="CU148" s="5">
        <f t="shared" si="16"/>
        <v>2.9</v>
      </c>
    </row>
    <row r="149" spans="1:99" s="47" customFormat="1" x14ac:dyDescent="0.3">
      <c r="A149" s="48" t="s">
        <v>2053</v>
      </c>
      <c r="B149" s="6"/>
      <c r="C149" s="27">
        <v>135</v>
      </c>
      <c r="D149" s="18">
        <v>10135</v>
      </c>
      <c r="E149" s="36">
        <v>9135</v>
      </c>
      <c r="F149" s="49">
        <v>5</v>
      </c>
      <c r="G149" s="49">
        <v>2</v>
      </c>
      <c r="H149" s="18" t="s">
        <v>2300</v>
      </c>
      <c r="I149" s="49">
        <v>1</v>
      </c>
      <c r="J149" s="49">
        <v>4</v>
      </c>
      <c r="K149" s="18">
        <v>1</v>
      </c>
      <c r="L149" s="49">
        <v>5</v>
      </c>
      <c r="M149" s="49">
        <v>4</v>
      </c>
      <c r="N149" s="18">
        <v>135</v>
      </c>
      <c r="O149" s="68">
        <v>24</v>
      </c>
      <c r="P149" s="38" t="s">
        <v>321</v>
      </c>
      <c r="Q149" s="67" t="s">
        <v>2027</v>
      </c>
      <c r="R149" s="67"/>
      <c r="S149" s="28">
        <v>1.05</v>
      </c>
      <c r="T149" s="28">
        <v>0.8</v>
      </c>
      <c r="U149" s="28">
        <v>1.2</v>
      </c>
      <c r="V149" s="18" t="s">
        <v>323</v>
      </c>
      <c r="W149" s="29" t="s">
        <v>491</v>
      </c>
      <c r="X149" s="30" t="s">
        <v>2028</v>
      </c>
      <c r="Y149" s="68" t="s">
        <v>218</v>
      </c>
      <c r="Z149" s="70" t="s">
        <v>219</v>
      </c>
      <c r="AA149" s="71" t="s">
        <v>2029</v>
      </c>
      <c r="AB149" s="21">
        <v>155</v>
      </c>
      <c r="AC149" s="21">
        <v>3</v>
      </c>
      <c r="AD149" s="51">
        <v>432</v>
      </c>
      <c r="AE149" s="51">
        <v>34</v>
      </c>
      <c r="AF149" s="51">
        <v>0</v>
      </c>
      <c r="AG149" s="73">
        <v>1</v>
      </c>
      <c r="AH149" s="22">
        <v>0</v>
      </c>
      <c r="AI149" s="23">
        <v>50</v>
      </c>
      <c r="AJ149" s="24" t="s">
        <v>2912</v>
      </c>
      <c r="AK149" s="52">
        <v>1</v>
      </c>
      <c r="AL149" s="24">
        <v>221</v>
      </c>
      <c r="AM149" s="52">
        <v>5</v>
      </c>
      <c r="AN149" s="52">
        <v>1</v>
      </c>
      <c r="AO149" s="24" t="s">
        <v>2913</v>
      </c>
      <c r="AP149" s="52">
        <v>0.48</v>
      </c>
      <c r="AQ149" s="52">
        <v>0.01</v>
      </c>
      <c r="AR149" s="52">
        <v>0</v>
      </c>
      <c r="AS149" s="52">
        <v>0</v>
      </c>
      <c r="AT149" s="52">
        <v>0</v>
      </c>
      <c r="AU149" s="52">
        <v>31</v>
      </c>
      <c r="AV149" s="83">
        <v>-5</v>
      </c>
      <c r="AW149" s="52">
        <v>-25</v>
      </c>
      <c r="AX149" s="83">
        <v>53</v>
      </c>
      <c r="AY149" s="52">
        <v>11.05</v>
      </c>
      <c r="AZ149" s="52">
        <v>0.25</v>
      </c>
      <c r="BA149" s="24">
        <v>0</v>
      </c>
      <c r="BB149" s="52">
        <v>2.65</v>
      </c>
      <c r="BC149" s="75" t="s">
        <v>2069</v>
      </c>
      <c r="BD149" s="52"/>
      <c r="BE149" s="52"/>
      <c r="BF149" s="52"/>
      <c r="BG149" s="52"/>
      <c r="BH149" s="52"/>
      <c r="BI149" s="24">
        <v>1</v>
      </c>
      <c r="BJ149" s="24"/>
      <c r="BK149" s="24"/>
      <c r="BL149" s="24">
        <v>1.4</v>
      </c>
      <c r="BM149" s="24"/>
      <c r="BN149" s="24"/>
      <c r="BO149" s="24"/>
      <c r="BP149" s="24"/>
      <c r="BQ149" s="24" t="s">
        <v>2168</v>
      </c>
      <c r="BR149" s="47" t="s">
        <v>2916</v>
      </c>
      <c r="BT149" s="5" t="str">
        <f t="shared" si="13"/>
        <v>9999-01-01 00:00</v>
      </c>
      <c r="BU149" s="111"/>
      <c r="BV149" s="112" t="s">
        <v>2023</v>
      </c>
      <c r="BX149" s="5"/>
      <c r="CQ149" s="47">
        <v>5</v>
      </c>
      <c r="CR149" s="5">
        <v>9</v>
      </c>
      <c r="CS149" s="5">
        <f t="shared" si="14"/>
        <v>53</v>
      </c>
      <c r="CT149" s="5">
        <f t="shared" si="15"/>
        <v>0.48</v>
      </c>
      <c r="CU149" s="5">
        <f t="shared" si="16"/>
        <v>2.65</v>
      </c>
    </row>
    <row r="150" spans="1:99" s="47" customFormat="1" x14ac:dyDescent="0.3">
      <c r="A150" s="48" t="s">
        <v>1232</v>
      </c>
      <c r="B150" s="6"/>
      <c r="C150" s="35">
        <v>136</v>
      </c>
      <c r="D150" s="18">
        <v>10136</v>
      </c>
      <c r="E150" s="36">
        <v>9136</v>
      </c>
      <c r="F150" s="49">
        <v>5</v>
      </c>
      <c r="G150" s="49">
        <v>4</v>
      </c>
      <c r="H150" s="18" t="s">
        <v>2300</v>
      </c>
      <c r="I150" s="49">
        <v>1</v>
      </c>
      <c r="J150" s="49">
        <v>5</v>
      </c>
      <c r="K150" s="18">
        <v>1</v>
      </c>
      <c r="L150" s="49">
        <v>5</v>
      </c>
      <c r="M150" s="49">
        <v>5</v>
      </c>
      <c r="N150" s="18">
        <v>136</v>
      </c>
      <c r="O150" s="68">
        <v>45</v>
      </c>
      <c r="P150" s="38" t="s">
        <v>213</v>
      </c>
      <c r="Q150" s="67" t="s">
        <v>1795</v>
      </c>
      <c r="R150" s="67"/>
      <c r="S150" s="28">
        <v>1.05</v>
      </c>
      <c r="T150" s="28">
        <v>1.2</v>
      </c>
      <c r="U150" s="28">
        <v>1.2</v>
      </c>
      <c r="V150" s="18" t="s">
        <v>284</v>
      </c>
      <c r="W150" s="29" t="s">
        <v>285</v>
      </c>
      <c r="X150" s="30" t="s">
        <v>1233</v>
      </c>
      <c r="Y150" s="68" t="s">
        <v>218</v>
      </c>
      <c r="Z150" s="70" t="s">
        <v>219</v>
      </c>
      <c r="AA150" s="71" t="s">
        <v>1234</v>
      </c>
      <c r="AB150" s="21">
        <v>155</v>
      </c>
      <c r="AC150" s="21">
        <v>3</v>
      </c>
      <c r="AD150" s="51">
        <v>665</v>
      </c>
      <c r="AE150" s="51">
        <v>46</v>
      </c>
      <c r="AF150" s="51">
        <v>0</v>
      </c>
      <c r="AG150" s="73">
        <v>1</v>
      </c>
      <c r="AH150" s="22">
        <v>0</v>
      </c>
      <c r="AI150" s="23">
        <v>70</v>
      </c>
      <c r="AJ150" s="24" t="s">
        <v>2912</v>
      </c>
      <c r="AK150" s="46">
        <v>1</v>
      </c>
      <c r="AL150" s="24">
        <v>1600</v>
      </c>
      <c r="AM150" s="52">
        <v>6</v>
      </c>
      <c r="AN150" s="52">
        <v>1</v>
      </c>
      <c r="AO150" s="24" t="s">
        <v>2913</v>
      </c>
      <c r="AP150" s="52">
        <v>0.54</v>
      </c>
      <c r="AQ150" s="52">
        <v>0.01</v>
      </c>
      <c r="AR150" s="52">
        <v>0</v>
      </c>
      <c r="AS150" s="52">
        <v>0</v>
      </c>
      <c r="AT150" s="52">
        <v>0</v>
      </c>
      <c r="AU150" s="52">
        <v>31</v>
      </c>
      <c r="AV150" s="83">
        <v>-10</v>
      </c>
      <c r="AW150" s="52">
        <v>-15</v>
      </c>
      <c r="AX150" s="83">
        <v>61</v>
      </c>
      <c r="AY150" s="52">
        <v>80</v>
      </c>
      <c r="AZ150" s="52">
        <v>0.3</v>
      </c>
      <c r="BA150" s="24">
        <v>0</v>
      </c>
      <c r="BB150" s="52">
        <v>3.05</v>
      </c>
      <c r="BC150" s="75" t="s">
        <v>2069</v>
      </c>
      <c r="BD150" s="52"/>
      <c r="BE150" s="52"/>
      <c r="BF150" s="52"/>
      <c r="BG150" s="52"/>
      <c r="BH150" s="52"/>
      <c r="BI150" s="24">
        <v>1</v>
      </c>
      <c r="BJ150" s="24"/>
      <c r="BK150" s="24"/>
      <c r="BL150" s="24">
        <v>1.4</v>
      </c>
      <c r="BM150" s="24"/>
      <c r="BN150" s="24"/>
      <c r="BO150" s="24"/>
      <c r="BP150" s="24"/>
      <c r="BQ150" s="24" t="s">
        <v>2168</v>
      </c>
      <c r="BR150" s="47" t="s">
        <v>2916</v>
      </c>
      <c r="BT150" s="5" t="str">
        <f t="shared" si="13"/>
        <v>9999-01-01 00:00</v>
      </c>
      <c r="BU150" s="111"/>
      <c r="BV150" s="113" t="s">
        <v>2339</v>
      </c>
      <c r="BX150" s="5"/>
      <c r="CQ150" s="47">
        <v>5</v>
      </c>
      <c r="CR150" s="5">
        <v>3</v>
      </c>
      <c r="CS150" s="5">
        <f t="shared" si="14"/>
        <v>61</v>
      </c>
      <c r="CT150" s="5">
        <f t="shared" si="15"/>
        <v>0.54</v>
      </c>
      <c r="CU150" s="5">
        <f t="shared" si="16"/>
        <v>3.05</v>
      </c>
    </row>
    <row r="151" spans="1:99" s="47" customFormat="1" x14ac:dyDescent="0.3">
      <c r="A151" s="48" t="s">
        <v>1247</v>
      </c>
      <c r="B151" s="6"/>
      <c r="C151" s="27">
        <v>137</v>
      </c>
      <c r="D151" s="18">
        <v>10137</v>
      </c>
      <c r="E151" s="36">
        <v>9137</v>
      </c>
      <c r="F151" s="49">
        <v>5</v>
      </c>
      <c r="G151" s="49">
        <v>4</v>
      </c>
      <c r="H151" s="18" t="s">
        <v>2324</v>
      </c>
      <c r="I151" s="49">
        <v>1</v>
      </c>
      <c r="J151" s="49">
        <v>5</v>
      </c>
      <c r="K151" s="18">
        <v>1</v>
      </c>
      <c r="L151" s="49">
        <v>5</v>
      </c>
      <c r="M151" s="49">
        <v>5</v>
      </c>
      <c r="N151" s="18">
        <v>137</v>
      </c>
      <c r="O151" s="68">
        <v>45</v>
      </c>
      <c r="P151" s="38" t="s">
        <v>213</v>
      </c>
      <c r="Q151" s="67" t="s">
        <v>1800</v>
      </c>
      <c r="R151" s="67"/>
      <c r="S151" s="28">
        <v>1.05</v>
      </c>
      <c r="T151" s="28">
        <v>1.05</v>
      </c>
      <c r="U151" s="28">
        <v>1.2</v>
      </c>
      <c r="V151" s="18" t="s">
        <v>345</v>
      </c>
      <c r="W151" s="29" t="s">
        <v>346</v>
      </c>
      <c r="X151" s="30" t="s">
        <v>1248</v>
      </c>
      <c r="Y151" s="68" t="s">
        <v>218</v>
      </c>
      <c r="Z151" s="70" t="s">
        <v>219</v>
      </c>
      <c r="AA151" s="71" t="s">
        <v>1249</v>
      </c>
      <c r="AB151" s="21">
        <v>155</v>
      </c>
      <c r="AC151" s="21">
        <v>3</v>
      </c>
      <c r="AD151" s="51">
        <v>608</v>
      </c>
      <c r="AE151" s="51">
        <v>46</v>
      </c>
      <c r="AF151" s="51">
        <v>0</v>
      </c>
      <c r="AG151" s="73">
        <v>1</v>
      </c>
      <c r="AH151" s="22">
        <v>0</v>
      </c>
      <c r="AI151" s="23">
        <v>70</v>
      </c>
      <c r="AJ151" s="24" t="s">
        <v>2912</v>
      </c>
      <c r="AK151" s="52">
        <v>1</v>
      </c>
      <c r="AL151" s="24">
        <v>600</v>
      </c>
      <c r="AM151" s="52">
        <v>6</v>
      </c>
      <c r="AN151" s="52">
        <v>1</v>
      </c>
      <c r="AO151" s="24" t="s">
        <v>2913</v>
      </c>
      <c r="AP151" s="52">
        <v>0.54</v>
      </c>
      <c r="AQ151" s="52">
        <v>0.01</v>
      </c>
      <c r="AR151" s="52">
        <v>0</v>
      </c>
      <c r="AS151" s="52">
        <v>0</v>
      </c>
      <c r="AT151" s="52">
        <v>0</v>
      </c>
      <c r="AU151" s="52">
        <v>2</v>
      </c>
      <c r="AV151" s="83">
        <v>-10</v>
      </c>
      <c r="AW151" s="52">
        <v>-20</v>
      </c>
      <c r="AX151" s="83">
        <v>61</v>
      </c>
      <c r="AY151" s="52">
        <v>30</v>
      </c>
      <c r="AZ151" s="52">
        <v>0.3</v>
      </c>
      <c r="BA151" s="24">
        <v>0</v>
      </c>
      <c r="BB151" s="52">
        <v>3.05</v>
      </c>
      <c r="BC151" s="75" t="s">
        <v>2076</v>
      </c>
      <c r="BD151" s="52"/>
      <c r="BE151" s="52"/>
      <c r="BF151" s="52"/>
      <c r="BG151" s="52"/>
      <c r="BH151" s="52"/>
      <c r="BI151" s="24">
        <v>4.4000000000000004</v>
      </c>
      <c r="BJ151" s="24"/>
      <c r="BK151" s="24"/>
      <c r="BL151" s="24">
        <v>1.4</v>
      </c>
      <c r="BM151" s="24"/>
      <c r="BN151" s="24"/>
      <c r="BO151" s="24"/>
      <c r="BP151" s="24"/>
      <c r="BQ151" s="24" t="s">
        <v>2168</v>
      </c>
      <c r="BR151" s="47" t="s">
        <v>2916</v>
      </c>
      <c r="BT151" s="5" t="str">
        <f t="shared" si="13"/>
        <v>9999-01-01 00:00</v>
      </c>
      <c r="BU151" s="111"/>
      <c r="BV151" s="112" t="s">
        <v>2023</v>
      </c>
      <c r="BX151" s="5"/>
      <c r="CQ151" s="47">
        <v>5</v>
      </c>
      <c r="CR151" s="5">
        <v>3</v>
      </c>
      <c r="CS151" s="5">
        <f t="shared" si="14"/>
        <v>61</v>
      </c>
      <c r="CT151" s="5">
        <f t="shared" si="15"/>
        <v>0.54</v>
      </c>
      <c r="CU151" s="5">
        <f t="shared" si="16"/>
        <v>3.05</v>
      </c>
    </row>
    <row r="152" spans="1:99" s="47" customFormat="1" x14ac:dyDescent="0.3">
      <c r="A152" s="48" t="s">
        <v>389</v>
      </c>
      <c r="B152" s="6"/>
      <c r="C152" s="35">
        <v>138</v>
      </c>
      <c r="D152" s="18">
        <v>10138</v>
      </c>
      <c r="E152" s="36">
        <v>9138</v>
      </c>
      <c r="F152" s="49">
        <v>5</v>
      </c>
      <c r="G152" s="49">
        <v>4</v>
      </c>
      <c r="H152" s="18" t="s">
        <v>2301</v>
      </c>
      <c r="I152" s="49">
        <v>1</v>
      </c>
      <c r="J152" s="49">
        <v>5</v>
      </c>
      <c r="K152" s="18">
        <v>1</v>
      </c>
      <c r="L152" s="49">
        <v>5</v>
      </c>
      <c r="M152" s="49">
        <v>5</v>
      </c>
      <c r="N152" s="18">
        <v>138</v>
      </c>
      <c r="O152" s="68">
        <v>45</v>
      </c>
      <c r="P152" s="38" t="s">
        <v>213</v>
      </c>
      <c r="Q152" s="67" t="s">
        <v>390</v>
      </c>
      <c r="R152" s="67"/>
      <c r="S152" s="28">
        <v>1</v>
      </c>
      <c r="T152" s="28">
        <v>0.95</v>
      </c>
      <c r="U152" s="28">
        <v>1.2</v>
      </c>
      <c r="V152" s="18" t="s">
        <v>345</v>
      </c>
      <c r="W152" s="29" t="s">
        <v>346</v>
      </c>
      <c r="X152" s="30" t="s">
        <v>391</v>
      </c>
      <c r="Y152" s="68" t="s">
        <v>218</v>
      </c>
      <c r="Z152" s="70" t="s">
        <v>219</v>
      </c>
      <c r="AA152" s="71" t="s">
        <v>392</v>
      </c>
      <c r="AB152" s="21">
        <v>155</v>
      </c>
      <c r="AC152" s="21">
        <v>3</v>
      </c>
      <c r="AD152" s="51">
        <v>648</v>
      </c>
      <c r="AE152" s="51">
        <v>41</v>
      </c>
      <c r="AF152" s="51">
        <v>0</v>
      </c>
      <c r="AG152" s="73">
        <v>1</v>
      </c>
      <c r="AH152" s="22">
        <v>0</v>
      </c>
      <c r="AI152" s="23">
        <v>70</v>
      </c>
      <c r="AJ152" s="24" t="s">
        <v>2912</v>
      </c>
      <c r="AK152" s="46">
        <v>1</v>
      </c>
      <c r="AL152" s="24">
        <v>460</v>
      </c>
      <c r="AM152" s="52">
        <v>4</v>
      </c>
      <c r="AN152" s="52" t="s">
        <v>108</v>
      </c>
      <c r="AO152" s="24" t="s">
        <v>2913</v>
      </c>
      <c r="AP152" s="52">
        <v>0.57999999999999996</v>
      </c>
      <c r="AQ152" s="52">
        <v>0.05</v>
      </c>
      <c r="AR152" s="52">
        <v>0</v>
      </c>
      <c r="AS152" s="52">
        <v>0</v>
      </c>
      <c r="AT152" s="52">
        <v>0</v>
      </c>
      <c r="AU152" s="52">
        <v>259</v>
      </c>
      <c r="AV152" s="83">
        <v>-10</v>
      </c>
      <c r="AW152" s="52">
        <v>10</v>
      </c>
      <c r="AX152" s="83">
        <v>50</v>
      </c>
      <c r="AY152" s="52">
        <v>23</v>
      </c>
      <c r="AZ152" s="52">
        <v>0.2</v>
      </c>
      <c r="BA152" s="24">
        <v>0</v>
      </c>
      <c r="BB152" s="52">
        <v>2.5</v>
      </c>
      <c r="BC152" s="75" t="s">
        <v>2074</v>
      </c>
      <c r="BD152" s="52"/>
      <c r="BE152" s="52"/>
      <c r="BF152" s="52"/>
      <c r="BG152" s="52"/>
      <c r="BH152" s="52"/>
      <c r="BI152" s="24">
        <v>1</v>
      </c>
      <c r="BJ152" s="24"/>
      <c r="BK152" s="24"/>
      <c r="BL152" s="24">
        <v>1.4</v>
      </c>
      <c r="BM152" s="24"/>
      <c r="BN152" s="24"/>
      <c r="BO152" s="24"/>
      <c r="BP152" s="24"/>
      <c r="BQ152" s="24" t="s">
        <v>2023</v>
      </c>
      <c r="BR152" s="47" t="s">
        <v>2917</v>
      </c>
      <c r="BT152" s="5" t="str">
        <f t="shared" si="13"/>
        <v>2020-01-01 00:00</v>
      </c>
      <c r="BU152" s="111"/>
      <c r="BV152" s="112" t="s">
        <v>2023</v>
      </c>
      <c r="BX152" s="5"/>
      <c r="CQ152" s="47">
        <v>5</v>
      </c>
      <c r="CR152" s="5">
        <v>4</v>
      </c>
      <c r="CS152" s="5">
        <f t="shared" si="14"/>
        <v>50</v>
      </c>
      <c r="CT152" s="5">
        <f t="shared" si="15"/>
        <v>0.57999999999999996</v>
      </c>
      <c r="CU152" s="5">
        <f t="shared" si="16"/>
        <v>2.5</v>
      </c>
    </row>
    <row r="153" spans="1:99" s="47" customFormat="1" x14ac:dyDescent="0.3">
      <c r="A153" s="48" t="s">
        <v>744</v>
      </c>
      <c r="B153" s="6"/>
      <c r="C153" s="27">
        <v>139</v>
      </c>
      <c r="D153" s="18">
        <v>10139</v>
      </c>
      <c r="E153" s="36">
        <v>9139</v>
      </c>
      <c r="F153" s="49">
        <v>5</v>
      </c>
      <c r="G153" s="49">
        <v>2</v>
      </c>
      <c r="H153" s="18" t="s">
        <v>2302</v>
      </c>
      <c r="I153" s="49">
        <v>1</v>
      </c>
      <c r="J153" s="49">
        <v>2</v>
      </c>
      <c r="K153" s="18">
        <v>1</v>
      </c>
      <c r="L153" s="49">
        <v>5</v>
      </c>
      <c r="M153" s="49">
        <v>2</v>
      </c>
      <c r="N153" s="18">
        <v>139</v>
      </c>
      <c r="O153" s="68">
        <v>22</v>
      </c>
      <c r="P153" s="38" t="s">
        <v>321</v>
      </c>
      <c r="Q153" s="67" t="s">
        <v>745</v>
      </c>
      <c r="R153" s="67"/>
      <c r="S153" s="28">
        <v>1</v>
      </c>
      <c r="T153" s="28">
        <v>0.75</v>
      </c>
      <c r="U153" s="28">
        <v>1.2</v>
      </c>
      <c r="V153" s="18" t="s">
        <v>323</v>
      </c>
      <c r="W153" s="29" t="s">
        <v>491</v>
      </c>
      <c r="X153" s="30" t="s">
        <v>746</v>
      </c>
      <c r="Y153" s="68" t="s">
        <v>218</v>
      </c>
      <c r="Z153" s="70" t="s">
        <v>219</v>
      </c>
      <c r="AA153" s="71" t="s">
        <v>747</v>
      </c>
      <c r="AB153" s="21">
        <v>155</v>
      </c>
      <c r="AC153" s="21">
        <v>3</v>
      </c>
      <c r="AD153" s="51">
        <v>555</v>
      </c>
      <c r="AE153" s="51">
        <v>57</v>
      </c>
      <c r="AF153" s="51">
        <v>0</v>
      </c>
      <c r="AG153" s="73">
        <v>1</v>
      </c>
      <c r="AH153" s="22">
        <v>0</v>
      </c>
      <c r="AI153" s="23">
        <v>70</v>
      </c>
      <c r="AJ153" s="24" t="s">
        <v>2912</v>
      </c>
      <c r="AK153" s="52">
        <v>1</v>
      </c>
      <c r="AL153" s="24">
        <v>208</v>
      </c>
      <c r="AM153" s="52">
        <v>2</v>
      </c>
      <c r="AN153" s="52" t="s">
        <v>108</v>
      </c>
      <c r="AO153" s="24" t="s">
        <v>2913</v>
      </c>
      <c r="AP153" s="52">
        <v>0.66</v>
      </c>
      <c r="AQ153" s="52">
        <v>0.15</v>
      </c>
      <c r="AR153" s="52">
        <v>202</v>
      </c>
      <c r="AS153" s="52">
        <v>-40</v>
      </c>
      <c r="AT153" s="52">
        <v>10</v>
      </c>
      <c r="AU153" s="52">
        <v>302</v>
      </c>
      <c r="AV153" s="83">
        <v>0</v>
      </c>
      <c r="AW153" s="52">
        <v>5</v>
      </c>
      <c r="AX153" s="83">
        <v>64</v>
      </c>
      <c r="AY153" s="52">
        <v>10.4</v>
      </c>
      <c r="AZ153" s="52">
        <v>0.1</v>
      </c>
      <c r="BA153" s="24">
        <v>0</v>
      </c>
      <c r="BB153" s="52">
        <v>3.2</v>
      </c>
      <c r="BC153" s="75" t="s">
        <v>2432</v>
      </c>
      <c r="BD153" s="52"/>
      <c r="BE153" s="52"/>
      <c r="BF153" s="52"/>
      <c r="BG153" s="52"/>
      <c r="BH153" s="52"/>
      <c r="BI153" s="24">
        <v>2.4</v>
      </c>
      <c r="BJ153" s="24"/>
      <c r="BK153" s="24"/>
      <c r="BL153" s="24">
        <v>1.4</v>
      </c>
      <c r="BM153" s="24"/>
      <c r="BN153" s="24"/>
      <c r="BO153" s="24"/>
      <c r="BP153" s="24"/>
      <c r="BQ153" s="24" t="s">
        <v>2023</v>
      </c>
      <c r="BR153" s="47" t="s">
        <v>2917</v>
      </c>
      <c r="BT153" s="5" t="str">
        <f t="shared" si="13"/>
        <v>2020-01-01 00:00</v>
      </c>
      <c r="BU153" s="111"/>
      <c r="BV153" s="112" t="s">
        <v>2023</v>
      </c>
      <c r="BX153" s="5"/>
      <c r="CQ153" s="47">
        <v>5</v>
      </c>
      <c r="CR153" s="5">
        <v>10</v>
      </c>
      <c r="CS153" s="5">
        <f t="shared" si="14"/>
        <v>64</v>
      </c>
      <c r="CT153" s="5">
        <f t="shared" si="15"/>
        <v>0.66</v>
      </c>
      <c r="CU153" s="5">
        <f t="shared" si="16"/>
        <v>3.2</v>
      </c>
    </row>
    <row r="154" spans="1:99" s="47" customFormat="1" x14ac:dyDescent="0.3">
      <c r="A154" s="48" t="s">
        <v>1406</v>
      </c>
      <c r="B154" s="6"/>
      <c r="C154" s="35">
        <v>140</v>
      </c>
      <c r="D154" s="18">
        <v>10140</v>
      </c>
      <c r="E154" s="36">
        <v>9140</v>
      </c>
      <c r="F154" s="49">
        <v>5</v>
      </c>
      <c r="G154" s="37">
        <v>5</v>
      </c>
      <c r="H154" s="18" t="s">
        <v>2303</v>
      </c>
      <c r="I154" s="37">
        <v>1</v>
      </c>
      <c r="J154" s="37">
        <v>5</v>
      </c>
      <c r="K154" s="38">
        <v>1</v>
      </c>
      <c r="L154" s="49">
        <v>5</v>
      </c>
      <c r="M154" s="37">
        <v>5</v>
      </c>
      <c r="N154" s="38">
        <v>140</v>
      </c>
      <c r="O154" s="38">
        <v>55</v>
      </c>
      <c r="P154" s="38" t="s">
        <v>213</v>
      </c>
      <c r="Q154" s="67" t="s">
        <v>1820</v>
      </c>
      <c r="R154" s="67"/>
      <c r="S154" s="28">
        <v>1</v>
      </c>
      <c r="T154" s="28">
        <v>0.8</v>
      </c>
      <c r="U154" s="28">
        <v>1.2</v>
      </c>
      <c r="V154" s="18" t="s">
        <v>345</v>
      </c>
      <c r="W154" s="29" t="s">
        <v>346</v>
      </c>
      <c r="X154" s="30" t="s">
        <v>1407</v>
      </c>
      <c r="Y154" s="68" t="s">
        <v>218</v>
      </c>
      <c r="Z154" s="70" t="s">
        <v>219</v>
      </c>
      <c r="AA154" s="71" t="s">
        <v>1408</v>
      </c>
      <c r="AB154" s="21">
        <v>155</v>
      </c>
      <c r="AC154" s="21">
        <v>3</v>
      </c>
      <c r="AD154" s="43">
        <v>350</v>
      </c>
      <c r="AE154" s="43">
        <v>34</v>
      </c>
      <c r="AF154" s="43">
        <v>0</v>
      </c>
      <c r="AG154" s="73">
        <v>1</v>
      </c>
      <c r="AH154" s="22">
        <v>0</v>
      </c>
      <c r="AI154" s="45">
        <v>70</v>
      </c>
      <c r="AJ154" s="24" t="s">
        <v>2912</v>
      </c>
      <c r="AK154" s="46">
        <v>1</v>
      </c>
      <c r="AL154" s="24">
        <v>144</v>
      </c>
      <c r="AM154" s="46">
        <v>2</v>
      </c>
      <c r="AN154" s="46" t="s">
        <v>108</v>
      </c>
      <c r="AO154" s="24" t="s">
        <v>2913</v>
      </c>
      <c r="AP154" s="46">
        <v>0.48</v>
      </c>
      <c r="AQ154" s="46">
        <v>0.15</v>
      </c>
      <c r="AR154" s="46">
        <v>135</v>
      </c>
      <c r="AS154" s="46">
        <v>-40</v>
      </c>
      <c r="AT154" s="46">
        <v>10</v>
      </c>
      <c r="AU154" s="46">
        <v>304</v>
      </c>
      <c r="AV154" s="84">
        <v>0</v>
      </c>
      <c r="AW154" s="46">
        <v>0</v>
      </c>
      <c r="AX154" s="84">
        <v>53</v>
      </c>
      <c r="AY154" s="46">
        <v>7.2</v>
      </c>
      <c r="AZ154" s="46">
        <v>0.1</v>
      </c>
      <c r="BA154" s="24">
        <v>0</v>
      </c>
      <c r="BB154" s="46">
        <v>2.65</v>
      </c>
      <c r="BC154" s="78" t="s">
        <v>2433</v>
      </c>
      <c r="BD154" s="52"/>
      <c r="BE154" s="52"/>
      <c r="BF154" s="52"/>
      <c r="BG154" s="52"/>
      <c r="BH154" s="52"/>
      <c r="BI154" s="24">
        <v>1</v>
      </c>
      <c r="BJ154" s="24"/>
      <c r="BK154" s="24"/>
      <c r="BL154" s="24">
        <v>1.4</v>
      </c>
      <c r="BM154" s="24"/>
      <c r="BN154" s="24"/>
      <c r="BO154" s="24"/>
      <c r="BP154" s="24"/>
      <c r="BQ154" s="24" t="s">
        <v>2023</v>
      </c>
      <c r="BR154" s="47" t="s">
        <v>2917</v>
      </c>
      <c r="BT154" s="5" t="str">
        <f t="shared" si="13"/>
        <v>2020-01-01 00:00</v>
      </c>
      <c r="BU154" s="111"/>
      <c r="BV154" s="112" t="s">
        <v>2023</v>
      </c>
      <c r="BX154" s="5"/>
      <c r="CQ154" s="47">
        <v>5</v>
      </c>
      <c r="CR154" s="5">
        <v>9</v>
      </c>
      <c r="CS154" s="5">
        <f t="shared" si="14"/>
        <v>53</v>
      </c>
      <c r="CT154" s="5">
        <f t="shared" si="15"/>
        <v>0.48</v>
      </c>
      <c r="CU154" s="5">
        <f t="shared" si="16"/>
        <v>2.65</v>
      </c>
    </row>
    <row r="155" spans="1:99" s="47" customFormat="1" x14ac:dyDescent="0.3">
      <c r="A155" s="48" t="s">
        <v>911</v>
      </c>
      <c r="B155" s="6"/>
      <c r="C155" s="27">
        <v>141</v>
      </c>
      <c r="D155" s="18">
        <v>10141</v>
      </c>
      <c r="E155" s="36">
        <v>9141</v>
      </c>
      <c r="F155" s="49">
        <v>5</v>
      </c>
      <c r="G155" s="18">
        <v>2</v>
      </c>
      <c r="H155" s="18" t="s">
        <v>2298</v>
      </c>
      <c r="I155" s="18">
        <v>1</v>
      </c>
      <c r="J155" s="18">
        <v>4</v>
      </c>
      <c r="K155" s="18">
        <v>1</v>
      </c>
      <c r="L155" s="49">
        <v>5</v>
      </c>
      <c r="M155" s="18">
        <v>4</v>
      </c>
      <c r="N155" s="18">
        <v>141</v>
      </c>
      <c r="O155" s="68">
        <v>24</v>
      </c>
      <c r="P155" s="38" t="s">
        <v>213</v>
      </c>
      <c r="Q155" s="67" t="s">
        <v>1255</v>
      </c>
      <c r="R155" s="67"/>
      <c r="S155" s="28">
        <v>1.05</v>
      </c>
      <c r="T155" s="28">
        <v>0.65</v>
      </c>
      <c r="U155" s="28">
        <v>1.2</v>
      </c>
      <c r="V155" s="18" t="s">
        <v>222</v>
      </c>
      <c r="W155" s="29" t="s">
        <v>223</v>
      </c>
      <c r="X155" s="30" t="s">
        <v>1256</v>
      </c>
      <c r="Y155" s="68" t="s">
        <v>218</v>
      </c>
      <c r="Z155" s="70" t="s">
        <v>219</v>
      </c>
      <c r="AA155" s="71" t="s">
        <v>1257</v>
      </c>
      <c r="AB155" s="21">
        <v>155</v>
      </c>
      <c r="AC155" s="21">
        <v>3</v>
      </c>
      <c r="AD155" s="21">
        <v>80</v>
      </c>
      <c r="AE155" s="21">
        <v>10</v>
      </c>
      <c r="AF155" s="21">
        <v>0</v>
      </c>
      <c r="AG155" s="73">
        <v>1</v>
      </c>
      <c r="AH155" s="22">
        <v>0</v>
      </c>
      <c r="AI155" s="23">
        <v>50</v>
      </c>
      <c r="AJ155" s="24" t="s">
        <v>2912</v>
      </c>
      <c r="AK155" s="52">
        <v>1</v>
      </c>
      <c r="AL155" s="24">
        <v>150</v>
      </c>
      <c r="AM155" s="24">
        <v>3</v>
      </c>
      <c r="AN155" s="24">
        <v>1</v>
      </c>
      <c r="AO155" s="24" t="s">
        <v>2913</v>
      </c>
      <c r="AP155" s="24">
        <v>0.52</v>
      </c>
      <c r="AQ155" s="24">
        <v>0.01</v>
      </c>
      <c r="AR155" s="24">
        <v>0</v>
      </c>
      <c r="AS155" s="24">
        <v>0</v>
      </c>
      <c r="AT155" s="24">
        <v>0</v>
      </c>
      <c r="AU155" s="24">
        <v>1</v>
      </c>
      <c r="AV155" s="83">
        <v>0</v>
      </c>
      <c r="AW155" s="24">
        <v>-40</v>
      </c>
      <c r="AX155" s="83">
        <v>44</v>
      </c>
      <c r="AY155" s="24">
        <v>7.5</v>
      </c>
      <c r="AZ155" s="24">
        <v>0.15</v>
      </c>
      <c r="BA155" s="24">
        <v>0</v>
      </c>
      <c r="BB155" s="24">
        <v>2.2000000000000002</v>
      </c>
      <c r="BC155" s="77" t="s">
        <v>2068</v>
      </c>
      <c r="BD155" s="52"/>
      <c r="BE155" s="52"/>
      <c r="BF155" s="52"/>
      <c r="BG155" s="52"/>
      <c r="BH155" s="52"/>
      <c r="BI155" s="24">
        <v>1</v>
      </c>
      <c r="BJ155" s="24"/>
      <c r="BK155" s="24"/>
      <c r="BL155" s="24">
        <v>1.4</v>
      </c>
      <c r="BM155" s="24"/>
      <c r="BN155" s="24"/>
      <c r="BO155" s="24"/>
      <c r="BP155" s="24"/>
      <c r="BQ155" s="24" t="s">
        <v>2168</v>
      </c>
      <c r="BR155" s="47" t="s">
        <v>2916</v>
      </c>
      <c r="BT155" s="5" t="str">
        <f t="shared" si="13"/>
        <v>9999-01-01 00:00</v>
      </c>
      <c r="BU155" s="111"/>
      <c r="BV155" s="113" t="s">
        <v>2341</v>
      </c>
      <c r="BX155" s="5"/>
      <c r="CQ155" s="47">
        <v>5</v>
      </c>
      <c r="CR155" s="5">
        <v>7</v>
      </c>
      <c r="CS155" s="5">
        <f t="shared" si="14"/>
        <v>44</v>
      </c>
      <c r="CT155" s="5">
        <f t="shared" si="15"/>
        <v>0.52</v>
      </c>
      <c r="CU155" s="5">
        <f t="shared" si="16"/>
        <v>2.2000000000000002</v>
      </c>
    </row>
    <row r="156" spans="1:99" s="47" customFormat="1" x14ac:dyDescent="0.3">
      <c r="A156" s="48" t="s">
        <v>254</v>
      </c>
      <c r="B156" s="6"/>
      <c r="C156" s="35">
        <v>142</v>
      </c>
      <c r="D156" s="18">
        <v>10142</v>
      </c>
      <c r="E156" s="36">
        <v>9142</v>
      </c>
      <c r="F156" s="49">
        <v>5</v>
      </c>
      <c r="G156" s="26">
        <v>1</v>
      </c>
      <c r="H156" s="18" t="s">
        <v>2298</v>
      </c>
      <c r="I156" s="26">
        <v>1</v>
      </c>
      <c r="J156" s="26">
        <v>1</v>
      </c>
      <c r="K156" s="18">
        <v>1</v>
      </c>
      <c r="L156" s="49">
        <v>5</v>
      </c>
      <c r="M156" s="26">
        <v>1</v>
      </c>
      <c r="N156" s="18">
        <v>142</v>
      </c>
      <c r="O156" s="68">
        <v>11</v>
      </c>
      <c r="P156" s="38" t="s">
        <v>213</v>
      </c>
      <c r="Q156" s="67" t="s">
        <v>255</v>
      </c>
      <c r="R156" s="67"/>
      <c r="S156" s="28">
        <v>0.9</v>
      </c>
      <c r="T156" s="28">
        <v>1</v>
      </c>
      <c r="U156" s="28">
        <v>1.2</v>
      </c>
      <c r="V156" s="18" t="s">
        <v>227</v>
      </c>
      <c r="W156" s="29" t="s">
        <v>228</v>
      </c>
      <c r="X156" s="30" t="s">
        <v>256</v>
      </c>
      <c r="Y156" s="68" t="s">
        <v>218</v>
      </c>
      <c r="Z156" s="70" t="s">
        <v>219</v>
      </c>
      <c r="AA156" s="71" t="s">
        <v>257</v>
      </c>
      <c r="AB156" s="21">
        <v>155</v>
      </c>
      <c r="AC156" s="21">
        <v>3</v>
      </c>
      <c r="AD156" s="21">
        <v>100</v>
      </c>
      <c r="AE156" s="21">
        <v>27</v>
      </c>
      <c r="AF156" s="21">
        <v>0</v>
      </c>
      <c r="AG156" s="73">
        <v>1</v>
      </c>
      <c r="AH156" s="22">
        <v>0</v>
      </c>
      <c r="AI156" s="23">
        <v>110</v>
      </c>
      <c r="AJ156" s="24" t="s">
        <v>2912</v>
      </c>
      <c r="AK156" s="46">
        <v>1</v>
      </c>
      <c r="AL156" s="24">
        <v>560</v>
      </c>
      <c r="AM156" s="46">
        <v>8</v>
      </c>
      <c r="AN156" s="46">
        <v>1</v>
      </c>
      <c r="AO156" s="24" t="s">
        <v>2913</v>
      </c>
      <c r="AP156" s="46">
        <v>0.54</v>
      </c>
      <c r="AQ156" s="46">
        <v>0.04</v>
      </c>
      <c r="AR156" s="46">
        <v>0</v>
      </c>
      <c r="AS156" s="46">
        <v>0</v>
      </c>
      <c r="AT156" s="46">
        <v>0</v>
      </c>
      <c r="AU156" s="46">
        <v>3</v>
      </c>
      <c r="AV156" s="84">
        <v>0</v>
      </c>
      <c r="AW156" s="46">
        <v>-40</v>
      </c>
      <c r="AX156" s="84">
        <v>61</v>
      </c>
      <c r="AY156" s="46">
        <v>28</v>
      </c>
      <c r="AZ156" s="46">
        <v>0.4</v>
      </c>
      <c r="BA156" s="24">
        <v>0</v>
      </c>
      <c r="BB156" s="46">
        <v>3.05</v>
      </c>
      <c r="BC156" s="78" t="s">
        <v>2068</v>
      </c>
      <c r="BD156" s="52"/>
      <c r="BE156" s="52"/>
      <c r="BF156" s="52"/>
      <c r="BG156" s="52"/>
      <c r="BH156" s="52"/>
      <c r="BI156" s="24">
        <v>1</v>
      </c>
      <c r="BJ156" s="24"/>
      <c r="BK156" s="24"/>
      <c r="BL156" s="24">
        <v>1.4</v>
      </c>
      <c r="BM156" s="24"/>
      <c r="BN156" s="24"/>
      <c r="BO156" s="24"/>
      <c r="BP156" s="24"/>
      <c r="BQ156" s="24" t="s">
        <v>2168</v>
      </c>
      <c r="BR156" s="47" t="s">
        <v>2916</v>
      </c>
      <c r="BT156" s="5" t="str">
        <f t="shared" si="13"/>
        <v>9999-01-01 00:00</v>
      </c>
      <c r="BU156" s="111"/>
      <c r="BV156" s="113" t="s">
        <v>2342</v>
      </c>
      <c r="BX156" s="5"/>
      <c r="CQ156" s="47">
        <v>5</v>
      </c>
      <c r="CR156" s="5">
        <v>3</v>
      </c>
      <c r="CS156" s="5">
        <f t="shared" si="14"/>
        <v>61</v>
      </c>
      <c r="CT156" s="5">
        <f t="shared" si="15"/>
        <v>0.54</v>
      </c>
      <c r="CU156" s="5">
        <f t="shared" si="16"/>
        <v>3.05</v>
      </c>
    </row>
    <row r="157" spans="1:99" s="47" customFormat="1" x14ac:dyDescent="0.3">
      <c r="A157" s="48" t="s">
        <v>1968</v>
      </c>
      <c r="B157" s="6"/>
      <c r="C157" s="27">
        <v>143</v>
      </c>
      <c r="D157" s="18">
        <v>10143</v>
      </c>
      <c r="E157" s="36">
        <v>9143</v>
      </c>
      <c r="F157" s="49">
        <v>5</v>
      </c>
      <c r="G157" s="18">
        <v>5</v>
      </c>
      <c r="H157" s="18" t="s">
        <v>2298</v>
      </c>
      <c r="I157" s="18">
        <v>1</v>
      </c>
      <c r="J157" s="18">
        <v>3</v>
      </c>
      <c r="K157" s="18">
        <v>1</v>
      </c>
      <c r="L157" s="49">
        <v>5</v>
      </c>
      <c r="M157" s="18">
        <v>3</v>
      </c>
      <c r="N157" s="18">
        <v>143</v>
      </c>
      <c r="O157" s="68">
        <v>53</v>
      </c>
      <c r="P157" s="38" t="s">
        <v>213</v>
      </c>
      <c r="Q157" s="67" t="s">
        <v>1850</v>
      </c>
      <c r="R157" s="67"/>
      <c r="S157" s="28">
        <v>1.05</v>
      </c>
      <c r="T157" s="28">
        <v>0.65</v>
      </c>
      <c r="U157" s="28">
        <v>1.2</v>
      </c>
      <c r="V157" s="18" t="s">
        <v>215</v>
      </c>
      <c r="W157" s="29" t="s">
        <v>216</v>
      </c>
      <c r="X157" s="30" t="s">
        <v>1851</v>
      </c>
      <c r="Y157" s="68" t="s">
        <v>218</v>
      </c>
      <c r="Z157" s="70" t="s">
        <v>219</v>
      </c>
      <c r="AA157" s="71" t="s">
        <v>1852</v>
      </c>
      <c r="AB157" s="21">
        <v>155</v>
      </c>
      <c r="AC157" s="21">
        <v>3</v>
      </c>
      <c r="AD157" s="21">
        <v>221</v>
      </c>
      <c r="AE157" s="21">
        <v>21</v>
      </c>
      <c r="AF157" s="21">
        <v>0</v>
      </c>
      <c r="AG157" s="73">
        <v>1</v>
      </c>
      <c r="AH157" s="22">
        <v>0</v>
      </c>
      <c r="AI157" s="23">
        <v>50</v>
      </c>
      <c r="AJ157" s="24" t="s">
        <v>2912</v>
      </c>
      <c r="AK157" s="52">
        <v>1</v>
      </c>
      <c r="AL157" s="24">
        <v>224</v>
      </c>
      <c r="AM157" s="24">
        <v>2</v>
      </c>
      <c r="AN157" s="24">
        <v>1</v>
      </c>
      <c r="AO157" s="24" t="s">
        <v>2913</v>
      </c>
      <c r="AP157" s="24">
        <v>0.34</v>
      </c>
      <c r="AQ157" s="24">
        <v>0.01</v>
      </c>
      <c r="AR157" s="24">
        <v>0</v>
      </c>
      <c r="AS157" s="24">
        <v>0</v>
      </c>
      <c r="AT157" s="24">
        <v>0</v>
      </c>
      <c r="AU157" s="24">
        <v>2</v>
      </c>
      <c r="AV157" s="83">
        <v>-5</v>
      </c>
      <c r="AW157" s="24">
        <v>-15</v>
      </c>
      <c r="AX157" s="83">
        <v>47</v>
      </c>
      <c r="AY157" s="24">
        <v>11.2</v>
      </c>
      <c r="AZ157" s="24">
        <v>0.1</v>
      </c>
      <c r="BA157" s="24">
        <v>0</v>
      </c>
      <c r="BB157" s="24">
        <v>2.35</v>
      </c>
      <c r="BC157" s="77" t="s">
        <v>2068</v>
      </c>
      <c r="BD157" s="52"/>
      <c r="BE157" s="52"/>
      <c r="BF157" s="52"/>
      <c r="BG157" s="52"/>
      <c r="BH157" s="52"/>
      <c r="BI157" s="24">
        <v>1</v>
      </c>
      <c r="BJ157" s="24"/>
      <c r="BK157" s="24"/>
      <c r="BL157" s="24">
        <v>1.4</v>
      </c>
      <c r="BM157" s="24"/>
      <c r="BN157" s="24"/>
      <c r="BO157" s="24"/>
      <c r="BP157" s="24"/>
      <c r="BQ157" s="24" t="s">
        <v>2168</v>
      </c>
      <c r="BR157" s="47" t="s">
        <v>2916</v>
      </c>
      <c r="BT157" s="5" t="str">
        <f t="shared" si="13"/>
        <v>9999-01-01 00:00</v>
      </c>
      <c r="BU157" s="111"/>
      <c r="BV157" s="112" t="s">
        <v>2023</v>
      </c>
      <c r="BX157" s="5"/>
      <c r="CQ157" s="47">
        <v>5</v>
      </c>
      <c r="CR157" s="5">
        <v>6</v>
      </c>
      <c r="CS157" s="5">
        <f t="shared" si="14"/>
        <v>47</v>
      </c>
      <c r="CT157" s="5">
        <f t="shared" si="15"/>
        <v>0.34</v>
      </c>
      <c r="CU157" s="5">
        <f t="shared" si="16"/>
        <v>2.35</v>
      </c>
    </row>
    <row r="158" spans="1:99" s="47" customFormat="1" x14ac:dyDescent="0.3">
      <c r="A158" s="48" t="s">
        <v>111</v>
      </c>
      <c r="B158" s="6"/>
      <c r="C158" s="35">
        <v>144</v>
      </c>
      <c r="D158" s="18">
        <v>10144</v>
      </c>
      <c r="E158" s="36">
        <v>9144</v>
      </c>
      <c r="F158" s="49">
        <v>5</v>
      </c>
      <c r="G158" s="1">
        <v>5</v>
      </c>
      <c r="H158" s="18" t="s">
        <v>2299</v>
      </c>
      <c r="I158" s="1">
        <v>1</v>
      </c>
      <c r="J158" s="1">
        <v>1</v>
      </c>
      <c r="K158" s="18">
        <v>1</v>
      </c>
      <c r="L158" s="49">
        <v>5</v>
      </c>
      <c r="M158" s="1">
        <v>1</v>
      </c>
      <c r="N158" s="18">
        <v>144</v>
      </c>
      <c r="O158" s="68">
        <v>51</v>
      </c>
      <c r="P158" s="38" t="s">
        <v>213</v>
      </c>
      <c r="Q158" s="67" t="s">
        <v>240</v>
      </c>
      <c r="R158" s="67"/>
      <c r="S158" s="28">
        <v>1</v>
      </c>
      <c r="T158" s="28">
        <v>0.8</v>
      </c>
      <c r="U158" s="28">
        <v>1.2</v>
      </c>
      <c r="V158" s="18" t="s">
        <v>227</v>
      </c>
      <c r="W158" s="29" t="s">
        <v>228</v>
      </c>
      <c r="X158" s="30" t="s">
        <v>241</v>
      </c>
      <c r="Y158" s="68" t="s">
        <v>218</v>
      </c>
      <c r="Z158" s="70" t="s">
        <v>219</v>
      </c>
      <c r="AA158" s="71" t="s">
        <v>242</v>
      </c>
      <c r="AB158" s="21">
        <v>155</v>
      </c>
      <c r="AC158" s="21">
        <v>3</v>
      </c>
      <c r="AD158" s="21">
        <v>440</v>
      </c>
      <c r="AE158" s="21">
        <v>34</v>
      </c>
      <c r="AF158" s="21">
        <v>0</v>
      </c>
      <c r="AG158" s="73">
        <v>1</v>
      </c>
      <c r="AH158" s="22">
        <v>0</v>
      </c>
      <c r="AI158" s="23">
        <v>70</v>
      </c>
      <c r="AJ158" s="24" t="s">
        <v>2912</v>
      </c>
      <c r="AK158" s="46">
        <v>1</v>
      </c>
      <c r="AL158" s="24">
        <v>150</v>
      </c>
      <c r="AM158" s="24">
        <v>3</v>
      </c>
      <c r="AN158" s="24" t="s">
        <v>108</v>
      </c>
      <c r="AO158" s="24" t="s">
        <v>2913</v>
      </c>
      <c r="AP158" s="24">
        <v>0.52</v>
      </c>
      <c r="AQ158" s="24">
        <v>0.05</v>
      </c>
      <c r="AR158" s="24">
        <v>101</v>
      </c>
      <c r="AS158" s="24">
        <v>0</v>
      </c>
      <c r="AT158" s="24">
        <v>-30</v>
      </c>
      <c r="AU158" s="24">
        <v>51</v>
      </c>
      <c r="AV158" s="83">
        <v>-10</v>
      </c>
      <c r="AW158" s="24">
        <v>-17</v>
      </c>
      <c r="AX158" s="83">
        <v>44</v>
      </c>
      <c r="AY158" s="24">
        <v>7.5</v>
      </c>
      <c r="AZ158" s="24">
        <v>0.15</v>
      </c>
      <c r="BA158" s="24">
        <v>0</v>
      </c>
      <c r="BB158" s="24">
        <v>2.2000000000000002</v>
      </c>
      <c r="BC158" s="77" t="s">
        <v>2431</v>
      </c>
      <c r="BD158" s="52"/>
      <c r="BE158" s="52"/>
      <c r="BF158" s="52"/>
      <c r="BG158" s="52"/>
      <c r="BH158" s="52"/>
      <c r="BI158" s="24">
        <v>1</v>
      </c>
      <c r="BJ158" s="24"/>
      <c r="BK158" s="24"/>
      <c r="BL158" s="24">
        <v>1.4</v>
      </c>
      <c r="BM158" s="24"/>
      <c r="BN158" s="24"/>
      <c r="BO158" s="24"/>
      <c r="BP158" s="24"/>
      <c r="BQ158" s="114" t="s">
        <v>2023</v>
      </c>
      <c r="BR158" s="47" t="s">
        <v>2917</v>
      </c>
      <c r="BT158" s="5" t="str">
        <f t="shared" si="13"/>
        <v>2020-01-01 00:00</v>
      </c>
      <c r="BU158" s="111"/>
      <c r="BV158" s="113" t="s">
        <v>2343</v>
      </c>
      <c r="BX158" s="5"/>
      <c r="CQ158" s="47">
        <v>5</v>
      </c>
      <c r="CR158" s="5">
        <v>7</v>
      </c>
      <c r="CS158" s="5">
        <f t="shared" si="14"/>
        <v>44</v>
      </c>
      <c r="CT158" s="5">
        <f t="shared" si="15"/>
        <v>0.52</v>
      </c>
      <c r="CU158" s="5">
        <f t="shared" si="16"/>
        <v>2.2000000000000002</v>
      </c>
    </row>
    <row r="159" spans="1:99" s="47" customFormat="1" x14ac:dyDescent="0.3">
      <c r="A159" s="48" t="s">
        <v>2054</v>
      </c>
      <c r="B159" s="6"/>
      <c r="C159" s="27">
        <v>145</v>
      </c>
      <c r="D159" s="18">
        <v>10145</v>
      </c>
      <c r="E159" s="36">
        <v>9145</v>
      </c>
      <c r="F159" s="49">
        <v>5</v>
      </c>
      <c r="G159" s="1">
        <v>1</v>
      </c>
      <c r="H159" s="18" t="s">
        <v>2325</v>
      </c>
      <c r="I159" s="1">
        <v>1</v>
      </c>
      <c r="J159" s="1">
        <v>1</v>
      </c>
      <c r="K159" s="18">
        <v>1</v>
      </c>
      <c r="L159" s="49">
        <v>5</v>
      </c>
      <c r="M159" s="1">
        <v>1</v>
      </c>
      <c r="N159" s="18">
        <v>145</v>
      </c>
      <c r="O159" s="68">
        <v>11</v>
      </c>
      <c r="P159" s="38" t="s">
        <v>321</v>
      </c>
      <c r="Q159" s="67" t="s">
        <v>2030</v>
      </c>
      <c r="R159" s="67"/>
      <c r="S159" s="28">
        <v>1.05</v>
      </c>
      <c r="T159" s="28">
        <v>1</v>
      </c>
      <c r="U159" s="28">
        <v>1.2</v>
      </c>
      <c r="V159" s="18" t="s">
        <v>323</v>
      </c>
      <c r="W159" s="29" t="s">
        <v>491</v>
      </c>
      <c r="X159" s="30" t="s">
        <v>2031</v>
      </c>
      <c r="Y159" s="68" t="s">
        <v>218</v>
      </c>
      <c r="Z159" s="70" t="s">
        <v>219</v>
      </c>
      <c r="AA159" s="71" t="s">
        <v>2032</v>
      </c>
      <c r="AB159" s="21">
        <v>155</v>
      </c>
      <c r="AC159" s="21">
        <v>3</v>
      </c>
      <c r="AD159" s="21">
        <v>408</v>
      </c>
      <c r="AE159" s="21">
        <v>41</v>
      </c>
      <c r="AF159" s="21">
        <v>0</v>
      </c>
      <c r="AG159" s="73">
        <v>1</v>
      </c>
      <c r="AH159" s="22">
        <v>0</v>
      </c>
      <c r="AI159" s="23">
        <v>70</v>
      </c>
      <c r="AJ159" s="24" t="s">
        <v>2912</v>
      </c>
      <c r="AK159" s="52">
        <v>1</v>
      </c>
      <c r="AL159" s="24">
        <v>238</v>
      </c>
      <c r="AM159" s="24">
        <v>6</v>
      </c>
      <c r="AN159" s="24">
        <v>1</v>
      </c>
      <c r="AO159" s="24" t="s">
        <v>2913</v>
      </c>
      <c r="AP159" s="24">
        <v>0.66</v>
      </c>
      <c r="AQ159" s="24">
        <v>0.04</v>
      </c>
      <c r="AR159" s="24">
        <v>0</v>
      </c>
      <c r="AS159" s="24">
        <v>0</v>
      </c>
      <c r="AT159" s="24">
        <v>0</v>
      </c>
      <c r="AU159" s="24">
        <v>31</v>
      </c>
      <c r="AV159" s="83">
        <v>-5</v>
      </c>
      <c r="AW159" s="24">
        <v>-5</v>
      </c>
      <c r="AX159" s="83">
        <v>64</v>
      </c>
      <c r="AY159" s="24">
        <v>11.9</v>
      </c>
      <c r="AZ159" s="24">
        <v>0.3</v>
      </c>
      <c r="BA159" s="24">
        <v>0</v>
      </c>
      <c r="BB159" s="24">
        <v>3.2</v>
      </c>
      <c r="BC159" s="77" t="s">
        <v>2077</v>
      </c>
      <c r="BD159" s="52"/>
      <c r="BE159" s="52"/>
      <c r="BF159" s="52"/>
      <c r="BG159" s="52"/>
      <c r="BH159" s="52"/>
      <c r="BI159" s="24">
        <v>1</v>
      </c>
      <c r="BJ159" s="24"/>
      <c r="BK159" s="24"/>
      <c r="BL159" s="24">
        <v>1.4</v>
      </c>
      <c r="BM159" s="24"/>
      <c r="BN159" s="24"/>
      <c r="BO159" s="24"/>
      <c r="BP159" s="24"/>
      <c r="BQ159" s="24" t="s">
        <v>2168</v>
      </c>
      <c r="BR159" s="47" t="s">
        <v>2916</v>
      </c>
      <c r="BT159" s="5" t="str">
        <f t="shared" si="13"/>
        <v>9999-01-01 00:00</v>
      </c>
      <c r="BU159" s="111"/>
      <c r="BV159" s="112" t="s">
        <v>2023</v>
      </c>
      <c r="BX159" s="5"/>
      <c r="CQ159" s="47">
        <v>5</v>
      </c>
      <c r="CR159" s="5">
        <v>10</v>
      </c>
      <c r="CS159" s="5">
        <f t="shared" si="14"/>
        <v>64</v>
      </c>
      <c r="CT159" s="5">
        <f t="shared" si="15"/>
        <v>0.66</v>
      </c>
      <c r="CU159" s="5">
        <f t="shared" si="16"/>
        <v>3.2</v>
      </c>
    </row>
    <row r="160" spans="1:99" s="47" customFormat="1" x14ac:dyDescent="0.3">
      <c r="A160" s="48" t="s">
        <v>343</v>
      </c>
      <c r="B160" s="6"/>
      <c r="C160" s="35">
        <v>146</v>
      </c>
      <c r="D160" s="18">
        <v>10146</v>
      </c>
      <c r="E160" s="36">
        <v>9146</v>
      </c>
      <c r="F160" s="49">
        <v>5</v>
      </c>
      <c r="G160" s="1">
        <v>1</v>
      </c>
      <c r="H160" s="18" t="s">
        <v>2300</v>
      </c>
      <c r="I160" s="1">
        <v>1</v>
      </c>
      <c r="J160" s="1">
        <v>2</v>
      </c>
      <c r="K160" s="18">
        <v>1</v>
      </c>
      <c r="L160" s="49">
        <v>5</v>
      </c>
      <c r="M160" s="1">
        <v>2</v>
      </c>
      <c r="N160" s="18">
        <v>146</v>
      </c>
      <c r="O160" s="68">
        <v>12</v>
      </c>
      <c r="P160" s="38" t="s">
        <v>213</v>
      </c>
      <c r="Q160" s="67" t="s">
        <v>344</v>
      </c>
      <c r="R160" s="67"/>
      <c r="S160" s="28">
        <v>0.9</v>
      </c>
      <c r="T160" s="28">
        <v>1.1499999999999999</v>
      </c>
      <c r="U160" s="28">
        <v>1.2</v>
      </c>
      <c r="V160" s="18" t="s">
        <v>345</v>
      </c>
      <c r="W160" s="29" t="s">
        <v>346</v>
      </c>
      <c r="X160" s="30" t="s">
        <v>347</v>
      </c>
      <c r="Y160" s="68" t="s">
        <v>218</v>
      </c>
      <c r="Z160" s="70" t="s">
        <v>219</v>
      </c>
      <c r="AA160" s="71" t="s">
        <v>348</v>
      </c>
      <c r="AB160" s="21">
        <v>155</v>
      </c>
      <c r="AC160" s="21">
        <v>3</v>
      </c>
      <c r="AD160" s="21">
        <v>647</v>
      </c>
      <c r="AE160" s="21">
        <v>41</v>
      </c>
      <c r="AF160" s="21">
        <v>0</v>
      </c>
      <c r="AG160" s="73">
        <v>1</v>
      </c>
      <c r="AH160" s="22">
        <v>0</v>
      </c>
      <c r="AI160" s="23">
        <v>110</v>
      </c>
      <c r="AJ160" s="24" t="s">
        <v>2912</v>
      </c>
      <c r="AK160" s="46">
        <v>1</v>
      </c>
      <c r="AL160" s="24">
        <v>1800</v>
      </c>
      <c r="AM160" s="24">
        <v>6</v>
      </c>
      <c r="AN160" s="24">
        <v>1</v>
      </c>
      <c r="AO160" s="24" t="s">
        <v>2913</v>
      </c>
      <c r="AP160" s="24">
        <v>0.38</v>
      </c>
      <c r="AQ160" s="24">
        <v>0.04</v>
      </c>
      <c r="AR160" s="24">
        <v>0</v>
      </c>
      <c r="AS160" s="24">
        <v>0</v>
      </c>
      <c r="AT160" s="24">
        <v>0</v>
      </c>
      <c r="AU160" s="24">
        <v>35</v>
      </c>
      <c r="AV160" s="83">
        <v>-10</v>
      </c>
      <c r="AW160" s="24">
        <v>-5</v>
      </c>
      <c r="AX160" s="83">
        <v>44</v>
      </c>
      <c r="AY160" s="24">
        <v>90</v>
      </c>
      <c r="AZ160" s="24">
        <v>0.3</v>
      </c>
      <c r="BA160" s="24">
        <v>0</v>
      </c>
      <c r="BB160" s="24">
        <v>2.2000000000000002</v>
      </c>
      <c r="BC160" s="77" t="s">
        <v>2069</v>
      </c>
      <c r="BD160" s="52"/>
      <c r="BE160" s="52"/>
      <c r="BF160" s="52"/>
      <c r="BG160" s="52"/>
      <c r="BH160" s="52"/>
      <c r="BI160" s="24">
        <v>1</v>
      </c>
      <c r="BJ160" s="24"/>
      <c r="BK160" s="24"/>
      <c r="BL160" s="24">
        <v>1.4</v>
      </c>
      <c r="BM160" s="24"/>
      <c r="BN160" s="24"/>
      <c r="BO160" s="24"/>
      <c r="BP160" s="24"/>
      <c r="BQ160" s="24" t="s">
        <v>2168</v>
      </c>
      <c r="BR160" s="47" t="s">
        <v>2916</v>
      </c>
      <c r="BT160" s="5" t="str">
        <f t="shared" si="13"/>
        <v>9999-01-01 00:00</v>
      </c>
      <c r="BU160" s="111"/>
      <c r="BV160" s="112" t="s">
        <v>2023</v>
      </c>
      <c r="BX160" s="5"/>
      <c r="CQ160" s="47">
        <v>5</v>
      </c>
      <c r="CR160" s="5">
        <v>2</v>
      </c>
      <c r="CS160" s="5">
        <f t="shared" si="14"/>
        <v>44</v>
      </c>
      <c r="CT160" s="5">
        <f t="shared" si="15"/>
        <v>0.38</v>
      </c>
      <c r="CU160" s="5">
        <f t="shared" si="16"/>
        <v>2.2000000000000002</v>
      </c>
    </row>
    <row r="161" spans="1:99" s="47" customFormat="1" x14ac:dyDescent="0.3">
      <c r="A161" s="48" t="s">
        <v>1994</v>
      </c>
      <c r="B161" s="6"/>
      <c r="C161" s="27">
        <v>147</v>
      </c>
      <c r="D161" s="18">
        <v>10147</v>
      </c>
      <c r="E161" s="36">
        <v>9147</v>
      </c>
      <c r="F161" s="49">
        <v>5</v>
      </c>
      <c r="G161" s="1">
        <v>4</v>
      </c>
      <c r="H161" s="18" t="s">
        <v>2298</v>
      </c>
      <c r="I161" s="1">
        <v>1</v>
      </c>
      <c r="J161" s="1">
        <v>2</v>
      </c>
      <c r="K161" s="18">
        <v>1</v>
      </c>
      <c r="L161" s="49">
        <v>5</v>
      </c>
      <c r="M161" s="1">
        <v>2</v>
      </c>
      <c r="N161" s="18">
        <v>147</v>
      </c>
      <c r="O161" s="68">
        <v>42</v>
      </c>
      <c r="P161" s="38" t="s">
        <v>213</v>
      </c>
      <c r="Q161" s="67" t="s">
        <v>1921</v>
      </c>
      <c r="R161" s="67"/>
      <c r="S161" s="28">
        <v>1.05</v>
      </c>
      <c r="T161" s="28">
        <v>0.65</v>
      </c>
      <c r="U161" s="28">
        <v>1.2</v>
      </c>
      <c r="V161" s="18" t="s">
        <v>345</v>
      </c>
      <c r="W161" s="29" t="s">
        <v>346</v>
      </c>
      <c r="X161" s="30" t="s">
        <v>1922</v>
      </c>
      <c r="Y161" s="68" t="s">
        <v>218</v>
      </c>
      <c r="Z161" s="70" t="s">
        <v>219</v>
      </c>
      <c r="AA161" s="71" t="s">
        <v>1923</v>
      </c>
      <c r="AB161" s="21">
        <v>155</v>
      </c>
      <c r="AC161" s="21">
        <v>3</v>
      </c>
      <c r="AD161" s="21">
        <v>576</v>
      </c>
      <c r="AE161" s="21">
        <v>32</v>
      </c>
      <c r="AF161" s="21">
        <v>0</v>
      </c>
      <c r="AG161" s="73">
        <v>1</v>
      </c>
      <c r="AH161" s="22">
        <v>0</v>
      </c>
      <c r="AI161" s="23">
        <v>50</v>
      </c>
      <c r="AJ161" s="24" t="s">
        <v>2912</v>
      </c>
      <c r="AK161" s="52">
        <v>1</v>
      </c>
      <c r="AL161" s="24">
        <v>450</v>
      </c>
      <c r="AM161" s="24">
        <v>6</v>
      </c>
      <c r="AN161" s="24">
        <v>1</v>
      </c>
      <c r="AO161" s="24" t="s">
        <v>2913</v>
      </c>
      <c r="AP161" s="24">
        <v>0.34</v>
      </c>
      <c r="AQ161" s="24">
        <v>0.01</v>
      </c>
      <c r="AR161" s="24">
        <v>0</v>
      </c>
      <c r="AS161" s="24">
        <v>0</v>
      </c>
      <c r="AT161" s="24">
        <v>0</v>
      </c>
      <c r="AU161" s="24">
        <v>1</v>
      </c>
      <c r="AV161" s="83">
        <v>0</v>
      </c>
      <c r="AW161" s="24">
        <v>-10</v>
      </c>
      <c r="AX161" s="83">
        <v>47</v>
      </c>
      <c r="AY161" s="24">
        <v>22.5</v>
      </c>
      <c r="AZ161" s="24">
        <v>0.3</v>
      </c>
      <c r="BA161" s="24">
        <v>0</v>
      </c>
      <c r="BB161" s="24">
        <v>2.35</v>
      </c>
      <c r="BC161" s="77" t="s">
        <v>2068</v>
      </c>
      <c r="BD161" s="52"/>
      <c r="BE161" s="52"/>
      <c r="BF161" s="52"/>
      <c r="BG161" s="52"/>
      <c r="BH161" s="52"/>
      <c r="BI161" s="24">
        <v>5.3331999999999997</v>
      </c>
      <c r="BJ161" s="24"/>
      <c r="BK161" s="24"/>
      <c r="BL161" s="24">
        <v>1.4</v>
      </c>
      <c r="BM161" s="24"/>
      <c r="BN161" s="24"/>
      <c r="BO161" s="24"/>
      <c r="BP161" s="24"/>
      <c r="BQ161" s="24" t="s">
        <v>2168</v>
      </c>
      <c r="BR161" s="47" t="s">
        <v>2916</v>
      </c>
      <c r="BT161" s="5" t="str">
        <f t="shared" si="13"/>
        <v>9999-01-01 00:00</v>
      </c>
      <c r="BU161" s="111"/>
      <c r="BV161" s="112" t="s">
        <v>2023</v>
      </c>
      <c r="BX161" s="5"/>
      <c r="CQ161" s="47">
        <v>5</v>
      </c>
      <c r="CR161" s="5">
        <v>6</v>
      </c>
      <c r="CS161" s="5">
        <f t="shared" si="14"/>
        <v>47</v>
      </c>
      <c r="CT161" s="5">
        <f t="shared" si="15"/>
        <v>0.34</v>
      </c>
      <c r="CU161" s="5">
        <f t="shared" si="16"/>
        <v>2.35</v>
      </c>
    </row>
    <row r="162" spans="1:99" s="47" customFormat="1" x14ac:dyDescent="0.3">
      <c r="A162" s="48" t="s">
        <v>1991</v>
      </c>
      <c r="B162" s="6"/>
      <c r="C162" s="35">
        <v>148</v>
      </c>
      <c r="D162" s="18">
        <v>10148</v>
      </c>
      <c r="E162" s="36">
        <v>9148</v>
      </c>
      <c r="F162" s="49">
        <v>5</v>
      </c>
      <c r="G162" s="1">
        <v>3</v>
      </c>
      <c r="H162" s="18" t="s">
        <v>2301</v>
      </c>
      <c r="I162" s="1">
        <v>1</v>
      </c>
      <c r="J162" s="1">
        <v>3</v>
      </c>
      <c r="K162" s="18">
        <v>1</v>
      </c>
      <c r="L162" s="49">
        <v>5</v>
      </c>
      <c r="M162" s="1">
        <v>3</v>
      </c>
      <c r="N162" s="18">
        <v>148</v>
      </c>
      <c r="O162" s="68">
        <v>33</v>
      </c>
      <c r="P162" s="38" t="s">
        <v>213</v>
      </c>
      <c r="Q162" s="67" t="s">
        <v>1912</v>
      </c>
      <c r="R162" s="67"/>
      <c r="S162" s="28">
        <v>1</v>
      </c>
      <c r="T162" s="28">
        <v>0.8</v>
      </c>
      <c r="U162" s="28">
        <v>1.2</v>
      </c>
      <c r="V162" s="18" t="s">
        <v>345</v>
      </c>
      <c r="W162" s="29" t="s">
        <v>346</v>
      </c>
      <c r="X162" s="30" t="s">
        <v>1913</v>
      </c>
      <c r="Y162" s="68" t="s">
        <v>218</v>
      </c>
      <c r="Z162" s="70" t="s">
        <v>219</v>
      </c>
      <c r="AA162" s="71" t="s">
        <v>1914</v>
      </c>
      <c r="AB162" s="21">
        <v>155</v>
      </c>
      <c r="AC162" s="21">
        <v>3</v>
      </c>
      <c r="AD162" s="21">
        <v>504</v>
      </c>
      <c r="AE162" s="21">
        <v>50</v>
      </c>
      <c r="AF162" s="21">
        <v>0</v>
      </c>
      <c r="AG162" s="73">
        <v>1</v>
      </c>
      <c r="AH162" s="22">
        <v>0</v>
      </c>
      <c r="AI162" s="23">
        <v>70</v>
      </c>
      <c r="AJ162" s="24" t="s">
        <v>2912</v>
      </c>
      <c r="AK162" s="46">
        <v>1</v>
      </c>
      <c r="AL162" s="24">
        <v>340</v>
      </c>
      <c r="AM162" s="24">
        <v>3</v>
      </c>
      <c r="AN162" s="24" t="s">
        <v>108</v>
      </c>
      <c r="AO162" s="24" t="s">
        <v>2913</v>
      </c>
      <c r="AP162" s="24">
        <v>0.66</v>
      </c>
      <c r="AQ162" s="24">
        <v>0.15</v>
      </c>
      <c r="AR162" s="24">
        <v>203</v>
      </c>
      <c r="AS162" s="24">
        <v>-80</v>
      </c>
      <c r="AT162" s="24">
        <v>-10</v>
      </c>
      <c r="AU162" s="24">
        <v>303</v>
      </c>
      <c r="AV162" s="83">
        <v>-5</v>
      </c>
      <c r="AW162" s="24">
        <v>-10</v>
      </c>
      <c r="AX162" s="83">
        <v>64</v>
      </c>
      <c r="AY162" s="24">
        <v>17</v>
      </c>
      <c r="AZ162" s="24">
        <v>0.15</v>
      </c>
      <c r="BA162" s="24">
        <v>0</v>
      </c>
      <c r="BB162" s="24">
        <v>3.2</v>
      </c>
      <c r="BC162" s="77" t="s">
        <v>2074</v>
      </c>
      <c r="BD162" s="52"/>
      <c r="BE162" s="52"/>
      <c r="BF162" s="52"/>
      <c r="BG162" s="52"/>
      <c r="BH162" s="52"/>
      <c r="BI162" s="24">
        <v>1.3199759999999998</v>
      </c>
      <c r="BJ162" s="24"/>
      <c r="BK162" s="24"/>
      <c r="BL162" s="24">
        <v>1.4</v>
      </c>
      <c r="BM162" s="24"/>
      <c r="BN162" s="24"/>
      <c r="BO162" s="24"/>
      <c r="BP162" s="24"/>
      <c r="BQ162" s="24" t="s">
        <v>2023</v>
      </c>
      <c r="BR162" s="47" t="s">
        <v>2917</v>
      </c>
      <c r="BT162" s="5" t="str">
        <f t="shared" si="13"/>
        <v>2020-01-01 00:00</v>
      </c>
      <c r="BU162" s="111"/>
      <c r="BV162" s="112" t="s">
        <v>2023</v>
      </c>
      <c r="BX162" s="5"/>
      <c r="CQ162" s="47">
        <v>5</v>
      </c>
      <c r="CR162" s="5">
        <v>10</v>
      </c>
      <c r="CS162" s="5">
        <f t="shared" si="14"/>
        <v>64</v>
      </c>
      <c r="CT162" s="5">
        <f t="shared" si="15"/>
        <v>0.66</v>
      </c>
      <c r="CU162" s="5">
        <f t="shared" si="16"/>
        <v>3.2</v>
      </c>
    </row>
    <row r="163" spans="1:99" s="47" customFormat="1" x14ac:dyDescent="0.3">
      <c r="A163" s="48" t="s">
        <v>2055</v>
      </c>
      <c r="B163" s="6"/>
      <c r="C163" s="27">
        <v>149</v>
      </c>
      <c r="D163" s="18">
        <v>10149</v>
      </c>
      <c r="E163" s="36">
        <v>9149</v>
      </c>
      <c r="F163" s="49">
        <v>5</v>
      </c>
      <c r="G163" s="1">
        <v>3</v>
      </c>
      <c r="H163" s="18" t="s">
        <v>2302</v>
      </c>
      <c r="I163" s="1">
        <v>1</v>
      </c>
      <c r="J163" s="1">
        <v>1</v>
      </c>
      <c r="K163" s="18">
        <v>1</v>
      </c>
      <c r="L163" s="49">
        <v>5</v>
      </c>
      <c r="M163" s="1">
        <v>1</v>
      </c>
      <c r="N163" s="18">
        <v>149</v>
      </c>
      <c r="O163" s="68">
        <v>31</v>
      </c>
      <c r="P163" s="38" t="s">
        <v>321</v>
      </c>
      <c r="Q163" s="67" t="s">
        <v>2033</v>
      </c>
      <c r="R163" s="67"/>
      <c r="S163" s="28">
        <v>1</v>
      </c>
      <c r="T163" s="28">
        <v>0.9</v>
      </c>
      <c r="U163" s="28">
        <v>1.2</v>
      </c>
      <c r="V163" s="18" t="s">
        <v>323</v>
      </c>
      <c r="W163" s="29" t="s">
        <v>491</v>
      </c>
      <c r="X163" s="30" t="s">
        <v>2034</v>
      </c>
      <c r="Y163" s="68" t="s">
        <v>218</v>
      </c>
      <c r="Z163" s="70" t="s">
        <v>219</v>
      </c>
      <c r="AA163" s="71" t="s">
        <v>2035</v>
      </c>
      <c r="AB163" s="21">
        <v>155</v>
      </c>
      <c r="AC163" s="21">
        <v>3</v>
      </c>
      <c r="AD163" s="21">
        <v>666</v>
      </c>
      <c r="AE163" s="21">
        <v>46</v>
      </c>
      <c r="AF163" s="21">
        <v>0</v>
      </c>
      <c r="AG163" s="73">
        <v>1</v>
      </c>
      <c r="AH163" s="22">
        <v>0</v>
      </c>
      <c r="AI163" s="23">
        <v>70</v>
      </c>
      <c r="AJ163" s="24" t="s">
        <v>2912</v>
      </c>
      <c r="AK163" s="52">
        <v>1</v>
      </c>
      <c r="AL163" s="24">
        <v>224</v>
      </c>
      <c r="AM163" s="24">
        <v>2</v>
      </c>
      <c r="AN163" s="24" t="s">
        <v>108</v>
      </c>
      <c r="AO163" s="24" t="s">
        <v>2913</v>
      </c>
      <c r="AP163" s="24">
        <v>0.52</v>
      </c>
      <c r="AQ163" s="24">
        <v>0.25</v>
      </c>
      <c r="AR163" s="24">
        <v>203</v>
      </c>
      <c r="AS163" s="24">
        <v>-70</v>
      </c>
      <c r="AT163" s="24">
        <v>0</v>
      </c>
      <c r="AU163" s="24">
        <v>303</v>
      </c>
      <c r="AV163" s="83">
        <v>0</v>
      </c>
      <c r="AW163" s="24">
        <v>0</v>
      </c>
      <c r="AX163" s="83">
        <v>44</v>
      </c>
      <c r="AY163" s="24">
        <v>11.2</v>
      </c>
      <c r="AZ163" s="24">
        <v>0.1</v>
      </c>
      <c r="BA163" s="24">
        <v>0</v>
      </c>
      <c r="BB163" s="24">
        <v>2.2000000000000002</v>
      </c>
      <c r="BC163" s="77" t="s">
        <v>2432</v>
      </c>
      <c r="BD163" s="52"/>
      <c r="BE163" s="52"/>
      <c r="BF163" s="52"/>
      <c r="BG163" s="52"/>
      <c r="BH163" s="52"/>
      <c r="BI163" s="24">
        <v>2.6000999999999999</v>
      </c>
      <c r="BJ163" s="24"/>
      <c r="BK163" s="24"/>
      <c r="BL163" s="24">
        <v>1.4</v>
      </c>
      <c r="BM163" s="24"/>
      <c r="BN163" s="24"/>
      <c r="BO163" s="24"/>
      <c r="BP163" s="24"/>
      <c r="BQ163" s="24" t="s">
        <v>2023</v>
      </c>
      <c r="BR163" s="47" t="s">
        <v>2917</v>
      </c>
      <c r="BT163" s="5" t="str">
        <f t="shared" si="13"/>
        <v>2020-01-01 00:00</v>
      </c>
      <c r="BU163" s="111"/>
      <c r="BV163" s="112" t="s">
        <v>2023</v>
      </c>
      <c r="BX163" s="5"/>
      <c r="CQ163" s="47">
        <v>5</v>
      </c>
      <c r="CR163" s="5">
        <v>7</v>
      </c>
      <c r="CS163" s="5">
        <f t="shared" si="14"/>
        <v>44</v>
      </c>
      <c r="CT163" s="5">
        <f t="shared" si="15"/>
        <v>0.52</v>
      </c>
      <c r="CU163" s="5">
        <f t="shared" si="16"/>
        <v>2.2000000000000002</v>
      </c>
    </row>
    <row r="164" spans="1:99" s="47" customFormat="1" x14ac:dyDescent="0.3">
      <c r="A164" s="48" t="s">
        <v>1995</v>
      </c>
      <c r="B164" s="6"/>
      <c r="C164" s="35">
        <v>150</v>
      </c>
      <c r="D164" s="18">
        <v>10150</v>
      </c>
      <c r="E164" s="36">
        <v>9150</v>
      </c>
      <c r="F164" s="49">
        <v>5</v>
      </c>
      <c r="G164" s="37">
        <v>4</v>
      </c>
      <c r="H164" s="18" t="s">
        <v>2303</v>
      </c>
      <c r="I164" s="37">
        <v>1</v>
      </c>
      <c r="J164" s="37">
        <v>5</v>
      </c>
      <c r="K164" s="38">
        <v>1</v>
      </c>
      <c r="L164" s="49">
        <v>5</v>
      </c>
      <c r="M164" s="37">
        <v>5</v>
      </c>
      <c r="N164" s="38">
        <v>150</v>
      </c>
      <c r="O164" s="38">
        <v>45</v>
      </c>
      <c r="P164" s="38" t="s">
        <v>213</v>
      </c>
      <c r="Q164" s="67" t="s">
        <v>1924</v>
      </c>
      <c r="R164" s="67"/>
      <c r="S164" s="28">
        <v>1</v>
      </c>
      <c r="T164" s="28">
        <v>0.95</v>
      </c>
      <c r="U164" s="28">
        <v>1.2</v>
      </c>
      <c r="V164" s="18" t="s">
        <v>345</v>
      </c>
      <c r="W164" s="29" t="s">
        <v>346</v>
      </c>
      <c r="X164" s="30" t="s">
        <v>1925</v>
      </c>
      <c r="Y164" s="68" t="s">
        <v>218</v>
      </c>
      <c r="Z164" s="70" t="s">
        <v>219</v>
      </c>
      <c r="AA164" s="71" t="s">
        <v>1926</v>
      </c>
      <c r="AB164" s="21">
        <v>155</v>
      </c>
      <c r="AC164" s="21">
        <v>3</v>
      </c>
      <c r="AD164" s="43">
        <v>525</v>
      </c>
      <c r="AE164" s="43">
        <v>36</v>
      </c>
      <c r="AF164" s="43">
        <v>0</v>
      </c>
      <c r="AG164" s="73">
        <v>1</v>
      </c>
      <c r="AH164" s="22">
        <v>0</v>
      </c>
      <c r="AI164" s="45">
        <v>70</v>
      </c>
      <c r="AJ164" s="24" t="s">
        <v>2912</v>
      </c>
      <c r="AK164" s="46">
        <v>1</v>
      </c>
      <c r="AL164" s="24">
        <v>180</v>
      </c>
      <c r="AM164" s="46">
        <v>3</v>
      </c>
      <c r="AN164" s="46" t="s">
        <v>108</v>
      </c>
      <c r="AO164" s="24" t="s">
        <v>2913</v>
      </c>
      <c r="AP164" s="46">
        <v>0.38</v>
      </c>
      <c r="AQ164" s="46">
        <v>0.13</v>
      </c>
      <c r="AR164" s="46">
        <v>118</v>
      </c>
      <c r="AS164" s="46">
        <v>20</v>
      </c>
      <c r="AT164" s="46">
        <v>5</v>
      </c>
      <c r="AU164" s="46">
        <v>51</v>
      </c>
      <c r="AV164" s="84">
        <v>-5</v>
      </c>
      <c r="AW164" s="46">
        <v>-5</v>
      </c>
      <c r="AX164" s="84">
        <v>44</v>
      </c>
      <c r="AY164" s="46">
        <v>9</v>
      </c>
      <c r="AZ164" s="46">
        <v>0.15</v>
      </c>
      <c r="BA164" s="24">
        <v>0</v>
      </c>
      <c r="BB164" s="46">
        <v>2.2000000000000002</v>
      </c>
      <c r="BC164" s="78" t="s">
        <v>2433</v>
      </c>
      <c r="BD164" s="52"/>
      <c r="BE164" s="52"/>
      <c r="BF164" s="52"/>
      <c r="BG164" s="52"/>
      <c r="BH164" s="52"/>
      <c r="BI164" s="24">
        <v>1.16669</v>
      </c>
      <c r="BJ164" s="24"/>
      <c r="BK164" s="24"/>
      <c r="BL164" s="24">
        <v>1.4</v>
      </c>
      <c r="BM164" s="24"/>
      <c r="BN164" s="24"/>
      <c r="BO164" s="24"/>
      <c r="BP164" s="24"/>
      <c r="BQ164" s="24" t="s">
        <v>2023</v>
      </c>
      <c r="BR164" s="47" t="s">
        <v>2917</v>
      </c>
      <c r="BT164" s="5" t="str">
        <f t="shared" si="13"/>
        <v>2020-01-01 00:00</v>
      </c>
      <c r="BU164" s="111"/>
      <c r="BV164" s="112" t="s">
        <v>2023</v>
      </c>
      <c r="BX164" s="5"/>
      <c r="CQ164" s="47">
        <v>5</v>
      </c>
      <c r="CR164" s="5">
        <v>2</v>
      </c>
      <c r="CS164" s="5">
        <f t="shared" si="14"/>
        <v>44</v>
      </c>
      <c r="CT164" s="5">
        <f t="shared" si="15"/>
        <v>0.38</v>
      </c>
      <c r="CU164" s="5">
        <f t="shared" si="16"/>
        <v>2.2000000000000002</v>
      </c>
    </row>
    <row r="165" spans="1:99" s="47" customFormat="1" x14ac:dyDescent="0.3">
      <c r="A165" s="48" t="s">
        <v>1054</v>
      </c>
      <c r="B165" s="6"/>
      <c r="C165" s="27">
        <v>151</v>
      </c>
      <c r="D165" s="18">
        <v>10151</v>
      </c>
      <c r="E165" s="36">
        <v>9151</v>
      </c>
      <c r="F165" s="49">
        <v>5</v>
      </c>
      <c r="G165" s="49">
        <v>2</v>
      </c>
      <c r="H165" s="18" t="s">
        <v>2298</v>
      </c>
      <c r="I165" s="49">
        <v>1</v>
      </c>
      <c r="J165" s="49">
        <v>2</v>
      </c>
      <c r="K165" s="18">
        <v>1</v>
      </c>
      <c r="L165" s="49">
        <v>5</v>
      </c>
      <c r="M165" s="49">
        <v>2</v>
      </c>
      <c r="N165" s="18">
        <v>151</v>
      </c>
      <c r="O165" s="68">
        <v>22</v>
      </c>
      <c r="P165" s="38" t="s">
        <v>213</v>
      </c>
      <c r="Q165" s="67" t="s">
        <v>1773</v>
      </c>
      <c r="R165" s="67"/>
      <c r="S165" s="28">
        <v>1.05</v>
      </c>
      <c r="T165" s="28">
        <v>0.65</v>
      </c>
      <c r="U165" s="28">
        <v>1.2</v>
      </c>
      <c r="V165" s="18" t="s">
        <v>222</v>
      </c>
      <c r="W165" s="29" t="s">
        <v>223</v>
      </c>
      <c r="X165" s="30" t="s">
        <v>1055</v>
      </c>
      <c r="Y165" s="68" t="s">
        <v>218</v>
      </c>
      <c r="Z165" s="70" t="s">
        <v>219</v>
      </c>
      <c r="AA165" s="71" t="s">
        <v>1056</v>
      </c>
      <c r="AB165" s="21">
        <v>155</v>
      </c>
      <c r="AC165" s="21">
        <v>3</v>
      </c>
      <c r="AD165" s="51">
        <v>88</v>
      </c>
      <c r="AE165" s="51">
        <v>11</v>
      </c>
      <c r="AF165" s="51">
        <v>0</v>
      </c>
      <c r="AG165" s="73">
        <v>1</v>
      </c>
      <c r="AH165" s="22">
        <v>0</v>
      </c>
      <c r="AI165" s="23">
        <v>50</v>
      </c>
      <c r="AJ165" s="24" t="s">
        <v>2912</v>
      </c>
      <c r="AK165" s="52">
        <v>1</v>
      </c>
      <c r="AL165" s="24">
        <v>160</v>
      </c>
      <c r="AM165" s="52">
        <v>3</v>
      </c>
      <c r="AN165" s="52">
        <v>1</v>
      </c>
      <c r="AO165" s="24" t="s">
        <v>2913</v>
      </c>
      <c r="AP165" s="52">
        <v>0.34</v>
      </c>
      <c r="AQ165" s="52">
        <v>0.01</v>
      </c>
      <c r="AR165" s="52">
        <v>0</v>
      </c>
      <c r="AS165" s="52">
        <v>0</v>
      </c>
      <c r="AT165" s="52">
        <v>0</v>
      </c>
      <c r="AU165" s="52">
        <v>1</v>
      </c>
      <c r="AV165" s="83">
        <v>0</v>
      </c>
      <c r="AW165" s="52">
        <v>-30</v>
      </c>
      <c r="AX165" s="83">
        <v>47</v>
      </c>
      <c r="AY165" s="52">
        <v>8</v>
      </c>
      <c r="AZ165" s="52">
        <v>0.15</v>
      </c>
      <c r="BA165" s="24">
        <v>0</v>
      </c>
      <c r="BB165" s="52">
        <v>2.35</v>
      </c>
      <c r="BC165" s="75" t="s">
        <v>2068</v>
      </c>
      <c r="BD165" s="52"/>
      <c r="BE165" s="52"/>
      <c r="BF165" s="52"/>
      <c r="BG165" s="52"/>
      <c r="BH165" s="52"/>
      <c r="BI165" s="24">
        <v>1</v>
      </c>
      <c r="BJ165" s="24"/>
      <c r="BK165" s="24"/>
      <c r="BL165" s="24">
        <v>1.4</v>
      </c>
      <c r="BM165" s="24"/>
      <c r="BN165" s="24"/>
      <c r="BO165" s="24"/>
      <c r="BP165" s="24"/>
      <c r="BQ165" s="24" t="s">
        <v>2168</v>
      </c>
      <c r="BR165" s="47" t="s">
        <v>2916</v>
      </c>
      <c r="BT165" s="5" t="str">
        <f t="shared" si="13"/>
        <v>9999-01-01 00:00</v>
      </c>
      <c r="BU165" s="111"/>
      <c r="BV165" s="112" t="s">
        <v>2023</v>
      </c>
      <c r="BX165" s="5"/>
      <c r="CQ165" s="47">
        <v>5</v>
      </c>
      <c r="CR165" s="5">
        <v>6</v>
      </c>
      <c r="CS165" s="5">
        <f t="shared" si="14"/>
        <v>47</v>
      </c>
      <c r="CT165" s="5">
        <f t="shared" si="15"/>
        <v>0.34</v>
      </c>
      <c r="CU165" s="5">
        <f t="shared" si="16"/>
        <v>2.35</v>
      </c>
    </row>
    <row r="166" spans="1:99" s="47" customFormat="1" x14ac:dyDescent="0.3">
      <c r="A166" s="48" t="s">
        <v>2056</v>
      </c>
      <c r="B166" s="6"/>
      <c r="C166" s="35">
        <v>152</v>
      </c>
      <c r="D166" s="18">
        <v>10152</v>
      </c>
      <c r="E166" s="36">
        <v>9152</v>
      </c>
      <c r="F166" s="49">
        <v>5</v>
      </c>
      <c r="G166" s="49">
        <v>2</v>
      </c>
      <c r="H166" s="18" t="s">
        <v>2298</v>
      </c>
      <c r="I166" s="49">
        <v>1</v>
      </c>
      <c r="J166" s="49">
        <v>1</v>
      </c>
      <c r="K166" s="18">
        <v>1</v>
      </c>
      <c r="L166" s="49">
        <v>5</v>
      </c>
      <c r="M166" s="49">
        <v>1</v>
      </c>
      <c r="N166" s="18">
        <v>152</v>
      </c>
      <c r="O166" s="68">
        <v>21</v>
      </c>
      <c r="P166" s="38" t="s">
        <v>321</v>
      </c>
      <c r="Q166" s="67" t="s">
        <v>2036</v>
      </c>
      <c r="R166" s="67"/>
      <c r="S166" s="28">
        <v>0.9</v>
      </c>
      <c r="T166" s="28">
        <v>1.25</v>
      </c>
      <c r="U166" s="28">
        <v>1.2</v>
      </c>
      <c r="V166" s="18" t="s">
        <v>323</v>
      </c>
      <c r="W166" s="29" t="s">
        <v>491</v>
      </c>
      <c r="X166" s="30" t="s">
        <v>2037</v>
      </c>
      <c r="Y166" s="68" t="s">
        <v>218</v>
      </c>
      <c r="Z166" s="70" t="s">
        <v>219</v>
      </c>
      <c r="AA166" s="71" t="s">
        <v>2038</v>
      </c>
      <c r="AB166" s="21">
        <v>155</v>
      </c>
      <c r="AC166" s="21">
        <v>3</v>
      </c>
      <c r="AD166" s="51">
        <v>200</v>
      </c>
      <c r="AE166" s="51">
        <v>18</v>
      </c>
      <c r="AF166" s="51">
        <v>0</v>
      </c>
      <c r="AG166" s="73">
        <v>1</v>
      </c>
      <c r="AH166" s="22">
        <v>0</v>
      </c>
      <c r="AI166" s="23">
        <v>110</v>
      </c>
      <c r="AJ166" s="24" t="s">
        <v>2912</v>
      </c>
      <c r="AK166" s="46">
        <v>1</v>
      </c>
      <c r="AL166" s="24">
        <v>640</v>
      </c>
      <c r="AM166" s="52">
        <v>9</v>
      </c>
      <c r="AN166" s="52">
        <v>1</v>
      </c>
      <c r="AO166" s="24" t="s">
        <v>2913</v>
      </c>
      <c r="AP166" s="52">
        <v>0.66</v>
      </c>
      <c r="AQ166" s="52">
        <v>0.04</v>
      </c>
      <c r="AR166" s="52">
        <v>0</v>
      </c>
      <c r="AS166" s="52">
        <v>0</v>
      </c>
      <c r="AT166" s="52">
        <v>0</v>
      </c>
      <c r="AU166" s="52">
        <v>3</v>
      </c>
      <c r="AV166" s="83">
        <v>-10</v>
      </c>
      <c r="AW166" s="52">
        <v>-40</v>
      </c>
      <c r="AX166" s="83">
        <v>64</v>
      </c>
      <c r="AY166" s="52">
        <v>32</v>
      </c>
      <c r="AZ166" s="52">
        <v>0.45</v>
      </c>
      <c r="BA166" s="24">
        <v>0</v>
      </c>
      <c r="BB166" s="52">
        <v>3.2</v>
      </c>
      <c r="BC166" s="75" t="s">
        <v>2068</v>
      </c>
      <c r="BD166" s="52"/>
      <c r="BE166" s="52"/>
      <c r="BF166" s="52"/>
      <c r="BG166" s="52"/>
      <c r="BH166" s="52"/>
      <c r="BI166" s="24">
        <v>1</v>
      </c>
      <c r="BJ166" s="24"/>
      <c r="BK166" s="24"/>
      <c r="BL166" s="24">
        <v>1.4</v>
      </c>
      <c r="BM166" s="24"/>
      <c r="BN166" s="24"/>
      <c r="BO166" s="24"/>
      <c r="BP166" s="24"/>
      <c r="BQ166" s="24" t="s">
        <v>2168</v>
      </c>
      <c r="BR166" s="47" t="s">
        <v>2916</v>
      </c>
      <c r="BT166" s="5" t="str">
        <f t="shared" si="13"/>
        <v>9999-01-01 00:00</v>
      </c>
      <c r="BU166" s="111"/>
      <c r="BV166" s="113" t="s">
        <v>2344</v>
      </c>
      <c r="BX166" s="5"/>
      <c r="CQ166" s="47">
        <v>5</v>
      </c>
      <c r="CR166" s="5">
        <v>10</v>
      </c>
      <c r="CS166" s="5">
        <f t="shared" si="14"/>
        <v>64</v>
      </c>
      <c r="CT166" s="5">
        <f t="shared" si="15"/>
        <v>0.66</v>
      </c>
      <c r="CU166" s="5">
        <f t="shared" si="16"/>
        <v>3.2</v>
      </c>
    </row>
    <row r="167" spans="1:99" s="47" customFormat="1" x14ac:dyDescent="0.3">
      <c r="A167" s="48" t="s">
        <v>1969</v>
      </c>
      <c r="B167" s="6"/>
      <c r="C167" s="27">
        <v>153</v>
      </c>
      <c r="D167" s="18">
        <v>10153</v>
      </c>
      <c r="E167" s="36">
        <v>9153</v>
      </c>
      <c r="F167" s="49">
        <v>5</v>
      </c>
      <c r="G167" s="49">
        <v>4</v>
      </c>
      <c r="H167" s="18" t="s">
        <v>2300</v>
      </c>
      <c r="I167" s="49">
        <v>1</v>
      </c>
      <c r="J167" s="49">
        <v>3</v>
      </c>
      <c r="K167" s="18">
        <v>1</v>
      </c>
      <c r="L167" s="49">
        <v>5</v>
      </c>
      <c r="M167" s="49">
        <v>3</v>
      </c>
      <c r="N167" s="18">
        <v>153</v>
      </c>
      <c r="O167" s="68">
        <v>43</v>
      </c>
      <c r="P167" s="38" t="s">
        <v>213</v>
      </c>
      <c r="Q167" s="67" t="s">
        <v>2061</v>
      </c>
      <c r="R167" s="67"/>
      <c r="S167" s="28">
        <v>1.05</v>
      </c>
      <c r="T167" s="28">
        <v>1</v>
      </c>
      <c r="U167" s="28">
        <v>1.2</v>
      </c>
      <c r="V167" s="18" t="s">
        <v>215</v>
      </c>
      <c r="W167" s="29" t="s">
        <v>216</v>
      </c>
      <c r="X167" s="30" t="s">
        <v>2062</v>
      </c>
      <c r="Y167" s="68" t="s">
        <v>218</v>
      </c>
      <c r="Z167" s="70" t="s">
        <v>219</v>
      </c>
      <c r="AA167" s="71" t="s">
        <v>2210</v>
      </c>
      <c r="AB167" s="21">
        <v>155</v>
      </c>
      <c r="AC167" s="21">
        <v>3</v>
      </c>
      <c r="AD167" s="51">
        <v>234</v>
      </c>
      <c r="AE167" s="51">
        <v>21</v>
      </c>
      <c r="AF167" s="51">
        <v>0</v>
      </c>
      <c r="AG167" s="73">
        <v>1</v>
      </c>
      <c r="AH167" s="22">
        <v>0</v>
      </c>
      <c r="AI167" s="23">
        <v>50</v>
      </c>
      <c r="AJ167" s="24" t="s">
        <v>2912</v>
      </c>
      <c r="AK167" s="52">
        <v>1</v>
      </c>
      <c r="AL167" s="24">
        <v>240</v>
      </c>
      <c r="AM167" s="52">
        <v>3</v>
      </c>
      <c r="AN167" s="52">
        <v>1</v>
      </c>
      <c r="AO167" s="24" t="s">
        <v>2913</v>
      </c>
      <c r="AP167" s="52">
        <v>0.66</v>
      </c>
      <c r="AQ167" s="52">
        <v>0.08</v>
      </c>
      <c r="AR167" s="52">
        <v>0</v>
      </c>
      <c r="AS167" s="52">
        <v>0</v>
      </c>
      <c r="AT167" s="52">
        <v>0</v>
      </c>
      <c r="AU167" s="52">
        <v>31</v>
      </c>
      <c r="AV167" s="83">
        <v>0</v>
      </c>
      <c r="AW167" s="52">
        <v>0</v>
      </c>
      <c r="AX167" s="83">
        <v>64</v>
      </c>
      <c r="AY167" s="52">
        <v>12</v>
      </c>
      <c r="AZ167" s="52">
        <v>0.15</v>
      </c>
      <c r="BA167" s="24">
        <v>0</v>
      </c>
      <c r="BB167" s="52">
        <v>3.2</v>
      </c>
      <c r="BC167" s="75" t="s">
        <v>2069</v>
      </c>
      <c r="BD167" s="52"/>
      <c r="BE167" s="52"/>
      <c r="BF167" s="52"/>
      <c r="BG167" s="52"/>
      <c r="BH167" s="52"/>
      <c r="BI167" s="24">
        <v>1</v>
      </c>
      <c r="BJ167" s="24"/>
      <c r="BK167" s="24"/>
      <c r="BL167" s="24">
        <v>1.4</v>
      </c>
      <c r="BM167" s="24"/>
      <c r="BN167" s="24"/>
      <c r="BO167" s="24"/>
      <c r="BP167" s="24"/>
      <c r="BQ167" s="24" t="s">
        <v>2168</v>
      </c>
      <c r="BR167" s="47" t="s">
        <v>2916</v>
      </c>
      <c r="BT167" s="5" t="str">
        <f t="shared" si="13"/>
        <v>9999-01-01 00:00</v>
      </c>
      <c r="BU167" s="111"/>
      <c r="BV167" s="112" t="s">
        <v>2023</v>
      </c>
      <c r="BX167" s="5"/>
      <c r="CQ167" s="47">
        <v>5</v>
      </c>
      <c r="CR167" s="5">
        <v>10</v>
      </c>
      <c r="CS167" s="5">
        <f t="shared" si="14"/>
        <v>64</v>
      </c>
      <c r="CT167" s="5">
        <f t="shared" si="15"/>
        <v>0.66</v>
      </c>
      <c r="CU167" s="5">
        <f t="shared" si="16"/>
        <v>3.2</v>
      </c>
    </row>
    <row r="168" spans="1:99" s="47" customFormat="1" x14ac:dyDescent="0.3">
      <c r="A168" s="48" t="s">
        <v>1980</v>
      </c>
      <c r="B168" s="6"/>
      <c r="C168" s="35">
        <v>154</v>
      </c>
      <c r="D168" s="18">
        <v>10154</v>
      </c>
      <c r="E168" s="36">
        <v>9154</v>
      </c>
      <c r="F168" s="49">
        <v>5</v>
      </c>
      <c r="G168" s="49">
        <v>3</v>
      </c>
      <c r="H168" s="18" t="s">
        <v>2304</v>
      </c>
      <c r="I168" s="49">
        <v>1</v>
      </c>
      <c r="J168" s="49">
        <v>5</v>
      </c>
      <c r="K168" s="18">
        <v>1</v>
      </c>
      <c r="L168" s="49">
        <v>5</v>
      </c>
      <c r="M168" s="49">
        <v>5</v>
      </c>
      <c r="N168" s="18">
        <v>154</v>
      </c>
      <c r="O168" s="68">
        <v>35</v>
      </c>
      <c r="P168" s="38" t="s">
        <v>213</v>
      </c>
      <c r="Q168" s="67" t="s">
        <v>1881</v>
      </c>
      <c r="R168" s="67"/>
      <c r="S168" s="28">
        <v>1</v>
      </c>
      <c r="T168" s="28">
        <v>1.1000000000000001</v>
      </c>
      <c r="U168" s="28">
        <v>1.2</v>
      </c>
      <c r="V168" s="18" t="s">
        <v>345</v>
      </c>
      <c r="W168" s="29" t="s">
        <v>346</v>
      </c>
      <c r="X168" s="30" t="s">
        <v>1882</v>
      </c>
      <c r="Y168" s="68" t="s">
        <v>218</v>
      </c>
      <c r="Z168" s="70" t="s">
        <v>219</v>
      </c>
      <c r="AA168" s="71" t="s">
        <v>1883</v>
      </c>
      <c r="AB168" s="21">
        <v>155</v>
      </c>
      <c r="AC168" s="21">
        <v>3</v>
      </c>
      <c r="AD168" s="51">
        <v>396</v>
      </c>
      <c r="AE168" s="51">
        <v>30</v>
      </c>
      <c r="AF168" s="51">
        <v>0</v>
      </c>
      <c r="AG168" s="73">
        <v>1</v>
      </c>
      <c r="AH168" s="22">
        <v>0</v>
      </c>
      <c r="AI168" s="23">
        <v>70</v>
      </c>
      <c r="AJ168" s="24" t="s">
        <v>2912</v>
      </c>
      <c r="AK168" s="46">
        <v>1</v>
      </c>
      <c r="AL168" s="24">
        <v>150</v>
      </c>
      <c r="AM168" s="52">
        <v>3</v>
      </c>
      <c r="AN168" s="52" t="s">
        <v>108</v>
      </c>
      <c r="AO168" s="24" t="s">
        <v>2913</v>
      </c>
      <c r="AP168" s="52">
        <v>0.38</v>
      </c>
      <c r="AQ168" s="52">
        <v>0.15</v>
      </c>
      <c r="AR168" s="52">
        <v>206</v>
      </c>
      <c r="AS168" s="52">
        <v>-120</v>
      </c>
      <c r="AT168" s="52">
        <v>30</v>
      </c>
      <c r="AU168" s="52">
        <v>306</v>
      </c>
      <c r="AV168" s="83">
        <v>-10</v>
      </c>
      <c r="AW168" s="52">
        <v>0</v>
      </c>
      <c r="AX168" s="83">
        <v>44</v>
      </c>
      <c r="AY168" s="52">
        <v>7.5</v>
      </c>
      <c r="AZ168" s="52">
        <v>0.15</v>
      </c>
      <c r="BA168" s="24">
        <v>0</v>
      </c>
      <c r="BB168" s="52">
        <v>2.2000000000000002</v>
      </c>
      <c r="BC168" s="75" t="s">
        <v>2434</v>
      </c>
      <c r="BD168" s="52"/>
      <c r="BE168" s="52"/>
      <c r="BF168" s="52"/>
      <c r="BG168" s="52"/>
      <c r="BH168" s="52"/>
      <c r="BI168" s="24">
        <v>1</v>
      </c>
      <c r="BJ168" s="24"/>
      <c r="BK168" s="24"/>
      <c r="BL168" s="24">
        <v>1.4</v>
      </c>
      <c r="BM168" s="24"/>
      <c r="BN168" s="24"/>
      <c r="BO168" s="24"/>
      <c r="BP168" s="24"/>
      <c r="BQ168" s="24" t="s">
        <v>2023</v>
      </c>
      <c r="BR168" s="47" t="s">
        <v>2917</v>
      </c>
      <c r="BT168" s="5" t="str">
        <f t="shared" si="13"/>
        <v>2020-01-01 00:00</v>
      </c>
      <c r="BU168" s="111"/>
      <c r="BV168" s="112" t="s">
        <v>2023</v>
      </c>
      <c r="BX168" s="5"/>
      <c r="CQ168" s="47">
        <v>5</v>
      </c>
      <c r="CR168" s="5">
        <v>2</v>
      </c>
      <c r="CS168" s="5">
        <f t="shared" si="14"/>
        <v>44</v>
      </c>
      <c r="CT168" s="5">
        <f t="shared" si="15"/>
        <v>0.38</v>
      </c>
      <c r="CU168" s="5">
        <f t="shared" si="16"/>
        <v>2.2000000000000002</v>
      </c>
    </row>
    <row r="169" spans="1:99" s="47" customFormat="1" x14ac:dyDescent="0.3">
      <c r="A169" s="48" t="s">
        <v>2057</v>
      </c>
      <c r="B169" s="6"/>
      <c r="C169" s="27">
        <v>155</v>
      </c>
      <c r="D169" s="18">
        <v>10155</v>
      </c>
      <c r="E169" s="36">
        <v>9155</v>
      </c>
      <c r="F169" s="49">
        <v>5</v>
      </c>
      <c r="G169" s="49">
        <v>3</v>
      </c>
      <c r="H169" s="18" t="s">
        <v>2300</v>
      </c>
      <c r="I169" s="49">
        <v>1</v>
      </c>
      <c r="J169" s="49">
        <v>4</v>
      </c>
      <c r="K169" s="18">
        <v>1</v>
      </c>
      <c r="L169" s="49">
        <v>5</v>
      </c>
      <c r="M169" s="49">
        <v>4</v>
      </c>
      <c r="N169" s="18">
        <v>155</v>
      </c>
      <c r="O169" s="68">
        <v>34</v>
      </c>
      <c r="P169" s="38" t="s">
        <v>321</v>
      </c>
      <c r="Q169" s="67" t="s">
        <v>2039</v>
      </c>
      <c r="R169" s="67"/>
      <c r="S169" s="28">
        <v>1.05</v>
      </c>
      <c r="T169" s="28">
        <v>0.8</v>
      </c>
      <c r="U169" s="28">
        <v>1.2</v>
      </c>
      <c r="V169" s="18" t="s">
        <v>323</v>
      </c>
      <c r="W169" s="29" t="s">
        <v>491</v>
      </c>
      <c r="X169" s="30" t="s">
        <v>2040</v>
      </c>
      <c r="Y169" s="68" t="s">
        <v>218</v>
      </c>
      <c r="Z169" s="70" t="s">
        <v>219</v>
      </c>
      <c r="AA169" s="71" t="s">
        <v>2041</v>
      </c>
      <c r="AB169" s="21">
        <v>155</v>
      </c>
      <c r="AC169" s="21">
        <v>3</v>
      </c>
      <c r="AD169" s="51">
        <v>456</v>
      </c>
      <c r="AE169" s="51">
        <v>30</v>
      </c>
      <c r="AF169" s="51">
        <v>0</v>
      </c>
      <c r="AG169" s="73">
        <v>1</v>
      </c>
      <c r="AH169" s="22">
        <v>0</v>
      </c>
      <c r="AI169" s="23">
        <v>50</v>
      </c>
      <c r="AJ169" s="24" t="s">
        <v>2912</v>
      </c>
      <c r="AK169" s="52">
        <v>1</v>
      </c>
      <c r="AL169" s="24">
        <v>255</v>
      </c>
      <c r="AM169" s="52">
        <v>6</v>
      </c>
      <c r="AN169" s="52">
        <v>1</v>
      </c>
      <c r="AO169" s="24" t="s">
        <v>2913</v>
      </c>
      <c r="AP169" s="52">
        <v>0.34</v>
      </c>
      <c r="AQ169" s="52">
        <v>0.01</v>
      </c>
      <c r="AR169" s="52">
        <v>0</v>
      </c>
      <c r="AS169" s="52">
        <v>0</v>
      </c>
      <c r="AT169" s="52">
        <v>0</v>
      </c>
      <c r="AU169" s="52">
        <v>31</v>
      </c>
      <c r="AV169" s="83">
        <v>-5</v>
      </c>
      <c r="AW169" s="52">
        <v>10</v>
      </c>
      <c r="AX169" s="83">
        <v>47</v>
      </c>
      <c r="AY169" s="52">
        <v>12.75</v>
      </c>
      <c r="AZ169" s="52">
        <v>0.3</v>
      </c>
      <c r="BA169" s="24">
        <v>0</v>
      </c>
      <c r="BB169" s="52">
        <v>2.35</v>
      </c>
      <c r="BC169" s="75" t="s">
        <v>2069</v>
      </c>
      <c r="BD169" s="52"/>
      <c r="BE169" s="52"/>
      <c r="BF169" s="52"/>
      <c r="BG169" s="52"/>
      <c r="BH169" s="52"/>
      <c r="BI169" s="24">
        <v>1</v>
      </c>
      <c r="BJ169" s="24"/>
      <c r="BK169" s="24"/>
      <c r="BL169" s="24">
        <v>1.4</v>
      </c>
      <c r="BM169" s="24"/>
      <c r="BN169" s="24"/>
      <c r="BO169" s="24"/>
      <c r="BP169" s="24"/>
      <c r="BQ169" s="24" t="s">
        <v>2168</v>
      </c>
      <c r="BR169" s="47" t="s">
        <v>2916</v>
      </c>
      <c r="BT169" s="5" t="str">
        <f t="shared" si="13"/>
        <v>9999-01-01 00:00</v>
      </c>
      <c r="BU169" s="111"/>
      <c r="BV169" s="112" t="s">
        <v>2023</v>
      </c>
      <c r="BX169" s="5"/>
      <c r="CQ169" s="47">
        <v>5</v>
      </c>
      <c r="CR169" s="5">
        <v>6</v>
      </c>
      <c r="CS169" s="5">
        <f t="shared" si="14"/>
        <v>47</v>
      </c>
      <c r="CT169" s="5">
        <f t="shared" si="15"/>
        <v>0.34</v>
      </c>
      <c r="CU169" s="5">
        <f t="shared" si="16"/>
        <v>2.35</v>
      </c>
    </row>
    <row r="170" spans="1:99" s="47" customFormat="1" x14ac:dyDescent="0.3">
      <c r="A170" s="48" t="s">
        <v>1196</v>
      </c>
      <c r="B170" s="6"/>
      <c r="C170" s="35">
        <v>156</v>
      </c>
      <c r="D170" s="18">
        <v>10156</v>
      </c>
      <c r="E170" s="36">
        <v>9156</v>
      </c>
      <c r="F170" s="49">
        <v>5</v>
      </c>
      <c r="G170" s="49">
        <v>3</v>
      </c>
      <c r="H170" s="18" t="s">
        <v>2300</v>
      </c>
      <c r="I170" s="49">
        <v>1</v>
      </c>
      <c r="J170" s="49">
        <v>1</v>
      </c>
      <c r="K170" s="18">
        <v>1</v>
      </c>
      <c r="L170" s="49">
        <v>5</v>
      </c>
      <c r="M170" s="49">
        <v>1</v>
      </c>
      <c r="N170" s="18">
        <v>156</v>
      </c>
      <c r="O170" s="68">
        <v>31</v>
      </c>
      <c r="P170" s="38" t="s">
        <v>213</v>
      </c>
      <c r="Q170" s="67" t="s">
        <v>1790</v>
      </c>
      <c r="R170" s="67"/>
      <c r="S170" s="28">
        <v>0.9</v>
      </c>
      <c r="T170" s="28">
        <v>1</v>
      </c>
      <c r="U170" s="28">
        <v>1.2</v>
      </c>
      <c r="V170" s="18" t="s">
        <v>284</v>
      </c>
      <c r="W170" s="29" t="s">
        <v>285</v>
      </c>
      <c r="X170" s="30" t="s">
        <v>1197</v>
      </c>
      <c r="Y170" s="68" t="s">
        <v>218</v>
      </c>
      <c r="Z170" s="70" t="s">
        <v>219</v>
      </c>
      <c r="AA170" s="71" t="s">
        <v>1198</v>
      </c>
      <c r="AB170" s="21">
        <v>155</v>
      </c>
      <c r="AC170" s="21">
        <v>3</v>
      </c>
      <c r="AD170" s="51">
        <v>665</v>
      </c>
      <c r="AE170" s="51">
        <v>52</v>
      </c>
      <c r="AF170" s="51">
        <v>0</v>
      </c>
      <c r="AG170" s="73">
        <v>1</v>
      </c>
      <c r="AH170" s="22">
        <v>0</v>
      </c>
      <c r="AI170" s="23">
        <v>150</v>
      </c>
      <c r="AJ170" s="24" t="s">
        <v>2912</v>
      </c>
      <c r="AK170" s="46">
        <v>1</v>
      </c>
      <c r="AL170" s="24">
        <v>1500</v>
      </c>
      <c r="AM170" s="52">
        <v>6</v>
      </c>
      <c r="AN170" s="52">
        <v>1</v>
      </c>
      <c r="AO170" s="24" t="s">
        <v>2913</v>
      </c>
      <c r="AP170" s="52">
        <v>0.34</v>
      </c>
      <c r="AQ170" s="52">
        <v>0.1</v>
      </c>
      <c r="AR170" s="52">
        <v>0</v>
      </c>
      <c r="AS170" s="52">
        <v>0</v>
      </c>
      <c r="AT170" s="52">
        <v>0</v>
      </c>
      <c r="AU170" s="52">
        <v>31</v>
      </c>
      <c r="AV170" s="83">
        <v>0</v>
      </c>
      <c r="AW170" s="52">
        <v>-10</v>
      </c>
      <c r="AX170" s="83">
        <v>47</v>
      </c>
      <c r="AY170" s="52">
        <v>75</v>
      </c>
      <c r="AZ170" s="52">
        <v>0.3</v>
      </c>
      <c r="BA170" s="24">
        <v>0</v>
      </c>
      <c r="BB170" s="52">
        <v>2.35</v>
      </c>
      <c r="BC170" s="75" t="s">
        <v>2069</v>
      </c>
      <c r="BD170" s="52"/>
      <c r="BE170" s="52"/>
      <c r="BF170" s="52"/>
      <c r="BG170" s="52"/>
      <c r="BH170" s="52"/>
      <c r="BI170" s="24">
        <v>1</v>
      </c>
      <c r="BJ170" s="24"/>
      <c r="BK170" s="24"/>
      <c r="BL170" s="24">
        <v>1.4</v>
      </c>
      <c r="BM170" s="24"/>
      <c r="BN170" s="24"/>
      <c r="BO170" s="24"/>
      <c r="BP170" s="24"/>
      <c r="BQ170" s="24" t="s">
        <v>2168</v>
      </c>
      <c r="BR170" s="47" t="s">
        <v>2916</v>
      </c>
      <c r="BT170" s="5" t="str">
        <f t="shared" si="13"/>
        <v>9999-01-01 00:00</v>
      </c>
      <c r="BU170" s="111"/>
      <c r="BV170" s="112" t="s">
        <v>2023</v>
      </c>
      <c r="BX170" s="5"/>
      <c r="CQ170" s="47">
        <v>5</v>
      </c>
      <c r="CR170" s="5">
        <v>6</v>
      </c>
      <c r="CS170" s="5">
        <f t="shared" si="14"/>
        <v>47</v>
      </c>
      <c r="CT170" s="5">
        <f t="shared" si="15"/>
        <v>0.34</v>
      </c>
      <c r="CU170" s="5">
        <f t="shared" si="16"/>
        <v>2.35</v>
      </c>
    </row>
    <row r="171" spans="1:99" s="47" customFormat="1" x14ac:dyDescent="0.3">
      <c r="A171" s="48" t="s">
        <v>914</v>
      </c>
      <c r="B171" s="6"/>
      <c r="C171" s="27">
        <v>157</v>
      </c>
      <c r="D171" s="18">
        <v>10157</v>
      </c>
      <c r="E171" s="36">
        <v>9157</v>
      </c>
      <c r="F171" s="49">
        <v>5</v>
      </c>
      <c r="G171" s="49">
        <v>2</v>
      </c>
      <c r="H171" s="18" t="s">
        <v>2312</v>
      </c>
      <c r="I171" s="49">
        <v>1</v>
      </c>
      <c r="J171" s="49">
        <v>4</v>
      </c>
      <c r="K171" s="18">
        <v>1</v>
      </c>
      <c r="L171" s="49">
        <v>5</v>
      </c>
      <c r="M171" s="49">
        <v>4</v>
      </c>
      <c r="N171" s="18">
        <v>157</v>
      </c>
      <c r="O171" s="68">
        <v>24</v>
      </c>
      <c r="P171" s="38" t="s">
        <v>213</v>
      </c>
      <c r="Q171" s="67" t="s">
        <v>1801</v>
      </c>
      <c r="R171" s="67"/>
      <c r="S171" s="28">
        <v>1.05</v>
      </c>
      <c r="T171" s="28">
        <v>0.75</v>
      </c>
      <c r="U171" s="28">
        <v>1.2</v>
      </c>
      <c r="V171" s="18" t="s">
        <v>227</v>
      </c>
      <c r="W171" s="29" t="s">
        <v>228</v>
      </c>
      <c r="X171" s="30" t="s">
        <v>1253</v>
      </c>
      <c r="Y171" s="68" t="s">
        <v>218</v>
      </c>
      <c r="Z171" s="70" t="s">
        <v>219</v>
      </c>
      <c r="AA171" s="71" t="s">
        <v>1254</v>
      </c>
      <c r="AB171" s="21">
        <v>155</v>
      </c>
      <c r="AC171" s="21">
        <v>3</v>
      </c>
      <c r="AD171" s="51">
        <v>640</v>
      </c>
      <c r="AE171" s="51">
        <v>27</v>
      </c>
      <c r="AF171" s="51">
        <v>0</v>
      </c>
      <c r="AG171" s="73">
        <v>1</v>
      </c>
      <c r="AH171" s="22">
        <v>0</v>
      </c>
      <c r="AI171" s="23">
        <v>70</v>
      </c>
      <c r="AJ171" s="24" t="s">
        <v>2912</v>
      </c>
      <c r="AK171" s="52">
        <v>1</v>
      </c>
      <c r="AL171" s="24">
        <v>450</v>
      </c>
      <c r="AM171" s="52">
        <v>6</v>
      </c>
      <c r="AN171" s="52">
        <v>1</v>
      </c>
      <c r="AO171" s="24" t="s">
        <v>2913</v>
      </c>
      <c r="AP171" s="52">
        <v>0.62</v>
      </c>
      <c r="AQ171" s="52">
        <v>0.12</v>
      </c>
      <c r="AR171" s="52">
        <v>0</v>
      </c>
      <c r="AS171" s="52">
        <v>0</v>
      </c>
      <c r="AT171" s="52">
        <v>0</v>
      </c>
      <c r="AU171" s="52">
        <v>10</v>
      </c>
      <c r="AV171" s="83">
        <v>-10</v>
      </c>
      <c r="AW171" s="52">
        <v>-15</v>
      </c>
      <c r="AX171" s="83">
        <v>56</v>
      </c>
      <c r="AY171" s="52">
        <v>22.5</v>
      </c>
      <c r="AZ171" s="52">
        <v>0.3</v>
      </c>
      <c r="BA171" s="24">
        <v>0</v>
      </c>
      <c r="BB171" s="52">
        <v>2.8</v>
      </c>
      <c r="BC171" s="75" t="s">
        <v>2075</v>
      </c>
      <c r="BD171" s="52"/>
      <c r="BE171" s="52"/>
      <c r="BF171" s="52"/>
      <c r="BG171" s="52"/>
      <c r="BH171" s="52"/>
      <c r="BI171" s="24">
        <v>2.3999999999999995</v>
      </c>
      <c r="BJ171" s="24"/>
      <c r="BK171" s="24"/>
      <c r="BL171" s="24">
        <v>1.4</v>
      </c>
      <c r="BM171" s="24"/>
      <c r="BN171" s="24"/>
      <c r="BO171" s="24"/>
      <c r="BP171" s="24"/>
      <c r="BQ171" s="24" t="s">
        <v>2168</v>
      </c>
      <c r="BR171" s="47" t="s">
        <v>2916</v>
      </c>
      <c r="BT171" s="5" t="str">
        <f t="shared" si="13"/>
        <v>9999-01-01 00:00</v>
      </c>
      <c r="BU171" s="111"/>
      <c r="BV171" s="112" t="s">
        <v>2023</v>
      </c>
      <c r="BX171" s="5"/>
      <c r="CQ171" s="47">
        <v>5</v>
      </c>
      <c r="CR171" s="5">
        <v>1</v>
      </c>
      <c r="CS171" s="5">
        <f t="shared" si="14"/>
        <v>56</v>
      </c>
      <c r="CT171" s="5">
        <f t="shared" si="15"/>
        <v>0.62</v>
      </c>
      <c r="CU171" s="5">
        <f t="shared" si="16"/>
        <v>2.8</v>
      </c>
    </row>
    <row r="172" spans="1:99" s="47" customFormat="1" x14ac:dyDescent="0.3">
      <c r="A172" s="48" t="s">
        <v>1996</v>
      </c>
      <c r="B172" s="6"/>
      <c r="C172" s="35">
        <v>158</v>
      </c>
      <c r="D172" s="18">
        <v>10158</v>
      </c>
      <c r="E172" s="36">
        <v>9158</v>
      </c>
      <c r="F172" s="49">
        <v>5</v>
      </c>
      <c r="G172" s="49">
        <v>5</v>
      </c>
      <c r="H172" s="18" t="s">
        <v>2301</v>
      </c>
      <c r="I172" s="49">
        <v>1</v>
      </c>
      <c r="J172" s="49">
        <v>3</v>
      </c>
      <c r="K172" s="18">
        <v>1</v>
      </c>
      <c r="L172" s="49">
        <v>5</v>
      </c>
      <c r="M172" s="49">
        <v>3</v>
      </c>
      <c r="N172" s="18">
        <v>158</v>
      </c>
      <c r="O172" s="68">
        <v>53</v>
      </c>
      <c r="P172" s="38" t="s">
        <v>213</v>
      </c>
      <c r="Q172" s="67" t="s">
        <v>1927</v>
      </c>
      <c r="R172" s="67"/>
      <c r="S172" s="28">
        <v>1</v>
      </c>
      <c r="T172" s="28">
        <v>0.8</v>
      </c>
      <c r="U172" s="28">
        <v>1.2</v>
      </c>
      <c r="V172" s="18" t="s">
        <v>345</v>
      </c>
      <c r="W172" s="29" t="s">
        <v>346</v>
      </c>
      <c r="X172" s="30" t="s">
        <v>1928</v>
      </c>
      <c r="Y172" s="68" t="s">
        <v>218</v>
      </c>
      <c r="Z172" s="70" t="s">
        <v>219</v>
      </c>
      <c r="AA172" s="71" t="s">
        <v>1929</v>
      </c>
      <c r="AB172" s="21">
        <v>155</v>
      </c>
      <c r="AC172" s="21">
        <v>3</v>
      </c>
      <c r="AD172" s="51">
        <v>432</v>
      </c>
      <c r="AE172" s="51">
        <v>46</v>
      </c>
      <c r="AF172" s="51">
        <v>0</v>
      </c>
      <c r="AG172" s="73">
        <v>1</v>
      </c>
      <c r="AH172" s="22">
        <v>0</v>
      </c>
      <c r="AI172" s="23">
        <v>70</v>
      </c>
      <c r="AJ172" s="24" t="s">
        <v>2912</v>
      </c>
      <c r="AK172" s="46">
        <v>1</v>
      </c>
      <c r="AL172" s="24">
        <v>300</v>
      </c>
      <c r="AM172" s="52">
        <v>3</v>
      </c>
      <c r="AN172" s="52" t="s">
        <v>108</v>
      </c>
      <c r="AO172" s="24" t="s">
        <v>2913</v>
      </c>
      <c r="AP172" s="52">
        <v>0.57999999999999996</v>
      </c>
      <c r="AQ172" s="52">
        <v>0.2</v>
      </c>
      <c r="AR172" s="52">
        <v>205</v>
      </c>
      <c r="AS172" s="52">
        <v>-40</v>
      </c>
      <c r="AT172" s="52">
        <v>0</v>
      </c>
      <c r="AU172" s="52">
        <v>305</v>
      </c>
      <c r="AV172" s="83">
        <v>0</v>
      </c>
      <c r="AW172" s="52">
        <v>0</v>
      </c>
      <c r="AX172" s="83">
        <v>50</v>
      </c>
      <c r="AY172" s="52">
        <v>15</v>
      </c>
      <c r="AZ172" s="52">
        <v>0.15</v>
      </c>
      <c r="BA172" s="24">
        <v>0</v>
      </c>
      <c r="BB172" s="52">
        <v>2.5</v>
      </c>
      <c r="BC172" s="75" t="s">
        <v>2074</v>
      </c>
      <c r="BD172" s="52"/>
      <c r="BE172" s="52"/>
      <c r="BF172" s="52"/>
      <c r="BG172" s="52"/>
      <c r="BH172" s="52"/>
      <c r="BI172" s="24">
        <v>1.50003</v>
      </c>
      <c r="BJ172" s="24"/>
      <c r="BK172" s="24"/>
      <c r="BL172" s="24">
        <v>1.4</v>
      </c>
      <c r="BM172" s="24"/>
      <c r="BN172" s="24"/>
      <c r="BO172" s="24"/>
      <c r="BP172" s="24"/>
      <c r="BQ172" s="24" t="s">
        <v>2023</v>
      </c>
      <c r="BR172" s="47" t="s">
        <v>2917</v>
      </c>
      <c r="BT172" s="5" t="str">
        <f t="shared" si="13"/>
        <v>2020-01-01 00:00</v>
      </c>
      <c r="BU172" s="111"/>
      <c r="BV172" s="112" t="s">
        <v>2023</v>
      </c>
      <c r="BX172" s="5"/>
      <c r="CQ172" s="47">
        <v>5</v>
      </c>
      <c r="CR172" s="5">
        <v>4</v>
      </c>
      <c r="CS172" s="5">
        <f t="shared" si="14"/>
        <v>50</v>
      </c>
      <c r="CT172" s="5">
        <f t="shared" si="15"/>
        <v>0.57999999999999996</v>
      </c>
      <c r="CU172" s="5">
        <f t="shared" si="16"/>
        <v>2.5</v>
      </c>
    </row>
    <row r="173" spans="1:99" s="47" customFormat="1" x14ac:dyDescent="0.3">
      <c r="A173" s="48" t="s">
        <v>1297</v>
      </c>
      <c r="B173" s="6"/>
      <c r="C173" s="27">
        <v>159</v>
      </c>
      <c r="D173" s="18">
        <v>10159</v>
      </c>
      <c r="E173" s="36">
        <v>9159</v>
      </c>
      <c r="F173" s="49">
        <v>5</v>
      </c>
      <c r="G173" s="49">
        <v>1</v>
      </c>
      <c r="H173" s="18" t="s">
        <v>2302</v>
      </c>
      <c r="I173" s="49">
        <v>1</v>
      </c>
      <c r="J173" s="49">
        <v>4</v>
      </c>
      <c r="K173" s="18">
        <v>1</v>
      </c>
      <c r="L173" s="49">
        <v>5</v>
      </c>
      <c r="M173" s="49">
        <v>4</v>
      </c>
      <c r="N173" s="18">
        <v>159</v>
      </c>
      <c r="O173" s="68">
        <v>14</v>
      </c>
      <c r="P173" s="38" t="s">
        <v>213</v>
      </c>
      <c r="Q173" s="67" t="s">
        <v>1853</v>
      </c>
      <c r="R173" s="67"/>
      <c r="S173" s="28">
        <v>1</v>
      </c>
      <c r="T173" s="28">
        <v>0.95</v>
      </c>
      <c r="U173" s="28">
        <v>1.2</v>
      </c>
      <c r="V173" s="18" t="s">
        <v>284</v>
      </c>
      <c r="W173" s="29" t="s">
        <v>285</v>
      </c>
      <c r="X173" s="30" t="s">
        <v>1298</v>
      </c>
      <c r="Y173" s="68" t="s">
        <v>218</v>
      </c>
      <c r="Z173" s="70" t="s">
        <v>219</v>
      </c>
      <c r="AA173" s="71" t="s">
        <v>1299</v>
      </c>
      <c r="AB173" s="21">
        <v>155</v>
      </c>
      <c r="AC173" s="21">
        <v>3</v>
      </c>
      <c r="AD173" s="51">
        <v>370</v>
      </c>
      <c r="AE173" s="51">
        <v>52</v>
      </c>
      <c r="AF173" s="51">
        <v>0</v>
      </c>
      <c r="AG173" s="73">
        <v>1</v>
      </c>
      <c r="AH173" s="22">
        <v>0</v>
      </c>
      <c r="AI173" s="23">
        <v>70</v>
      </c>
      <c r="AJ173" s="24" t="s">
        <v>2912</v>
      </c>
      <c r="AK173" s="52">
        <v>1</v>
      </c>
      <c r="AL173" s="24">
        <v>240</v>
      </c>
      <c r="AM173" s="52">
        <v>3</v>
      </c>
      <c r="AN173" s="52" t="s">
        <v>108</v>
      </c>
      <c r="AO173" s="24" t="s">
        <v>2913</v>
      </c>
      <c r="AP173" s="52">
        <v>0.48</v>
      </c>
      <c r="AQ173" s="52">
        <v>0.02</v>
      </c>
      <c r="AR173" s="52">
        <v>115</v>
      </c>
      <c r="AS173" s="52">
        <v>-40</v>
      </c>
      <c r="AT173" s="52">
        <v>-30</v>
      </c>
      <c r="AU173" s="52">
        <v>51</v>
      </c>
      <c r="AV173" s="83">
        <v>-10</v>
      </c>
      <c r="AW173" s="52">
        <v>-20</v>
      </c>
      <c r="AX173" s="83">
        <v>53</v>
      </c>
      <c r="AY173" s="52">
        <v>12</v>
      </c>
      <c r="AZ173" s="52">
        <v>0.15</v>
      </c>
      <c r="BA173" s="24">
        <v>0</v>
      </c>
      <c r="BB173" s="52">
        <v>2.65</v>
      </c>
      <c r="BC173" s="75" t="s">
        <v>2432</v>
      </c>
      <c r="BD173" s="52"/>
      <c r="BE173" s="52"/>
      <c r="BF173" s="52"/>
      <c r="BG173" s="52"/>
      <c r="BH173" s="52"/>
      <c r="BI173" s="24">
        <v>2.4999000000000002</v>
      </c>
      <c r="BJ173" s="24"/>
      <c r="BK173" s="24"/>
      <c r="BL173" s="24">
        <v>1.4</v>
      </c>
      <c r="BM173" s="24"/>
      <c r="BN173" s="24"/>
      <c r="BO173" s="24"/>
      <c r="BP173" s="24"/>
      <c r="BQ173" s="114" t="s">
        <v>2023</v>
      </c>
      <c r="BR173" s="47" t="s">
        <v>2917</v>
      </c>
      <c r="BT173" s="5" t="str">
        <f t="shared" si="13"/>
        <v>2020-01-01 00:00</v>
      </c>
      <c r="BU173" s="111"/>
      <c r="BV173" s="113" t="s">
        <v>2345</v>
      </c>
      <c r="BX173" s="5"/>
      <c r="CQ173" s="47">
        <v>5</v>
      </c>
      <c r="CR173" s="5">
        <v>9</v>
      </c>
      <c r="CS173" s="5">
        <f t="shared" si="14"/>
        <v>53</v>
      </c>
      <c r="CT173" s="5">
        <f t="shared" si="15"/>
        <v>0.48</v>
      </c>
      <c r="CU173" s="5">
        <f t="shared" si="16"/>
        <v>2.65</v>
      </c>
    </row>
    <row r="174" spans="1:99" s="47" customFormat="1" x14ac:dyDescent="0.3">
      <c r="A174" s="48" t="s">
        <v>1990</v>
      </c>
      <c r="B174" s="6"/>
      <c r="C174" s="35">
        <v>160</v>
      </c>
      <c r="D174" s="18">
        <v>10160</v>
      </c>
      <c r="E174" s="36">
        <v>9160</v>
      </c>
      <c r="F174" s="49">
        <v>5</v>
      </c>
      <c r="G174" s="49">
        <v>5</v>
      </c>
      <c r="H174" s="18" t="s">
        <v>2303</v>
      </c>
      <c r="I174" s="49">
        <v>1</v>
      </c>
      <c r="J174" s="49">
        <v>4</v>
      </c>
      <c r="K174" s="18">
        <v>1</v>
      </c>
      <c r="L174" s="49">
        <v>5</v>
      </c>
      <c r="M174" s="49">
        <v>4</v>
      </c>
      <c r="N174" s="18">
        <v>160</v>
      </c>
      <c r="O174" s="68">
        <v>54</v>
      </c>
      <c r="P174" s="38" t="s">
        <v>213</v>
      </c>
      <c r="Q174" s="67" t="s">
        <v>1909</v>
      </c>
      <c r="R174" s="67"/>
      <c r="S174" s="28">
        <v>1</v>
      </c>
      <c r="T174" s="28">
        <v>0.95</v>
      </c>
      <c r="U174" s="28">
        <v>1.2</v>
      </c>
      <c r="V174" s="18" t="s">
        <v>345</v>
      </c>
      <c r="W174" s="29" t="s">
        <v>346</v>
      </c>
      <c r="X174" s="30" t="s">
        <v>1910</v>
      </c>
      <c r="Y174" s="68" t="s">
        <v>218</v>
      </c>
      <c r="Z174" s="70" t="s">
        <v>219</v>
      </c>
      <c r="AA174" s="71" t="s">
        <v>1911</v>
      </c>
      <c r="AB174" s="21">
        <v>155</v>
      </c>
      <c r="AC174" s="21">
        <v>3</v>
      </c>
      <c r="AD174" s="51">
        <v>630</v>
      </c>
      <c r="AE174" s="51">
        <v>41</v>
      </c>
      <c r="AF174" s="51">
        <v>0</v>
      </c>
      <c r="AG174" s="73">
        <v>1</v>
      </c>
      <c r="AH174" s="22">
        <v>0</v>
      </c>
      <c r="AI174" s="23">
        <v>70</v>
      </c>
      <c r="AJ174" s="24" t="s">
        <v>2912</v>
      </c>
      <c r="AK174" s="46">
        <v>1</v>
      </c>
      <c r="AL174" s="24">
        <v>216</v>
      </c>
      <c r="AM174" s="52">
        <v>3</v>
      </c>
      <c r="AN174" s="52" t="s">
        <v>108</v>
      </c>
      <c r="AO174" s="24" t="s">
        <v>2913</v>
      </c>
      <c r="AP174" s="52">
        <v>0.36</v>
      </c>
      <c r="AQ174" s="52">
        <v>0.1</v>
      </c>
      <c r="AR174" s="52">
        <v>119</v>
      </c>
      <c r="AS174" s="52">
        <v>-60</v>
      </c>
      <c r="AT174" s="52">
        <v>20</v>
      </c>
      <c r="AU174" s="52">
        <v>51</v>
      </c>
      <c r="AV174" s="83">
        <v>-10</v>
      </c>
      <c r="AW174" s="52">
        <v>0</v>
      </c>
      <c r="AX174" s="83">
        <v>58</v>
      </c>
      <c r="AY174" s="52">
        <v>10.8</v>
      </c>
      <c r="AZ174" s="52">
        <v>0.15</v>
      </c>
      <c r="BA174" s="24">
        <v>0</v>
      </c>
      <c r="BB174" s="52">
        <v>2.9</v>
      </c>
      <c r="BC174" s="75" t="s">
        <v>2433</v>
      </c>
      <c r="BD174" s="52"/>
      <c r="BE174" s="52"/>
      <c r="BF174" s="52"/>
      <c r="BG174" s="52"/>
      <c r="BH174" s="52"/>
      <c r="BI174" s="24">
        <v>1.16669</v>
      </c>
      <c r="BJ174" s="24"/>
      <c r="BK174" s="24"/>
      <c r="BL174" s="24">
        <v>1.4</v>
      </c>
      <c r="BM174" s="24"/>
      <c r="BN174" s="24"/>
      <c r="BO174" s="24"/>
      <c r="BP174" s="24"/>
      <c r="BQ174" s="24" t="s">
        <v>2023</v>
      </c>
      <c r="BR174" s="47" t="s">
        <v>2917</v>
      </c>
      <c r="BT174" s="5" t="str">
        <f t="shared" si="13"/>
        <v>2020-01-01 00:00</v>
      </c>
      <c r="BU174" s="111"/>
      <c r="BV174" s="112" t="s">
        <v>2023</v>
      </c>
      <c r="BX174" s="5"/>
      <c r="CQ174" s="47">
        <v>5</v>
      </c>
      <c r="CR174" s="5">
        <v>8</v>
      </c>
      <c r="CS174" s="5">
        <f t="shared" si="14"/>
        <v>58</v>
      </c>
      <c r="CT174" s="5">
        <f t="shared" si="15"/>
        <v>0.36</v>
      </c>
      <c r="CU174" s="5">
        <f t="shared" si="16"/>
        <v>2.9</v>
      </c>
    </row>
    <row r="175" spans="1:99" s="47" customFormat="1" x14ac:dyDescent="0.3">
      <c r="A175" s="48" t="s">
        <v>1220</v>
      </c>
      <c r="B175" s="6"/>
      <c r="C175" s="27">
        <v>161</v>
      </c>
      <c r="D175" s="18">
        <v>10161</v>
      </c>
      <c r="E175" s="36">
        <v>9161</v>
      </c>
      <c r="F175" s="49">
        <v>5</v>
      </c>
      <c r="G175" s="49">
        <v>3</v>
      </c>
      <c r="H175" s="18" t="s">
        <v>2298</v>
      </c>
      <c r="I175" s="49">
        <v>1</v>
      </c>
      <c r="J175" s="49">
        <v>1</v>
      </c>
      <c r="K175" s="18">
        <v>1</v>
      </c>
      <c r="L175" s="49">
        <v>5</v>
      </c>
      <c r="M175" s="49">
        <v>1</v>
      </c>
      <c r="N175" s="18">
        <v>161</v>
      </c>
      <c r="O175" s="68">
        <v>31</v>
      </c>
      <c r="P175" s="38" t="s">
        <v>213</v>
      </c>
      <c r="Q175" s="67" t="s">
        <v>1792</v>
      </c>
      <c r="R175" s="67"/>
      <c r="S175" s="28">
        <v>1.05</v>
      </c>
      <c r="T175" s="28">
        <v>0.65</v>
      </c>
      <c r="U175" s="28">
        <v>1.2</v>
      </c>
      <c r="V175" s="18" t="s">
        <v>215</v>
      </c>
      <c r="W175" s="29" t="s">
        <v>216</v>
      </c>
      <c r="X175" s="30" t="s">
        <v>1221</v>
      </c>
      <c r="Y175" s="68" t="s">
        <v>218</v>
      </c>
      <c r="Z175" s="70" t="s">
        <v>219</v>
      </c>
      <c r="AA175" s="71" t="s">
        <v>1222</v>
      </c>
      <c r="AB175" s="21">
        <v>155</v>
      </c>
      <c r="AC175" s="21">
        <v>3</v>
      </c>
      <c r="AD175" s="51">
        <v>96</v>
      </c>
      <c r="AE175" s="51">
        <v>12</v>
      </c>
      <c r="AF175" s="51">
        <v>0</v>
      </c>
      <c r="AG175" s="73">
        <v>1</v>
      </c>
      <c r="AH175" s="22">
        <v>0</v>
      </c>
      <c r="AI175" s="23">
        <v>50</v>
      </c>
      <c r="AJ175" s="24" t="s">
        <v>2912</v>
      </c>
      <c r="AK175" s="52">
        <v>1</v>
      </c>
      <c r="AL175" s="24">
        <v>150</v>
      </c>
      <c r="AM175" s="52">
        <v>3</v>
      </c>
      <c r="AN175" s="52">
        <v>1</v>
      </c>
      <c r="AO175" s="24" t="s">
        <v>2913</v>
      </c>
      <c r="AP175" s="52">
        <v>0.62</v>
      </c>
      <c r="AQ175" s="52">
        <v>0.01</v>
      </c>
      <c r="AR175" s="52">
        <v>0</v>
      </c>
      <c r="AS175" s="52">
        <v>0</v>
      </c>
      <c r="AT175" s="52">
        <v>0</v>
      </c>
      <c r="AU175" s="52">
        <v>1</v>
      </c>
      <c r="AV175" s="83">
        <v>-5</v>
      </c>
      <c r="AW175" s="52">
        <v>-17</v>
      </c>
      <c r="AX175" s="83">
        <v>56</v>
      </c>
      <c r="AY175" s="52">
        <v>7.5</v>
      </c>
      <c r="AZ175" s="52">
        <v>0.15</v>
      </c>
      <c r="BA175" s="24">
        <v>0</v>
      </c>
      <c r="BB175" s="52">
        <v>2.8</v>
      </c>
      <c r="BC175" s="75" t="s">
        <v>2068</v>
      </c>
      <c r="BD175" s="52"/>
      <c r="BE175" s="52"/>
      <c r="BF175" s="52"/>
      <c r="BG175" s="52"/>
      <c r="BH175" s="52"/>
      <c r="BI175" s="24">
        <v>1</v>
      </c>
      <c r="BJ175" s="24"/>
      <c r="BK175" s="24"/>
      <c r="BL175" s="24">
        <v>1.4</v>
      </c>
      <c r="BM175" s="24"/>
      <c r="BN175" s="24"/>
      <c r="BO175" s="24"/>
      <c r="BP175" s="24"/>
      <c r="BQ175" s="24" t="s">
        <v>2168</v>
      </c>
      <c r="BR175" s="47" t="s">
        <v>2916</v>
      </c>
      <c r="BT175" s="5" t="str">
        <f t="shared" si="13"/>
        <v>9999-01-01 00:00</v>
      </c>
      <c r="BU175" s="111"/>
      <c r="BV175" s="112" t="s">
        <v>2023</v>
      </c>
      <c r="BX175" s="5"/>
      <c r="CQ175" s="47">
        <v>5</v>
      </c>
      <c r="CR175" s="5">
        <v>1</v>
      </c>
      <c r="CS175" s="5">
        <f t="shared" si="14"/>
        <v>56</v>
      </c>
      <c r="CT175" s="5">
        <f t="shared" si="15"/>
        <v>0.62</v>
      </c>
      <c r="CU175" s="5">
        <f t="shared" si="16"/>
        <v>2.8</v>
      </c>
    </row>
    <row r="176" spans="1:99" s="47" customFormat="1" x14ac:dyDescent="0.3">
      <c r="A176" s="48" t="s">
        <v>1986</v>
      </c>
      <c r="B176" s="6"/>
      <c r="C176" s="35">
        <v>162</v>
      </c>
      <c r="D176" s="18">
        <v>10162</v>
      </c>
      <c r="E176" s="36">
        <v>9162</v>
      </c>
      <c r="F176" s="49">
        <v>5</v>
      </c>
      <c r="G176" s="49">
        <v>5</v>
      </c>
      <c r="H176" s="18" t="s">
        <v>2298</v>
      </c>
      <c r="I176" s="49">
        <v>1</v>
      </c>
      <c r="J176" s="49">
        <v>3</v>
      </c>
      <c r="K176" s="18">
        <v>1</v>
      </c>
      <c r="L176" s="49">
        <v>5</v>
      </c>
      <c r="M176" s="49">
        <v>3</v>
      </c>
      <c r="N176" s="18">
        <v>162</v>
      </c>
      <c r="O176" s="68">
        <v>53</v>
      </c>
      <c r="P176" s="38" t="s">
        <v>213</v>
      </c>
      <c r="Q176" s="67" t="s">
        <v>1897</v>
      </c>
      <c r="R176" s="67"/>
      <c r="S176" s="28">
        <v>0.9</v>
      </c>
      <c r="T176" s="28">
        <v>1</v>
      </c>
      <c r="U176" s="28">
        <v>1.2</v>
      </c>
      <c r="V176" s="18" t="s">
        <v>345</v>
      </c>
      <c r="W176" s="29" t="s">
        <v>346</v>
      </c>
      <c r="X176" s="30" t="s">
        <v>1898</v>
      </c>
      <c r="Y176" s="68" t="s">
        <v>218</v>
      </c>
      <c r="Z176" s="70" t="s">
        <v>219</v>
      </c>
      <c r="AA176" s="71" t="s">
        <v>1899</v>
      </c>
      <c r="AB176" s="21">
        <v>155</v>
      </c>
      <c r="AC176" s="21">
        <v>3</v>
      </c>
      <c r="AD176" s="51">
        <v>250</v>
      </c>
      <c r="AE176" s="51">
        <v>10</v>
      </c>
      <c r="AF176" s="51">
        <v>0</v>
      </c>
      <c r="AG176" s="73">
        <v>1</v>
      </c>
      <c r="AH176" s="22">
        <v>0</v>
      </c>
      <c r="AI176" s="23">
        <v>80</v>
      </c>
      <c r="AJ176" s="24" t="s">
        <v>2912</v>
      </c>
      <c r="AK176" s="46">
        <v>1</v>
      </c>
      <c r="AL176" s="24">
        <v>640</v>
      </c>
      <c r="AM176" s="52">
        <v>7</v>
      </c>
      <c r="AN176" s="52">
        <v>1</v>
      </c>
      <c r="AO176" s="24" t="s">
        <v>2913</v>
      </c>
      <c r="AP176" s="52">
        <v>0.62</v>
      </c>
      <c r="AQ176" s="52">
        <v>0.04</v>
      </c>
      <c r="AR176" s="52">
        <v>0</v>
      </c>
      <c r="AS176" s="52">
        <v>0</v>
      </c>
      <c r="AT176" s="52">
        <v>0</v>
      </c>
      <c r="AU176" s="52">
        <v>3</v>
      </c>
      <c r="AV176" s="83">
        <v>-10</v>
      </c>
      <c r="AW176" s="52">
        <v>-10</v>
      </c>
      <c r="AX176" s="83">
        <v>56</v>
      </c>
      <c r="AY176" s="52">
        <v>32</v>
      </c>
      <c r="AZ176" s="52">
        <v>0.35</v>
      </c>
      <c r="BA176" s="24">
        <v>0</v>
      </c>
      <c r="BB176" s="52">
        <v>2.8</v>
      </c>
      <c r="BC176" s="75" t="s">
        <v>2068</v>
      </c>
      <c r="BD176" s="52"/>
      <c r="BE176" s="52"/>
      <c r="BF176" s="52"/>
      <c r="BG176" s="52"/>
      <c r="BH176" s="52"/>
      <c r="BI176" s="24">
        <v>1</v>
      </c>
      <c r="BJ176" s="24"/>
      <c r="BK176" s="24"/>
      <c r="BL176" s="24">
        <v>1.4</v>
      </c>
      <c r="BM176" s="24"/>
      <c r="BN176" s="24"/>
      <c r="BO176" s="24"/>
      <c r="BP176" s="24"/>
      <c r="BQ176" s="24" t="s">
        <v>2168</v>
      </c>
      <c r="BR176" s="47" t="s">
        <v>2916</v>
      </c>
      <c r="BT176" s="5" t="str">
        <f t="shared" si="13"/>
        <v>9999-01-01 00:00</v>
      </c>
      <c r="BU176" s="111"/>
      <c r="BV176" s="113" t="s">
        <v>2346</v>
      </c>
      <c r="BX176" s="5"/>
      <c r="CQ176" s="47">
        <v>5</v>
      </c>
      <c r="CR176" s="5">
        <v>1</v>
      </c>
      <c r="CS176" s="5">
        <f t="shared" si="14"/>
        <v>56</v>
      </c>
      <c r="CT176" s="5">
        <f t="shared" si="15"/>
        <v>0.62</v>
      </c>
      <c r="CU176" s="5">
        <f t="shared" si="16"/>
        <v>2.8</v>
      </c>
    </row>
    <row r="177" spans="1:99" s="118" customFormat="1" x14ac:dyDescent="0.3">
      <c r="A177" s="118" t="s">
        <v>246</v>
      </c>
      <c r="B177" s="10"/>
      <c r="C177" s="119">
        <v>163</v>
      </c>
      <c r="D177" s="123">
        <v>10163</v>
      </c>
      <c r="E177" s="120">
        <v>9163</v>
      </c>
      <c r="F177" s="121">
        <v>5</v>
      </c>
      <c r="G177" s="121">
        <v>1</v>
      </c>
      <c r="H177" s="123" t="s">
        <v>2300</v>
      </c>
      <c r="I177" s="121">
        <v>1</v>
      </c>
      <c r="J177" s="121">
        <v>3</v>
      </c>
      <c r="K177" s="123">
        <v>1</v>
      </c>
      <c r="L177" s="121">
        <v>5</v>
      </c>
      <c r="M177" s="121">
        <v>3</v>
      </c>
      <c r="N177" s="123">
        <v>163</v>
      </c>
      <c r="O177" s="122">
        <v>13</v>
      </c>
      <c r="P177" s="120" t="s">
        <v>213</v>
      </c>
      <c r="Q177" s="122" t="s">
        <v>247</v>
      </c>
      <c r="R177" s="122"/>
      <c r="S177" s="123">
        <v>1.05</v>
      </c>
      <c r="T177" s="123">
        <v>0.9</v>
      </c>
      <c r="U177" s="123">
        <v>1.2</v>
      </c>
      <c r="V177" s="123" t="s">
        <v>227</v>
      </c>
      <c r="W177" s="129" t="s">
        <v>228</v>
      </c>
      <c r="X177" s="124" t="s">
        <v>248</v>
      </c>
      <c r="Y177" s="122" t="s">
        <v>218</v>
      </c>
      <c r="Z177" s="130" t="s">
        <v>219</v>
      </c>
      <c r="AA177" s="125" t="s">
        <v>249</v>
      </c>
      <c r="AB177" s="126">
        <v>155</v>
      </c>
      <c r="AC177" s="126">
        <v>3</v>
      </c>
      <c r="AD177" s="127">
        <v>260</v>
      </c>
      <c r="AE177" s="127">
        <v>36</v>
      </c>
      <c r="AF177" s="127">
        <v>0</v>
      </c>
      <c r="AG177" s="131">
        <v>1</v>
      </c>
      <c r="AH177" s="132">
        <v>0</v>
      </c>
      <c r="AI177" s="123">
        <v>70</v>
      </c>
      <c r="AJ177" s="24" t="s">
        <v>2912</v>
      </c>
      <c r="AK177" s="127">
        <v>1</v>
      </c>
      <c r="AL177" s="126">
        <v>208</v>
      </c>
      <c r="AM177" s="127">
        <v>2</v>
      </c>
      <c r="AN177" s="127">
        <v>1</v>
      </c>
      <c r="AO177" s="24" t="s">
        <v>2913</v>
      </c>
      <c r="AP177" s="127">
        <v>0.66</v>
      </c>
      <c r="AQ177" s="127">
        <v>0.01</v>
      </c>
      <c r="AR177" s="127">
        <v>0</v>
      </c>
      <c r="AS177" s="127">
        <v>0</v>
      </c>
      <c r="AT177" s="127">
        <v>0</v>
      </c>
      <c r="AU177" s="127">
        <v>2</v>
      </c>
      <c r="AV177" s="133">
        <v>0</v>
      </c>
      <c r="AW177" s="127">
        <v>-5</v>
      </c>
      <c r="AX177" s="133">
        <v>64</v>
      </c>
      <c r="AY177" s="127">
        <v>10.4</v>
      </c>
      <c r="AZ177" s="127">
        <v>0.1</v>
      </c>
      <c r="BA177" s="126">
        <v>0</v>
      </c>
      <c r="BB177" s="127">
        <v>3.2</v>
      </c>
      <c r="BC177" s="134" t="s">
        <v>2507</v>
      </c>
      <c r="BD177" s="127"/>
      <c r="BE177" s="127"/>
      <c r="BF177" s="127"/>
      <c r="BG177" s="127"/>
      <c r="BH177" s="127"/>
      <c r="BI177" s="126">
        <v>1</v>
      </c>
      <c r="BJ177" s="126"/>
      <c r="BK177" s="126"/>
      <c r="BL177" s="126">
        <v>1.4</v>
      </c>
      <c r="BM177" s="126"/>
      <c r="BN177" s="126"/>
      <c r="BO177" s="126"/>
      <c r="BP177" s="126"/>
      <c r="BQ177" s="136" t="s">
        <v>2023</v>
      </c>
      <c r="BR177" s="118" t="s">
        <v>2917</v>
      </c>
      <c r="BS177" s="10" t="s">
        <v>2424</v>
      </c>
      <c r="BT177" s="5" t="str">
        <f t="shared" si="13"/>
        <v>2020-01-01 00:00</v>
      </c>
      <c r="BU177" s="128"/>
      <c r="BV177" s="135" t="s">
        <v>2347</v>
      </c>
      <c r="CQ177" s="118">
        <v>5</v>
      </c>
      <c r="CR177" s="5">
        <v>10</v>
      </c>
      <c r="CS177" s="5">
        <f t="shared" si="14"/>
        <v>64</v>
      </c>
      <c r="CT177" s="5">
        <f t="shared" si="15"/>
        <v>0.66</v>
      </c>
      <c r="CU177" s="5">
        <f t="shared" si="16"/>
        <v>3.2</v>
      </c>
    </row>
    <row r="178" spans="1:99" s="47" customFormat="1" x14ac:dyDescent="0.3">
      <c r="A178" s="48" t="s">
        <v>1306</v>
      </c>
      <c r="B178" s="6"/>
      <c r="C178" s="35">
        <v>164</v>
      </c>
      <c r="D178" s="18">
        <v>10164</v>
      </c>
      <c r="E178" s="36">
        <v>9164</v>
      </c>
      <c r="F178" s="49">
        <v>5</v>
      </c>
      <c r="G178" s="49">
        <v>5</v>
      </c>
      <c r="H178" s="18" t="s">
        <v>2299</v>
      </c>
      <c r="I178" s="49">
        <v>1</v>
      </c>
      <c r="J178" s="49">
        <v>3</v>
      </c>
      <c r="K178" s="18">
        <v>1</v>
      </c>
      <c r="L178" s="49">
        <v>5</v>
      </c>
      <c r="M178" s="49">
        <v>3</v>
      </c>
      <c r="N178" s="18">
        <v>164</v>
      </c>
      <c r="O178" s="68">
        <v>53</v>
      </c>
      <c r="P178" s="38" t="s">
        <v>213</v>
      </c>
      <c r="Q178" s="67" t="s">
        <v>1307</v>
      </c>
      <c r="R178" s="67"/>
      <c r="S178" s="28">
        <v>1</v>
      </c>
      <c r="T178" s="28">
        <v>0.95</v>
      </c>
      <c r="U178" s="28">
        <v>1.2</v>
      </c>
      <c r="V178" s="18" t="s">
        <v>345</v>
      </c>
      <c r="W178" s="29" t="s">
        <v>346</v>
      </c>
      <c r="X178" s="30" t="s">
        <v>1308</v>
      </c>
      <c r="Y178" s="68" t="s">
        <v>218</v>
      </c>
      <c r="Z178" s="70" t="s">
        <v>219</v>
      </c>
      <c r="AA178" s="71" t="s">
        <v>1309</v>
      </c>
      <c r="AB178" s="21">
        <v>155</v>
      </c>
      <c r="AC178" s="21">
        <v>3</v>
      </c>
      <c r="AD178" s="51">
        <v>440</v>
      </c>
      <c r="AE178" s="51">
        <v>39</v>
      </c>
      <c r="AF178" s="51">
        <v>0</v>
      </c>
      <c r="AG178" s="73">
        <v>1</v>
      </c>
      <c r="AH178" s="22">
        <v>0</v>
      </c>
      <c r="AI178" s="23">
        <v>70</v>
      </c>
      <c r="AJ178" s="24" t="s">
        <v>2912</v>
      </c>
      <c r="AK178" s="46">
        <v>1</v>
      </c>
      <c r="AL178" s="24">
        <v>150</v>
      </c>
      <c r="AM178" s="52">
        <v>3</v>
      </c>
      <c r="AN178" s="52" t="s">
        <v>108</v>
      </c>
      <c r="AO178" s="24" t="s">
        <v>2913</v>
      </c>
      <c r="AP178" s="52">
        <v>0.48</v>
      </c>
      <c r="AQ178" s="52">
        <v>0.01</v>
      </c>
      <c r="AR178" s="52">
        <v>110</v>
      </c>
      <c r="AS178" s="52">
        <v>-100</v>
      </c>
      <c r="AT178" s="52">
        <v>-35</v>
      </c>
      <c r="AU178" s="52">
        <v>305</v>
      </c>
      <c r="AV178" s="83">
        <v>-5</v>
      </c>
      <c r="AW178" s="52">
        <v>-50</v>
      </c>
      <c r="AX178" s="83">
        <v>53</v>
      </c>
      <c r="AY178" s="52">
        <v>7.5</v>
      </c>
      <c r="AZ178" s="52">
        <v>0.15</v>
      </c>
      <c r="BA178" s="24">
        <v>0</v>
      </c>
      <c r="BB178" s="52">
        <v>2.65</v>
      </c>
      <c r="BC178" s="75" t="s">
        <v>2431</v>
      </c>
      <c r="BD178" s="52"/>
      <c r="BE178" s="52"/>
      <c r="BF178" s="52"/>
      <c r="BG178" s="52"/>
      <c r="BH178" s="52"/>
      <c r="BI178" s="24">
        <v>1.2600629999999997</v>
      </c>
      <c r="BJ178" s="24"/>
      <c r="BK178" s="24"/>
      <c r="BL178" s="24">
        <v>1.4</v>
      </c>
      <c r="BM178" s="24"/>
      <c r="BN178" s="24"/>
      <c r="BO178" s="24"/>
      <c r="BP178" s="24"/>
      <c r="BQ178" s="114" t="s">
        <v>2023</v>
      </c>
      <c r="BR178" s="47" t="s">
        <v>2917</v>
      </c>
      <c r="BT178" s="5" t="str">
        <f t="shared" si="13"/>
        <v>2020-01-01 00:00</v>
      </c>
      <c r="BU178" s="111"/>
      <c r="BV178" s="113" t="s">
        <v>2339</v>
      </c>
      <c r="BX178" s="5"/>
      <c r="CQ178" s="47">
        <v>5</v>
      </c>
      <c r="CR178" s="5">
        <v>9</v>
      </c>
      <c r="CS178" s="5">
        <f t="shared" si="14"/>
        <v>53</v>
      </c>
      <c r="CT178" s="5">
        <f t="shared" si="15"/>
        <v>0.48</v>
      </c>
      <c r="CU178" s="5">
        <f t="shared" si="16"/>
        <v>2.65</v>
      </c>
    </row>
    <row r="179" spans="1:99" s="47" customFormat="1" x14ac:dyDescent="0.3">
      <c r="A179" s="48" t="s">
        <v>984</v>
      </c>
      <c r="B179" s="6"/>
      <c r="C179" s="27">
        <v>165</v>
      </c>
      <c r="D179" s="18">
        <v>10165</v>
      </c>
      <c r="E179" s="36">
        <v>9165</v>
      </c>
      <c r="F179" s="49">
        <v>5</v>
      </c>
      <c r="G179" s="49">
        <v>3</v>
      </c>
      <c r="H179" s="18" t="s">
        <v>2300</v>
      </c>
      <c r="I179" s="49">
        <v>1</v>
      </c>
      <c r="J179" s="49">
        <v>3</v>
      </c>
      <c r="K179" s="18">
        <v>1</v>
      </c>
      <c r="L179" s="49">
        <v>5</v>
      </c>
      <c r="M179" s="49">
        <v>3</v>
      </c>
      <c r="N179" s="18">
        <v>165</v>
      </c>
      <c r="O179" s="68">
        <v>33</v>
      </c>
      <c r="P179" s="38" t="s">
        <v>213</v>
      </c>
      <c r="Q179" s="67" t="s">
        <v>985</v>
      </c>
      <c r="R179" s="67"/>
      <c r="S179" s="28">
        <v>1.05</v>
      </c>
      <c r="T179" s="28">
        <v>0.65</v>
      </c>
      <c r="U179" s="28">
        <v>1.2</v>
      </c>
      <c r="V179" s="18" t="s">
        <v>227</v>
      </c>
      <c r="W179" s="29" t="s">
        <v>228</v>
      </c>
      <c r="X179" s="30" t="s">
        <v>986</v>
      </c>
      <c r="Y179" s="68" t="s">
        <v>218</v>
      </c>
      <c r="Z179" s="70" t="s">
        <v>219</v>
      </c>
      <c r="AA179" s="71" t="s">
        <v>987</v>
      </c>
      <c r="AB179" s="21">
        <v>155</v>
      </c>
      <c r="AC179" s="21">
        <v>3</v>
      </c>
      <c r="AD179" s="51">
        <v>480</v>
      </c>
      <c r="AE179" s="51">
        <v>47</v>
      </c>
      <c r="AF179" s="51">
        <v>0</v>
      </c>
      <c r="AG179" s="73">
        <v>1</v>
      </c>
      <c r="AH179" s="22">
        <v>0</v>
      </c>
      <c r="AI179" s="23">
        <v>70</v>
      </c>
      <c r="AJ179" s="24" t="s">
        <v>2912</v>
      </c>
      <c r="AK179" s="52">
        <v>1</v>
      </c>
      <c r="AL179" s="24">
        <v>238</v>
      </c>
      <c r="AM179" s="52">
        <v>5</v>
      </c>
      <c r="AN179" s="52">
        <v>1</v>
      </c>
      <c r="AO179" s="24" t="s">
        <v>2913</v>
      </c>
      <c r="AP179" s="52">
        <v>0.52</v>
      </c>
      <c r="AQ179" s="52">
        <v>0.01</v>
      </c>
      <c r="AR179" s="52">
        <v>0</v>
      </c>
      <c r="AS179" s="52">
        <v>0</v>
      </c>
      <c r="AT179" s="52">
        <v>0</v>
      </c>
      <c r="AU179" s="52">
        <v>31</v>
      </c>
      <c r="AV179" s="83">
        <v>-10</v>
      </c>
      <c r="AW179" s="52">
        <v>-10</v>
      </c>
      <c r="AX179" s="83">
        <v>44</v>
      </c>
      <c r="AY179" s="52">
        <v>11.9</v>
      </c>
      <c r="AZ179" s="52">
        <v>0.25</v>
      </c>
      <c r="BA179" s="24">
        <v>0</v>
      </c>
      <c r="BB179" s="52">
        <v>2.2000000000000002</v>
      </c>
      <c r="BC179" s="75" t="s">
        <v>2069</v>
      </c>
      <c r="BD179" s="52"/>
      <c r="BE179" s="52"/>
      <c r="BF179" s="52"/>
      <c r="BG179" s="52"/>
      <c r="BH179" s="52"/>
      <c r="BI179" s="24">
        <v>1</v>
      </c>
      <c r="BJ179" s="24"/>
      <c r="BK179" s="24"/>
      <c r="BL179" s="24">
        <v>1.4</v>
      </c>
      <c r="BM179" s="24"/>
      <c r="BN179" s="24"/>
      <c r="BO179" s="24"/>
      <c r="BP179" s="24"/>
      <c r="BQ179" s="24" t="s">
        <v>2168</v>
      </c>
      <c r="BR179" s="47" t="s">
        <v>2916</v>
      </c>
      <c r="BT179" s="5" t="str">
        <f t="shared" si="13"/>
        <v>9999-01-01 00:00</v>
      </c>
      <c r="BU179" s="111"/>
      <c r="BV179" s="113" t="s">
        <v>2340</v>
      </c>
      <c r="BX179" s="5"/>
      <c r="CQ179" s="47">
        <v>5</v>
      </c>
      <c r="CR179" s="5">
        <v>7</v>
      </c>
      <c r="CS179" s="5">
        <f t="shared" si="14"/>
        <v>44</v>
      </c>
      <c r="CT179" s="5">
        <f t="shared" si="15"/>
        <v>0.52</v>
      </c>
      <c r="CU179" s="5">
        <f t="shared" si="16"/>
        <v>2.2000000000000002</v>
      </c>
    </row>
    <row r="180" spans="1:99" s="47" customFormat="1" x14ac:dyDescent="0.3">
      <c r="A180" s="48" t="s">
        <v>920</v>
      </c>
      <c r="B180" s="6"/>
      <c r="C180" s="35">
        <v>166</v>
      </c>
      <c r="D180" s="18">
        <v>10166</v>
      </c>
      <c r="E180" s="36">
        <v>9166</v>
      </c>
      <c r="F180" s="49">
        <v>5</v>
      </c>
      <c r="G180" s="49">
        <v>3</v>
      </c>
      <c r="H180" s="18" t="s">
        <v>2300</v>
      </c>
      <c r="I180" s="49">
        <v>1</v>
      </c>
      <c r="J180" s="49">
        <v>1</v>
      </c>
      <c r="K180" s="18">
        <v>1</v>
      </c>
      <c r="L180" s="49">
        <v>5</v>
      </c>
      <c r="M180" s="49">
        <v>1</v>
      </c>
      <c r="N180" s="18">
        <v>166</v>
      </c>
      <c r="O180" s="68">
        <v>31</v>
      </c>
      <c r="P180" s="38" t="s">
        <v>213</v>
      </c>
      <c r="Q180" s="67" t="s">
        <v>1178</v>
      </c>
      <c r="R180" s="67"/>
      <c r="S180" s="28">
        <v>0.9</v>
      </c>
      <c r="T180" s="28">
        <v>1</v>
      </c>
      <c r="U180" s="28">
        <v>1.2</v>
      </c>
      <c r="V180" s="18" t="s">
        <v>227</v>
      </c>
      <c r="W180" s="29" t="s">
        <v>228</v>
      </c>
      <c r="X180" s="30" t="s">
        <v>1179</v>
      </c>
      <c r="Y180" s="68" t="s">
        <v>218</v>
      </c>
      <c r="Z180" s="70" t="s">
        <v>219</v>
      </c>
      <c r="AA180" s="71" t="s">
        <v>1180</v>
      </c>
      <c r="AB180" s="21">
        <v>155</v>
      </c>
      <c r="AC180" s="21">
        <v>3</v>
      </c>
      <c r="AD180" s="51">
        <v>630</v>
      </c>
      <c r="AE180" s="51">
        <v>41</v>
      </c>
      <c r="AF180" s="51">
        <v>0</v>
      </c>
      <c r="AG180" s="73">
        <v>1</v>
      </c>
      <c r="AH180" s="22">
        <v>0</v>
      </c>
      <c r="AI180" s="23">
        <v>110</v>
      </c>
      <c r="AJ180" s="24" t="s">
        <v>2912</v>
      </c>
      <c r="AK180" s="46">
        <v>1</v>
      </c>
      <c r="AL180" s="24">
        <v>1900</v>
      </c>
      <c r="AM180" s="52">
        <v>7</v>
      </c>
      <c r="AN180" s="52">
        <v>1</v>
      </c>
      <c r="AO180" s="24" t="s">
        <v>2913</v>
      </c>
      <c r="AP180" s="52">
        <v>0.62</v>
      </c>
      <c r="AQ180" s="52">
        <v>0.04</v>
      </c>
      <c r="AR180" s="52">
        <v>0</v>
      </c>
      <c r="AS180" s="52">
        <v>0</v>
      </c>
      <c r="AT180" s="52">
        <v>0</v>
      </c>
      <c r="AU180" s="52">
        <v>35</v>
      </c>
      <c r="AV180" s="83">
        <v>0</v>
      </c>
      <c r="AW180" s="52">
        <v>-25</v>
      </c>
      <c r="AX180" s="83">
        <v>56</v>
      </c>
      <c r="AY180" s="52">
        <v>95</v>
      </c>
      <c r="AZ180" s="52">
        <v>0.35</v>
      </c>
      <c r="BA180" s="24">
        <v>0</v>
      </c>
      <c r="BB180" s="52">
        <v>2.8</v>
      </c>
      <c r="BC180" s="75" t="s">
        <v>2069</v>
      </c>
      <c r="BD180" s="52"/>
      <c r="BE180" s="52"/>
      <c r="BF180" s="52"/>
      <c r="BG180" s="52"/>
      <c r="BH180" s="52"/>
      <c r="BI180" s="24">
        <v>1</v>
      </c>
      <c r="BJ180" s="24"/>
      <c r="BK180" s="24"/>
      <c r="BL180" s="24">
        <v>1.4</v>
      </c>
      <c r="BM180" s="24"/>
      <c r="BN180" s="24"/>
      <c r="BO180" s="24"/>
      <c r="BP180" s="24"/>
      <c r="BQ180" s="24" t="s">
        <v>2168</v>
      </c>
      <c r="BR180" s="47" t="s">
        <v>2916</v>
      </c>
      <c r="BT180" s="5" t="str">
        <f t="shared" si="13"/>
        <v>9999-01-01 00:00</v>
      </c>
      <c r="BU180" s="111"/>
      <c r="BV180" s="112" t="s">
        <v>2023</v>
      </c>
      <c r="BX180" s="5"/>
      <c r="CQ180" s="47">
        <v>5</v>
      </c>
      <c r="CR180" s="5">
        <v>1</v>
      </c>
      <c r="CS180" s="5">
        <f t="shared" si="14"/>
        <v>56</v>
      </c>
      <c r="CT180" s="5">
        <f t="shared" si="15"/>
        <v>0.62</v>
      </c>
      <c r="CU180" s="5">
        <f t="shared" si="16"/>
        <v>2.8</v>
      </c>
    </row>
    <row r="181" spans="1:99" s="47" customFormat="1" x14ac:dyDescent="0.3">
      <c r="A181" s="48" t="s">
        <v>1979</v>
      </c>
      <c r="B181" s="6"/>
      <c r="C181" s="27">
        <v>167</v>
      </c>
      <c r="D181" s="18">
        <v>10167</v>
      </c>
      <c r="E181" s="36">
        <v>9167</v>
      </c>
      <c r="F181" s="49">
        <v>5</v>
      </c>
      <c r="G181" s="49">
        <v>5</v>
      </c>
      <c r="H181" s="18" t="s">
        <v>2313</v>
      </c>
      <c r="I181" s="49">
        <v>1</v>
      </c>
      <c r="J181" s="49">
        <v>2</v>
      </c>
      <c r="K181" s="18">
        <v>1</v>
      </c>
      <c r="L181" s="49">
        <v>5</v>
      </c>
      <c r="M181" s="49">
        <v>2</v>
      </c>
      <c r="N181" s="18">
        <v>167</v>
      </c>
      <c r="O181" s="68">
        <v>52</v>
      </c>
      <c r="P181" s="38" t="s">
        <v>213</v>
      </c>
      <c r="Q181" s="67" t="s">
        <v>1878</v>
      </c>
      <c r="R181" s="67"/>
      <c r="S181" s="28">
        <v>1.05</v>
      </c>
      <c r="T181" s="28">
        <v>1</v>
      </c>
      <c r="U181" s="28">
        <v>1.2</v>
      </c>
      <c r="V181" s="18" t="s">
        <v>345</v>
      </c>
      <c r="W181" s="29" t="s">
        <v>346</v>
      </c>
      <c r="X181" s="30" t="s">
        <v>1879</v>
      </c>
      <c r="Y181" s="68" t="s">
        <v>218</v>
      </c>
      <c r="Z181" s="70" t="s">
        <v>219</v>
      </c>
      <c r="AA181" s="71" t="s">
        <v>1880</v>
      </c>
      <c r="AB181" s="21">
        <v>155</v>
      </c>
      <c r="AC181" s="21">
        <v>3</v>
      </c>
      <c r="AD181" s="51">
        <v>960</v>
      </c>
      <c r="AE181" s="51">
        <v>43</v>
      </c>
      <c r="AF181" s="51">
        <v>0</v>
      </c>
      <c r="AG181" s="73">
        <v>1</v>
      </c>
      <c r="AH181" s="22">
        <v>0</v>
      </c>
      <c r="AI181" s="23">
        <v>70</v>
      </c>
      <c r="AJ181" s="24" t="s">
        <v>2912</v>
      </c>
      <c r="AK181" s="52">
        <v>1</v>
      </c>
      <c r="AL181" s="24">
        <v>3000</v>
      </c>
      <c r="AM181" s="52">
        <v>12</v>
      </c>
      <c r="AN181" s="52">
        <v>1</v>
      </c>
      <c r="AO181" s="24" t="s">
        <v>2913</v>
      </c>
      <c r="AP181" s="52">
        <v>0.48</v>
      </c>
      <c r="AQ181" s="52">
        <v>0.01</v>
      </c>
      <c r="AR181" s="52">
        <v>0</v>
      </c>
      <c r="AS181" s="52">
        <v>0</v>
      </c>
      <c r="AT181" s="52">
        <v>0</v>
      </c>
      <c r="AU181" s="52">
        <v>2</v>
      </c>
      <c r="AV181" s="83">
        <v>0</v>
      </c>
      <c r="AW181" s="52">
        <v>-30</v>
      </c>
      <c r="AX181" s="83">
        <v>53</v>
      </c>
      <c r="AY181" s="52">
        <v>150</v>
      </c>
      <c r="AZ181" s="52">
        <v>0.6</v>
      </c>
      <c r="BA181" s="24">
        <v>0</v>
      </c>
      <c r="BB181" s="52">
        <v>2.65</v>
      </c>
      <c r="BC181" s="75" t="s">
        <v>2072</v>
      </c>
      <c r="BD181" s="52"/>
      <c r="BE181" s="52"/>
      <c r="BF181" s="52"/>
      <c r="BG181" s="52"/>
      <c r="BH181" s="52"/>
      <c r="BI181" s="24">
        <v>1.7065600000000001</v>
      </c>
      <c r="BJ181" s="24"/>
      <c r="BK181" s="24"/>
      <c r="BL181" s="24">
        <v>1.4</v>
      </c>
      <c r="BM181" s="24"/>
      <c r="BN181" s="24"/>
      <c r="BO181" s="24"/>
      <c r="BP181" s="24"/>
      <c r="BQ181" s="24" t="s">
        <v>2168</v>
      </c>
      <c r="BR181" s="47" t="s">
        <v>2916</v>
      </c>
      <c r="BT181" s="5" t="str">
        <f t="shared" si="13"/>
        <v>9999-01-01 00:00</v>
      </c>
      <c r="BU181" s="111"/>
      <c r="BV181" s="113" t="s">
        <v>2348</v>
      </c>
      <c r="BX181" s="5"/>
      <c r="CQ181" s="47">
        <v>5</v>
      </c>
      <c r="CR181" s="5">
        <v>9</v>
      </c>
      <c r="CS181" s="5">
        <f t="shared" si="14"/>
        <v>53</v>
      </c>
      <c r="CT181" s="5">
        <f t="shared" si="15"/>
        <v>0.48</v>
      </c>
      <c r="CU181" s="5">
        <f t="shared" si="16"/>
        <v>2.65</v>
      </c>
    </row>
    <row r="182" spans="1:99" s="47" customFormat="1" x14ac:dyDescent="0.3">
      <c r="A182" s="48" t="s">
        <v>1322</v>
      </c>
      <c r="B182" s="6"/>
      <c r="C182" s="35">
        <v>168</v>
      </c>
      <c r="D182" s="18">
        <v>10168</v>
      </c>
      <c r="E182" s="36">
        <v>9168</v>
      </c>
      <c r="F182" s="49">
        <v>5</v>
      </c>
      <c r="G182" s="49">
        <v>3</v>
      </c>
      <c r="H182" s="18" t="s">
        <v>2326</v>
      </c>
      <c r="I182" s="49">
        <v>1</v>
      </c>
      <c r="J182" s="49">
        <v>2</v>
      </c>
      <c r="K182" s="18">
        <v>1</v>
      </c>
      <c r="L182" s="49">
        <v>5</v>
      </c>
      <c r="M182" s="49">
        <v>2</v>
      </c>
      <c r="N182" s="18">
        <v>168</v>
      </c>
      <c r="O182" s="68">
        <v>32</v>
      </c>
      <c r="P182" s="38" t="s">
        <v>213</v>
      </c>
      <c r="Q182" s="67" t="s">
        <v>1809</v>
      </c>
      <c r="R182" s="67"/>
      <c r="S182" s="28">
        <v>1</v>
      </c>
      <c r="T182" s="28">
        <v>1.1000000000000001</v>
      </c>
      <c r="U182" s="28">
        <v>1.2</v>
      </c>
      <c r="V182" s="18" t="s">
        <v>284</v>
      </c>
      <c r="W182" s="29" t="s">
        <v>285</v>
      </c>
      <c r="X182" s="30" t="s">
        <v>1323</v>
      </c>
      <c r="Y182" s="68" t="s">
        <v>218</v>
      </c>
      <c r="Z182" s="70" t="s">
        <v>219</v>
      </c>
      <c r="AA182" s="71" t="s">
        <v>1324</v>
      </c>
      <c r="AB182" s="21">
        <v>155</v>
      </c>
      <c r="AC182" s="21">
        <v>3</v>
      </c>
      <c r="AD182" s="51">
        <v>720</v>
      </c>
      <c r="AE182" s="51">
        <v>41</v>
      </c>
      <c r="AF182" s="51">
        <v>0</v>
      </c>
      <c r="AG182" s="73">
        <v>1</v>
      </c>
      <c r="AH182" s="22">
        <v>0</v>
      </c>
      <c r="AI182" s="23">
        <v>70</v>
      </c>
      <c r="AJ182" s="24" t="s">
        <v>2912</v>
      </c>
      <c r="AK182" s="46">
        <v>1</v>
      </c>
      <c r="AL182" s="24">
        <v>460</v>
      </c>
      <c r="AM182" s="52">
        <v>4</v>
      </c>
      <c r="AN182" s="52" t="s">
        <v>108</v>
      </c>
      <c r="AO182" s="24" t="s">
        <v>2913</v>
      </c>
      <c r="AP182" s="52">
        <v>0.54</v>
      </c>
      <c r="AQ182" s="52">
        <v>0.05</v>
      </c>
      <c r="AR182" s="52">
        <v>206</v>
      </c>
      <c r="AS182" s="52">
        <v>-70</v>
      </c>
      <c r="AT182" s="52">
        <v>-10</v>
      </c>
      <c r="AU182" s="52">
        <v>306</v>
      </c>
      <c r="AV182" s="83">
        <v>-20</v>
      </c>
      <c r="AW182" s="52">
        <v>15</v>
      </c>
      <c r="AX182" s="83">
        <v>53</v>
      </c>
      <c r="AY182" s="52">
        <v>23</v>
      </c>
      <c r="AZ182" s="52">
        <v>0.2</v>
      </c>
      <c r="BA182" s="24">
        <v>0</v>
      </c>
      <c r="BB182" s="52">
        <v>2.65</v>
      </c>
      <c r="BC182" s="75" t="s">
        <v>2201</v>
      </c>
      <c r="BD182" s="52"/>
      <c r="BE182" s="52"/>
      <c r="BF182" s="52"/>
      <c r="BG182" s="52"/>
      <c r="BH182" s="52"/>
      <c r="BI182" s="24">
        <v>1</v>
      </c>
      <c r="BJ182" s="24"/>
      <c r="BK182" s="24"/>
      <c r="BL182" s="24">
        <v>1.4</v>
      </c>
      <c r="BM182" s="24"/>
      <c r="BN182" s="24"/>
      <c r="BO182" s="24"/>
      <c r="BP182" s="24"/>
      <c r="BQ182" s="24" t="s">
        <v>2023</v>
      </c>
      <c r="BR182" s="47" t="s">
        <v>2917</v>
      </c>
      <c r="BT182" s="5" t="str">
        <f t="shared" si="13"/>
        <v>2020-01-01 00:00</v>
      </c>
      <c r="BU182" s="111"/>
      <c r="BV182" s="112" t="s">
        <v>2023</v>
      </c>
      <c r="BX182" s="5"/>
      <c r="CQ182" s="47">
        <v>5</v>
      </c>
      <c r="CR182" s="5">
        <v>5</v>
      </c>
      <c r="CS182" s="5">
        <f t="shared" si="14"/>
        <v>53</v>
      </c>
      <c r="CT182" s="5">
        <f t="shared" si="15"/>
        <v>0.54</v>
      </c>
      <c r="CU182" s="5">
        <f t="shared" si="16"/>
        <v>2.65</v>
      </c>
    </row>
    <row r="183" spans="1:99" s="47" customFormat="1" x14ac:dyDescent="0.3">
      <c r="A183" s="48" t="s">
        <v>1325</v>
      </c>
      <c r="B183" s="6"/>
      <c r="C183" s="27">
        <v>169</v>
      </c>
      <c r="D183" s="18">
        <v>10169</v>
      </c>
      <c r="E183" s="36">
        <v>9169</v>
      </c>
      <c r="F183" s="49">
        <v>5</v>
      </c>
      <c r="G183" s="49">
        <v>1</v>
      </c>
      <c r="H183" s="18" t="s">
        <v>2302</v>
      </c>
      <c r="I183" s="49">
        <v>1</v>
      </c>
      <c r="J183" s="49">
        <v>1</v>
      </c>
      <c r="K183" s="18">
        <v>1</v>
      </c>
      <c r="L183" s="49">
        <v>5</v>
      </c>
      <c r="M183" s="49">
        <v>1</v>
      </c>
      <c r="N183" s="18">
        <v>169</v>
      </c>
      <c r="O183" s="68">
        <v>11</v>
      </c>
      <c r="P183" s="38" t="s">
        <v>213</v>
      </c>
      <c r="Q183" s="67" t="s">
        <v>1810</v>
      </c>
      <c r="R183" s="67"/>
      <c r="S183" s="28">
        <v>1</v>
      </c>
      <c r="T183" s="28">
        <v>0.8</v>
      </c>
      <c r="U183" s="28">
        <v>1.2</v>
      </c>
      <c r="V183" s="18" t="s">
        <v>284</v>
      </c>
      <c r="W183" s="29" t="s">
        <v>285</v>
      </c>
      <c r="X183" s="30" t="s">
        <v>1326</v>
      </c>
      <c r="Y183" s="68" t="s">
        <v>218</v>
      </c>
      <c r="Z183" s="70" t="s">
        <v>219</v>
      </c>
      <c r="AA183" s="71" t="s">
        <v>1327</v>
      </c>
      <c r="AB183" s="21">
        <v>155</v>
      </c>
      <c r="AC183" s="21">
        <v>3</v>
      </c>
      <c r="AD183" s="51">
        <v>851</v>
      </c>
      <c r="AE183" s="51">
        <v>27</v>
      </c>
      <c r="AF183" s="51">
        <v>0</v>
      </c>
      <c r="AG183" s="73">
        <v>1</v>
      </c>
      <c r="AH183" s="22">
        <v>0</v>
      </c>
      <c r="AI183" s="23">
        <v>70</v>
      </c>
      <c r="AJ183" s="24" t="s">
        <v>2912</v>
      </c>
      <c r="AK183" s="52">
        <v>1</v>
      </c>
      <c r="AL183" s="24">
        <v>208</v>
      </c>
      <c r="AM183" s="52">
        <v>2</v>
      </c>
      <c r="AN183" s="52" t="s">
        <v>108</v>
      </c>
      <c r="AO183" s="24" t="s">
        <v>2913</v>
      </c>
      <c r="AP183" s="52">
        <v>0.54</v>
      </c>
      <c r="AQ183" s="52">
        <v>0.01</v>
      </c>
      <c r="AR183" s="52">
        <v>124</v>
      </c>
      <c r="AS183" s="52">
        <v>-70</v>
      </c>
      <c r="AT183" s="52">
        <v>-10</v>
      </c>
      <c r="AU183" s="52">
        <v>301</v>
      </c>
      <c r="AV183" s="83">
        <v>-10</v>
      </c>
      <c r="AW183" s="52">
        <v>-20</v>
      </c>
      <c r="AX183" s="83">
        <v>61</v>
      </c>
      <c r="AY183" s="52">
        <v>10.4</v>
      </c>
      <c r="AZ183" s="52">
        <v>0.1</v>
      </c>
      <c r="BA183" s="24">
        <v>0</v>
      </c>
      <c r="BB183" s="52">
        <v>3.05</v>
      </c>
      <c r="BC183" s="75" t="s">
        <v>2432</v>
      </c>
      <c r="BD183" s="52"/>
      <c r="BE183" s="52"/>
      <c r="BF183" s="52"/>
      <c r="BG183" s="52"/>
      <c r="BH183" s="52"/>
      <c r="BI183" s="24">
        <v>2.6999999999999997</v>
      </c>
      <c r="BJ183" s="24"/>
      <c r="BK183" s="24"/>
      <c r="BL183" s="24">
        <v>1.4</v>
      </c>
      <c r="BM183" s="24"/>
      <c r="BN183" s="24"/>
      <c r="BO183" s="24"/>
      <c r="BP183" s="24"/>
      <c r="BQ183" s="24" t="s">
        <v>2023</v>
      </c>
      <c r="BR183" s="47" t="s">
        <v>2917</v>
      </c>
      <c r="BT183" s="5" t="str">
        <f t="shared" si="13"/>
        <v>2020-01-01 00:00</v>
      </c>
      <c r="BU183" s="111"/>
      <c r="BV183" s="112" t="s">
        <v>2023</v>
      </c>
      <c r="BX183" s="5"/>
      <c r="CQ183" s="47">
        <v>5</v>
      </c>
      <c r="CR183" s="5">
        <v>3</v>
      </c>
      <c r="CS183" s="5">
        <f t="shared" si="14"/>
        <v>61</v>
      </c>
      <c r="CT183" s="5">
        <f t="shared" si="15"/>
        <v>0.54</v>
      </c>
      <c r="CU183" s="5">
        <f t="shared" si="16"/>
        <v>3.05</v>
      </c>
    </row>
    <row r="184" spans="1:99" s="47" customFormat="1" x14ac:dyDescent="0.3">
      <c r="A184" s="48" t="s">
        <v>1300</v>
      </c>
      <c r="B184" s="6"/>
      <c r="C184" s="35">
        <v>170</v>
      </c>
      <c r="D184" s="18">
        <v>10170</v>
      </c>
      <c r="E184" s="36">
        <v>9170</v>
      </c>
      <c r="F184" s="49">
        <v>5</v>
      </c>
      <c r="G184" s="49">
        <v>3</v>
      </c>
      <c r="H184" s="18" t="s">
        <v>2303</v>
      </c>
      <c r="I184" s="49">
        <v>1</v>
      </c>
      <c r="J184" s="49">
        <v>1</v>
      </c>
      <c r="K184" s="18">
        <v>1</v>
      </c>
      <c r="L184" s="49">
        <v>5</v>
      </c>
      <c r="M184" s="49">
        <v>1</v>
      </c>
      <c r="N184" s="18">
        <v>170</v>
      </c>
      <c r="O184" s="68">
        <v>31</v>
      </c>
      <c r="P184" s="38" t="s">
        <v>213</v>
      </c>
      <c r="Q184" s="67" t="s">
        <v>1803</v>
      </c>
      <c r="R184" s="67"/>
      <c r="S184" s="28">
        <v>1</v>
      </c>
      <c r="T184" s="28">
        <v>1</v>
      </c>
      <c r="U184" s="28">
        <v>1.2</v>
      </c>
      <c r="V184" s="18" t="s">
        <v>284</v>
      </c>
      <c r="W184" s="29" t="s">
        <v>285</v>
      </c>
      <c r="X184" s="30" t="s">
        <v>1301</v>
      </c>
      <c r="Y184" s="68" t="s">
        <v>218</v>
      </c>
      <c r="Z184" s="70" t="s">
        <v>219</v>
      </c>
      <c r="AA184" s="71" t="s">
        <v>1302</v>
      </c>
      <c r="AB184" s="21">
        <v>155</v>
      </c>
      <c r="AC184" s="21">
        <v>3</v>
      </c>
      <c r="AD184" s="51">
        <v>700</v>
      </c>
      <c r="AE184" s="51">
        <v>41</v>
      </c>
      <c r="AF184" s="51">
        <v>0</v>
      </c>
      <c r="AG184" s="73">
        <v>1</v>
      </c>
      <c r="AH184" s="22">
        <v>0</v>
      </c>
      <c r="AI184" s="23">
        <v>70</v>
      </c>
      <c r="AJ184" s="24" t="s">
        <v>2912</v>
      </c>
      <c r="AK184" s="46">
        <v>1</v>
      </c>
      <c r="AL184" s="24">
        <v>240</v>
      </c>
      <c r="AM184" s="52">
        <v>4</v>
      </c>
      <c r="AN184" s="52" t="s">
        <v>108</v>
      </c>
      <c r="AO184" s="24" t="s">
        <v>2913</v>
      </c>
      <c r="AP184" s="52">
        <v>0.54</v>
      </c>
      <c r="AQ184" s="52">
        <v>0.2</v>
      </c>
      <c r="AR184" s="52">
        <v>120</v>
      </c>
      <c r="AS184" s="52">
        <v>-70</v>
      </c>
      <c r="AT184" s="52">
        <v>-50</v>
      </c>
      <c r="AU184" s="52">
        <v>1</v>
      </c>
      <c r="AV184" s="83">
        <v>-5</v>
      </c>
      <c r="AW184" s="52">
        <v>-25</v>
      </c>
      <c r="AX184" s="83">
        <v>61</v>
      </c>
      <c r="AY184" s="52">
        <v>12</v>
      </c>
      <c r="AZ184" s="52">
        <v>0.2</v>
      </c>
      <c r="BA184" s="24">
        <v>0</v>
      </c>
      <c r="BB184" s="52">
        <v>3.05</v>
      </c>
      <c r="BC184" s="75" t="s">
        <v>2433</v>
      </c>
      <c r="BD184" s="52"/>
      <c r="BE184" s="52"/>
      <c r="BF184" s="52"/>
      <c r="BG184" s="52"/>
      <c r="BH184" s="52"/>
      <c r="BI184" s="24">
        <v>1</v>
      </c>
      <c r="BJ184" s="24"/>
      <c r="BK184" s="24"/>
      <c r="BL184" s="24">
        <v>1.4</v>
      </c>
      <c r="BM184" s="24"/>
      <c r="BN184" s="24"/>
      <c r="BO184" s="24"/>
      <c r="BP184" s="24"/>
      <c r="BQ184" s="24" t="s">
        <v>2023</v>
      </c>
      <c r="BR184" s="47" t="s">
        <v>2917</v>
      </c>
      <c r="BT184" s="5" t="str">
        <f t="shared" si="13"/>
        <v>2020-01-01 00:00</v>
      </c>
      <c r="BU184" s="111"/>
      <c r="BV184" s="112" t="s">
        <v>2023</v>
      </c>
      <c r="BX184" s="5"/>
      <c r="CQ184" s="47">
        <v>5</v>
      </c>
      <c r="CR184" s="5">
        <v>3</v>
      </c>
      <c r="CS184" s="5">
        <f t="shared" si="14"/>
        <v>61</v>
      </c>
      <c r="CT184" s="5">
        <f t="shared" si="15"/>
        <v>0.54</v>
      </c>
      <c r="CU184" s="5">
        <f t="shared" si="16"/>
        <v>3.05</v>
      </c>
    </row>
    <row r="185" spans="1:99" s="47" customFormat="1" x14ac:dyDescent="0.3">
      <c r="A185" s="48" t="s">
        <v>1993</v>
      </c>
      <c r="B185" s="6"/>
      <c r="C185" s="27">
        <v>171</v>
      </c>
      <c r="D185" s="18">
        <v>10171</v>
      </c>
      <c r="E185" s="36">
        <v>9171</v>
      </c>
      <c r="F185" s="49">
        <v>5</v>
      </c>
      <c r="G185" s="49">
        <v>5</v>
      </c>
      <c r="H185" s="18" t="s">
        <v>2298</v>
      </c>
      <c r="I185" s="49">
        <v>1</v>
      </c>
      <c r="J185" s="49">
        <v>3</v>
      </c>
      <c r="K185" s="18">
        <v>1</v>
      </c>
      <c r="L185" s="49">
        <v>5</v>
      </c>
      <c r="M185" s="49">
        <v>3</v>
      </c>
      <c r="N185" s="18">
        <v>171</v>
      </c>
      <c r="O185" s="68">
        <v>53</v>
      </c>
      <c r="P185" s="38" t="s">
        <v>213</v>
      </c>
      <c r="Q185" s="67" t="s">
        <v>1918</v>
      </c>
      <c r="R185" s="67"/>
      <c r="S185" s="28">
        <v>0.9</v>
      </c>
      <c r="T185" s="28">
        <v>1</v>
      </c>
      <c r="U185" s="28">
        <v>1.2</v>
      </c>
      <c r="V185" s="18" t="s">
        <v>345</v>
      </c>
      <c r="W185" s="29" t="s">
        <v>346</v>
      </c>
      <c r="X185" s="30" t="s">
        <v>1919</v>
      </c>
      <c r="Y185" s="68" t="s">
        <v>218</v>
      </c>
      <c r="Z185" s="70" t="s">
        <v>219</v>
      </c>
      <c r="AA185" s="71" t="s">
        <v>1920</v>
      </c>
      <c r="AB185" s="21">
        <v>155</v>
      </c>
      <c r="AC185" s="21">
        <v>3</v>
      </c>
      <c r="AD185" s="51">
        <v>180</v>
      </c>
      <c r="AE185" s="51">
        <v>90</v>
      </c>
      <c r="AF185" s="51">
        <v>0</v>
      </c>
      <c r="AG185" s="73">
        <v>1</v>
      </c>
      <c r="AH185" s="22">
        <v>0</v>
      </c>
      <c r="AI185" s="23">
        <v>80</v>
      </c>
      <c r="AJ185" s="24" t="s">
        <v>2912</v>
      </c>
      <c r="AK185" s="52">
        <v>1</v>
      </c>
      <c r="AL185" s="24">
        <v>840</v>
      </c>
      <c r="AM185" s="52">
        <v>5</v>
      </c>
      <c r="AN185" s="52">
        <v>1</v>
      </c>
      <c r="AO185" s="24" t="s">
        <v>2913</v>
      </c>
      <c r="AP185" s="52">
        <v>0.38</v>
      </c>
      <c r="AQ185" s="52">
        <v>0.15</v>
      </c>
      <c r="AR185" s="52">
        <v>0</v>
      </c>
      <c r="AS185" s="52">
        <v>0</v>
      </c>
      <c r="AT185" s="52">
        <v>0</v>
      </c>
      <c r="AU185" s="52">
        <v>1</v>
      </c>
      <c r="AV185" s="83">
        <v>-20</v>
      </c>
      <c r="AW185" s="52">
        <v>0</v>
      </c>
      <c r="AX185" s="83">
        <v>44</v>
      </c>
      <c r="AY185" s="52">
        <v>42</v>
      </c>
      <c r="AZ185" s="52">
        <v>0.25</v>
      </c>
      <c r="BA185" s="24">
        <v>0</v>
      </c>
      <c r="BB185" s="52">
        <v>2.2000000000000002</v>
      </c>
      <c r="BC185" s="75" t="s">
        <v>2068</v>
      </c>
      <c r="BD185" s="52"/>
      <c r="BE185" s="52"/>
      <c r="BF185" s="52"/>
      <c r="BG185" s="52"/>
      <c r="BH185" s="52"/>
      <c r="BI185" s="24">
        <v>2.33338</v>
      </c>
      <c r="BJ185" s="24"/>
      <c r="BK185" s="24"/>
      <c r="BL185" s="24">
        <v>1.4</v>
      </c>
      <c r="BM185" s="24"/>
      <c r="BN185" s="24"/>
      <c r="BO185" s="24"/>
      <c r="BP185" s="24"/>
      <c r="BQ185" s="24" t="s">
        <v>2168</v>
      </c>
      <c r="BR185" s="47" t="s">
        <v>2916</v>
      </c>
      <c r="BT185" s="5" t="str">
        <f t="shared" si="13"/>
        <v>9999-01-01 00:00</v>
      </c>
      <c r="BU185" s="111"/>
      <c r="BV185" s="113" t="s">
        <v>2349</v>
      </c>
      <c r="BX185" s="5"/>
      <c r="CQ185" s="47">
        <v>5</v>
      </c>
      <c r="CR185" s="5">
        <v>2</v>
      </c>
      <c r="CS185" s="5">
        <f t="shared" si="14"/>
        <v>44</v>
      </c>
      <c r="CT185" s="5">
        <f t="shared" si="15"/>
        <v>0.38</v>
      </c>
      <c r="CU185" s="5">
        <f t="shared" si="16"/>
        <v>2.2000000000000002</v>
      </c>
    </row>
    <row r="186" spans="1:99" s="47" customFormat="1" x14ac:dyDescent="0.3">
      <c r="A186" s="48" t="s">
        <v>836</v>
      </c>
      <c r="B186" s="6"/>
      <c r="C186" s="35">
        <v>172</v>
      </c>
      <c r="D186" s="18">
        <v>10172</v>
      </c>
      <c r="E186" s="36">
        <v>9172</v>
      </c>
      <c r="F186" s="49">
        <v>5</v>
      </c>
      <c r="G186" s="49">
        <v>2</v>
      </c>
      <c r="H186" s="18" t="s">
        <v>2305</v>
      </c>
      <c r="I186" s="49">
        <v>1</v>
      </c>
      <c r="J186" s="49">
        <v>1</v>
      </c>
      <c r="K186" s="18">
        <v>1</v>
      </c>
      <c r="L186" s="49">
        <v>5</v>
      </c>
      <c r="M186" s="49">
        <v>1</v>
      </c>
      <c r="N186" s="18">
        <v>172</v>
      </c>
      <c r="O186" s="68">
        <v>21</v>
      </c>
      <c r="P186" s="38" t="s">
        <v>321</v>
      </c>
      <c r="Q186" s="67" t="s">
        <v>837</v>
      </c>
      <c r="R186" s="67"/>
      <c r="S186" s="28">
        <v>0.9</v>
      </c>
      <c r="T186" s="28">
        <v>1.1000000000000001</v>
      </c>
      <c r="U186" s="28">
        <v>1.2</v>
      </c>
      <c r="V186" s="18" t="s">
        <v>323</v>
      </c>
      <c r="W186" s="29" t="s">
        <v>491</v>
      </c>
      <c r="X186" s="30" t="s">
        <v>838</v>
      </c>
      <c r="Y186" s="68" t="s">
        <v>218</v>
      </c>
      <c r="Z186" s="70" t="s">
        <v>219</v>
      </c>
      <c r="AA186" s="71" t="s">
        <v>839</v>
      </c>
      <c r="AB186" s="21">
        <v>155</v>
      </c>
      <c r="AC186" s="21">
        <v>3</v>
      </c>
      <c r="AD186" s="51">
        <v>288</v>
      </c>
      <c r="AE186" s="51">
        <v>45</v>
      </c>
      <c r="AF186" s="51">
        <v>0</v>
      </c>
      <c r="AG186" s="73">
        <v>1</v>
      </c>
      <c r="AH186" s="22">
        <v>0</v>
      </c>
      <c r="AI186" s="23">
        <v>150</v>
      </c>
      <c r="AJ186" s="24" t="s">
        <v>2912</v>
      </c>
      <c r="AK186" s="46">
        <v>1</v>
      </c>
      <c r="AL186" s="24">
        <v>480</v>
      </c>
      <c r="AM186" s="52">
        <v>4</v>
      </c>
      <c r="AN186" s="52">
        <v>1</v>
      </c>
      <c r="AO186" s="24" t="s">
        <v>2913</v>
      </c>
      <c r="AP186" s="52">
        <v>0.66</v>
      </c>
      <c r="AQ186" s="52">
        <v>0.05</v>
      </c>
      <c r="AR186" s="52">
        <v>0</v>
      </c>
      <c r="AS186" s="52">
        <v>0</v>
      </c>
      <c r="AT186" s="52">
        <v>0</v>
      </c>
      <c r="AU186" s="52">
        <v>1</v>
      </c>
      <c r="AV186" s="83">
        <v>-20</v>
      </c>
      <c r="AW186" s="52">
        <v>-15</v>
      </c>
      <c r="AX186" s="83">
        <v>64</v>
      </c>
      <c r="AY186" s="52">
        <v>24</v>
      </c>
      <c r="AZ186" s="52">
        <v>0.2</v>
      </c>
      <c r="BA186" s="24">
        <v>0</v>
      </c>
      <c r="BB186" s="52">
        <v>3.2</v>
      </c>
      <c r="BC186" s="75" t="s">
        <v>2073</v>
      </c>
      <c r="BD186" s="52"/>
      <c r="BE186" s="52"/>
      <c r="BF186" s="52"/>
      <c r="BG186" s="52"/>
      <c r="BH186" s="52"/>
      <c r="BI186" s="24">
        <v>1</v>
      </c>
      <c r="BJ186" s="24"/>
      <c r="BK186" s="24"/>
      <c r="BL186" s="24">
        <v>1.4</v>
      </c>
      <c r="BM186" s="24"/>
      <c r="BN186" s="24"/>
      <c r="BO186" s="24"/>
      <c r="BP186" s="24"/>
      <c r="BQ186" s="24" t="s">
        <v>2168</v>
      </c>
      <c r="BR186" s="47" t="s">
        <v>2916</v>
      </c>
      <c r="BT186" s="5" t="str">
        <f t="shared" si="13"/>
        <v>9999-01-01 00:00</v>
      </c>
      <c r="BU186" s="111"/>
      <c r="BV186" s="113" t="s">
        <v>2350</v>
      </c>
      <c r="BX186" s="5"/>
      <c r="CQ186" s="47">
        <v>5</v>
      </c>
      <c r="CR186" s="5">
        <v>10</v>
      </c>
      <c r="CS186" s="5">
        <f t="shared" si="14"/>
        <v>64</v>
      </c>
      <c r="CT186" s="5">
        <f t="shared" si="15"/>
        <v>0.66</v>
      </c>
      <c r="CU186" s="5">
        <f t="shared" si="16"/>
        <v>3.2</v>
      </c>
    </row>
    <row r="187" spans="1:99" s="47" customFormat="1" x14ac:dyDescent="0.3">
      <c r="A187" s="48" t="s">
        <v>899</v>
      </c>
      <c r="B187" s="6"/>
      <c r="C187" s="27">
        <v>173</v>
      </c>
      <c r="D187" s="18">
        <v>10173</v>
      </c>
      <c r="E187" s="36">
        <v>9173</v>
      </c>
      <c r="F187" s="49">
        <v>5</v>
      </c>
      <c r="G187" s="49">
        <v>5</v>
      </c>
      <c r="H187" s="18" t="s">
        <v>2306</v>
      </c>
      <c r="I187" s="49">
        <v>1</v>
      </c>
      <c r="J187" s="49">
        <v>1</v>
      </c>
      <c r="K187" s="18">
        <v>1</v>
      </c>
      <c r="L187" s="49">
        <v>5</v>
      </c>
      <c r="M187" s="49">
        <v>1</v>
      </c>
      <c r="N187" s="18">
        <v>173</v>
      </c>
      <c r="O187" s="68">
        <v>51</v>
      </c>
      <c r="P187" s="38" t="s">
        <v>321</v>
      </c>
      <c r="Q187" s="67" t="s">
        <v>900</v>
      </c>
      <c r="R187" s="67"/>
      <c r="S187" s="28">
        <v>1</v>
      </c>
      <c r="T187" s="28">
        <v>1.1000000000000001</v>
      </c>
      <c r="U187" s="28">
        <v>1.2</v>
      </c>
      <c r="V187" s="18" t="s">
        <v>323</v>
      </c>
      <c r="W187" s="29" t="s">
        <v>324</v>
      </c>
      <c r="X187" s="30" t="s">
        <v>901</v>
      </c>
      <c r="Y187" s="68" t="s">
        <v>218</v>
      </c>
      <c r="Z187" s="70" t="s">
        <v>219</v>
      </c>
      <c r="AA187" s="71" t="s">
        <v>902</v>
      </c>
      <c r="AB187" s="21">
        <v>155</v>
      </c>
      <c r="AC187" s="21">
        <v>3</v>
      </c>
      <c r="AD187" s="51">
        <v>650</v>
      </c>
      <c r="AE187" s="51">
        <v>38</v>
      </c>
      <c r="AF187" s="51">
        <v>0</v>
      </c>
      <c r="AG187" s="73">
        <v>1</v>
      </c>
      <c r="AH187" s="22">
        <v>0</v>
      </c>
      <c r="AI187" s="23">
        <v>70</v>
      </c>
      <c r="AJ187" s="24" t="s">
        <v>2912</v>
      </c>
      <c r="AK187" s="52">
        <v>1</v>
      </c>
      <c r="AL187" s="24">
        <v>200</v>
      </c>
      <c r="AM187" s="52">
        <v>4</v>
      </c>
      <c r="AN187" s="52" t="s">
        <v>108</v>
      </c>
      <c r="AO187" s="24" t="s">
        <v>2913</v>
      </c>
      <c r="AP187" s="52">
        <v>0.52</v>
      </c>
      <c r="AQ187" s="52">
        <v>0.2</v>
      </c>
      <c r="AR187" s="52">
        <v>0</v>
      </c>
      <c r="AS187" s="52">
        <v>0</v>
      </c>
      <c r="AT187" s="52">
        <v>0</v>
      </c>
      <c r="AU187" s="52">
        <v>257</v>
      </c>
      <c r="AV187" s="83">
        <v>-10</v>
      </c>
      <c r="AW187" s="52">
        <v>0</v>
      </c>
      <c r="AX187" s="83">
        <v>44</v>
      </c>
      <c r="AY187" s="52">
        <v>10</v>
      </c>
      <c r="AZ187" s="52">
        <v>0.2</v>
      </c>
      <c r="BA187" s="24">
        <v>0</v>
      </c>
      <c r="BB187" s="52">
        <v>2.2000000000000002</v>
      </c>
      <c r="BC187" s="75" t="s">
        <v>2435</v>
      </c>
      <c r="BD187" s="52"/>
      <c r="BE187" s="52"/>
      <c r="BF187" s="52"/>
      <c r="BG187" s="52"/>
      <c r="BH187" s="52"/>
      <c r="BI187" s="24">
        <v>1</v>
      </c>
      <c r="BJ187" s="24"/>
      <c r="BK187" s="24"/>
      <c r="BL187" s="24">
        <v>1.4</v>
      </c>
      <c r="BM187" s="24"/>
      <c r="BN187" s="24"/>
      <c r="BO187" s="24"/>
      <c r="BP187" s="24"/>
      <c r="BQ187" s="24" t="s">
        <v>2023</v>
      </c>
      <c r="BR187" s="47" t="s">
        <v>2917</v>
      </c>
      <c r="BT187" s="5" t="str">
        <f t="shared" si="13"/>
        <v>2020-01-01 00:00</v>
      </c>
      <c r="BU187" s="111"/>
      <c r="BV187" s="112" t="s">
        <v>2023</v>
      </c>
      <c r="BX187" s="5"/>
      <c r="CQ187" s="47">
        <v>5</v>
      </c>
      <c r="CR187" s="5">
        <v>7</v>
      </c>
      <c r="CS187" s="5">
        <f t="shared" si="14"/>
        <v>44</v>
      </c>
      <c r="CT187" s="5">
        <f t="shared" si="15"/>
        <v>0.52</v>
      </c>
      <c r="CU187" s="5">
        <f t="shared" si="16"/>
        <v>2.2000000000000002</v>
      </c>
    </row>
    <row r="188" spans="1:99" s="47" customFormat="1" x14ac:dyDescent="0.3">
      <c r="A188" s="48" t="s">
        <v>1373</v>
      </c>
      <c r="B188" s="6"/>
      <c r="C188" s="35">
        <v>174</v>
      </c>
      <c r="D188" s="18">
        <v>10174</v>
      </c>
      <c r="E188" s="36">
        <v>9174</v>
      </c>
      <c r="F188" s="49">
        <v>5</v>
      </c>
      <c r="G188" s="49">
        <v>3</v>
      </c>
      <c r="H188" s="18" t="s">
        <v>2307</v>
      </c>
      <c r="I188" s="49">
        <v>1</v>
      </c>
      <c r="J188" s="49">
        <v>1</v>
      </c>
      <c r="K188" s="18">
        <v>1</v>
      </c>
      <c r="L188" s="49">
        <v>5</v>
      </c>
      <c r="M188" s="49">
        <v>1</v>
      </c>
      <c r="N188" s="18">
        <v>174</v>
      </c>
      <c r="O188" s="68">
        <v>31</v>
      </c>
      <c r="P188" s="38" t="s">
        <v>321</v>
      </c>
      <c r="Q188" s="67" t="s">
        <v>2042</v>
      </c>
      <c r="R188" s="67"/>
      <c r="S188" s="28">
        <v>1</v>
      </c>
      <c r="T188" s="28">
        <v>0.9</v>
      </c>
      <c r="U188" s="28">
        <v>1.2</v>
      </c>
      <c r="V188" s="18" t="s">
        <v>323</v>
      </c>
      <c r="W188" s="29" t="s">
        <v>491</v>
      </c>
      <c r="X188" s="30" t="s">
        <v>1374</v>
      </c>
      <c r="Y188" s="68" t="s">
        <v>218</v>
      </c>
      <c r="Z188" s="70" t="s">
        <v>219</v>
      </c>
      <c r="AA188" s="71" t="s">
        <v>1375</v>
      </c>
      <c r="AB188" s="21">
        <v>155</v>
      </c>
      <c r="AC188" s="21">
        <v>3</v>
      </c>
      <c r="AD188" s="51">
        <v>560</v>
      </c>
      <c r="AE188" s="51">
        <v>44</v>
      </c>
      <c r="AF188" s="51">
        <v>0</v>
      </c>
      <c r="AG188" s="73">
        <v>1</v>
      </c>
      <c r="AH188" s="22">
        <v>0</v>
      </c>
      <c r="AI188" s="23">
        <v>70</v>
      </c>
      <c r="AJ188" s="24" t="s">
        <v>2912</v>
      </c>
      <c r="AK188" s="46">
        <v>1</v>
      </c>
      <c r="AL188" s="24">
        <v>210</v>
      </c>
      <c r="AM188" s="52">
        <v>3</v>
      </c>
      <c r="AN188" s="52">
        <v>1</v>
      </c>
      <c r="AO188" s="24" t="s">
        <v>2913</v>
      </c>
      <c r="AP188" s="52">
        <v>0.48</v>
      </c>
      <c r="AQ188" s="52">
        <v>0.08</v>
      </c>
      <c r="AR188" s="52">
        <v>121</v>
      </c>
      <c r="AS188" s="52">
        <v>-70</v>
      </c>
      <c r="AT188" s="52">
        <v>-50</v>
      </c>
      <c r="AU188" s="52">
        <v>52</v>
      </c>
      <c r="AV188" s="83">
        <v>-10</v>
      </c>
      <c r="AW188" s="52">
        <v>-45</v>
      </c>
      <c r="AX188" s="83">
        <v>53</v>
      </c>
      <c r="AY188" s="52">
        <v>10.5</v>
      </c>
      <c r="AZ188" s="52">
        <v>0.15</v>
      </c>
      <c r="BA188" s="24">
        <v>0</v>
      </c>
      <c r="BB188" s="52">
        <v>2.65</v>
      </c>
      <c r="BC188" s="75" t="s">
        <v>2436</v>
      </c>
      <c r="BD188" s="52"/>
      <c r="BE188" s="52"/>
      <c r="BF188" s="52"/>
      <c r="BG188" s="52"/>
      <c r="BH188" s="52"/>
      <c r="BI188" s="24">
        <v>1</v>
      </c>
      <c r="BJ188" s="24"/>
      <c r="BK188" s="24"/>
      <c r="BL188" s="24">
        <v>1.4</v>
      </c>
      <c r="BM188" s="24"/>
      <c r="BN188" s="24"/>
      <c r="BO188" s="24"/>
      <c r="BP188" s="24"/>
      <c r="BQ188" s="24" t="s">
        <v>2023</v>
      </c>
      <c r="BR188" s="47" t="s">
        <v>2917</v>
      </c>
      <c r="BT188" s="5" t="str">
        <f t="shared" si="13"/>
        <v>2020-01-01 00:00</v>
      </c>
      <c r="BU188" s="111"/>
      <c r="BV188" s="112" t="s">
        <v>2023</v>
      </c>
      <c r="BX188" s="5"/>
      <c r="CQ188" s="47">
        <v>5</v>
      </c>
      <c r="CR188" s="5">
        <v>9</v>
      </c>
      <c r="CS188" s="5">
        <f t="shared" si="14"/>
        <v>53</v>
      </c>
      <c r="CT188" s="5">
        <f t="shared" si="15"/>
        <v>0.48</v>
      </c>
      <c r="CU188" s="5">
        <f t="shared" si="16"/>
        <v>2.65</v>
      </c>
    </row>
    <row r="189" spans="1:99" s="47" customFormat="1" x14ac:dyDescent="0.3">
      <c r="A189" s="48" t="s">
        <v>2058</v>
      </c>
      <c r="B189" s="6"/>
      <c r="C189" s="27">
        <v>175</v>
      </c>
      <c r="D189" s="18">
        <v>10175</v>
      </c>
      <c r="E189" s="36">
        <v>9175</v>
      </c>
      <c r="F189" s="49">
        <v>5</v>
      </c>
      <c r="G189" s="49">
        <v>3</v>
      </c>
      <c r="H189" s="18" t="s">
        <v>2308</v>
      </c>
      <c r="I189" s="49">
        <v>1</v>
      </c>
      <c r="J189" s="49">
        <v>4</v>
      </c>
      <c r="K189" s="18">
        <v>1</v>
      </c>
      <c r="L189" s="49">
        <v>5</v>
      </c>
      <c r="M189" s="49">
        <v>4</v>
      </c>
      <c r="N189" s="18">
        <v>175</v>
      </c>
      <c r="O189" s="68">
        <v>34</v>
      </c>
      <c r="P189" s="38" t="s">
        <v>321</v>
      </c>
      <c r="Q189" s="67" t="s">
        <v>2043</v>
      </c>
      <c r="R189" s="67"/>
      <c r="S189" s="28">
        <v>1</v>
      </c>
      <c r="T189" s="28">
        <v>0.9</v>
      </c>
      <c r="U189" s="28">
        <v>1.2</v>
      </c>
      <c r="V189" s="18" t="s">
        <v>323</v>
      </c>
      <c r="W189" s="29" t="s">
        <v>491</v>
      </c>
      <c r="X189" s="30" t="s">
        <v>2044</v>
      </c>
      <c r="Y189" s="68" t="s">
        <v>218</v>
      </c>
      <c r="Z189" s="70" t="s">
        <v>219</v>
      </c>
      <c r="AA189" s="71" t="s">
        <v>2045</v>
      </c>
      <c r="AB189" s="21">
        <v>155</v>
      </c>
      <c r="AC189" s="21">
        <v>3</v>
      </c>
      <c r="AD189" s="51">
        <v>370</v>
      </c>
      <c r="AE189" s="51">
        <v>23</v>
      </c>
      <c r="AF189" s="51">
        <v>0</v>
      </c>
      <c r="AG189" s="73">
        <v>1</v>
      </c>
      <c r="AH189" s="22">
        <v>0</v>
      </c>
      <c r="AI189" s="23">
        <v>70</v>
      </c>
      <c r="AJ189" s="24" t="s">
        <v>2912</v>
      </c>
      <c r="AK189" s="52">
        <v>1</v>
      </c>
      <c r="AL189" s="24">
        <v>260</v>
      </c>
      <c r="AM189" s="52">
        <v>2</v>
      </c>
      <c r="AN189" s="52" t="s">
        <v>108</v>
      </c>
      <c r="AO189" s="24" t="s">
        <v>2913</v>
      </c>
      <c r="AP189" s="52">
        <v>0.36</v>
      </c>
      <c r="AQ189" s="52">
        <v>0.08</v>
      </c>
      <c r="AR189" s="52">
        <v>122</v>
      </c>
      <c r="AS189" s="52">
        <v>-70</v>
      </c>
      <c r="AT189" s="52">
        <v>-50</v>
      </c>
      <c r="AU189" s="52">
        <v>1</v>
      </c>
      <c r="AV189" s="83">
        <v>0</v>
      </c>
      <c r="AW189" s="52">
        <v>-15</v>
      </c>
      <c r="AX189" s="83">
        <v>58</v>
      </c>
      <c r="AY189" s="52">
        <v>13</v>
      </c>
      <c r="AZ189" s="52">
        <v>0.1</v>
      </c>
      <c r="BA189" s="24">
        <v>0</v>
      </c>
      <c r="BB189" s="52">
        <v>2.9</v>
      </c>
      <c r="BC189" s="75" t="s">
        <v>2437</v>
      </c>
      <c r="BD189" s="52"/>
      <c r="BE189" s="52"/>
      <c r="BF189" s="52"/>
      <c r="BG189" s="52"/>
      <c r="BH189" s="52"/>
      <c r="BI189" s="24">
        <v>1</v>
      </c>
      <c r="BJ189" s="24"/>
      <c r="BK189" s="24"/>
      <c r="BL189" s="24">
        <v>1.4</v>
      </c>
      <c r="BM189" s="24"/>
      <c r="BN189" s="24"/>
      <c r="BO189" s="24"/>
      <c r="BP189" s="24"/>
      <c r="BQ189" s="114" t="s">
        <v>2023</v>
      </c>
      <c r="BR189" s="47" t="s">
        <v>2917</v>
      </c>
      <c r="BT189" s="5" t="str">
        <f t="shared" si="13"/>
        <v>2020-01-01 00:00</v>
      </c>
      <c r="BU189" s="111"/>
      <c r="BV189" s="113" t="s">
        <v>2341</v>
      </c>
      <c r="BX189" s="5"/>
      <c r="CQ189" s="47">
        <v>5</v>
      </c>
      <c r="CR189" s="5">
        <v>8</v>
      </c>
      <c r="CS189" s="5">
        <f t="shared" si="14"/>
        <v>58</v>
      </c>
      <c r="CT189" s="5">
        <f t="shared" si="15"/>
        <v>0.36</v>
      </c>
      <c r="CU189" s="5">
        <f t="shared" si="16"/>
        <v>2.9</v>
      </c>
    </row>
    <row r="190" spans="1:99" s="47" customFormat="1" x14ac:dyDescent="0.3">
      <c r="A190" s="48" t="s">
        <v>2059</v>
      </c>
      <c r="B190" s="6"/>
      <c r="C190" s="35">
        <v>176</v>
      </c>
      <c r="D190" s="18">
        <v>10176</v>
      </c>
      <c r="E190" s="36">
        <v>9176</v>
      </c>
      <c r="F190" s="49">
        <v>5</v>
      </c>
      <c r="G190" s="49">
        <v>3</v>
      </c>
      <c r="H190" s="18" t="s">
        <v>2386</v>
      </c>
      <c r="I190" s="49">
        <v>1</v>
      </c>
      <c r="J190" s="49">
        <v>2</v>
      </c>
      <c r="K190" s="18">
        <v>1</v>
      </c>
      <c r="L190" s="49">
        <v>5</v>
      </c>
      <c r="M190" s="49">
        <v>2</v>
      </c>
      <c r="N190" s="18">
        <v>176</v>
      </c>
      <c r="O190" s="68">
        <v>32</v>
      </c>
      <c r="P190" s="38" t="s">
        <v>321</v>
      </c>
      <c r="Q190" s="67" t="s">
        <v>2046</v>
      </c>
      <c r="R190" s="67"/>
      <c r="S190" s="28">
        <v>1.5</v>
      </c>
      <c r="T190" s="28">
        <v>1</v>
      </c>
      <c r="U190" s="28">
        <v>1.2</v>
      </c>
      <c r="V190" s="18" t="s">
        <v>323</v>
      </c>
      <c r="W190" s="29" t="s">
        <v>491</v>
      </c>
      <c r="X190" s="30" t="s">
        <v>2047</v>
      </c>
      <c r="Y190" s="68" t="s">
        <v>218</v>
      </c>
      <c r="Z190" s="70" t="s">
        <v>219</v>
      </c>
      <c r="AA190" s="71" t="s">
        <v>2048</v>
      </c>
      <c r="AB190" s="21">
        <v>155</v>
      </c>
      <c r="AC190" s="21">
        <v>3</v>
      </c>
      <c r="AD190" s="51">
        <v>1000</v>
      </c>
      <c r="AE190" s="51">
        <v>42</v>
      </c>
      <c r="AF190" s="51">
        <v>0</v>
      </c>
      <c r="AG190" s="73">
        <v>1</v>
      </c>
      <c r="AH190" s="22">
        <v>0</v>
      </c>
      <c r="AI190" s="23">
        <v>150</v>
      </c>
      <c r="AJ190" s="24" t="s">
        <v>2912</v>
      </c>
      <c r="AK190" s="46">
        <v>1</v>
      </c>
      <c r="AL190" s="24">
        <v>2080</v>
      </c>
      <c r="AM190" s="52">
        <v>5</v>
      </c>
      <c r="AN190" s="52">
        <v>1</v>
      </c>
      <c r="AO190" s="24" t="s">
        <v>2913</v>
      </c>
      <c r="AP190" s="52">
        <v>0.38</v>
      </c>
      <c r="AQ190" s="52">
        <v>0.05</v>
      </c>
      <c r="AR190" s="52">
        <v>0</v>
      </c>
      <c r="AS190" s="52">
        <v>0</v>
      </c>
      <c r="AT190" s="52">
        <v>0</v>
      </c>
      <c r="AU190" s="52">
        <v>1</v>
      </c>
      <c r="AV190" s="83">
        <v>0</v>
      </c>
      <c r="AW190" s="52">
        <v>-30</v>
      </c>
      <c r="AX190" s="83">
        <v>44</v>
      </c>
      <c r="AY190" s="52">
        <v>104</v>
      </c>
      <c r="AZ190" s="52">
        <v>0.25</v>
      </c>
      <c r="BA190" s="24">
        <v>0</v>
      </c>
      <c r="BB190" s="52">
        <v>2.2000000000000002</v>
      </c>
      <c r="BC190" s="75" t="s">
        <v>2387</v>
      </c>
      <c r="BD190" s="52"/>
      <c r="BE190" s="52"/>
      <c r="BF190" s="52"/>
      <c r="BG190" s="52"/>
      <c r="BH190" s="52"/>
      <c r="BI190" s="24">
        <v>1</v>
      </c>
      <c r="BJ190" s="24"/>
      <c r="BK190" s="24"/>
      <c r="BL190" s="24">
        <v>1.4</v>
      </c>
      <c r="BM190" s="24"/>
      <c r="BN190" s="24"/>
      <c r="BO190" s="24"/>
      <c r="BP190" s="24"/>
      <c r="BQ190" s="24" t="s">
        <v>2168</v>
      </c>
      <c r="BR190" s="47" t="s">
        <v>2916</v>
      </c>
      <c r="BT190" s="5" t="str">
        <f t="shared" si="13"/>
        <v>9999-01-01 00:00</v>
      </c>
      <c r="BU190" s="111"/>
      <c r="BV190" s="112" t="s">
        <v>2023</v>
      </c>
      <c r="BX190" s="5"/>
      <c r="CQ190" s="47">
        <v>5</v>
      </c>
      <c r="CR190" s="5">
        <v>2</v>
      </c>
      <c r="CS190" s="5">
        <f t="shared" si="14"/>
        <v>44</v>
      </c>
      <c r="CT190" s="5">
        <f t="shared" si="15"/>
        <v>0.38</v>
      </c>
      <c r="CU190" s="5">
        <f t="shared" si="16"/>
        <v>2.2000000000000002</v>
      </c>
    </row>
    <row r="191" spans="1:99" s="47" customFormat="1" x14ac:dyDescent="0.3">
      <c r="A191" s="48" t="s">
        <v>1241</v>
      </c>
      <c r="B191" s="6"/>
      <c r="C191" s="27">
        <v>177</v>
      </c>
      <c r="D191" s="18">
        <v>10177</v>
      </c>
      <c r="E191" s="36">
        <v>9177</v>
      </c>
      <c r="F191" s="49">
        <v>5</v>
      </c>
      <c r="G191" s="49">
        <v>5</v>
      </c>
      <c r="H191" s="18" t="s">
        <v>2313</v>
      </c>
      <c r="I191" s="49">
        <v>1</v>
      </c>
      <c r="J191" s="49">
        <v>3</v>
      </c>
      <c r="K191" s="18">
        <v>1</v>
      </c>
      <c r="L191" s="49">
        <v>5</v>
      </c>
      <c r="M191" s="49">
        <v>3</v>
      </c>
      <c r="N191" s="18">
        <v>177</v>
      </c>
      <c r="O191" s="68">
        <v>53</v>
      </c>
      <c r="P191" s="38" t="s">
        <v>213</v>
      </c>
      <c r="Q191" s="67" t="s">
        <v>1798</v>
      </c>
      <c r="R191" s="67"/>
      <c r="S191" s="28">
        <v>1.05</v>
      </c>
      <c r="T191" s="28">
        <v>1.1000000000000001</v>
      </c>
      <c r="U191" s="28">
        <v>1.2</v>
      </c>
      <c r="V191" s="18" t="s">
        <v>345</v>
      </c>
      <c r="W191" s="29" t="s">
        <v>346</v>
      </c>
      <c r="X191" s="30" t="s">
        <v>1242</v>
      </c>
      <c r="Y191" s="68" t="s">
        <v>218</v>
      </c>
      <c r="Z191" s="70" t="s">
        <v>219</v>
      </c>
      <c r="AA191" s="71" t="s">
        <v>1243</v>
      </c>
      <c r="AB191" s="21">
        <v>155</v>
      </c>
      <c r="AC191" s="21">
        <v>3</v>
      </c>
      <c r="AD191" s="51">
        <v>480</v>
      </c>
      <c r="AE191" s="51">
        <v>72</v>
      </c>
      <c r="AF191" s="51">
        <v>0</v>
      </c>
      <c r="AG191" s="73">
        <v>1</v>
      </c>
      <c r="AH191" s="22">
        <v>0</v>
      </c>
      <c r="AI191" s="23">
        <v>100</v>
      </c>
      <c r="AJ191" s="24" t="s">
        <v>2912</v>
      </c>
      <c r="AK191" s="52">
        <v>1</v>
      </c>
      <c r="AL191" s="24">
        <v>1920</v>
      </c>
      <c r="AM191" s="52">
        <v>14</v>
      </c>
      <c r="AN191" s="52">
        <v>1</v>
      </c>
      <c r="AO191" s="24" t="s">
        <v>2913</v>
      </c>
      <c r="AP191" s="52">
        <v>0.66</v>
      </c>
      <c r="AQ191" s="52">
        <v>0.13</v>
      </c>
      <c r="AR191" s="52">
        <v>0</v>
      </c>
      <c r="AS191" s="52">
        <v>0</v>
      </c>
      <c r="AT191" s="52">
        <v>0</v>
      </c>
      <c r="AU191" s="52">
        <v>2</v>
      </c>
      <c r="AV191" s="83">
        <v>0</v>
      </c>
      <c r="AW191" s="52">
        <v>-50</v>
      </c>
      <c r="AX191" s="83">
        <v>64</v>
      </c>
      <c r="AY191" s="52">
        <v>96</v>
      </c>
      <c r="AZ191" s="52">
        <v>0.7</v>
      </c>
      <c r="BA191" s="24">
        <v>0</v>
      </c>
      <c r="BB191" s="52">
        <v>3.2</v>
      </c>
      <c r="BC191" s="75" t="s">
        <v>2072</v>
      </c>
      <c r="BD191" s="52"/>
      <c r="BE191" s="52"/>
      <c r="BF191" s="52"/>
      <c r="BG191" s="52"/>
      <c r="BH191" s="52"/>
      <c r="BI191" s="24">
        <v>1</v>
      </c>
      <c r="BJ191" s="24"/>
      <c r="BK191" s="24"/>
      <c r="BL191" s="24">
        <v>1.4</v>
      </c>
      <c r="BM191" s="24"/>
      <c r="BN191" s="24"/>
      <c r="BO191" s="24"/>
      <c r="BP191" s="24"/>
      <c r="BQ191" s="24" t="s">
        <v>2168</v>
      </c>
      <c r="BR191" s="47" t="s">
        <v>2916</v>
      </c>
      <c r="BT191" s="5" t="str">
        <f t="shared" si="13"/>
        <v>9999-01-01 00:00</v>
      </c>
      <c r="BU191" s="111"/>
      <c r="BV191" s="112" t="s">
        <v>2023</v>
      </c>
      <c r="BX191" s="5"/>
      <c r="CQ191" s="47">
        <v>5</v>
      </c>
      <c r="CR191" s="5">
        <v>10</v>
      </c>
      <c r="CS191" s="5">
        <f t="shared" si="14"/>
        <v>64</v>
      </c>
      <c r="CT191" s="5">
        <f t="shared" si="15"/>
        <v>0.66</v>
      </c>
      <c r="CU191" s="5">
        <f t="shared" si="16"/>
        <v>3.2</v>
      </c>
    </row>
    <row r="192" spans="1:99" s="47" customFormat="1" x14ac:dyDescent="0.3">
      <c r="A192" s="48" t="s">
        <v>2060</v>
      </c>
      <c r="B192" s="6"/>
      <c r="C192" s="35">
        <v>178</v>
      </c>
      <c r="D192" s="18">
        <v>10178</v>
      </c>
      <c r="E192" s="36">
        <v>9178</v>
      </c>
      <c r="F192" s="49">
        <v>5</v>
      </c>
      <c r="G192" s="49">
        <v>1</v>
      </c>
      <c r="H192" s="18" t="s">
        <v>2310</v>
      </c>
      <c r="I192" s="49">
        <v>1</v>
      </c>
      <c r="J192" s="49">
        <v>1</v>
      </c>
      <c r="K192" s="18">
        <v>1</v>
      </c>
      <c r="L192" s="49">
        <v>5</v>
      </c>
      <c r="M192" s="49">
        <v>1</v>
      </c>
      <c r="N192" s="18">
        <v>178</v>
      </c>
      <c r="O192" s="68">
        <v>11</v>
      </c>
      <c r="P192" s="38" t="s">
        <v>321</v>
      </c>
      <c r="Q192" s="67" t="s">
        <v>2049</v>
      </c>
      <c r="R192" s="67"/>
      <c r="S192" s="28">
        <v>1.05</v>
      </c>
      <c r="T192" s="28">
        <v>0.75</v>
      </c>
      <c r="U192" s="28">
        <v>1.2</v>
      </c>
      <c r="V192" s="18" t="s">
        <v>323</v>
      </c>
      <c r="W192" s="29" t="s">
        <v>491</v>
      </c>
      <c r="X192" s="30" t="s">
        <v>2050</v>
      </c>
      <c r="Y192" s="68" t="s">
        <v>218</v>
      </c>
      <c r="Z192" s="70" t="s">
        <v>219</v>
      </c>
      <c r="AA192" s="71" t="s">
        <v>2051</v>
      </c>
      <c r="AB192" s="21">
        <v>155</v>
      </c>
      <c r="AC192" s="21">
        <v>3</v>
      </c>
      <c r="AD192" s="51">
        <v>530</v>
      </c>
      <c r="AE192" s="51">
        <v>25</v>
      </c>
      <c r="AF192" s="51">
        <v>0</v>
      </c>
      <c r="AG192" s="73">
        <v>1</v>
      </c>
      <c r="AH192" s="22">
        <v>0</v>
      </c>
      <c r="AI192" s="23">
        <v>50</v>
      </c>
      <c r="AJ192" s="24" t="s">
        <v>2912</v>
      </c>
      <c r="AK192" s="46">
        <v>1</v>
      </c>
      <c r="AL192" s="24">
        <v>735</v>
      </c>
      <c r="AM192" s="52">
        <v>8</v>
      </c>
      <c r="AN192" s="52">
        <v>1</v>
      </c>
      <c r="AO192" s="24" t="s">
        <v>2913</v>
      </c>
      <c r="AP192" s="52">
        <v>0.52</v>
      </c>
      <c r="AQ192" s="52">
        <v>0.01</v>
      </c>
      <c r="AR192" s="52">
        <v>0</v>
      </c>
      <c r="AS192" s="52">
        <v>0</v>
      </c>
      <c r="AT192" s="52">
        <v>0</v>
      </c>
      <c r="AU192" s="52">
        <v>31</v>
      </c>
      <c r="AV192" s="83">
        <v>-5</v>
      </c>
      <c r="AW192" s="52">
        <v>-55</v>
      </c>
      <c r="AX192" s="83">
        <v>44</v>
      </c>
      <c r="AY192" s="52">
        <v>36.75</v>
      </c>
      <c r="AZ192" s="52">
        <v>0.4</v>
      </c>
      <c r="BA192" s="24">
        <v>0</v>
      </c>
      <c r="BB192" s="52">
        <v>2.2000000000000002</v>
      </c>
      <c r="BC192" s="75" t="s">
        <v>2199</v>
      </c>
      <c r="BD192" s="52"/>
      <c r="BE192" s="52"/>
      <c r="BF192" s="52"/>
      <c r="BG192" s="52"/>
      <c r="BH192" s="52"/>
      <c r="BI192" s="24">
        <v>1</v>
      </c>
      <c r="BJ192" s="24"/>
      <c r="BK192" s="24"/>
      <c r="BL192" s="24">
        <v>1.4</v>
      </c>
      <c r="BM192" s="24"/>
      <c r="BN192" s="24"/>
      <c r="BO192" s="24"/>
      <c r="BP192" s="24"/>
      <c r="BQ192" s="24" t="s">
        <v>2168</v>
      </c>
      <c r="BR192" s="47" t="s">
        <v>2916</v>
      </c>
      <c r="BT192" s="5" t="str">
        <f t="shared" si="13"/>
        <v>9999-01-01 00:00</v>
      </c>
      <c r="BU192" s="111"/>
      <c r="BV192" s="112" t="s">
        <v>2023</v>
      </c>
      <c r="BX192" s="5"/>
      <c r="CQ192" s="47">
        <v>5</v>
      </c>
      <c r="CR192" s="5">
        <v>7</v>
      </c>
      <c r="CS192" s="5">
        <f t="shared" si="14"/>
        <v>44</v>
      </c>
      <c r="CT192" s="5">
        <f t="shared" si="15"/>
        <v>0.52</v>
      </c>
      <c r="CU192" s="5">
        <f t="shared" si="16"/>
        <v>2.2000000000000002</v>
      </c>
    </row>
    <row r="193" spans="1:99" s="47" customFormat="1" x14ac:dyDescent="0.3">
      <c r="A193" s="48" t="s">
        <v>1130</v>
      </c>
      <c r="B193" s="6"/>
      <c r="C193" s="27">
        <v>179</v>
      </c>
      <c r="D193" s="18">
        <v>10179</v>
      </c>
      <c r="E193" s="36">
        <v>9179</v>
      </c>
      <c r="F193" s="49">
        <v>5</v>
      </c>
      <c r="G193" s="49">
        <v>4</v>
      </c>
      <c r="H193" s="18" t="s">
        <v>2372</v>
      </c>
      <c r="I193" s="49">
        <v>1</v>
      </c>
      <c r="J193" s="49">
        <v>1</v>
      </c>
      <c r="K193" s="18">
        <v>1</v>
      </c>
      <c r="L193" s="49">
        <v>5</v>
      </c>
      <c r="M193" s="49">
        <v>1</v>
      </c>
      <c r="N193" s="18">
        <v>179</v>
      </c>
      <c r="O193" s="68">
        <v>41</v>
      </c>
      <c r="P193" s="38" t="s">
        <v>213</v>
      </c>
      <c r="Q193" s="67" t="s">
        <v>1778</v>
      </c>
      <c r="R193" s="67"/>
      <c r="S193" s="28">
        <v>1</v>
      </c>
      <c r="T193" s="28">
        <v>0.65</v>
      </c>
      <c r="U193" s="28">
        <v>1.2</v>
      </c>
      <c r="V193" s="18" t="s">
        <v>227</v>
      </c>
      <c r="W193" s="29" t="s">
        <v>228</v>
      </c>
      <c r="X193" s="30" t="s">
        <v>1131</v>
      </c>
      <c r="Y193" s="68" t="s">
        <v>218</v>
      </c>
      <c r="Z193" s="70" t="s">
        <v>219</v>
      </c>
      <c r="AA193" s="71" t="s">
        <v>1132</v>
      </c>
      <c r="AB193" s="21">
        <v>155</v>
      </c>
      <c r="AC193" s="21">
        <v>3</v>
      </c>
      <c r="AD193" s="51">
        <v>648</v>
      </c>
      <c r="AE193" s="51">
        <v>57</v>
      </c>
      <c r="AF193" s="51">
        <v>0</v>
      </c>
      <c r="AG193" s="73">
        <v>2</v>
      </c>
      <c r="AH193" s="22">
        <v>0</v>
      </c>
      <c r="AI193" s="23">
        <v>70</v>
      </c>
      <c r="AJ193" s="24" t="s">
        <v>2912</v>
      </c>
      <c r="AK193" s="52">
        <v>1</v>
      </c>
      <c r="AL193" s="24">
        <v>360</v>
      </c>
      <c r="AM193" s="52">
        <v>3</v>
      </c>
      <c r="AN193" s="52" t="s">
        <v>108</v>
      </c>
      <c r="AO193" s="24" t="s">
        <v>2913</v>
      </c>
      <c r="AP193" s="52">
        <v>0.54</v>
      </c>
      <c r="AQ193" s="52">
        <v>0.05</v>
      </c>
      <c r="AR193" s="52">
        <v>204</v>
      </c>
      <c r="AS193" s="52">
        <v>-25</v>
      </c>
      <c r="AT193" s="52">
        <v>50</v>
      </c>
      <c r="AU193" s="52">
        <v>304</v>
      </c>
      <c r="AV193" s="83">
        <v>0</v>
      </c>
      <c r="AW193" s="52">
        <v>17</v>
      </c>
      <c r="AX193" s="83">
        <v>53</v>
      </c>
      <c r="AY193" s="52">
        <v>18</v>
      </c>
      <c r="AZ193" s="52">
        <v>0.15</v>
      </c>
      <c r="BA193" s="24">
        <v>0</v>
      </c>
      <c r="BB193" s="52">
        <v>2.65</v>
      </c>
      <c r="BC193" s="75" t="s">
        <v>2449</v>
      </c>
      <c r="BD193" s="52"/>
      <c r="BE193" s="52"/>
      <c r="BF193" s="52"/>
      <c r="BG193" s="52"/>
      <c r="BH193" s="52"/>
      <c r="BI193" s="24">
        <v>1</v>
      </c>
      <c r="BJ193" s="24"/>
      <c r="BK193" s="24"/>
      <c r="BL193" s="24">
        <v>1.4</v>
      </c>
      <c r="BM193" s="24"/>
      <c r="BN193" s="24"/>
      <c r="BO193" s="24"/>
      <c r="BP193" s="24"/>
      <c r="BQ193" s="24" t="s">
        <v>2023</v>
      </c>
      <c r="BR193" s="47" t="s">
        <v>2917</v>
      </c>
      <c r="BT193" s="5" t="str">
        <f t="shared" si="13"/>
        <v>2020-01-01 00:00</v>
      </c>
      <c r="BU193" s="111"/>
      <c r="BV193" s="112" t="s">
        <v>2023</v>
      </c>
      <c r="BX193" s="5"/>
      <c r="CQ193" s="47">
        <v>5</v>
      </c>
      <c r="CR193" s="5">
        <v>5</v>
      </c>
      <c r="CS193" s="5">
        <f t="shared" si="14"/>
        <v>53</v>
      </c>
      <c r="CT193" s="5">
        <f t="shared" si="15"/>
        <v>0.54</v>
      </c>
      <c r="CU193" s="5">
        <f t="shared" si="16"/>
        <v>2.65</v>
      </c>
    </row>
    <row r="194" spans="1:99" s="47" customFormat="1" x14ac:dyDescent="0.3">
      <c r="A194" s="48" t="s">
        <v>1388</v>
      </c>
      <c r="B194" s="6"/>
      <c r="C194" s="35">
        <v>180</v>
      </c>
      <c r="D194" s="18">
        <v>10180</v>
      </c>
      <c r="E194" s="36">
        <v>9180</v>
      </c>
      <c r="F194" s="49">
        <v>5</v>
      </c>
      <c r="G194" s="49">
        <v>2</v>
      </c>
      <c r="H194" s="18" t="s">
        <v>2748</v>
      </c>
      <c r="I194" s="49">
        <v>1</v>
      </c>
      <c r="J194" s="49">
        <v>5</v>
      </c>
      <c r="K194" s="18">
        <v>1</v>
      </c>
      <c r="L194" s="49">
        <v>5</v>
      </c>
      <c r="M194" s="49">
        <v>5</v>
      </c>
      <c r="N194" s="18">
        <v>180</v>
      </c>
      <c r="O194" s="68">
        <v>25</v>
      </c>
      <c r="P194" s="38" t="s">
        <v>213</v>
      </c>
      <c r="Q194" s="67" t="s">
        <v>1815</v>
      </c>
      <c r="R194" s="67"/>
      <c r="S194" s="28">
        <v>1</v>
      </c>
      <c r="T194" s="28">
        <v>0.7</v>
      </c>
      <c r="U194" s="28">
        <v>1.2</v>
      </c>
      <c r="V194" s="18" t="s">
        <v>284</v>
      </c>
      <c r="W194" s="29" t="s">
        <v>285</v>
      </c>
      <c r="X194" s="30" t="s">
        <v>1389</v>
      </c>
      <c r="Y194" s="68" t="s">
        <v>218</v>
      </c>
      <c r="Z194" s="70" t="s">
        <v>219</v>
      </c>
      <c r="AA194" s="71" t="s">
        <v>1390</v>
      </c>
      <c r="AB194" s="21">
        <v>155</v>
      </c>
      <c r="AC194" s="21">
        <v>3</v>
      </c>
      <c r="AD194" s="51">
        <v>530</v>
      </c>
      <c r="AE194" s="51">
        <v>26</v>
      </c>
      <c r="AF194" s="51">
        <v>0</v>
      </c>
      <c r="AG194" s="73">
        <v>2</v>
      </c>
      <c r="AH194" s="22">
        <v>0</v>
      </c>
      <c r="AI194" s="23">
        <v>70</v>
      </c>
      <c r="AJ194" s="24" t="s">
        <v>2912</v>
      </c>
      <c r="AK194" s="46">
        <v>1</v>
      </c>
      <c r="AL194" s="24">
        <v>330</v>
      </c>
      <c r="AM194" s="52">
        <v>2</v>
      </c>
      <c r="AN194" s="52" t="s">
        <v>108</v>
      </c>
      <c r="AO194" s="24" t="s">
        <v>2913</v>
      </c>
      <c r="AP194" s="52">
        <v>0.36</v>
      </c>
      <c r="AQ194" s="52">
        <v>0.05</v>
      </c>
      <c r="AR194" s="52">
        <v>202</v>
      </c>
      <c r="AS194" s="52">
        <v>-50</v>
      </c>
      <c r="AT194" s="52">
        <v>20</v>
      </c>
      <c r="AU194" s="52">
        <v>302</v>
      </c>
      <c r="AV194" s="83">
        <v>0</v>
      </c>
      <c r="AW194" s="52">
        <v>0</v>
      </c>
      <c r="AX194" s="83">
        <v>58</v>
      </c>
      <c r="AY194" s="52">
        <v>16.5</v>
      </c>
      <c r="AZ194" s="52">
        <v>0.1</v>
      </c>
      <c r="BA194" s="24">
        <v>0</v>
      </c>
      <c r="BB194" s="52">
        <v>2.9</v>
      </c>
      <c r="BC194" s="75" t="s">
        <v>2431</v>
      </c>
      <c r="BD194" s="52"/>
      <c r="BE194" s="52"/>
      <c r="BF194" s="52"/>
      <c r="BG194" s="52"/>
      <c r="BH194" s="52"/>
      <c r="BI194" s="24">
        <v>1</v>
      </c>
      <c r="BJ194" s="24"/>
      <c r="BK194" s="24"/>
      <c r="BL194" s="24">
        <v>1.4</v>
      </c>
      <c r="BM194" s="24"/>
      <c r="BN194" s="24"/>
      <c r="BO194" s="24"/>
      <c r="BP194" s="24"/>
      <c r="BQ194" s="24" t="s">
        <v>2023</v>
      </c>
      <c r="BR194" s="47" t="s">
        <v>2918</v>
      </c>
      <c r="BT194" s="5" t="str">
        <f t="shared" si="13"/>
        <v>2020-01-01 00:00</v>
      </c>
      <c r="BU194" s="111"/>
      <c r="BV194" s="112" t="s">
        <v>2023</v>
      </c>
      <c r="BX194" s="5"/>
      <c r="CQ194" s="47">
        <v>5</v>
      </c>
      <c r="CR194" s="5">
        <v>8</v>
      </c>
      <c r="CS194" s="5">
        <f t="shared" si="14"/>
        <v>58</v>
      </c>
      <c r="CT194" s="5">
        <f t="shared" si="15"/>
        <v>0.36</v>
      </c>
      <c r="CU194" s="5">
        <f t="shared" si="16"/>
        <v>2.9</v>
      </c>
    </row>
    <row r="195" spans="1:99" s="47" customFormat="1" x14ac:dyDescent="0.3">
      <c r="A195" s="48" t="s">
        <v>1319</v>
      </c>
      <c r="B195" s="6"/>
      <c r="C195" s="27">
        <v>181</v>
      </c>
      <c r="D195" s="18">
        <v>10181</v>
      </c>
      <c r="E195" s="36">
        <v>9181</v>
      </c>
      <c r="F195" s="49">
        <v>5</v>
      </c>
      <c r="G195" s="49">
        <v>1</v>
      </c>
      <c r="H195" s="18" t="s">
        <v>2299</v>
      </c>
      <c r="I195" s="49">
        <v>1</v>
      </c>
      <c r="J195" s="49">
        <v>4</v>
      </c>
      <c r="K195" s="18">
        <v>1</v>
      </c>
      <c r="L195" s="49">
        <v>5</v>
      </c>
      <c r="M195" s="49">
        <v>4</v>
      </c>
      <c r="N195" s="18">
        <v>181</v>
      </c>
      <c r="O195" s="68">
        <v>14</v>
      </c>
      <c r="P195" s="38" t="s">
        <v>213</v>
      </c>
      <c r="Q195" s="67" t="s">
        <v>1808</v>
      </c>
      <c r="R195" s="67"/>
      <c r="S195" s="28">
        <v>1</v>
      </c>
      <c r="T195" s="28">
        <v>0.7</v>
      </c>
      <c r="U195" s="28">
        <v>1.2</v>
      </c>
      <c r="V195" s="18" t="s">
        <v>227</v>
      </c>
      <c r="W195" s="29" t="s">
        <v>228</v>
      </c>
      <c r="X195" s="30" t="s">
        <v>1320</v>
      </c>
      <c r="Y195" s="68" t="s">
        <v>218</v>
      </c>
      <c r="Z195" s="70" t="s">
        <v>219</v>
      </c>
      <c r="AA195" s="71" t="s">
        <v>1321</v>
      </c>
      <c r="AB195" s="21">
        <v>155</v>
      </c>
      <c r="AC195" s="21">
        <v>3</v>
      </c>
      <c r="AD195" s="51">
        <v>204</v>
      </c>
      <c r="AE195" s="51">
        <v>96</v>
      </c>
      <c r="AF195" s="51">
        <v>0</v>
      </c>
      <c r="AG195" s="73">
        <v>1</v>
      </c>
      <c r="AH195" s="22">
        <v>0</v>
      </c>
      <c r="AI195" s="23">
        <v>50</v>
      </c>
      <c r="AJ195" s="24" t="s">
        <v>2912</v>
      </c>
      <c r="AK195" s="52">
        <v>1</v>
      </c>
      <c r="AL195" s="24">
        <v>300</v>
      </c>
      <c r="AM195" s="52">
        <v>2</v>
      </c>
      <c r="AN195" s="52" t="s">
        <v>108</v>
      </c>
      <c r="AO195" s="24" t="s">
        <v>2913</v>
      </c>
      <c r="AP195" s="52">
        <v>0.52</v>
      </c>
      <c r="AQ195" s="52">
        <v>0.02</v>
      </c>
      <c r="AR195" s="52">
        <v>114</v>
      </c>
      <c r="AS195" s="52">
        <v>-60</v>
      </c>
      <c r="AT195" s="52">
        <v>-30</v>
      </c>
      <c r="AU195" s="52">
        <v>51</v>
      </c>
      <c r="AV195" s="83">
        <v>0</v>
      </c>
      <c r="AW195" s="52">
        <v>-13</v>
      </c>
      <c r="AX195" s="83">
        <v>44</v>
      </c>
      <c r="AY195" s="52">
        <v>15</v>
      </c>
      <c r="AZ195" s="52">
        <v>0.1</v>
      </c>
      <c r="BA195" s="24">
        <v>0</v>
      </c>
      <c r="BB195" s="52">
        <v>2.2000000000000002</v>
      </c>
      <c r="BC195" s="75" t="s">
        <v>2431</v>
      </c>
      <c r="BD195" s="52"/>
      <c r="BE195" s="52"/>
      <c r="BF195" s="52"/>
      <c r="BG195" s="52"/>
      <c r="BH195" s="52"/>
      <c r="BI195" s="24">
        <v>1.74993</v>
      </c>
      <c r="BJ195" s="24"/>
      <c r="BK195" s="24"/>
      <c r="BL195" s="24">
        <v>1.4</v>
      </c>
      <c r="BM195" s="24"/>
      <c r="BN195" s="24"/>
      <c r="BO195" s="24"/>
      <c r="BP195" s="24"/>
      <c r="BQ195" s="114" t="s">
        <v>2023</v>
      </c>
      <c r="BR195" s="47" t="s">
        <v>2917</v>
      </c>
      <c r="BT195" s="5" t="str">
        <f t="shared" si="13"/>
        <v>2020-01-01 00:00</v>
      </c>
      <c r="BU195" s="111"/>
      <c r="BV195" s="113" t="s">
        <v>2338</v>
      </c>
      <c r="BX195" s="5"/>
      <c r="CQ195" s="47">
        <v>5</v>
      </c>
      <c r="CR195" s="5">
        <v>7</v>
      </c>
      <c r="CS195" s="5">
        <f t="shared" si="14"/>
        <v>44</v>
      </c>
      <c r="CT195" s="5">
        <f t="shared" si="15"/>
        <v>0.52</v>
      </c>
      <c r="CU195" s="5">
        <f t="shared" si="16"/>
        <v>2.2000000000000002</v>
      </c>
    </row>
    <row r="196" spans="1:99" s="47" customFormat="1" x14ac:dyDescent="0.3">
      <c r="A196" s="48" t="s">
        <v>1193</v>
      </c>
      <c r="B196" s="6"/>
      <c r="C196" s="35">
        <v>182</v>
      </c>
      <c r="D196" s="18">
        <v>10182</v>
      </c>
      <c r="E196" s="36">
        <v>9182</v>
      </c>
      <c r="F196" s="49">
        <v>5</v>
      </c>
      <c r="G196" s="49">
        <v>2</v>
      </c>
      <c r="H196" s="18" t="s">
        <v>2305</v>
      </c>
      <c r="I196" s="49">
        <v>1</v>
      </c>
      <c r="J196" s="49">
        <v>3</v>
      </c>
      <c r="K196" s="18">
        <v>1</v>
      </c>
      <c r="L196" s="49">
        <v>5</v>
      </c>
      <c r="M196" s="49">
        <v>3</v>
      </c>
      <c r="N196" s="18">
        <v>182</v>
      </c>
      <c r="O196" s="68">
        <v>23</v>
      </c>
      <c r="P196" s="38" t="s">
        <v>213</v>
      </c>
      <c r="Q196" s="67" t="s">
        <v>1789</v>
      </c>
      <c r="R196" s="67"/>
      <c r="S196" s="28">
        <v>0.9</v>
      </c>
      <c r="T196" s="28">
        <v>1</v>
      </c>
      <c r="U196" s="28">
        <v>1.2</v>
      </c>
      <c r="V196" s="18" t="s">
        <v>215</v>
      </c>
      <c r="W196" s="29" t="s">
        <v>216</v>
      </c>
      <c r="X196" s="30" t="s">
        <v>1194</v>
      </c>
      <c r="Y196" s="68" t="s">
        <v>218</v>
      </c>
      <c r="Z196" s="70" t="s">
        <v>219</v>
      </c>
      <c r="AA196" s="71" t="s">
        <v>1195</v>
      </c>
      <c r="AB196" s="21">
        <v>155</v>
      </c>
      <c r="AC196" s="21">
        <v>3</v>
      </c>
      <c r="AD196" s="51">
        <v>528</v>
      </c>
      <c r="AE196" s="51">
        <v>27</v>
      </c>
      <c r="AF196" s="51">
        <v>0</v>
      </c>
      <c r="AG196" s="73">
        <v>1</v>
      </c>
      <c r="AH196" s="22">
        <v>0</v>
      </c>
      <c r="AI196" s="23">
        <v>60</v>
      </c>
      <c r="AJ196" s="24" t="s">
        <v>2912</v>
      </c>
      <c r="AK196" s="46">
        <v>1</v>
      </c>
      <c r="AL196" s="24">
        <v>640</v>
      </c>
      <c r="AM196" s="52">
        <v>6</v>
      </c>
      <c r="AN196" s="52">
        <v>1</v>
      </c>
      <c r="AO196" s="24" t="s">
        <v>2913</v>
      </c>
      <c r="AP196" s="52">
        <v>0.54</v>
      </c>
      <c r="AQ196" s="52">
        <v>0.15</v>
      </c>
      <c r="AR196" s="52">
        <v>0</v>
      </c>
      <c r="AS196" s="52">
        <v>0</v>
      </c>
      <c r="AT196" s="52">
        <v>0</v>
      </c>
      <c r="AU196" s="52">
        <v>1</v>
      </c>
      <c r="AV196" s="83">
        <v>0</v>
      </c>
      <c r="AW196" s="52">
        <v>-10</v>
      </c>
      <c r="AX196" s="83">
        <v>53</v>
      </c>
      <c r="AY196" s="52">
        <v>32</v>
      </c>
      <c r="AZ196" s="52">
        <v>0.3</v>
      </c>
      <c r="BA196" s="24">
        <v>0</v>
      </c>
      <c r="BB196" s="52">
        <v>2.65</v>
      </c>
      <c r="BC196" s="75" t="s">
        <v>2073</v>
      </c>
      <c r="BD196" s="52"/>
      <c r="BE196" s="52"/>
      <c r="BF196" s="52"/>
      <c r="BG196" s="52"/>
      <c r="BH196" s="52"/>
      <c r="BI196" s="24">
        <v>1</v>
      </c>
      <c r="BJ196" s="24"/>
      <c r="BK196" s="24"/>
      <c r="BL196" s="24">
        <v>1.4</v>
      </c>
      <c r="BM196" s="24"/>
      <c r="BN196" s="24"/>
      <c r="BO196" s="24"/>
      <c r="BP196" s="24"/>
      <c r="BQ196" s="24" t="s">
        <v>2168</v>
      </c>
      <c r="BR196" s="47" t="s">
        <v>2916</v>
      </c>
      <c r="BT196" s="5" t="str">
        <f t="shared" si="13"/>
        <v>9999-01-01 00:00</v>
      </c>
      <c r="BU196" s="111"/>
      <c r="BV196" s="112" t="s">
        <v>2023</v>
      </c>
      <c r="BX196" s="5"/>
      <c r="CQ196" s="47">
        <v>5</v>
      </c>
      <c r="CR196" s="5">
        <v>5</v>
      </c>
      <c r="CS196" s="5">
        <f t="shared" si="14"/>
        <v>53</v>
      </c>
      <c r="CT196" s="5">
        <f t="shared" si="15"/>
        <v>0.54</v>
      </c>
      <c r="CU196" s="5">
        <f t="shared" si="16"/>
        <v>2.65</v>
      </c>
    </row>
    <row r="197" spans="1:99" s="47" customFormat="1" x14ac:dyDescent="0.3">
      <c r="A197" s="48" t="s">
        <v>1983</v>
      </c>
      <c r="B197" s="6"/>
      <c r="C197" s="27">
        <v>183</v>
      </c>
      <c r="D197" s="18">
        <v>10183</v>
      </c>
      <c r="E197" s="36">
        <v>9183</v>
      </c>
      <c r="F197" s="49">
        <v>5</v>
      </c>
      <c r="G197" s="49">
        <v>5</v>
      </c>
      <c r="H197" s="18" t="s">
        <v>2306</v>
      </c>
      <c r="I197" s="49">
        <v>1</v>
      </c>
      <c r="J197" s="49">
        <v>5</v>
      </c>
      <c r="K197" s="18">
        <v>1</v>
      </c>
      <c r="L197" s="49">
        <v>5</v>
      </c>
      <c r="M197" s="49">
        <v>5</v>
      </c>
      <c r="N197" s="18">
        <v>183</v>
      </c>
      <c r="O197" s="18">
        <v>55</v>
      </c>
      <c r="P197" s="18" t="s">
        <v>213</v>
      </c>
      <c r="Q197" s="67" t="s">
        <v>1890</v>
      </c>
      <c r="R197" s="67"/>
      <c r="S197" s="28">
        <v>1</v>
      </c>
      <c r="T197" s="28">
        <v>0.8</v>
      </c>
      <c r="U197" s="28">
        <v>1.2</v>
      </c>
      <c r="V197" s="18" t="s">
        <v>345</v>
      </c>
      <c r="W197" s="29" t="s">
        <v>346</v>
      </c>
      <c r="X197" s="30" t="s">
        <v>1891</v>
      </c>
      <c r="Y197" s="68" t="s">
        <v>218</v>
      </c>
      <c r="Z197" s="70" t="s">
        <v>219</v>
      </c>
      <c r="AA197" s="71" t="s">
        <v>2211</v>
      </c>
      <c r="AB197" s="21">
        <v>155</v>
      </c>
      <c r="AC197" s="21">
        <v>3</v>
      </c>
      <c r="AD197" s="51">
        <v>468</v>
      </c>
      <c r="AE197" s="51">
        <v>22</v>
      </c>
      <c r="AF197" s="51">
        <v>0</v>
      </c>
      <c r="AG197" s="73">
        <v>1</v>
      </c>
      <c r="AH197" s="22">
        <v>0</v>
      </c>
      <c r="AI197" s="23">
        <v>70</v>
      </c>
      <c r="AJ197" s="24" t="s">
        <v>2912</v>
      </c>
      <c r="AK197" s="52">
        <v>1</v>
      </c>
      <c r="AL197" s="24">
        <v>180</v>
      </c>
      <c r="AM197" s="52">
        <v>3</v>
      </c>
      <c r="AN197" s="52" t="s">
        <v>108</v>
      </c>
      <c r="AO197" s="24" t="s">
        <v>2913</v>
      </c>
      <c r="AP197" s="52">
        <v>0.52</v>
      </c>
      <c r="AQ197" s="52">
        <v>0.1</v>
      </c>
      <c r="AR197" s="52">
        <v>235</v>
      </c>
      <c r="AS197" s="52">
        <v>-60</v>
      </c>
      <c r="AT197" s="52">
        <v>-15</v>
      </c>
      <c r="AU197" s="52">
        <v>305</v>
      </c>
      <c r="AV197" s="83">
        <v>-5</v>
      </c>
      <c r="AW197" s="52">
        <v>-15</v>
      </c>
      <c r="AX197" s="83">
        <v>44</v>
      </c>
      <c r="AY197" s="52">
        <v>9</v>
      </c>
      <c r="AZ197" s="52">
        <v>0.15</v>
      </c>
      <c r="BA197" s="24">
        <v>0</v>
      </c>
      <c r="BB197" s="52">
        <v>2.2000000000000002</v>
      </c>
      <c r="BC197" s="75" t="s">
        <v>2435</v>
      </c>
      <c r="BD197" s="52"/>
      <c r="BE197" s="52"/>
      <c r="BF197" s="52"/>
      <c r="BG197" s="52"/>
      <c r="BH197" s="52"/>
      <c r="BI197" s="24">
        <v>1</v>
      </c>
      <c r="BJ197" s="24"/>
      <c r="BK197" s="24"/>
      <c r="BL197" s="24">
        <v>1.4</v>
      </c>
      <c r="BM197" s="24"/>
      <c r="BN197" s="24"/>
      <c r="BO197" s="24"/>
      <c r="BP197" s="24"/>
      <c r="BQ197" s="24" t="s">
        <v>2023</v>
      </c>
      <c r="BR197" s="47" t="s">
        <v>2917</v>
      </c>
      <c r="BT197" s="5" t="str">
        <f t="shared" si="13"/>
        <v>2020-01-01 00:00</v>
      </c>
      <c r="BU197" s="111"/>
      <c r="BV197" s="112" t="s">
        <v>2023</v>
      </c>
      <c r="BX197" s="5"/>
      <c r="CQ197" s="47">
        <v>5</v>
      </c>
      <c r="CR197" s="5">
        <v>7</v>
      </c>
      <c r="CS197" s="5">
        <f t="shared" si="14"/>
        <v>44</v>
      </c>
      <c r="CT197" s="5">
        <f t="shared" si="15"/>
        <v>0.52</v>
      </c>
      <c r="CU197" s="5">
        <f t="shared" si="16"/>
        <v>2.2000000000000002</v>
      </c>
    </row>
    <row r="198" spans="1:99" s="47" customFormat="1" x14ac:dyDescent="0.3">
      <c r="A198" s="48" t="s">
        <v>1316</v>
      </c>
      <c r="B198" s="6"/>
      <c r="C198" s="35">
        <v>184</v>
      </c>
      <c r="D198" s="18">
        <v>10184</v>
      </c>
      <c r="E198" s="36">
        <v>9184</v>
      </c>
      <c r="F198" s="49">
        <v>5</v>
      </c>
      <c r="G198" s="49">
        <v>2</v>
      </c>
      <c r="H198" s="18" t="s">
        <v>2307</v>
      </c>
      <c r="I198" s="49">
        <v>1</v>
      </c>
      <c r="J198" s="49">
        <v>5</v>
      </c>
      <c r="K198" s="18">
        <v>1</v>
      </c>
      <c r="L198" s="49">
        <v>5</v>
      </c>
      <c r="M198" s="49">
        <v>5</v>
      </c>
      <c r="N198" s="18">
        <v>184</v>
      </c>
      <c r="O198" s="18">
        <v>25</v>
      </c>
      <c r="P198" s="18" t="s">
        <v>213</v>
      </c>
      <c r="Q198" s="67" t="s">
        <v>1807</v>
      </c>
      <c r="R198" s="67"/>
      <c r="S198" s="28">
        <v>1</v>
      </c>
      <c r="T198" s="28">
        <v>0.9</v>
      </c>
      <c r="U198" s="28">
        <v>1.2</v>
      </c>
      <c r="V198" s="18" t="s">
        <v>227</v>
      </c>
      <c r="W198" s="29" t="s">
        <v>228</v>
      </c>
      <c r="X198" s="30" t="s">
        <v>1317</v>
      </c>
      <c r="Y198" s="68" t="s">
        <v>218</v>
      </c>
      <c r="Z198" s="70" t="s">
        <v>219</v>
      </c>
      <c r="AA198" s="71" t="s">
        <v>1318</v>
      </c>
      <c r="AB198" s="21">
        <v>155</v>
      </c>
      <c r="AC198" s="21">
        <v>3</v>
      </c>
      <c r="AD198" s="51">
        <v>630</v>
      </c>
      <c r="AE198" s="51">
        <v>39</v>
      </c>
      <c r="AF198" s="51">
        <v>0</v>
      </c>
      <c r="AG198" s="73">
        <v>1</v>
      </c>
      <c r="AH198" s="22">
        <v>0</v>
      </c>
      <c r="AI198" s="23">
        <v>70</v>
      </c>
      <c r="AJ198" s="24" t="s">
        <v>2912</v>
      </c>
      <c r="AK198" s="46">
        <v>1</v>
      </c>
      <c r="AL198" s="24">
        <v>182</v>
      </c>
      <c r="AM198" s="52">
        <v>2</v>
      </c>
      <c r="AN198" s="52">
        <v>1</v>
      </c>
      <c r="AO198" s="24" t="s">
        <v>2913</v>
      </c>
      <c r="AP198" s="52">
        <v>0.54</v>
      </c>
      <c r="AQ198" s="52">
        <v>0.05</v>
      </c>
      <c r="AR198" s="52">
        <v>181</v>
      </c>
      <c r="AS198" s="52">
        <v>0</v>
      </c>
      <c r="AT198" s="52">
        <v>-20</v>
      </c>
      <c r="AU198" s="52">
        <v>52</v>
      </c>
      <c r="AV198" s="83">
        <v>0</v>
      </c>
      <c r="AW198" s="52">
        <v>-7</v>
      </c>
      <c r="AX198" s="83">
        <v>61</v>
      </c>
      <c r="AY198" s="52">
        <v>9.1</v>
      </c>
      <c r="AZ198" s="52">
        <v>0.1</v>
      </c>
      <c r="BA198" s="24">
        <v>0</v>
      </c>
      <c r="BB198" s="52">
        <v>3.05</v>
      </c>
      <c r="BC198" s="75" t="s">
        <v>2436</v>
      </c>
      <c r="BD198" s="52"/>
      <c r="BE198" s="52"/>
      <c r="BF198" s="52"/>
      <c r="BG198" s="52"/>
      <c r="BH198" s="52"/>
      <c r="BI198" s="24">
        <v>1</v>
      </c>
      <c r="BJ198" s="24"/>
      <c r="BK198" s="24"/>
      <c r="BL198" s="24">
        <v>1.4</v>
      </c>
      <c r="BM198" s="24"/>
      <c r="BN198" s="24"/>
      <c r="BO198" s="24"/>
      <c r="BP198" s="24"/>
      <c r="BQ198" s="24" t="s">
        <v>2023</v>
      </c>
      <c r="BR198" s="47" t="s">
        <v>2917</v>
      </c>
      <c r="BT198" s="5" t="str">
        <f t="shared" si="13"/>
        <v>2020-01-01 00:00</v>
      </c>
      <c r="BU198" s="111"/>
      <c r="BV198" s="112" t="s">
        <v>2023</v>
      </c>
      <c r="BX198" s="5"/>
      <c r="CQ198" s="47">
        <v>5</v>
      </c>
      <c r="CR198" s="5">
        <v>3</v>
      </c>
      <c r="CS198" s="5">
        <f t="shared" si="14"/>
        <v>61</v>
      </c>
      <c r="CT198" s="5">
        <f t="shared" si="15"/>
        <v>0.54</v>
      </c>
      <c r="CU198" s="5">
        <f t="shared" si="16"/>
        <v>3.05</v>
      </c>
    </row>
    <row r="199" spans="1:99" s="47" customFormat="1" x14ac:dyDescent="0.3">
      <c r="A199" s="48" t="s">
        <v>1328</v>
      </c>
      <c r="B199" s="6"/>
      <c r="C199" s="27">
        <v>185</v>
      </c>
      <c r="D199" s="18">
        <v>10185</v>
      </c>
      <c r="E199" s="36">
        <v>9185</v>
      </c>
      <c r="F199" s="49">
        <v>5</v>
      </c>
      <c r="G199" s="49">
        <v>4</v>
      </c>
      <c r="H199" s="18" t="s">
        <v>2308</v>
      </c>
      <c r="I199" s="49">
        <v>1</v>
      </c>
      <c r="J199" s="49">
        <v>5</v>
      </c>
      <c r="K199" s="18">
        <v>1</v>
      </c>
      <c r="L199" s="49">
        <v>5</v>
      </c>
      <c r="M199" s="49">
        <v>5</v>
      </c>
      <c r="N199" s="18">
        <v>185</v>
      </c>
      <c r="O199" s="18">
        <v>45</v>
      </c>
      <c r="P199" s="18" t="s">
        <v>213</v>
      </c>
      <c r="Q199" s="67" t="s">
        <v>1811</v>
      </c>
      <c r="R199" s="67"/>
      <c r="S199" s="28">
        <v>1</v>
      </c>
      <c r="T199" s="28">
        <v>1</v>
      </c>
      <c r="U199" s="28">
        <v>1.2</v>
      </c>
      <c r="V199" s="18" t="s">
        <v>284</v>
      </c>
      <c r="W199" s="29" t="s">
        <v>285</v>
      </c>
      <c r="X199" s="30" t="s">
        <v>1329</v>
      </c>
      <c r="Y199" s="68" t="s">
        <v>218</v>
      </c>
      <c r="Z199" s="70" t="s">
        <v>219</v>
      </c>
      <c r="AA199" s="71" t="s">
        <v>1330</v>
      </c>
      <c r="AB199" s="21">
        <v>155</v>
      </c>
      <c r="AC199" s="21">
        <v>3</v>
      </c>
      <c r="AD199" s="51">
        <v>666</v>
      </c>
      <c r="AE199" s="51">
        <v>41</v>
      </c>
      <c r="AF199" s="51">
        <v>0</v>
      </c>
      <c r="AG199" s="73">
        <v>1</v>
      </c>
      <c r="AH199" s="22">
        <v>0</v>
      </c>
      <c r="AI199" s="23">
        <v>70</v>
      </c>
      <c r="AJ199" s="24" t="s">
        <v>2912</v>
      </c>
      <c r="AK199" s="52">
        <v>1</v>
      </c>
      <c r="AL199" s="24">
        <v>500</v>
      </c>
      <c r="AM199" s="52">
        <v>5</v>
      </c>
      <c r="AN199" s="52" t="s">
        <v>108</v>
      </c>
      <c r="AO199" s="24" t="s">
        <v>2913</v>
      </c>
      <c r="AP199" s="52">
        <v>0.48</v>
      </c>
      <c r="AQ199" s="52">
        <v>0.05</v>
      </c>
      <c r="AR199" s="52">
        <v>136</v>
      </c>
      <c r="AS199" s="52">
        <v>-80</v>
      </c>
      <c r="AT199" s="52">
        <v>-10</v>
      </c>
      <c r="AU199" s="52">
        <v>304</v>
      </c>
      <c r="AV199" s="83">
        <v>0</v>
      </c>
      <c r="AW199" s="52">
        <v>-10</v>
      </c>
      <c r="AX199" s="83">
        <v>53</v>
      </c>
      <c r="AY199" s="52">
        <v>25</v>
      </c>
      <c r="AZ199" s="52">
        <v>0.25</v>
      </c>
      <c r="BA199" s="24">
        <v>0</v>
      </c>
      <c r="BB199" s="52">
        <v>2.65</v>
      </c>
      <c r="BC199" s="75" t="s">
        <v>2437</v>
      </c>
      <c r="BD199" s="52"/>
      <c r="BE199" s="52"/>
      <c r="BF199" s="52"/>
      <c r="BG199" s="52"/>
      <c r="BH199" s="52"/>
      <c r="BI199" s="24">
        <v>1</v>
      </c>
      <c r="BJ199" s="24"/>
      <c r="BK199" s="24"/>
      <c r="BL199" s="24">
        <v>1.4</v>
      </c>
      <c r="BM199" s="24"/>
      <c r="BN199" s="24"/>
      <c r="BO199" s="24"/>
      <c r="BP199" s="24"/>
      <c r="BQ199" s="24" t="s">
        <v>2023</v>
      </c>
      <c r="BR199" s="47" t="s">
        <v>2917</v>
      </c>
      <c r="BT199" s="5" t="str">
        <f t="shared" si="13"/>
        <v>2020-01-01 00:00</v>
      </c>
      <c r="BU199" s="111"/>
      <c r="BV199" s="112" t="s">
        <v>2023</v>
      </c>
      <c r="BX199" s="5"/>
      <c r="CQ199" s="47">
        <v>5</v>
      </c>
      <c r="CR199" s="5">
        <v>9</v>
      </c>
      <c r="CS199" s="5">
        <f t="shared" si="14"/>
        <v>53</v>
      </c>
      <c r="CT199" s="5">
        <f t="shared" si="15"/>
        <v>0.48</v>
      </c>
      <c r="CU199" s="5">
        <f t="shared" si="16"/>
        <v>2.65</v>
      </c>
    </row>
    <row r="200" spans="1:99" s="47" customFormat="1" x14ac:dyDescent="0.3">
      <c r="A200" s="48" t="s">
        <v>1984</v>
      </c>
      <c r="B200" s="6"/>
      <c r="C200" s="35">
        <v>186</v>
      </c>
      <c r="D200" s="18">
        <v>10186</v>
      </c>
      <c r="E200" s="36">
        <v>9186</v>
      </c>
      <c r="F200" s="49">
        <v>5</v>
      </c>
      <c r="G200" s="49">
        <v>5</v>
      </c>
      <c r="H200" s="18" t="s">
        <v>2388</v>
      </c>
      <c r="I200" s="49">
        <v>1</v>
      </c>
      <c r="J200" s="49">
        <v>3</v>
      </c>
      <c r="K200" s="18">
        <v>1</v>
      </c>
      <c r="L200" s="49">
        <v>5</v>
      </c>
      <c r="M200" s="49">
        <v>3</v>
      </c>
      <c r="N200" s="18">
        <v>186</v>
      </c>
      <c r="O200" s="18">
        <v>53</v>
      </c>
      <c r="P200" s="18" t="s">
        <v>213</v>
      </c>
      <c r="Q200" s="67" t="s">
        <v>1892</v>
      </c>
      <c r="R200" s="67"/>
      <c r="S200" s="28">
        <v>1.05</v>
      </c>
      <c r="T200" s="28">
        <v>0.8</v>
      </c>
      <c r="U200" s="28">
        <v>1.2</v>
      </c>
      <c r="V200" s="18" t="s">
        <v>345</v>
      </c>
      <c r="W200" s="29" t="s">
        <v>346</v>
      </c>
      <c r="X200" s="30" t="s">
        <v>1893</v>
      </c>
      <c r="Y200" s="68" t="s">
        <v>218</v>
      </c>
      <c r="Z200" s="70" t="s">
        <v>219</v>
      </c>
      <c r="AA200" s="71" t="s">
        <v>2212</v>
      </c>
      <c r="AB200" s="21">
        <v>155</v>
      </c>
      <c r="AC200" s="21">
        <v>3</v>
      </c>
      <c r="AD200" s="51">
        <v>500</v>
      </c>
      <c r="AE200" s="51">
        <v>56</v>
      </c>
      <c r="AF200" s="51">
        <v>0</v>
      </c>
      <c r="AG200" s="73">
        <v>1</v>
      </c>
      <c r="AH200" s="22">
        <v>0</v>
      </c>
      <c r="AI200" s="23">
        <v>70</v>
      </c>
      <c r="AJ200" s="24" t="s">
        <v>2912</v>
      </c>
      <c r="AK200" s="46">
        <v>1</v>
      </c>
      <c r="AL200" s="24">
        <v>1040</v>
      </c>
      <c r="AM200" s="52">
        <v>2</v>
      </c>
      <c r="AN200" s="52">
        <v>1</v>
      </c>
      <c r="AO200" s="24" t="s">
        <v>2913</v>
      </c>
      <c r="AP200" s="52">
        <v>0.48</v>
      </c>
      <c r="AQ200" s="52">
        <v>0.01</v>
      </c>
      <c r="AR200" s="52">
        <v>0</v>
      </c>
      <c r="AS200" s="52">
        <v>0</v>
      </c>
      <c r="AT200" s="52">
        <v>0</v>
      </c>
      <c r="AU200" s="52">
        <v>1</v>
      </c>
      <c r="AV200" s="83">
        <v>-10</v>
      </c>
      <c r="AW200" s="52">
        <v>0</v>
      </c>
      <c r="AX200" s="83">
        <v>53</v>
      </c>
      <c r="AY200" s="52">
        <v>52</v>
      </c>
      <c r="AZ200" s="52">
        <v>0.1</v>
      </c>
      <c r="BA200" s="24">
        <v>0</v>
      </c>
      <c r="BB200" s="52">
        <v>2.65</v>
      </c>
      <c r="BC200" s="75" t="s">
        <v>2389</v>
      </c>
      <c r="BD200" s="52"/>
      <c r="BE200" s="52"/>
      <c r="BF200" s="52"/>
      <c r="BG200" s="52"/>
      <c r="BH200" s="52"/>
      <c r="BI200" s="24" t="s">
        <v>2869</v>
      </c>
      <c r="BJ200" s="24"/>
      <c r="BK200" s="24"/>
      <c r="BL200" s="24">
        <v>1.4</v>
      </c>
      <c r="BM200" s="24"/>
      <c r="BN200" s="24"/>
      <c r="BO200" s="24"/>
      <c r="BP200" s="24"/>
      <c r="BQ200" s="24" t="s">
        <v>2168</v>
      </c>
      <c r="BR200" s="47" t="s">
        <v>2916</v>
      </c>
      <c r="BT200" s="5" t="str">
        <f t="shared" si="13"/>
        <v>9999-01-01 00:00</v>
      </c>
      <c r="BU200" s="111"/>
      <c r="BV200" s="112" t="s">
        <v>2023</v>
      </c>
      <c r="BX200" s="5"/>
      <c r="CQ200" s="47">
        <v>5</v>
      </c>
      <c r="CR200" s="5">
        <v>9</v>
      </c>
      <c r="CS200" s="5">
        <f t="shared" si="14"/>
        <v>53</v>
      </c>
      <c r="CT200" s="5">
        <f t="shared" si="15"/>
        <v>0.48</v>
      </c>
      <c r="CU200" s="5">
        <f t="shared" si="16"/>
        <v>2.65</v>
      </c>
    </row>
    <row r="201" spans="1:99" s="47" customFormat="1" x14ac:dyDescent="0.3">
      <c r="A201" s="48" t="s">
        <v>1989</v>
      </c>
      <c r="B201" s="6"/>
      <c r="C201" s="27">
        <v>187</v>
      </c>
      <c r="D201" s="18">
        <v>10187</v>
      </c>
      <c r="E201" s="36">
        <v>9187</v>
      </c>
      <c r="F201" s="49">
        <v>5</v>
      </c>
      <c r="G201" s="49">
        <v>5</v>
      </c>
      <c r="H201" s="18" t="s">
        <v>2313</v>
      </c>
      <c r="I201" s="49">
        <v>1</v>
      </c>
      <c r="J201" s="49">
        <v>3</v>
      </c>
      <c r="K201" s="18">
        <v>1</v>
      </c>
      <c r="L201" s="49">
        <v>5</v>
      </c>
      <c r="M201" s="49">
        <v>3</v>
      </c>
      <c r="N201" s="18">
        <v>187</v>
      </c>
      <c r="O201" s="18">
        <v>53</v>
      </c>
      <c r="P201" s="18" t="s">
        <v>213</v>
      </c>
      <c r="Q201" s="67" t="s">
        <v>1906</v>
      </c>
      <c r="R201" s="67"/>
      <c r="S201" s="28">
        <v>1.05</v>
      </c>
      <c r="T201" s="28">
        <v>0.8</v>
      </c>
      <c r="U201" s="28">
        <v>1.2</v>
      </c>
      <c r="V201" s="18" t="s">
        <v>345</v>
      </c>
      <c r="W201" s="29" t="s">
        <v>346</v>
      </c>
      <c r="X201" s="30" t="s">
        <v>1907</v>
      </c>
      <c r="Y201" s="68" t="s">
        <v>218</v>
      </c>
      <c r="Z201" s="70" t="s">
        <v>219</v>
      </c>
      <c r="AA201" s="71" t="s">
        <v>1908</v>
      </c>
      <c r="AB201" s="21">
        <v>155</v>
      </c>
      <c r="AC201" s="21">
        <v>3</v>
      </c>
      <c r="AD201" s="51">
        <v>864</v>
      </c>
      <c r="AE201" s="51">
        <v>52</v>
      </c>
      <c r="AF201" s="51">
        <v>0</v>
      </c>
      <c r="AG201" s="73">
        <v>1</v>
      </c>
      <c r="AH201" s="22">
        <v>0</v>
      </c>
      <c r="AI201" s="23">
        <v>50</v>
      </c>
      <c r="AJ201" s="24" t="s">
        <v>2912</v>
      </c>
      <c r="AK201" s="52">
        <v>1</v>
      </c>
      <c r="AL201" s="24">
        <v>2640</v>
      </c>
      <c r="AM201" s="52">
        <v>19</v>
      </c>
      <c r="AN201" s="52">
        <v>1</v>
      </c>
      <c r="AO201" s="24" t="s">
        <v>2913</v>
      </c>
      <c r="AP201" s="52">
        <v>0.57999999999999996</v>
      </c>
      <c r="AQ201" s="52">
        <v>0.1</v>
      </c>
      <c r="AR201" s="52">
        <v>0</v>
      </c>
      <c r="AS201" s="52">
        <v>0</v>
      </c>
      <c r="AT201" s="52">
        <v>0</v>
      </c>
      <c r="AU201" s="52">
        <v>2</v>
      </c>
      <c r="AV201" s="83">
        <v>0</v>
      </c>
      <c r="AW201" s="52">
        <v>-50</v>
      </c>
      <c r="AX201" s="83">
        <v>50</v>
      </c>
      <c r="AY201" s="52">
        <v>132</v>
      </c>
      <c r="AZ201" s="52">
        <v>0.95</v>
      </c>
      <c r="BA201" s="24">
        <v>0</v>
      </c>
      <c r="BB201" s="52">
        <v>2.5</v>
      </c>
      <c r="BC201" s="75" t="s">
        <v>2072</v>
      </c>
      <c r="BD201" s="52"/>
      <c r="BE201" s="52"/>
      <c r="BF201" s="52"/>
      <c r="BG201" s="52"/>
      <c r="BH201" s="52"/>
      <c r="BI201" s="24">
        <v>1.4733550000000002</v>
      </c>
      <c r="BJ201" s="24"/>
      <c r="BK201" s="24"/>
      <c r="BL201" s="24">
        <v>1.4</v>
      </c>
      <c r="BM201" s="24"/>
      <c r="BN201" s="24"/>
      <c r="BO201" s="24"/>
      <c r="BP201" s="24"/>
      <c r="BQ201" s="24" t="s">
        <v>2168</v>
      </c>
      <c r="BR201" s="47" t="s">
        <v>2916</v>
      </c>
      <c r="BT201" s="5" t="str">
        <f t="shared" si="13"/>
        <v>9999-01-01 00:00</v>
      </c>
      <c r="BU201" s="111"/>
      <c r="BV201" s="112" t="s">
        <v>2023</v>
      </c>
      <c r="BX201" s="5"/>
      <c r="CQ201" s="47">
        <v>5</v>
      </c>
      <c r="CR201" s="5">
        <v>4</v>
      </c>
      <c r="CS201" s="5">
        <f t="shared" si="14"/>
        <v>50</v>
      </c>
      <c r="CT201" s="5">
        <f t="shared" si="15"/>
        <v>0.57999999999999996</v>
      </c>
      <c r="CU201" s="5">
        <f t="shared" si="16"/>
        <v>2.5</v>
      </c>
    </row>
    <row r="202" spans="1:99" s="47" customFormat="1" x14ac:dyDescent="0.3">
      <c r="A202" s="48" t="s">
        <v>1976</v>
      </c>
      <c r="B202" s="6"/>
      <c r="C202" s="35">
        <v>188</v>
      </c>
      <c r="D202" s="18">
        <v>10188</v>
      </c>
      <c r="E202" s="36">
        <v>9188</v>
      </c>
      <c r="F202" s="49">
        <v>5</v>
      </c>
      <c r="G202" s="49">
        <v>3</v>
      </c>
      <c r="H202" s="18" t="s">
        <v>2310</v>
      </c>
      <c r="I202" s="49">
        <v>1</v>
      </c>
      <c r="J202" s="49">
        <v>2</v>
      </c>
      <c r="K202" s="18">
        <v>1</v>
      </c>
      <c r="L202" s="49">
        <v>5</v>
      </c>
      <c r="M202" s="49">
        <v>2</v>
      </c>
      <c r="N202" s="18">
        <v>188</v>
      </c>
      <c r="O202" s="18">
        <v>32</v>
      </c>
      <c r="P202" s="18" t="s">
        <v>213</v>
      </c>
      <c r="Q202" s="67" t="s">
        <v>1866</v>
      </c>
      <c r="R202" s="67"/>
      <c r="S202" s="28">
        <v>1.05</v>
      </c>
      <c r="T202" s="28">
        <v>0.75</v>
      </c>
      <c r="U202" s="28">
        <v>1.2</v>
      </c>
      <c r="V202" s="18" t="s">
        <v>345</v>
      </c>
      <c r="W202" s="29" t="s">
        <v>346</v>
      </c>
      <c r="X202" s="30" t="s">
        <v>1867</v>
      </c>
      <c r="Y202" s="68" t="s">
        <v>218</v>
      </c>
      <c r="Z202" s="70" t="s">
        <v>219</v>
      </c>
      <c r="AA202" s="71" t="s">
        <v>1868</v>
      </c>
      <c r="AB202" s="21">
        <v>155</v>
      </c>
      <c r="AC202" s="21">
        <v>3</v>
      </c>
      <c r="AD202" s="51">
        <v>636</v>
      </c>
      <c r="AE202" s="51">
        <v>32</v>
      </c>
      <c r="AF202" s="51">
        <v>0</v>
      </c>
      <c r="AG202" s="73">
        <v>1</v>
      </c>
      <c r="AH202" s="22">
        <v>0</v>
      </c>
      <c r="AI202" s="23">
        <v>100</v>
      </c>
      <c r="AJ202" s="24" t="s">
        <v>2912</v>
      </c>
      <c r="AK202" s="46">
        <v>1</v>
      </c>
      <c r="AL202" s="24">
        <v>840</v>
      </c>
      <c r="AM202" s="52">
        <v>9</v>
      </c>
      <c r="AN202" s="52">
        <v>1</v>
      </c>
      <c r="AO202" s="24" t="s">
        <v>2913</v>
      </c>
      <c r="AP202" s="52">
        <v>0.48</v>
      </c>
      <c r="AQ202" s="52">
        <v>0.1</v>
      </c>
      <c r="AR202" s="52">
        <v>0</v>
      </c>
      <c r="AS202" s="52">
        <v>0</v>
      </c>
      <c r="AT202" s="52">
        <v>0</v>
      </c>
      <c r="AU202" s="52">
        <v>31</v>
      </c>
      <c r="AV202" s="83">
        <v>0</v>
      </c>
      <c r="AW202" s="52">
        <v>-7</v>
      </c>
      <c r="AX202" s="83">
        <v>53</v>
      </c>
      <c r="AY202" s="52">
        <v>42</v>
      </c>
      <c r="AZ202" s="52">
        <v>0.45</v>
      </c>
      <c r="BA202" s="24">
        <v>0</v>
      </c>
      <c r="BB202" s="52">
        <v>2.65</v>
      </c>
      <c r="BC202" s="75" t="s">
        <v>2199</v>
      </c>
      <c r="BD202" s="52"/>
      <c r="BE202" s="52"/>
      <c r="BF202" s="52"/>
      <c r="BG202" s="52"/>
      <c r="BH202" s="52"/>
      <c r="BI202" s="24">
        <v>1</v>
      </c>
      <c r="BJ202" s="24"/>
      <c r="BK202" s="24"/>
      <c r="BL202" s="24">
        <v>1.4</v>
      </c>
      <c r="BM202" s="24"/>
      <c r="BN202" s="24"/>
      <c r="BO202" s="24"/>
      <c r="BP202" s="24"/>
      <c r="BQ202" s="24" t="s">
        <v>2168</v>
      </c>
      <c r="BR202" s="47" t="s">
        <v>2916</v>
      </c>
      <c r="BT202" s="5" t="str">
        <f t="shared" si="13"/>
        <v>9999-01-01 00:00</v>
      </c>
      <c r="BU202" s="111"/>
      <c r="BV202" s="112" t="s">
        <v>2023</v>
      </c>
      <c r="BX202" s="5"/>
      <c r="CQ202" s="47">
        <v>5</v>
      </c>
      <c r="CR202" s="5">
        <v>9</v>
      </c>
      <c r="CS202" s="5">
        <f t="shared" si="14"/>
        <v>53</v>
      </c>
      <c r="CT202" s="5">
        <f t="shared" si="15"/>
        <v>0.48</v>
      </c>
      <c r="CU202" s="5">
        <f t="shared" si="16"/>
        <v>2.65</v>
      </c>
    </row>
    <row r="203" spans="1:99" s="47" customFormat="1" x14ac:dyDescent="0.3">
      <c r="A203" s="48" t="s">
        <v>1403</v>
      </c>
      <c r="B203" s="6"/>
      <c r="C203" s="27">
        <v>189</v>
      </c>
      <c r="D203" s="18">
        <v>10189</v>
      </c>
      <c r="E203" s="36">
        <v>9189</v>
      </c>
      <c r="F203" s="49">
        <v>5</v>
      </c>
      <c r="G203" s="49">
        <v>4</v>
      </c>
      <c r="H203" s="18" t="s">
        <v>2299</v>
      </c>
      <c r="I203" s="49">
        <v>1</v>
      </c>
      <c r="J203" s="49">
        <v>5</v>
      </c>
      <c r="K203" s="18">
        <v>1</v>
      </c>
      <c r="L203" s="49">
        <v>5</v>
      </c>
      <c r="M203" s="49">
        <v>5</v>
      </c>
      <c r="N203" s="18">
        <v>189</v>
      </c>
      <c r="O203" s="18">
        <v>45</v>
      </c>
      <c r="P203" s="18" t="s">
        <v>213</v>
      </c>
      <c r="Q203" s="67" t="s">
        <v>1819</v>
      </c>
      <c r="R203" s="67"/>
      <c r="S203" s="28">
        <v>1</v>
      </c>
      <c r="T203" s="28">
        <v>1</v>
      </c>
      <c r="U203" s="28">
        <v>1.2</v>
      </c>
      <c r="V203" s="18" t="s">
        <v>345</v>
      </c>
      <c r="W203" s="29" t="s">
        <v>346</v>
      </c>
      <c r="X203" s="30" t="s">
        <v>1404</v>
      </c>
      <c r="Y203" s="68" t="s">
        <v>218</v>
      </c>
      <c r="Z203" s="70" t="s">
        <v>219</v>
      </c>
      <c r="AA203" s="71" t="s">
        <v>1405</v>
      </c>
      <c r="AB203" s="21">
        <v>155</v>
      </c>
      <c r="AC203" s="21">
        <v>3</v>
      </c>
      <c r="AD203" s="51">
        <v>270</v>
      </c>
      <c r="AE203" s="51">
        <v>32</v>
      </c>
      <c r="AF203" s="51">
        <v>0</v>
      </c>
      <c r="AG203" s="73">
        <v>1</v>
      </c>
      <c r="AH203" s="22">
        <v>0</v>
      </c>
      <c r="AI203" s="23">
        <v>70</v>
      </c>
      <c r="AJ203" s="24" t="s">
        <v>2912</v>
      </c>
      <c r="AK203" s="52">
        <v>1</v>
      </c>
      <c r="AL203" s="24">
        <v>168</v>
      </c>
      <c r="AM203" s="52">
        <v>1</v>
      </c>
      <c r="AN203" s="52" t="s">
        <v>108</v>
      </c>
      <c r="AO203" s="24" t="s">
        <v>2913</v>
      </c>
      <c r="AP203" s="52">
        <v>0.62</v>
      </c>
      <c r="AQ203" s="52">
        <v>0.2</v>
      </c>
      <c r="AR203" s="52">
        <v>204</v>
      </c>
      <c r="AS203" s="52">
        <v>-60</v>
      </c>
      <c r="AT203" s="52">
        <v>35</v>
      </c>
      <c r="AU203" s="52">
        <v>304</v>
      </c>
      <c r="AV203" s="83">
        <v>-5</v>
      </c>
      <c r="AW203" s="52">
        <v>-5</v>
      </c>
      <c r="AX203" s="83">
        <v>56</v>
      </c>
      <c r="AY203" s="52">
        <v>8.4</v>
      </c>
      <c r="AZ203" s="52">
        <v>0.05</v>
      </c>
      <c r="BA203" s="24">
        <v>0</v>
      </c>
      <c r="BB203" s="52">
        <v>2.8</v>
      </c>
      <c r="BC203" s="75" t="s">
        <v>2431</v>
      </c>
      <c r="BD203" s="52"/>
      <c r="BE203" s="52"/>
      <c r="BF203" s="52"/>
      <c r="BG203" s="52"/>
      <c r="BH203" s="52"/>
      <c r="BI203" s="24">
        <v>1</v>
      </c>
      <c r="BJ203" s="24"/>
      <c r="BK203" s="24"/>
      <c r="BL203" s="24">
        <v>1.4</v>
      </c>
      <c r="BM203" s="24"/>
      <c r="BN203" s="24"/>
      <c r="BO203" s="24"/>
      <c r="BP203" s="24"/>
      <c r="BQ203" s="24" t="s">
        <v>2023</v>
      </c>
      <c r="BR203" s="47" t="s">
        <v>2917</v>
      </c>
      <c r="BT203" s="5" t="str">
        <f t="shared" si="13"/>
        <v>2020-01-01 00:00</v>
      </c>
      <c r="BU203" s="111"/>
      <c r="BV203" s="112" t="s">
        <v>2023</v>
      </c>
      <c r="BX203" s="5"/>
      <c r="CQ203" s="47">
        <v>5</v>
      </c>
      <c r="CR203" s="5">
        <v>1</v>
      </c>
      <c r="CS203" s="5">
        <f t="shared" si="14"/>
        <v>56</v>
      </c>
      <c r="CT203" s="5">
        <f t="shared" si="15"/>
        <v>0.62</v>
      </c>
      <c r="CU203" s="5">
        <f t="shared" si="16"/>
        <v>2.8</v>
      </c>
    </row>
    <row r="204" spans="1:99" s="47" customFormat="1" x14ac:dyDescent="0.3">
      <c r="A204" s="48" t="s">
        <v>1379</v>
      </c>
      <c r="B204" s="6"/>
      <c r="C204" s="35">
        <v>190</v>
      </c>
      <c r="D204" s="18">
        <v>10190</v>
      </c>
      <c r="E204" s="36">
        <v>9190</v>
      </c>
      <c r="F204" s="49">
        <v>5</v>
      </c>
      <c r="G204" s="49">
        <v>2</v>
      </c>
      <c r="H204" s="18" t="s">
        <v>2369</v>
      </c>
      <c r="I204" s="49">
        <v>1</v>
      </c>
      <c r="J204" s="49">
        <v>3</v>
      </c>
      <c r="K204" s="18">
        <v>1</v>
      </c>
      <c r="L204" s="49">
        <v>5</v>
      </c>
      <c r="M204" s="49">
        <v>3</v>
      </c>
      <c r="N204" s="18">
        <v>190</v>
      </c>
      <c r="O204" s="18">
        <v>23</v>
      </c>
      <c r="P204" s="18" t="s">
        <v>213</v>
      </c>
      <c r="Q204" s="67" t="s">
        <v>1813</v>
      </c>
      <c r="R204" s="67"/>
      <c r="S204" s="28">
        <v>1</v>
      </c>
      <c r="T204" s="28">
        <v>1</v>
      </c>
      <c r="U204" s="28">
        <v>1.2</v>
      </c>
      <c r="V204" s="18" t="s">
        <v>227</v>
      </c>
      <c r="W204" s="29" t="s">
        <v>228</v>
      </c>
      <c r="X204" s="30" t="s">
        <v>1380</v>
      </c>
      <c r="Y204" s="68" t="s">
        <v>218</v>
      </c>
      <c r="Z204" s="70" t="s">
        <v>219</v>
      </c>
      <c r="AA204" s="71" t="s">
        <v>1381</v>
      </c>
      <c r="AB204" s="21">
        <v>155</v>
      </c>
      <c r="AC204" s="21">
        <v>3</v>
      </c>
      <c r="AD204" s="51">
        <v>954</v>
      </c>
      <c r="AE204" s="51">
        <v>59</v>
      </c>
      <c r="AF204" s="51">
        <v>0</v>
      </c>
      <c r="AG204" s="73">
        <v>1</v>
      </c>
      <c r="AH204" s="22">
        <v>0</v>
      </c>
      <c r="AI204" s="23">
        <v>70</v>
      </c>
      <c r="AJ204" s="24" t="s">
        <v>2912</v>
      </c>
      <c r="AK204" s="46">
        <v>1</v>
      </c>
      <c r="AL204" s="24">
        <v>900</v>
      </c>
      <c r="AM204" s="52">
        <v>6</v>
      </c>
      <c r="AN204" s="52" t="s">
        <v>108</v>
      </c>
      <c r="AO204" s="24" t="s">
        <v>2913</v>
      </c>
      <c r="AP204" s="52">
        <v>0.36</v>
      </c>
      <c r="AQ204" s="52">
        <v>0.05</v>
      </c>
      <c r="AR204" s="52">
        <v>202</v>
      </c>
      <c r="AS204" s="52">
        <v>-60</v>
      </c>
      <c r="AT204" s="52">
        <v>30</v>
      </c>
      <c r="AU204" s="52">
        <v>302</v>
      </c>
      <c r="AV204" s="83">
        <v>0</v>
      </c>
      <c r="AW204" s="52">
        <v>10</v>
      </c>
      <c r="AX204" s="83">
        <v>58</v>
      </c>
      <c r="AY204" s="52">
        <v>45</v>
      </c>
      <c r="AZ204" s="52">
        <v>0.3</v>
      </c>
      <c r="BA204" s="24">
        <v>0</v>
      </c>
      <c r="BB204" s="52">
        <v>2.9</v>
      </c>
      <c r="BC204" s="75" t="s">
        <v>2431</v>
      </c>
      <c r="BD204" s="52"/>
      <c r="BE204" s="52"/>
      <c r="BF204" s="52"/>
      <c r="BG204" s="52"/>
      <c r="BH204" s="52"/>
      <c r="BI204" s="24">
        <v>1</v>
      </c>
      <c r="BJ204" s="24"/>
      <c r="BK204" s="24"/>
      <c r="BL204" s="24">
        <v>1.4</v>
      </c>
      <c r="BM204" s="24"/>
      <c r="BN204" s="24"/>
      <c r="BO204" s="24"/>
      <c r="BP204" s="24"/>
      <c r="BQ204" s="24" t="s">
        <v>2023</v>
      </c>
      <c r="BR204" s="47" t="s">
        <v>2918</v>
      </c>
      <c r="BT204" s="5" t="str">
        <f t="shared" si="13"/>
        <v>2020-01-01 00:00</v>
      </c>
      <c r="BU204" s="111"/>
      <c r="BV204" s="112" t="s">
        <v>2023</v>
      </c>
      <c r="BX204" s="5"/>
      <c r="CQ204" s="47">
        <v>5</v>
      </c>
      <c r="CR204" s="5">
        <v>8</v>
      </c>
      <c r="CS204" s="5">
        <f t="shared" si="14"/>
        <v>58</v>
      </c>
      <c r="CT204" s="5">
        <f t="shared" si="15"/>
        <v>0.36</v>
      </c>
      <c r="CU204" s="5">
        <f t="shared" si="16"/>
        <v>2.9</v>
      </c>
    </row>
    <row r="205" spans="1:99" s="47" customFormat="1" x14ac:dyDescent="0.3">
      <c r="A205" s="48" t="s">
        <v>1391</v>
      </c>
      <c r="B205" s="6"/>
      <c r="C205" s="27">
        <v>191</v>
      </c>
      <c r="D205" s="18">
        <v>10191</v>
      </c>
      <c r="E205" s="36">
        <v>9191</v>
      </c>
      <c r="F205" s="49">
        <v>5</v>
      </c>
      <c r="G205" s="49">
        <v>2</v>
      </c>
      <c r="H205" s="18" t="s">
        <v>2299</v>
      </c>
      <c r="I205" s="49">
        <v>1</v>
      </c>
      <c r="J205" s="49">
        <v>2</v>
      </c>
      <c r="K205" s="18">
        <v>1</v>
      </c>
      <c r="L205" s="49">
        <v>5</v>
      </c>
      <c r="M205" s="49">
        <v>2</v>
      </c>
      <c r="N205" s="18">
        <v>191</v>
      </c>
      <c r="O205" s="18">
        <v>22</v>
      </c>
      <c r="P205" s="18" t="s">
        <v>213</v>
      </c>
      <c r="Q205" s="67" t="s">
        <v>1816</v>
      </c>
      <c r="R205" s="67"/>
      <c r="S205" s="28">
        <v>0.8</v>
      </c>
      <c r="T205" s="28">
        <v>0.7</v>
      </c>
      <c r="U205" s="28">
        <v>0.96</v>
      </c>
      <c r="V205" s="18" t="s">
        <v>284</v>
      </c>
      <c r="W205" s="29" t="s">
        <v>285</v>
      </c>
      <c r="X205" s="30" t="s">
        <v>1392</v>
      </c>
      <c r="Y205" s="68" t="s">
        <v>218</v>
      </c>
      <c r="Z205" s="70" t="s">
        <v>219</v>
      </c>
      <c r="AA205" s="71" t="s">
        <v>1393</v>
      </c>
      <c r="AB205" s="21">
        <v>155</v>
      </c>
      <c r="AC205" s="21">
        <v>3</v>
      </c>
      <c r="AD205" s="51">
        <v>216</v>
      </c>
      <c r="AE205" s="51">
        <v>102</v>
      </c>
      <c r="AF205" s="51">
        <v>0</v>
      </c>
      <c r="AG205" s="73">
        <v>1</v>
      </c>
      <c r="AH205" s="22">
        <v>0</v>
      </c>
      <c r="AI205" s="23">
        <v>70</v>
      </c>
      <c r="AJ205" s="24" t="s">
        <v>2912</v>
      </c>
      <c r="AK205" s="52">
        <v>1</v>
      </c>
      <c r="AL205" s="24">
        <v>480</v>
      </c>
      <c r="AM205" s="52">
        <v>3</v>
      </c>
      <c r="AN205" s="52" t="s">
        <v>108</v>
      </c>
      <c r="AO205" s="24" t="s">
        <v>2913</v>
      </c>
      <c r="AP205" s="52">
        <v>0.66</v>
      </c>
      <c r="AQ205" s="52">
        <v>0.05</v>
      </c>
      <c r="AR205" s="52">
        <v>204</v>
      </c>
      <c r="AS205" s="52">
        <v>-60</v>
      </c>
      <c r="AT205" s="52">
        <v>0</v>
      </c>
      <c r="AU205" s="52">
        <v>304</v>
      </c>
      <c r="AV205" s="83">
        <v>0</v>
      </c>
      <c r="AW205" s="52">
        <v>-40</v>
      </c>
      <c r="AX205" s="83">
        <v>64</v>
      </c>
      <c r="AY205" s="52">
        <v>24</v>
      </c>
      <c r="AZ205" s="52">
        <v>0.15</v>
      </c>
      <c r="BA205" s="24">
        <v>0</v>
      </c>
      <c r="BB205" s="52">
        <v>3.2</v>
      </c>
      <c r="BC205" s="75" t="s">
        <v>2431</v>
      </c>
      <c r="BD205" s="52"/>
      <c r="BE205" s="52"/>
      <c r="BF205" s="52"/>
      <c r="BG205" s="52"/>
      <c r="BH205" s="52"/>
      <c r="BI205" s="24">
        <v>1</v>
      </c>
      <c r="BJ205" s="24"/>
      <c r="BK205" s="24"/>
      <c r="BL205" s="24">
        <v>1.4</v>
      </c>
      <c r="BM205" s="24"/>
      <c r="BN205" s="24"/>
      <c r="BO205" s="24"/>
      <c r="BP205" s="24"/>
      <c r="BQ205" s="114" t="s">
        <v>2023</v>
      </c>
      <c r="BR205" s="47" t="s">
        <v>2917</v>
      </c>
      <c r="BT205" s="5" t="str">
        <f t="shared" si="13"/>
        <v>2020-01-01 00:00</v>
      </c>
      <c r="BU205" s="111"/>
      <c r="BV205" s="113" t="s">
        <v>2351</v>
      </c>
      <c r="BX205" s="5"/>
      <c r="CQ205" s="47">
        <v>5</v>
      </c>
      <c r="CR205" s="5">
        <v>10</v>
      </c>
      <c r="CS205" s="5">
        <f t="shared" si="14"/>
        <v>64</v>
      </c>
      <c r="CT205" s="5">
        <f t="shared" si="15"/>
        <v>0.66</v>
      </c>
      <c r="CU205" s="5">
        <f t="shared" si="16"/>
        <v>3.2</v>
      </c>
    </row>
    <row r="206" spans="1:99" s="47" customFormat="1" x14ac:dyDescent="0.3">
      <c r="A206" s="48" t="s">
        <v>1981</v>
      </c>
      <c r="B206" s="6"/>
      <c r="C206" s="35">
        <v>192</v>
      </c>
      <c r="D206" s="18">
        <v>10192</v>
      </c>
      <c r="E206" s="36">
        <v>9192</v>
      </c>
      <c r="F206" s="49">
        <v>5</v>
      </c>
      <c r="G206" s="49">
        <v>4</v>
      </c>
      <c r="H206" s="18" t="s">
        <v>2305</v>
      </c>
      <c r="I206" s="49">
        <v>1</v>
      </c>
      <c r="J206" s="49">
        <v>5</v>
      </c>
      <c r="K206" s="18">
        <v>1</v>
      </c>
      <c r="L206" s="49">
        <v>5</v>
      </c>
      <c r="M206" s="49">
        <v>5</v>
      </c>
      <c r="N206" s="18">
        <v>192</v>
      </c>
      <c r="O206" s="18">
        <v>45</v>
      </c>
      <c r="P206" s="18" t="s">
        <v>213</v>
      </c>
      <c r="Q206" s="67" t="s">
        <v>1884</v>
      </c>
      <c r="R206" s="67"/>
      <c r="S206" s="28">
        <v>0.9</v>
      </c>
      <c r="T206" s="28">
        <v>1</v>
      </c>
      <c r="U206" s="28">
        <v>1.2</v>
      </c>
      <c r="V206" s="18" t="s">
        <v>345</v>
      </c>
      <c r="W206" s="29" t="s">
        <v>346</v>
      </c>
      <c r="X206" s="30" t="s">
        <v>1885</v>
      </c>
      <c r="Y206" s="68" t="s">
        <v>218</v>
      </c>
      <c r="Z206" s="70" t="s">
        <v>219</v>
      </c>
      <c r="AA206" s="71" t="s">
        <v>1886</v>
      </c>
      <c r="AB206" s="21">
        <v>155</v>
      </c>
      <c r="AC206" s="21">
        <v>3</v>
      </c>
      <c r="AD206" s="51">
        <v>432</v>
      </c>
      <c r="AE206" s="51">
        <v>32</v>
      </c>
      <c r="AF206" s="51">
        <v>0</v>
      </c>
      <c r="AG206" s="73">
        <v>1</v>
      </c>
      <c r="AH206" s="22">
        <v>0</v>
      </c>
      <c r="AI206" s="23">
        <v>100</v>
      </c>
      <c r="AJ206" s="24" t="s">
        <v>2912</v>
      </c>
      <c r="AK206" s="46">
        <v>1</v>
      </c>
      <c r="AL206" s="24">
        <v>360</v>
      </c>
      <c r="AM206" s="52">
        <v>10</v>
      </c>
      <c r="AN206" s="52">
        <v>1</v>
      </c>
      <c r="AO206" s="24" t="s">
        <v>2913</v>
      </c>
      <c r="AP206" s="52">
        <v>0.57999999999999996</v>
      </c>
      <c r="AQ206" s="52">
        <v>0.04</v>
      </c>
      <c r="AR206" s="52">
        <v>0</v>
      </c>
      <c r="AS206" s="52">
        <v>0</v>
      </c>
      <c r="AT206" s="52">
        <v>0</v>
      </c>
      <c r="AU206" s="52">
        <v>1</v>
      </c>
      <c r="AV206" s="83">
        <v>0</v>
      </c>
      <c r="AW206" s="52">
        <v>-5</v>
      </c>
      <c r="AX206" s="83">
        <v>50</v>
      </c>
      <c r="AY206" s="52">
        <v>18</v>
      </c>
      <c r="AZ206" s="52">
        <v>0.5</v>
      </c>
      <c r="BA206" s="24">
        <v>0</v>
      </c>
      <c r="BB206" s="52">
        <v>2.5</v>
      </c>
      <c r="BC206" s="75" t="s">
        <v>2073</v>
      </c>
      <c r="BD206" s="52"/>
      <c r="BE206" s="52"/>
      <c r="BF206" s="52"/>
      <c r="BG206" s="52"/>
      <c r="BH206" s="52"/>
      <c r="BI206" s="24">
        <v>1</v>
      </c>
      <c r="BJ206" s="24"/>
      <c r="BK206" s="24"/>
      <c r="BL206" s="24">
        <v>1.4</v>
      </c>
      <c r="BM206" s="24"/>
      <c r="BN206" s="24"/>
      <c r="BO206" s="24"/>
      <c r="BP206" s="24"/>
      <c r="BQ206" s="24" t="s">
        <v>2168</v>
      </c>
      <c r="BR206" s="47" t="s">
        <v>2916</v>
      </c>
      <c r="BT206" s="5" t="str">
        <f t="shared" si="13"/>
        <v>9999-01-01 00:00</v>
      </c>
      <c r="BU206" s="111"/>
      <c r="BV206" s="113" t="s">
        <v>2352</v>
      </c>
      <c r="BX206" s="5"/>
      <c r="CQ206" s="47">
        <v>5</v>
      </c>
      <c r="CR206" s="5">
        <v>4</v>
      </c>
      <c r="CS206" s="5">
        <f t="shared" si="14"/>
        <v>50</v>
      </c>
      <c r="CT206" s="5">
        <f t="shared" si="15"/>
        <v>0.57999999999999996</v>
      </c>
      <c r="CU206" s="5">
        <f t="shared" si="16"/>
        <v>2.5</v>
      </c>
    </row>
    <row r="207" spans="1:99" s="47" customFormat="1" x14ac:dyDescent="0.3">
      <c r="A207" s="48" t="s">
        <v>1310</v>
      </c>
      <c r="B207" s="6"/>
      <c r="C207" s="27">
        <v>193</v>
      </c>
      <c r="D207" s="18">
        <v>10193</v>
      </c>
      <c r="E207" s="36">
        <v>9193</v>
      </c>
      <c r="F207" s="49">
        <v>5</v>
      </c>
      <c r="G207" s="49">
        <v>1</v>
      </c>
      <c r="H207" s="18" t="s">
        <v>2306</v>
      </c>
      <c r="I207" s="49">
        <v>1</v>
      </c>
      <c r="J207" s="49">
        <v>1</v>
      </c>
      <c r="K207" s="18">
        <v>1</v>
      </c>
      <c r="L207" s="49">
        <v>5</v>
      </c>
      <c r="M207" s="49">
        <v>1</v>
      </c>
      <c r="N207" s="18">
        <v>193</v>
      </c>
      <c r="O207" s="18">
        <v>11</v>
      </c>
      <c r="P207" s="18" t="s">
        <v>213</v>
      </c>
      <c r="Q207" s="67" t="s">
        <v>1805</v>
      </c>
      <c r="R207" s="67"/>
      <c r="S207" s="28">
        <v>1</v>
      </c>
      <c r="T207" s="28">
        <v>1.05</v>
      </c>
      <c r="U207" s="28">
        <v>1.2</v>
      </c>
      <c r="V207" s="18" t="s">
        <v>345</v>
      </c>
      <c r="W207" s="29" t="s">
        <v>346</v>
      </c>
      <c r="X207" s="30" t="s">
        <v>1311</v>
      </c>
      <c r="Y207" s="68" t="s">
        <v>218</v>
      </c>
      <c r="Z207" s="70" t="s">
        <v>219</v>
      </c>
      <c r="AA207" s="71" t="s">
        <v>1312</v>
      </c>
      <c r="AB207" s="21">
        <v>155</v>
      </c>
      <c r="AC207" s="21">
        <v>3</v>
      </c>
      <c r="AD207" s="51">
        <v>468</v>
      </c>
      <c r="AE207" s="51">
        <v>34</v>
      </c>
      <c r="AF207" s="51">
        <v>0</v>
      </c>
      <c r="AG207" s="73">
        <v>1</v>
      </c>
      <c r="AH207" s="22">
        <v>0</v>
      </c>
      <c r="AI207" s="23">
        <v>130</v>
      </c>
      <c r="AJ207" s="24" t="s">
        <v>2912</v>
      </c>
      <c r="AK207" s="52">
        <v>1</v>
      </c>
      <c r="AL207" s="24">
        <v>200</v>
      </c>
      <c r="AM207" s="52">
        <v>4</v>
      </c>
      <c r="AN207" s="52" t="s">
        <v>108</v>
      </c>
      <c r="AO207" s="24" t="s">
        <v>2913</v>
      </c>
      <c r="AP207" s="52">
        <v>0.36</v>
      </c>
      <c r="AQ207" s="52">
        <v>0.2</v>
      </c>
      <c r="AR207" s="52">
        <v>136</v>
      </c>
      <c r="AS207" s="52">
        <v>-40</v>
      </c>
      <c r="AT207" s="52">
        <v>-27</v>
      </c>
      <c r="AU207" s="52">
        <v>83</v>
      </c>
      <c r="AV207" s="83">
        <v>-10</v>
      </c>
      <c r="AW207" s="52">
        <v>-5</v>
      </c>
      <c r="AX207" s="83">
        <v>58</v>
      </c>
      <c r="AY207" s="52">
        <v>10</v>
      </c>
      <c r="AZ207" s="52">
        <v>0.2</v>
      </c>
      <c r="BA207" s="24">
        <v>0</v>
      </c>
      <c r="BB207" s="52">
        <v>2.9</v>
      </c>
      <c r="BC207" s="75" t="s">
        <v>2435</v>
      </c>
      <c r="BD207" s="52"/>
      <c r="BE207" s="52"/>
      <c r="BF207" s="52"/>
      <c r="BG207" s="52"/>
      <c r="BH207" s="52"/>
      <c r="BI207" s="24">
        <v>1</v>
      </c>
      <c r="BJ207" s="24"/>
      <c r="BK207" s="24"/>
      <c r="BL207" s="24">
        <v>1.4</v>
      </c>
      <c r="BM207" s="24"/>
      <c r="BN207" s="24"/>
      <c r="BO207" s="24"/>
      <c r="BP207" s="24"/>
      <c r="BQ207" s="24" t="s">
        <v>2023</v>
      </c>
      <c r="BR207" s="47" t="s">
        <v>2917</v>
      </c>
      <c r="BT207" s="5" t="str">
        <f t="shared" si="13"/>
        <v>2020-01-01 00:00</v>
      </c>
      <c r="BU207" s="111"/>
      <c r="BV207" s="112" t="s">
        <v>2023</v>
      </c>
      <c r="BX207" s="5"/>
      <c r="CQ207" s="47">
        <v>5</v>
      </c>
      <c r="CR207" s="5">
        <v>8</v>
      </c>
      <c r="CS207" s="5">
        <f t="shared" si="14"/>
        <v>58</v>
      </c>
      <c r="CT207" s="5">
        <f t="shared" si="15"/>
        <v>0.36</v>
      </c>
      <c r="CU207" s="5">
        <f t="shared" si="16"/>
        <v>2.9</v>
      </c>
    </row>
    <row r="208" spans="1:99" s="47" customFormat="1" x14ac:dyDescent="0.3">
      <c r="A208" s="48" t="s">
        <v>1303</v>
      </c>
      <c r="B208" s="6"/>
      <c r="C208" s="35">
        <v>194</v>
      </c>
      <c r="D208" s="18">
        <v>10194</v>
      </c>
      <c r="E208" s="36">
        <v>9194</v>
      </c>
      <c r="F208" s="49">
        <v>5</v>
      </c>
      <c r="G208" s="49">
        <v>1</v>
      </c>
      <c r="H208" s="18" t="s">
        <v>2302</v>
      </c>
      <c r="I208" s="49">
        <v>1</v>
      </c>
      <c r="J208" s="49">
        <v>2</v>
      </c>
      <c r="K208" s="18">
        <v>1</v>
      </c>
      <c r="L208" s="49">
        <v>5</v>
      </c>
      <c r="M208" s="49">
        <v>2</v>
      </c>
      <c r="N208" s="18">
        <v>194</v>
      </c>
      <c r="O208" s="18">
        <v>12</v>
      </c>
      <c r="P208" s="18" t="s">
        <v>213</v>
      </c>
      <c r="Q208" s="67" t="s">
        <v>1804</v>
      </c>
      <c r="R208" s="67"/>
      <c r="S208" s="28">
        <v>1</v>
      </c>
      <c r="T208" s="28">
        <v>1.1000000000000001</v>
      </c>
      <c r="U208" s="28">
        <v>1.2</v>
      </c>
      <c r="V208" s="18" t="s">
        <v>345</v>
      </c>
      <c r="W208" s="29" t="s">
        <v>346</v>
      </c>
      <c r="X208" s="30" t="s">
        <v>1304</v>
      </c>
      <c r="Y208" s="68" t="s">
        <v>218</v>
      </c>
      <c r="Z208" s="70" t="s">
        <v>219</v>
      </c>
      <c r="AA208" s="71" t="s">
        <v>1305</v>
      </c>
      <c r="AB208" s="21">
        <v>155</v>
      </c>
      <c r="AC208" s="21">
        <v>3</v>
      </c>
      <c r="AD208" s="51">
        <v>630</v>
      </c>
      <c r="AE208" s="51">
        <v>39</v>
      </c>
      <c r="AF208" s="51">
        <v>0</v>
      </c>
      <c r="AG208" s="73">
        <v>1</v>
      </c>
      <c r="AH208" s="22">
        <v>0</v>
      </c>
      <c r="AI208" s="23">
        <v>70</v>
      </c>
      <c r="AJ208" s="24" t="s">
        <v>2912</v>
      </c>
      <c r="AK208" s="46">
        <v>1</v>
      </c>
      <c r="AL208" s="24">
        <v>182</v>
      </c>
      <c r="AM208" s="52">
        <v>2</v>
      </c>
      <c r="AN208" s="52" t="s">
        <v>108</v>
      </c>
      <c r="AO208" s="24" t="s">
        <v>2913</v>
      </c>
      <c r="AP208" s="52">
        <v>0.48</v>
      </c>
      <c r="AQ208" s="52">
        <v>0.06</v>
      </c>
      <c r="AR208" s="52">
        <v>183</v>
      </c>
      <c r="AS208" s="52">
        <v>-130</v>
      </c>
      <c r="AT208" s="52">
        <v>-55</v>
      </c>
      <c r="AU208" s="52">
        <v>52</v>
      </c>
      <c r="AV208" s="83">
        <v>-10</v>
      </c>
      <c r="AW208" s="52">
        <v>-27</v>
      </c>
      <c r="AX208" s="83">
        <v>53</v>
      </c>
      <c r="AY208" s="52">
        <v>9.1</v>
      </c>
      <c r="AZ208" s="52">
        <v>0.1</v>
      </c>
      <c r="BA208" s="24">
        <v>0</v>
      </c>
      <c r="BB208" s="52">
        <v>2.65</v>
      </c>
      <c r="BC208" s="75" t="s">
        <v>2432</v>
      </c>
      <c r="BD208" s="52"/>
      <c r="BE208" s="52"/>
      <c r="BF208" s="52"/>
      <c r="BG208" s="52"/>
      <c r="BH208" s="52"/>
      <c r="BI208" s="24">
        <v>1</v>
      </c>
      <c r="BJ208" s="24"/>
      <c r="BK208" s="24"/>
      <c r="BL208" s="24">
        <v>1.4</v>
      </c>
      <c r="BM208" s="24"/>
      <c r="BN208" s="24"/>
      <c r="BO208" s="24"/>
      <c r="BP208" s="24"/>
      <c r="BQ208" s="114" t="s">
        <v>2023</v>
      </c>
      <c r="BR208" s="47" t="s">
        <v>2917</v>
      </c>
      <c r="BT208" s="5" t="str">
        <f t="shared" ref="BT208:BT271" si="17">IF(BR208="근거리",$BT$13,$BT$12)</f>
        <v>2020-01-01 00:00</v>
      </c>
      <c r="BU208" s="111"/>
      <c r="BV208" s="113" t="s">
        <v>2353</v>
      </c>
      <c r="BX208" s="5"/>
      <c r="CQ208" s="47">
        <v>5</v>
      </c>
      <c r="CR208" s="5">
        <v>9</v>
      </c>
      <c r="CS208" s="5">
        <f t="shared" ref="CS208:CS271" si="18">ROUNDDOWN(VLOOKUP(CR208,$CK$15:$CN$24,2,FALSE)*VLOOKUP(CQ208,$CK$28:$CL$32,2,FALSE),0)</f>
        <v>53</v>
      </c>
      <c r="CT208" s="5">
        <f t="shared" ref="CT208:CT271" si="19">VLOOKUP(CR208,$CK$15:$CN$24,3,FALSE)*$CT$13</f>
        <v>0.48</v>
      </c>
      <c r="CU208" s="5">
        <f t="shared" ref="CU208:CU271" si="20">CS208/20</f>
        <v>2.65</v>
      </c>
    </row>
    <row r="209" spans="1:99" s="47" customFormat="1" x14ac:dyDescent="0.3">
      <c r="A209" s="48" t="s">
        <v>1394</v>
      </c>
      <c r="B209" s="6"/>
      <c r="C209" s="27">
        <v>195</v>
      </c>
      <c r="D209" s="18">
        <v>10195</v>
      </c>
      <c r="E209" s="36">
        <v>9195</v>
      </c>
      <c r="F209" s="49">
        <v>5</v>
      </c>
      <c r="G209" s="49">
        <v>3</v>
      </c>
      <c r="H209" s="18" t="s">
        <v>2308</v>
      </c>
      <c r="I209" s="49">
        <v>1</v>
      </c>
      <c r="J209" s="49">
        <v>3</v>
      </c>
      <c r="K209" s="18">
        <v>1</v>
      </c>
      <c r="L209" s="49">
        <v>5</v>
      </c>
      <c r="M209" s="49">
        <v>3</v>
      </c>
      <c r="N209" s="18">
        <v>195</v>
      </c>
      <c r="O209" s="18">
        <v>33</v>
      </c>
      <c r="P209" s="18" t="s">
        <v>213</v>
      </c>
      <c r="Q209" s="67" t="s">
        <v>1817</v>
      </c>
      <c r="R209" s="67"/>
      <c r="S209" s="28">
        <v>1</v>
      </c>
      <c r="T209" s="28">
        <v>1</v>
      </c>
      <c r="U209" s="28">
        <v>1.2</v>
      </c>
      <c r="V209" s="18" t="s">
        <v>215</v>
      </c>
      <c r="W209" s="29" t="s">
        <v>216</v>
      </c>
      <c r="X209" s="30" t="s">
        <v>1395</v>
      </c>
      <c r="Y209" s="68" t="s">
        <v>218</v>
      </c>
      <c r="Z209" s="70" t="s">
        <v>219</v>
      </c>
      <c r="AA209" s="71" t="s">
        <v>1396</v>
      </c>
      <c r="AB209" s="21">
        <v>155</v>
      </c>
      <c r="AC209" s="21">
        <v>3</v>
      </c>
      <c r="AD209" s="51">
        <v>481</v>
      </c>
      <c r="AE209" s="51">
        <v>69</v>
      </c>
      <c r="AF209" s="51">
        <v>0</v>
      </c>
      <c r="AG209" s="73">
        <v>1</v>
      </c>
      <c r="AH209" s="22">
        <v>0</v>
      </c>
      <c r="AI209" s="23">
        <v>70</v>
      </c>
      <c r="AJ209" s="24" t="s">
        <v>2912</v>
      </c>
      <c r="AK209" s="52">
        <v>1</v>
      </c>
      <c r="AL209" s="24">
        <v>400</v>
      </c>
      <c r="AM209" s="52">
        <v>4</v>
      </c>
      <c r="AN209" s="52" t="s">
        <v>108</v>
      </c>
      <c r="AO209" s="24" t="s">
        <v>2913</v>
      </c>
      <c r="AP209" s="52">
        <v>0.48</v>
      </c>
      <c r="AQ209" s="52">
        <v>0.3</v>
      </c>
      <c r="AR209" s="52">
        <v>203</v>
      </c>
      <c r="AS209" s="52">
        <v>-60</v>
      </c>
      <c r="AT209" s="52">
        <v>80</v>
      </c>
      <c r="AU209" s="52">
        <v>303</v>
      </c>
      <c r="AV209" s="83">
        <v>5</v>
      </c>
      <c r="AW209" s="52">
        <v>-2</v>
      </c>
      <c r="AX209" s="83">
        <v>53</v>
      </c>
      <c r="AY209" s="52">
        <v>20</v>
      </c>
      <c r="AZ209" s="52">
        <v>0.2</v>
      </c>
      <c r="BA209" s="24">
        <v>0</v>
      </c>
      <c r="BB209" s="52">
        <v>2.65</v>
      </c>
      <c r="BC209" s="75" t="s">
        <v>2437</v>
      </c>
      <c r="BD209" s="52"/>
      <c r="BE209" s="52"/>
      <c r="BF209" s="52"/>
      <c r="BG209" s="52"/>
      <c r="BH209" s="52"/>
      <c r="BI209" s="24">
        <v>1</v>
      </c>
      <c r="BJ209" s="24"/>
      <c r="BK209" s="24"/>
      <c r="BL209" s="24">
        <v>1.4</v>
      </c>
      <c r="BM209" s="24"/>
      <c r="BN209" s="24"/>
      <c r="BO209" s="24"/>
      <c r="BP209" s="24"/>
      <c r="BQ209" s="24" t="s">
        <v>2023</v>
      </c>
      <c r="BR209" s="47" t="s">
        <v>2917</v>
      </c>
      <c r="BT209" s="5" t="str">
        <f t="shared" si="17"/>
        <v>2020-01-01 00:00</v>
      </c>
      <c r="BU209" s="111"/>
      <c r="BV209" s="112" t="s">
        <v>2023</v>
      </c>
      <c r="BX209" s="5"/>
      <c r="CQ209" s="47">
        <v>5</v>
      </c>
      <c r="CR209" s="5">
        <v>9</v>
      </c>
      <c r="CS209" s="5">
        <f t="shared" si="18"/>
        <v>53</v>
      </c>
      <c r="CT209" s="5">
        <f t="shared" si="19"/>
        <v>0.48</v>
      </c>
      <c r="CU209" s="5">
        <f t="shared" si="20"/>
        <v>2.65</v>
      </c>
    </row>
    <row r="210" spans="1:99" s="47" customFormat="1" x14ac:dyDescent="0.3">
      <c r="A210" s="48" t="s">
        <v>916</v>
      </c>
      <c r="B210" s="6"/>
      <c r="C210" s="35">
        <v>196</v>
      </c>
      <c r="D210" s="18">
        <v>10196</v>
      </c>
      <c r="E210" s="36">
        <v>9196</v>
      </c>
      <c r="F210" s="49">
        <v>5</v>
      </c>
      <c r="G210" s="49">
        <v>4</v>
      </c>
      <c r="H210" s="18" t="s">
        <v>2386</v>
      </c>
      <c r="I210" s="49">
        <v>1</v>
      </c>
      <c r="J210" s="49">
        <v>5</v>
      </c>
      <c r="K210" s="18">
        <v>1</v>
      </c>
      <c r="L210" s="49">
        <v>5</v>
      </c>
      <c r="M210" s="49">
        <v>5</v>
      </c>
      <c r="N210" s="18">
        <v>196</v>
      </c>
      <c r="O210" s="18">
        <v>45</v>
      </c>
      <c r="P210" s="18" t="s">
        <v>213</v>
      </c>
      <c r="Q210" s="67" t="s">
        <v>1250</v>
      </c>
      <c r="R210" s="67"/>
      <c r="S210" s="28">
        <v>1.05</v>
      </c>
      <c r="T210" s="28">
        <v>0.7</v>
      </c>
      <c r="U210" s="28">
        <v>1.2</v>
      </c>
      <c r="V210" s="18" t="s">
        <v>227</v>
      </c>
      <c r="W210" s="29" t="s">
        <v>228</v>
      </c>
      <c r="X210" s="30" t="s">
        <v>1251</v>
      </c>
      <c r="Y210" s="68" t="s">
        <v>218</v>
      </c>
      <c r="Z210" s="70" t="s">
        <v>219</v>
      </c>
      <c r="AA210" s="71" t="s">
        <v>1252</v>
      </c>
      <c r="AB210" s="21">
        <v>155</v>
      </c>
      <c r="AC210" s="21">
        <v>3</v>
      </c>
      <c r="AD210" s="51">
        <v>1000</v>
      </c>
      <c r="AE210" s="51">
        <v>56</v>
      </c>
      <c r="AF210" s="51">
        <v>0</v>
      </c>
      <c r="AG210" s="73">
        <v>1</v>
      </c>
      <c r="AH210" s="22">
        <v>0</v>
      </c>
      <c r="AI210" s="23">
        <v>70</v>
      </c>
      <c r="AJ210" s="24" t="s">
        <v>2912</v>
      </c>
      <c r="AK210" s="46">
        <v>1</v>
      </c>
      <c r="AL210" s="24">
        <v>1200</v>
      </c>
      <c r="AM210" s="52">
        <v>3</v>
      </c>
      <c r="AN210" s="52">
        <v>1</v>
      </c>
      <c r="AO210" s="24" t="s">
        <v>2913</v>
      </c>
      <c r="AP210" s="52">
        <v>0.52</v>
      </c>
      <c r="AQ210" s="52">
        <v>0.01</v>
      </c>
      <c r="AR210" s="52">
        <v>0</v>
      </c>
      <c r="AS210" s="52">
        <v>0</v>
      </c>
      <c r="AT210" s="52">
        <v>0</v>
      </c>
      <c r="AU210" s="52">
        <v>2</v>
      </c>
      <c r="AV210" s="83">
        <v>-10</v>
      </c>
      <c r="AW210" s="52">
        <v>-52</v>
      </c>
      <c r="AX210" s="83">
        <v>44</v>
      </c>
      <c r="AY210" s="52">
        <v>60</v>
      </c>
      <c r="AZ210" s="52">
        <v>0.15</v>
      </c>
      <c r="BA210" s="24">
        <v>0</v>
      </c>
      <c r="BB210" s="52">
        <v>2.2000000000000002</v>
      </c>
      <c r="BC210" s="75" t="s">
        <v>2387</v>
      </c>
      <c r="BD210" s="52"/>
      <c r="BE210" s="52"/>
      <c r="BF210" s="52"/>
      <c r="BG210" s="52"/>
      <c r="BH210" s="52"/>
      <c r="BI210" s="24">
        <v>1</v>
      </c>
      <c r="BJ210" s="24"/>
      <c r="BK210" s="24"/>
      <c r="BL210" s="24">
        <v>1.4</v>
      </c>
      <c r="BM210" s="24"/>
      <c r="BN210" s="24"/>
      <c r="BO210" s="24"/>
      <c r="BP210" s="24"/>
      <c r="BQ210" s="24" t="s">
        <v>2168</v>
      </c>
      <c r="BR210" s="47" t="s">
        <v>2916</v>
      </c>
      <c r="BT210" s="5" t="str">
        <f t="shared" si="17"/>
        <v>9999-01-01 00:00</v>
      </c>
      <c r="BU210" s="111"/>
      <c r="BV210" s="112" t="s">
        <v>2023</v>
      </c>
      <c r="BX210" s="5"/>
      <c r="CQ210" s="47">
        <v>5</v>
      </c>
      <c r="CR210" s="5">
        <v>7</v>
      </c>
      <c r="CS210" s="5">
        <f t="shared" si="18"/>
        <v>44</v>
      </c>
      <c r="CT210" s="5">
        <f t="shared" si="19"/>
        <v>0.52</v>
      </c>
      <c r="CU210" s="5">
        <f t="shared" si="20"/>
        <v>2.2000000000000002</v>
      </c>
    </row>
    <row r="211" spans="1:99" s="47" customFormat="1" x14ac:dyDescent="0.3">
      <c r="A211" s="48" t="s">
        <v>1235</v>
      </c>
      <c r="B211" s="6"/>
      <c r="C211" s="27">
        <v>197</v>
      </c>
      <c r="D211" s="18">
        <v>10197</v>
      </c>
      <c r="E211" s="36">
        <v>9197</v>
      </c>
      <c r="F211" s="49">
        <v>5</v>
      </c>
      <c r="G211" s="49">
        <v>2</v>
      </c>
      <c r="H211" s="18" t="s">
        <v>2313</v>
      </c>
      <c r="I211" s="49">
        <v>1</v>
      </c>
      <c r="J211" s="49">
        <v>4</v>
      </c>
      <c r="K211" s="18">
        <v>1</v>
      </c>
      <c r="L211" s="49">
        <v>5</v>
      </c>
      <c r="M211" s="49">
        <v>4</v>
      </c>
      <c r="N211" s="18">
        <v>197</v>
      </c>
      <c r="O211" s="18">
        <v>24</v>
      </c>
      <c r="P211" s="18" t="s">
        <v>213</v>
      </c>
      <c r="Q211" s="67" t="s">
        <v>1796</v>
      </c>
      <c r="R211" s="67"/>
      <c r="S211" s="28">
        <v>1.05</v>
      </c>
      <c r="T211" s="28">
        <v>1.05</v>
      </c>
      <c r="U211" s="28">
        <v>1.2</v>
      </c>
      <c r="V211" s="18" t="s">
        <v>284</v>
      </c>
      <c r="W211" s="29" t="s">
        <v>285</v>
      </c>
      <c r="X211" s="30" t="s">
        <v>1236</v>
      </c>
      <c r="Y211" s="68" t="s">
        <v>218</v>
      </c>
      <c r="Z211" s="70" t="s">
        <v>219</v>
      </c>
      <c r="AA211" s="71" t="s">
        <v>1237</v>
      </c>
      <c r="AB211" s="21">
        <v>155</v>
      </c>
      <c r="AC211" s="21">
        <v>3</v>
      </c>
      <c r="AD211" s="51">
        <v>960</v>
      </c>
      <c r="AE211" s="51">
        <v>49</v>
      </c>
      <c r="AF211" s="51">
        <v>0</v>
      </c>
      <c r="AG211" s="73">
        <v>1</v>
      </c>
      <c r="AH211" s="22">
        <v>0</v>
      </c>
      <c r="AI211" s="23">
        <v>90</v>
      </c>
      <c r="AJ211" s="24" t="s">
        <v>2912</v>
      </c>
      <c r="AK211" s="52">
        <v>1</v>
      </c>
      <c r="AL211" s="24">
        <v>3040</v>
      </c>
      <c r="AM211" s="52">
        <v>22</v>
      </c>
      <c r="AN211" s="52">
        <v>1</v>
      </c>
      <c r="AO211" s="24" t="s">
        <v>2913</v>
      </c>
      <c r="AP211" s="52">
        <v>0.57999999999999996</v>
      </c>
      <c r="AQ211" s="52">
        <v>0.01</v>
      </c>
      <c r="AR211" s="52">
        <v>0</v>
      </c>
      <c r="AS211" s="52">
        <v>0</v>
      </c>
      <c r="AT211" s="52">
        <v>0</v>
      </c>
      <c r="AU211" s="52">
        <v>1</v>
      </c>
      <c r="AV211" s="83">
        <v>-10</v>
      </c>
      <c r="AW211" s="52">
        <v>-60</v>
      </c>
      <c r="AX211" s="83">
        <v>50</v>
      </c>
      <c r="AY211" s="52">
        <v>152</v>
      </c>
      <c r="AZ211" s="52">
        <v>1.1000000000000001</v>
      </c>
      <c r="BA211" s="24">
        <v>0</v>
      </c>
      <c r="BB211" s="52">
        <v>2.5</v>
      </c>
      <c r="BC211" s="75" t="s">
        <v>2072</v>
      </c>
      <c r="BD211" s="52"/>
      <c r="BE211" s="52"/>
      <c r="BF211" s="52"/>
      <c r="BG211" s="52"/>
      <c r="BH211" s="52"/>
      <c r="BI211" s="24">
        <v>1</v>
      </c>
      <c r="BJ211" s="24"/>
      <c r="BK211" s="24"/>
      <c r="BL211" s="24">
        <v>1.4</v>
      </c>
      <c r="BM211" s="24"/>
      <c r="BN211" s="24"/>
      <c r="BO211" s="24"/>
      <c r="BP211" s="24"/>
      <c r="BQ211" s="24" t="s">
        <v>2168</v>
      </c>
      <c r="BR211" s="47" t="s">
        <v>2916</v>
      </c>
      <c r="BT211" s="5" t="str">
        <f t="shared" si="17"/>
        <v>9999-01-01 00:00</v>
      </c>
      <c r="BU211" s="111"/>
      <c r="BV211" s="112" t="s">
        <v>2023</v>
      </c>
      <c r="BX211" s="5"/>
      <c r="CQ211" s="47">
        <v>5</v>
      </c>
      <c r="CR211" s="5">
        <v>4</v>
      </c>
      <c r="CS211" s="5">
        <f t="shared" si="18"/>
        <v>50</v>
      </c>
      <c r="CT211" s="5">
        <f t="shared" si="19"/>
        <v>0.57999999999999996</v>
      </c>
      <c r="CU211" s="5">
        <f t="shared" si="20"/>
        <v>2.5</v>
      </c>
    </row>
    <row r="212" spans="1:99" s="47" customFormat="1" x14ac:dyDescent="0.3">
      <c r="A212" s="48" t="s">
        <v>1238</v>
      </c>
      <c r="B212" s="6"/>
      <c r="C212" s="35">
        <v>198</v>
      </c>
      <c r="D212" s="18">
        <v>10198</v>
      </c>
      <c r="E212" s="36">
        <v>9198</v>
      </c>
      <c r="F212" s="49">
        <v>5</v>
      </c>
      <c r="G212" s="49">
        <v>3</v>
      </c>
      <c r="H212" s="18" t="s">
        <v>2310</v>
      </c>
      <c r="I212" s="49">
        <v>1</v>
      </c>
      <c r="J212" s="49">
        <v>4</v>
      </c>
      <c r="K212" s="18">
        <v>1</v>
      </c>
      <c r="L212" s="49">
        <v>5</v>
      </c>
      <c r="M212" s="49">
        <v>4</v>
      </c>
      <c r="N212" s="18">
        <v>198</v>
      </c>
      <c r="O212" s="18">
        <v>34</v>
      </c>
      <c r="P212" s="18" t="s">
        <v>213</v>
      </c>
      <c r="Q212" s="67" t="s">
        <v>1797</v>
      </c>
      <c r="R212" s="67"/>
      <c r="S212" s="28">
        <v>1.05</v>
      </c>
      <c r="T212" s="28">
        <v>1.1000000000000001</v>
      </c>
      <c r="U212" s="28">
        <v>1.2</v>
      </c>
      <c r="V212" s="18" t="s">
        <v>284</v>
      </c>
      <c r="W212" s="29" t="s">
        <v>285</v>
      </c>
      <c r="X212" s="30" t="s">
        <v>1239</v>
      </c>
      <c r="Y212" s="68" t="s">
        <v>218</v>
      </c>
      <c r="Z212" s="70" t="s">
        <v>219</v>
      </c>
      <c r="AA212" s="71" t="s">
        <v>1240</v>
      </c>
      <c r="AB212" s="21">
        <v>155</v>
      </c>
      <c r="AC212" s="21">
        <v>3</v>
      </c>
      <c r="AD212" s="51">
        <v>954</v>
      </c>
      <c r="AE212" s="51">
        <v>57</v>
      </c>
      <c r="AF212" s="51">
        <v>0</v>
      </c>
      <c r="AG212" s="73">
        <v>1</v>
      </c>
      <c r="AH212" s="22">
        <v>0</v>
      </c>
      <c r="AI212" s="23">
        <v>70</v>
      </c>
      <c r="AJ212" s="24" t="s">
        <v>2912</v>
      </c>
      <c r="AK212" s="46">
        <v>1</v>
      </c>
      <c r="AL212" s="24">
        <v>1400</v>
      </c>
      <c r="AM212" s="52">
        <v>16</v>
      </c>
      <c r="AN212" s="52">
        <v>1</v>
      </c>
      <c r="AO212" s="24" t="s">
        <v>2913</v>
      </c>
      <c r="AP212" s="52">
        <v>0.57999999999999996</v>
      </c>
      <c r="AQ212" s="52">
        <v>0.09</v>
      </c>
      <c r="AR212" s="52">
        <v>0</v>
      </c>
      <c r="AS212" s="52">
        <v>0</v>
      </c>
      <c r="AT212" s="52">
        <v>0</v>
      </c>
      <c r="AU212" s="52">
        <v>31</v>
      </c>
      <c r="AV212" s="83">
        <v>-5</v>
      </c>
      <c r="AW212" s="52">
        <v>-40</v>
      </c>
      <c r="AX212" s="83">
        <v>50</v>
      </c>
      <c r="AY212" s="52">
        <v>70</v>
      </c>
      <c r="AZ212" s="52">
        <v>0.8</v>
      </c>
      <c r="BA212" s="24">
        <v>0</v>
      </c>
      <c r="BB212" s="52">
        <v>2.5</v>
      </c>
      <c r="BC212" s="75" t="s">
        <v>2199</v>
      </c>
      <c r="BD212" s="52"/>
      <c r="BE212" s="52"/>
      <c r="BF212" s="52"/>
      <c r="BG212" s="52"/>
      <c r="BH212" s="52"/>
      <c r="BI212" s="24">
        <v>1</v>
      </c>
      <c r="BJ212" s="24"/>
      <c r="BK212" s="24"/>
      <c r="BL212" s="24">
        <v>1.4</v>
      </c>
      <c r="BM212" s="24"/>
      <c r="BN212" s="24"/>
      <c r="BO212" s="24"/>
      <c r="BP212" s="24"/>
      <c r="BQ212" s="24" t="s">
        <v>2168</v>
      </c>
      <c r="BR212" s="47" t="s">
        <v>2916</v>
      </c>
      <c r="BT212" s="5" t="str">
        <f t="shared" si="17"/>
        <v>9999-01-01 00:00</v>
      </c>
      <c r="BU212" s="111"/>
      <c r="BV212" s="112" t="s">
        <v>2023</v>
      </c>
      <c r="BX212" s="5"/>
      <c r="CQ212" s="47">
        <v>5</v>
      </c>
      <c r="CR212" s="5">
        <v>4</v>
      </c>
      <c r="CS212" s="5">
        <f t="shared" si="18"/>
        <v>50</v>
      </c>
      <c r="CT212" s="5">
        <f t="shared" si="19"/>
        <v>0.57999999999999996</v>
      </c>
      <c r="CU212" s="5">
        <f t="shared" si="20"/>
        <v>2.5</v>
      </c>
    </row>
    <row r="213" spans="1:99" s="47" customFormat="1" x14ac:dyDescent="0.3">
      <c r="A213" s="48" t="s">
        <v>1975</v>
      </c>
      <c r="B213" s="6"/>
      <c r="C213" s="27">
        <v>199</v>
      </c>
      <c r="D213" s="18">
        <v>10199</v>
      </c>
      <c r="E213" s="36">
        <v>9199</v>
      </c>
      <c r="F213" s="49">
        <v>5</v>
      </c>
      <c r="G213" s="49">
        <v>1</v>
      </c>
      <c r="H213" s="18" t="s">
        <v>2370</v>
      </c>
      <c r="I213" s="49">
        <v>1</v>
      </c>
      <c r="J213" s="49">
        <v>5</v>
      </c>
      <c r="K213" s="18">
        <v>1</v>
      </c>
      <c r="L213" s="49">
        <v>5</v>
      </c>
      <c r="M213" s="49">
        <v>5</v>
      </c>
      <c r="N213" s="18">
        <v>199</v>
      </c>
      <c r="O213" s="18">
        <v>15</v>
      </c>
      <c r="P213" s="18" t="s">
        <v>213</v>
      </c>
      <c r="Q213" s="67" t="s">
        <v>1863</v>
      </c>
      <c r="R213" s="67"/>
      <c r="S213" s="28">
        <v>1</v>
      </c>
      <c r="T213" s="28">
        <v>0.9</v>
      </c>
      <c r="U213" s="28">
        <v>1.2</v>
      </c>
      <c r="V213" s="18" t="s">
        <v>345</v>
      </c>
      <c r="W213" s="29" t="s">
        <v>346</v>
      </c>
      <c r="X213" s="30" t="s">
        <v>1864</v>
      </c>
      <c r="Y213" s="68" t="s">
        <v>218</v>
      </c>
      <c r="Z213" s="70" t="s">
        <v>219</v>
      </c>
      <c r="AA213" s="71" t="s">
        <v>1865</v>
      </c>
      <c r="AB213" s="21">
        <v>155</v>
      </c>
      <c r="AC213" s="21">
        <v>3</v>
      </c>
      <c r="AD213" s="51">
        <v>378</v>
      </c>
      <c r="AE213" s="51">
        <v>38</v>
      </c>
      <c r="AF213" s="51">
        <v>0</v>
      </c>
      <c r="AG213" s="73">
        <v>2</v>
      </c>
      <c r="AH213" s="22">
        <v>0</v>
      </c>
      <c r="AI213" s="23">
        <v>70</v>
      </c>
      <c r="AJ213" s="24" t="s">
        <v>2912</v>
      </c>
      <c r="AK213" s="52">
        <v>1</v>
      </c>
      <c r="AL213" s="24">
        <v>240</v>
      </c>
      <c r="AM213" s="52">
        <v>2</v>
      </c>
      <c r="AN213" s="52" t="s">
        <v>108</v>
      </c>
      <c r="AO213" s="24" t="s">
        <v>2913</v>
      </c>
      <c r="AP213" s="52">
        <v>0.52</v>
      </c>
      <c r="AQ213" s="52">
        <v>0.05</v>
      </c>
      <c r="AR213" s="52">
        <v>201</v>
      </c>
      <c r="AS213" s="52">
        <v>-60</v>
      </c>
      <c r="AT213" s="52">
        <v>40</v>
      </c>
      <c r="AU213" s="52">
        <v>301</v>
      </c>
      <c r="AV213" s="83">
        <v>0</v>
      </c>
      <c r="AW213" s="52">
        <v>5</v>
      </c>
      <c r="AX213" s="83">
        <v>44</v>
      </c>
      <c r="AY213" s="52">
        <v>12</v>
      </c>
      <c r="AZ213" s="52">
        <v>0.1</v>
      </c>
      <c r="BA213" s="24">
        <v>0</v>
      </c>
      <c r="BB213" s="52">
        <v>2.2000000000000002</v>
      </c>
      <c r="BC213" s="75" t="s">
        <v>2431</v>
      </c>
      <c r="BD213" s="52"/>
      <c r="BE213" s="52"/>
      <c r="BF213" s="52"/>
      <c r="BG213" s="52"/>
      <c r="BH213" s="52"/>
      <c r="BI213" s="24">
        <v>1</v>
      </c>
      <c r="BJ213" s="24"/>
      <c r="BK213" s="24"/>
      <c r="BL213" s="24">
        <v>1.4</v>
      </c>
      <c r="BM213" s="24"/>
      <c r="BN213" s="24"/>
      <c r="BO213" s="24"/>
      <c r="BP213" s="24"/>
      <c r="BQ213" s="24" t="s">
        <v>2023</v>
      </c>
      <c r="BR213" s="47" t="s">
        <v>2917</v>
      </c>
      <c r="BT213" s="5" t="str">
        <f t="shared" si="17"/>
        <v>2020-01-01 00:00</v>
      </c>
      <c r="BU213" s="111"/>
      <c r="BV213" s="112" t="s">
        <v>2023</v>
      </c>
      <c r="BX213" s="5"/>
      <c r="CQ213" s="47">
        <v>5</v>
      </c>
      <c r="CR213" s="5">
        <v>7</v>
      </c>
      <c r="CS213" s="5">
        <f t="shared" si="18"/>
        <v>44</v>
      </c>
      <c r="CT213" s="5">
        <f t="shared" si="19"/>
        <v>0.52</v>
      </c>
      <c r="CU213" s="5">
        <f t="shared" si="20"/>
        <v>2.2000000000000002</v>
      </c>
    </row>
    <row r="214" spans="1:99" s="47" customFormat="1" x14ac:dyDescent="0.3">
      <c r="A214" s="48" t="s">
        <v>1400</v>
      </c>
      <c r="B214" s="6"/>
      <c r="C214" s="35">
        <v>200</v>
      </c>
      <c r="D214" s="18">
        <v>10200</v>
      </c>
      <c r="E214" s="36">
        <v>9200</v>
      </c>
      <c r="F214" s="49">
        <v>5</v>
      </c>
      <c r="G214" s="49">
        <v>5</v>
      </c>
      <c r="H214" s="18" t="s">
        <v>2369</v>
      </c>
      <c r="I214" s="49">
        <v>1</v>
      </c>
      <c r="J214" s="49">
        <v>2</v>
      </c>
      <c r="K214" s="18">
        <v>1</v>
      </c>
      <c r="L214" s="49">
        <v>5</v>
      </c>
      <c r="M214" s="49">
        <v>2</v>
      </c>
      <c r="N214" s="18">
        <v>200</v>
      </c>
      <c r="O214" s="18">
        <v>52</v>
      </c>
      <c r="P214" s="18" t="s">
        <v>213</v>
      </c>
      <c r="Q214" s="67" t="s">
        <v>1818</v>
      </c>
      <c r="R214" s="67"/>
      <c r="S214" s="28">
        <v>1</v>
      </c>
      <c r="T214" s="28">
        <v>1</v>
      </c>
      <c r="U214" s="28">
        <v>1.2</v>
      </c>
      <c r="V214" s="18" t="s">
        <v>345</v>
      </c>
      <c r="W214" s="29" t="s">
        <v>346</v>
      </c>
      <c r="X214" s="30" t="s">
        <v>1401</v>
      </c>
      <c r="Y214" s="68" t="s">
        <v>218</v>
      </c>
      <c r="Z214" s="70" t="s">
        <v>219</v>
      </c>
      <c r="AA214" s="71" t="s">
        <v>1402</v>
      </c>
      <c r="AB214" s="21">
        <v>155</v>
      </c>
      <c r="AC214" s="21">
        <v>3</v>
      </c>
      <c r="AD214" s="51">
        <v>954</v>
      </c>
      <c r="AE214" s="51">
        <v>72</v>
      </c>
      <c r="AF214" s="51">
        <v>0</v>
      </c>
      <c r="AG214" s="73">
        <v>1</v>
      </c>
      <c r="AH214" s="22">
        <v>0</v>
      </c>
      <c r="AI214" s="23">
        <v>70</v>
      </c>
      <c r="AJ214" s="24" t="s">
        <v>2912</v>
      </c>
      <c r="AK214" s="46">
        <v>1</v>
      </c>
      <c r="AL214" s="24">
        <v>900</v>
      </c>
      <c r="AM214" s="52">
        <v>6</v>
      </c>
      <c r="AN214" s="52" t="s">
        <v>108</v>
      </c>
      <c r="AO214" s="24" t="s">
        <v>2913</v>
      </c>
      <c r="AP214" s="52">
        <v>0.38</v>
      </c>
      <c r="AQ214" s="52">
        <v>0.05</v>
      </c>
      <c r="AR214" s="52">
        <v>205</v>
      </c>
      <c r="AS214" s="52">
        <v>-60</v>
      </c>
      <c r="AT214" s="52">
        <v>20</v>
      </c>
      <c r="AU214" s="52">
        <v>305</v>
      </c>
      <c r="AV214" s="83">
        <v>-5</v>
      </c>
      <c r="AW214" s="52">
        <v>-15</v>
      </c>
      <c r="AX214" s="83">
        <v>44</v>
      </c>
      <c r="AY214" s="52">
        <v>45</v>
      </c>
      <c r="AZ214" s="52">
        <v>0.3</v>
      </c>
      <c r="BA214" s="24">
        <v>0</v>
      </c>
      <c r="BB214" s="52">
        <v>2.2000000000000002</v>
      </c>
      <c r="BC214" s="75" t="s">
        <v>2431</v>
      </c>
      <c r="BD214" s="52"/>
      <c r="BE214" s="52"/>
      <c r="BF214" s="52"/>
      <c r="BG214" s="52"/>
      <c r="BH214" s="52"/>
      <c r="BI214" s="24">
        <v>1</v>
      </c>
      <c r="BJ214" s="24"/>
      <c r="BK214" s="24"/>
      <c r="BL214" s="24">
        <v>1.4</v>
      </c>
      <c r="BM214" s="24"/>
      <c r="BN214" s="24"/>
      <c r="BO214" s="24"/>
      <c r="BP214" s="24"/>
      <c r="BQ214" s="24" t="s">
        <v>2023</v>
      </c>
      <c r="BR214" s="47" t="s">
        <v>2918</v>
      </c>
      <c r="BT214" s="5" t="str">
        <f t="shared" si="17"/>
        <v>2020-01-01 00:00</v>
      </c>
      <c r="BU214" s="111"/>
      <c r="BV214" s="112" t="s">
        <v>2023</v>
      </c>
      <c r="BX214" s="5"/>
      <c r="CQ214" s="47">
        <v>5</v>
      </c>
      <c r="CR214" s="5">
        <v>2</v>
      </c>
      <c r="CS214" s="5">
        <f t="shared" si="18"/>
        <v>44</v>
      </c>
      <c r="CT214" s="5">
        <f t="shared" si="19"/>
        <v>0.38</v>
      </c>
      <c r="CU214" s="5">
        <f t="shared" si="20"/>
        <v>2.2000000000000002</v>
      </c>
    </row>
    <row r="215" spans="1:99" s="47" customFormat="1" x14ac:dyDescent="0.3">
      <c r="A215" s="48" t="s">
        <v>921</v>
      </c>
      <c r="B215" s="6"/>
      <c r="C215" s="27">
        <v>201</v>
      </c>
      <c r="D215" s="18">
        <v>10201</v>
      </c>
      <c r="E215" s="36">
        <v>9201</v>
      </c>
      <c r="F215" s="49">
        <v>5</v>
      </c>
      <c r="G215" s="49" t="s">
        <v>2786</v>
      </c>
      <c r="H215" s="18" t="s">
        <v>2300</v>
      </c>
      <c r="I215" s="49">
        <v>1</v>
      </c>
      <c r="J215" s="49">
        <v>2</v>
      </c>
      <c r="K215" s="18">
        <v>1</v>
      </c>
      <c r="L215" s="49">
        <v>5</v>
      </c>
      <c r="M215" s="49">
        <v>2</v>
      </c>
      <c r="N215" s="18">
        <v>201</v>
      </c>
      <c r="O215" s="18">
        <v>12</v>
      </c>
      <c r="P215" s="18" t="s">
        <v>213</v>
      </c>
      <c r="Q215" s="67" t="s">
        <v>1229</v>
      </c>
      <c r="R215" s="67"/>
      <c r="S215" s="28">
        <v>1.05</v>
      </c>
      <c r="T215" s="28">
        <v>1.1000000000000001</v>
      </c>
      <c r="U215" s="28">
        <v>1.2</v>
      </c>
      <c r="V215" s="18" t="s">
        <v>284</v>
      </c>
      <c r="W215" s="29" t="s">
        <v>285</v>
      </c>
      <c r="X215" s="30" t="s">
        <v>1230</v>
      </c>
      <c r="Y215" s="68" t="s">
        <v>218</v>
      </c>
      <c r="Z215" s="70" t="s">
        <v>219</v>
      </c>
      <c r="AA215" s="71" t="s">
        <v>1231</v>
      </c>
      <c r="AB215" s="21">
        <v>155</v>
      </c>
      <c r="AC215" s="21">
        <v>3</v>
      </c>
      <c r="AD215" s="51">
        <v>700</v>
      </c>
      <c r="AE215" s="51">
        <v>34</v>
      </c>
      <c r="AF215" s="51">
        <v>0</v>
      </c>
      <c r="AG215" s="73">
        <v>1</v>
      </c>
      <c r="AH215" s="22">
        <v>0</v>
      </c>
      <c r="AI215" s="23">
        <v>70</v>
      </c>
      <c r="AJ215" s="24" t="s">
        <v>2912</v>
      </c>
      <c r="AK215" s="52">
        <v>1</v>
      </c>
      <c r="AL215" s="24">
        <v>800</v>
      </c>
      <c r="AM215" s="52">
        <v>4</v>
      </c>
      <c r="AN215" s="52">
        <v>1</v>
      </c>
      <c r="AO215" s="24" t="s">
        <v>2913</v>
      </c>
      <c r="AP215" s="52">
        <v>0.57999999999999996</v>
      </c>
      <c r="AQ215" s="52">
        <v>0.12</v>
      </c>
      <c r="AR215" s="52">
        <v>0</v>
      </c>
      <c r="AS215" s="52">
        <v>0</v>
      </c>
      <c r="AT215" s="52">
        <v>0</v>
      </c>
      <c r="AU215" s="52">
        <v>2</v>
      </c>
      <c r="AV215" s="83">
        <v>-5</v>
      </c>
      <c r="AW215" s="52">
        <v>-20</v>
      </c>
      <c r="AX215" s="83">
        <v>50</v>
      </c>
      <c r="AY215" s="52">
        <v>40</v>
      </c>
      <c r="AZ215" s="52">
        <v>0.2</v>
      </c>
      <c r="BA215" s="24">
        <v>0</v>
      </c>
      <c r="BB215" s="52">
        <v>2.5</v>
      </c>
      <c r="BC215" s="75" t="s">
        <v>2069</v>
      </c>
      <c r="BD215" s="52"/>
      <c r="BE215" s="52"/>
      <c r="BF215" s="52"/>
      <c r="BG215" s="52"/>
      <c r="BH215" s="52"/>
      <c r="BI215" s="24">
        <v>2.1</v>
      </c>
      <c r="BJ215" s="24"/>
      <c r="BK215" s="24"/>
      <c r="BL215" s="24">
        <v>1.4</v>
      </c>
      <c r="BM215" s="24"/>
      <c r="BN215" s="24"/>
      <c r="BO215" s="24"/>
      <c r="BP215" s="24"/>
      <c r="BQ215" s="117" t="s">
        <v>2168</v>
      </c>
      <c r="BR215" s="47" t="s">
        <v>2916</v>
      </c>
      <c r="BT215" s="5" t="str">
        <f t="shared" si="17"/>
        <v>9999-01-01 00:00</v>
      </c>
      <c r="BU215" s="111"/>
      <c r="BV215" s="113" t="s">
        <v>2354</v>
      </c>
      <c r="BX215" s="5"/>
      <c r="CQ215" s="47">
        <v>5</v>
      </c>
      <c r="CR215" s="5">
        <v>4</v>
      </c>
      <c r="CS215" s="5">
        <f t="shared" si="18"/>
        <v>50</v>
      </c>
      <c r="CT215" s="5">
        <f t="shared" si="19"/>
        <v>0.57999999999999996</v>
      </c>
      <c r="CU215" s="5">
        <f t="shared" si="20"/>
        <v>2.5</v>
      </c>
    </row>
    <row r="216" spans="1:99" s="47" customFormat="1" x14ac:dyDescent="0.3">
      <c r="A216" s="48" t="s">
        <v>1988</v>
      </c>
      <c r="B216" s="6"/>
      <c r="C216" s="35">
        <v>202</v>
      </c>
      <c r="D216" s="18">
        <v>10202</v>
      </c>
      <c r="E216" s="36">
        <v>9202</v>
      </c>
      <c r="F216" s="49">
        <v>5</v>
      </c>
      <c r="G216" s="49">
        <v>4</v>
      </c>
      <c r="H216" s="18" t="s">
        <v>2305</v>
      </c>
      <c r="I216" s="49">
        <v>1</v>
      </c>
      <c r="J216" s="49">
        <v>2</v>
      </c>
      <c r="K216" s="18">
        <v>1</v>
      </c>
      <c r="L216" s="49">
        <v>5</v>
      </c>
      <c r="M216" s="49">
        <v>2</v>
      </c>
      <c r="N216" s="18">
        <v>202</v>
      </c>
      <c r="O216" s="18">
        <v>42</v>
      </c>
      <c r="P216" s="18" t="s">
        <v>213</v>
      </c>
      <c r="Q216" s="67" t="s">
        <v>1903</v>
      </c>
      <c r="R216" s="67"/>
      <c r="S216" s="28">
        <v>0.9</v>
      </c>
      <c r="T216" s="28">
        <v>1</v>
      </c>
      <c r="U216" s="28">
        <v>1.2</v>
      </c>
      <c r="V216" s="18" t="s">
        <v>345</v>
      </c>
      <c r="W216" s="29" t="s">
        <v>346</v>
      </c>
      <c r="X216" s="30" t="s">
        <v>1904</v>
      </c>
      <c r="Y216" s="68" t="s">
        <v>218</v>
      </c>
      <c r="Z216" s="70" t="s">
        <v>219</v>
      </c>
      <c r="AA216" s="71" t="s">
        <v>1905</v>
      </c>
      <c r="AB216" s="21">
        <v>155</v>
      </c>
      <c r="AC216" s="21">
        <v>3</v>
      </c>
      <c r="AD216" s="51">
        <v>480</v>
      </c>
      <c r="AE216" s="51">
        <v>36</v>
      </c>
      <c r="AF216" s="51">
        <v>0</v>
      </c>
      <c r="AG216" s="73">
        <v>1</v>
      </c>
      <c r="AH216" s="22">
        <v>0</v>
      </c>
      <c r="AI216" s="23">
        <v>80</v>
      </c>
      <c r="AJ216" s="24" t="s">
        <v>2912</v>
      </c>
      <c r="AK216" s="46">
        <v>1</v>
      </c>
      <c r="AL216" s="24">
        <v>620</v>
      </c>
      <c r="AM216" s="52">
        <v>7</v>
      </c>
      <c r="AN216" s="52">
        <v>1</v>
      </c>
      <c r="AO216" s="24" t="s">
        <v>2913</v>
      </c>
      <c r="AP216" s="52">
        <v>0.34</v>
      </c>
      <c r="AQ216" s="52">
        <v>0.04</v>
      </c>
      <c r="AR216" s="52">
        <v>0</v>
      </c>
      <c r="AS216" s="52">
        <v>0</v>
      </c>
      <c r="AT216" s="52">
        <v>0</v>
      </c>
      <c r="AU216" s="52">
        <v>3</v>
      </c>
      <c r="AV216" s="83">
        <v>0</v>
      </c>
      <c r="AW216" s="52">
        <v>-10</v>
      </c>
      <c r="AX216" s="83">
        <v>47</v>
      </c>
      <c r="AY216" s="52">
        <v>31</v>
      </c>
      <c r="AZ216" s="52">
        <v>0.35</v>
      </c>
      <c r="BA216" s="24">
        <v>0</v>
      </c>
      <c r="BB216" s="52">
        <v>2.35</v>
      </c>
      <c r="BC216" s="75" t="s">
        <v>2073</v>
      </c>
      <c r="BD216" s="52"/>
      <c r="BE216" s="52"/>
      <c r="BF216" s="52"/>
      <c r="BG216" s="52"/>
      <c r="BH216" s="52"/>
      <c r="BI216" s="24">
        <v>1.6</v>
      </c>
      <c r="BJ216" s="24"/>
      <c r="BK216" s="24"/>
      <c r="BL216" s="24">
        <v>1.4</v>
      </c>
      <c r="BM216" s="24"/>
      <c r="BN216" s="24"/>
      <c r="BO216" s="24"/>
      <c r="BP216" s="24"/>
      <c r="BQ216" s="24" t="s">
        <v>2168</v>
      </c>
      <c r="BR216" s="47" t="s">
        <v>2916</v>
      </c>
      <c r="BT216" s="5" t="str">
        <f t="shared" si="17"/>
        <v>9999-01-01 00:00</v>
      </c>
      <c r="BU216" s="111"/>
      <c r="BV216" s="112" t="s">
        <v>2023</v>
      </c>
      <c r="BX216" s="5"/>
      <c r="CQ216" s="47">
        <v>5</v>
      </c>
      <c r="CR216" s="5">
        <v>6</v>
      </c>
      <c r="CS216" s="5">
        <f t="shared" si="18"/>
        <v>47</v>
      </c>
      <c r="CT216" s="5">
        <f t="shared" si="19"/>
        <v>0.34</v>
      </c>
      <c r="CU216" s="5">
        <f t="shared" si="20"/>
        <v>2.35</v>
      </c>
    </row>
    <row r="217" spans="1:99" s="47" customFormat="1" x14ac:dyDescent="0.3">
      <c r="A217" s="48" t="s">
        <v>1331</v>
      </c>
      <c r="B217" s="6"/>
      <c r="C217" s="27">
        <v>203</v>
      </c>
      <c r="D217" s="18">
        <v>10203</v>
      </c>
      <c r="E217" s="36">
        <v>9203</v>
      </c>
      <c r="F217" s="49">
        <v>5</v>
      </c>
      <c r="G217" s="49">
        <v>3</v>
      </c>
      <c r="H217" s="18" t="s">
        <v>2306</v>
      </c>
      <c r="I217" s="49">
        <v>1</v>
      </c>
      <c r="J217" s="49">
        <v>4</v>
      </c>
      <c r="K217" s="18">
        <v>1</v>
      </c>
      <c r="L217" s="49">
        <v>5</v>
      </c>
      <c r="M217" s="49">
        <v>4</v>
      </c>
      <c r="N217" s="18">
        <v>203</v>
      </c>
      <c r="O217" s="18">
        <v>34</v>
      </c>
      <c r="P217" s="18" t="s">
        <v>213</v>
      </c>
      <c r="Q217" s="67" t="s">
        <v>1812</v>
      </c>
      <c r="R217" s="67"/>
      <c r="S217" s="28">
        <v>1</v>
      </c>
      <c r="T217" s="28">
        <v>0.8</v>
      </c>
      <c r="U217" s="28">
        <v>1.2</v>
      </c>
      <c r="V217" s="18" t="s">
        <v>227</v>
      </c>
      <c r="W217" s="29" t="s">
        <v>228</v>
      </c>
      <c r="X217" s="30" t="s">
        <v>1332</v>
      </c>
      <c r="Y217" s="68" t="s">
        <v>218</v>
      </c>
      <c r="Z217" s="70" t="s">
        <v>219</v>
      </c>
      <c r="AA217" s="71" t="s">
        <v>1333</v>
      </c>
      <c r="AB217" s="21">
        <v>155</v>
      </c>
      <c r="AC217" s="21">
        <v>3</v>
      </c>
      <c r="AD217" s="51">
        <v>468</v>
      </c>
      <c r="AE217" s="51">
        <v>41</v>
      </c>
      <c r="AF217" s="51">
        <v>0</v>
      </c>
      <c r="AG217" s="73">
        <v>1</v>
      </c>
      <c r="AH217" s="22">
        <v>0</v>
      </c>
      <c r="AI217" s="23">
        <v>70</v>
      </c>
      <c r="AJ217" s="24" t="s">
        <v>2912</v>
      </c>
      <c r="AK217" s="52">
        <v>1</v>
      </c>
      <c r="AL217" s="24">
        <v>200</v>
      </c>
      <c r="AM217" s="52">
        <v>4</v>
      </c>
      <c r="AN217" s="52" t="s">
        <v>108</v>
      </c>
      <c r="AO217" s="24" t="s">
        <v>2913</v>
      </c>
      <c r="AP217" s="52">
        <v>0.54</v>
      </c>
      <c r="AQ217" s="52">
        <v>0.05</v>
      </c>
      <c r="AR217" s="52">
        <v>139</v>
      </c>
      <c r="AS217" s="52">
        <v>0</v>
      </c>
      <c r="AT217" s="52">
        <v>-30</v>
      </c>
      <c r="AU217" s="52">
        <v>88</v>
      </c>
      <c r="AV217" s="83">
        <v>-10</v>
      </c>
      <c r="AW217" s="52">
        <v>-15</v>
      </c>
      <c r="AX217" s="83">
        <v>61</v>
      </c>
      <c r="AY217" s="52">
        <v>10</v>
      </c>
      <c r="AZ217" s="52">
        <v>0.2</v>
      </c>
      <c r="BA217" s="24">
        <v>0</v>
      </c>
      <c r="BB217" s="52">
        <v>3.05</v>
      </c>
      <c r="BC217" s="75" t="s">
        <v>2435</v>
      </c>
      <c r="BD217" s="52"/>
      <c r="BE217" s="52"/>
      <c r="BF217" s="52"/>
      <c r="BG217" s="52"/>
      <c r="BH217" s="52"/>
      <c r="BI217" s="24">
        <v>1</v>
      </c>
      <c r="BJ217" s="24"/>
      <c r="BK217" s="24"/>
      <c r="BL217" s="24">
        <v>1.4</v>
      </c>
      <c r="BM217" s="24"/>
      <c r="BN217" s="24"/>
      <c r="BO217" s="24"/>
      <c r="BP217" s="24"/>
      <c r="BQ217" s="114" t="s">
        <v>2023</v>
      </c>
      <c r="BR217" s="47" t="s">
        <v>2917</v>
      </c>
      <c r="BT217" s="5" t="str">
        <f t="shared" si="17"/>
        <v>2020-01-01 00:00</v>
      </c>
      <c r="BU217" s="111"/>
      <c r="BV217" s="113" t="s">
        <v>2348</v>
      </c>
      <c r="BX217" s="5"/>
      <c r="CQ217" s="47">
        <v>5</v>
      </c>
      <c r="CR217" s="5">
        <v>3</v>
      </c>
      <c r="CS217" s="5">
        <f t="shared" si="18"/>
        <v>61</v>
      </c>
      <c r="CT217" s="5">
        <f t="shared" si="19"/>
        <v>0.54</v>
      </c>
      <c r="CU217" s="5">
        <f t="shared" si="20"/>
        <v>3.05</v>
      </c>
    </row>
    <row r="218" spans="1:99" s="47" customFormat="1" x14ac:dyDescent="0.3">
      <c r="A218" s="48" t="s">
        <v>1985</v>
      </c>
      <c r="B218" s="6"/>
      <c r="C218" s="35">
        <v>204</v>
      </c>
      <c r="D218" s="18">
        <v>10204</v>
      </c>
      <c r="E218" s="36">
        <v>9204</v>
      </c>
      <c r="F218" s="49">
        <v>5</v>
      </c>
      <c r="G218" s="49">
        <v>5</v>
      </c>
      <c r="H218" s="18" t="s">
        <v>2307</v>
      </c>
      <c r="I218" s="49">
        <v>1</v>
      </c>
      <c r="J218" s="49">
        <v>3</v>
      </c>
      <c r="K218" s="18">
        <v>1</v>
      </c>
      <c r="L218" s="49">
        <v>5</v>
      </c>
      <c r="M218" s="49">
        <v>3</v>
      </c>
      <c r="N218" s="18">
        <v>204</v>
      </c>
      <c r="O218" s="18">
        <v>53</v>
      </c>
      <c r="P218" s="18" t="s">
        <v>213</v>
      </c>
      <c r="Q218" s="67" t="s">
        <v>1894</v>
      </c>
      <c r="R218" s="67"/>
      <c r="S218" s="28">
        <v>1</v>
      </c>
      <c r="T218" s="28">
        <v>0.8</v>
      </c>
      <c r="U218" s="28">
        <v>1.2</v>
      </c>
      <c r="V218" s="18" t="s">
        <v>345</v>
      </c>
      <c r="W218" s="29" t="s">
        <v>346</v>
      </c>
      <c r="X218" s="30" t="s">
        <v>1895</v>
      </c>
      <c r="Y218" s="68" t="s">
        <v>218</v>
      </c>
      <c r="Z218" s="70" t="s">
        <v>219</v>
      </c>
      <c r="AA218" s="71" t="s">
        <v>1896</v>
      </c>
      <c r="AB218" s="21">
        <v>155</v>
      </c>
      <c r="AC218" s="21">
        <v>3</v>
      </c>
      <c r="AD218" s="51">
        <v>350</v>
      </c>
      <c r="AE218" s="51">
        <v>39</v>
      </c>
      <c r="AF218" s="51">
        <v>0</v>
      </c>
      <c r="AG218" s="73">
        <v>1</v>
      </c>
      <c r="AH218" s="22">
        <v>0</v>
      </c>
      <c r="AI218" s="23">
        <v>70</v>
      </c>
      <c r="AJ218" s="24" t="s">
        <v>2912</v>
      </c>
      <c r="AK218" s="46">
        <v>1</v>
      </c>
      <c r="AL218" s="24">
        <v>168</v>
      </c>
      <c r="AM218" s="52">
        <v>2</v>
      </c>
      <c r="AN218" s="52">
        <v>1</v>
      </c>
      <c r="AO218" s="24" t="s">
        <v>2913</v>
      </c>
      <c r="AP218" s="52">
        <v>0.66</v>
      </c>
      <c r="AQ218" s="52">
        <v>0.08</v>
      </c>
      <c r="AR218" s="52">
        <v>181</v>
      </c>
      <c r="AS218" s="52">
        <v>-80</v>
      </c>
      <c r="AT218" s="52">
        <v>-20</v>
      </c>
      <c r="AU218" s="52">
        <v>52</v>
      </c>
      <c r="AV218" s="83">
        <v>-5</v>
      </c>
      <c r="AW218" s="52">
        <v>-17</v>
      </c>
      <c r="AX218" s="83">
        <v>64</v>
      </c>
      <c r="AY218" s="52">
        <v>8.4</v>
      </c>
      <c r="AZ218" s="52">
        <v>0.1</v>
      </c>
      <c r="BA218" s="24">
        <v>0</v>
      </c>
      <c r="BB218" s="52">
        <v>3.2</v>
      </c>
      <c r="BC218" s="75" t="s">
        <v>2436</v>
      </c>
      <c r="BD218" s="52"/>
      <c r="BE218" s="52"/>
      <c r="BF218" s="52"/>
      <c r="BG218" s="52"/>
      <c r="BH218" s="52"/>
      <c r="BI218" s="24">
        <v>1</v>
      </c>
      <c r="BJ218" s="24"/>
      <c r="BK218" s="24"/>
      <c r="BL218" s="24">
        <v>1.4</v>
      </c>
      <c r="BM218" s="24"/>
      <c r="BN218" s="24"/>
      <c r="BO218" s="24"/>
      <c r="BP218" s="24"/>
      <c r="BQ218" s="114" t="s">
        <v>2023</v>
      </c>
      <c r="BR218" s="47" t="s">
        <v>2917</v>
      </c>
      <c r="BT218" s="5" t="str">
        <f t="shared" si="17"/>
        <v>2020-01-01 00:00</v>
      </c>
      <c r="BU218" s="111"/>
      <c r="BV218" s="113" t="s">
        <v>2347</v>
      </c>
      <c r="BX218" s="5"/>
      <c r="CQ218" s="47">
        <v>5</v>
      </c>
      <c r="CR218" s="5">
        <v>10</v>
      </c>
      <c r="CS218" s="5">
        <f t="shared" si="18"/>
        <v>64</v>
      </c>
      <c r="CT218" s="5">
        <f t="shared" si="19"/>
        <v>0.66</v>
      </c>
      <c r="CU218" s="5">
        <f t="shared" si="20"/>
        <v>3.2</v>
      </c>
    </row>
    <row r="219" spans="1:99" s="47" customFormat="1" x14ac:dyDescent="0.3">
      <c r="A219" s="48" t="s">
        <v>1977</v>
      </c>
      <c r="B219" s="6"/>
      <c r="C219" s="27">
        <v>205</v>
      </c>
      <c r="D219" s="18">
        <v>10205</v>
      </c>
      <c r="E219" s="36">
        <v>9205</v>
      </c>
      <c r="F219" s="49">
        <v>5</v>
      </c>
      <c r="G219" s="49">
        <v>5</v>
      </c>
      <c r="H219" s="18" t="s">
        <v>2308</v>
      </c>
      <c r="I219" s="49">
        <v>1</v>
      </c>
      <c r="J219" s="49">
        <v>5</v>
      </c>
      <c r="K219" s="18">
        <v>1</v>
      </c>
      <c r="L219" s="49">
        <v>5</v>
      </c>
      <c r="M219" s="49">
        <v>5</v>
      </c>
      <c r="N219" s="18">
        <v>205</v>
      </c>
      <c r="O219" s="18">
        <v>55</v>
      </c>
      <c r="P219" s="18" t="s">
        <v>213</v>
      </c>
      <c r="Q219" s="67" t="s">
        <v>1872</v>
      </c>
      <c r="R219" s="67"/>
      <c r="S219" s="28">
        <v>1</v>
      </c>
      <c r="T219" s="28">
        <v>0.9</v>
      </c>
      <c r="U219" s="28">
        <v>1.2</v>
      </c>
      <c r="V219" s="18" t="s">
        <v>345</v>
      </c>
      <c r="W219" s="29" t="s">
        <v>346</v>
      </c>
      <c r="X219" s="30" t="s">
        <v>1873</v>
      </c>
      <c r="Y219" s="68" t="s">
        <v>218</v>
      </c>
      <c r="Z219" s="70" t="s">
        <v>219</v>
      </c>
      <c r="AA219" s="71" t="s">
        <v>1874</v>
      </c>
      <c r="AB219" s="21">
        <v>155</v>
      </c>
      <c r="AC219" s="21">
        <v>3</v>
      </c>
      <c r="AD219" s="51">
        <v>740</v>
      </c>
      <c r="AE219" s="51">
        <v>41</v>
      </c>
      <c r="AF219" s="51">
        <v>0</v>
      </c>
      <c r="AG219" s="73">
        <v>1</v>
      </c>
      <c r="AH219" s="22">
        <v>0</v>
      </c>
      <c r="AI219" s="23">
        <v>70</v>
      </c>
      <c r="AJ219" s="24" t="s">
        <v>2912</v>
      </c>
      <c r="AK219" s="52">
        <v>1</v>
      </c>
      <c r="AL219" s="24">
        <v>360</v>
      </c>
      <c r="AM219" s="52">
        <v>3</v>
      </c>
      <c r="AN219" s="52" t="s">
        <v>108</v>
      </c>
      <c r="AO219" s="24" t="s">
        <v>2913</v>
      </c>
      <c r="AP219" s="52">
        <v>0.48</v>
      </c>
      <c r="AQ219" s="52">
        <v>0.08</v>
      </c>
      <c r="AR219" s="52">
        <v>110</v>
      </c>
      <c r="AS219" s="52">
        <v>-80</v>
      </c>
      <c r="AT219" s="52">
        <v>0</v>
      </c>
      <c r="AU219" s="52">
        <v>51</v>
      </c>
      <c r="AV219" s="83">
        <v>0</v>
      </c>
      <c r="AW219" s="52">
        <v>0</v>
      </c>
      <c r="AX219" s="83">
        <v>53</v>
      </c>
      <c r="AY219" s="52">
        <v>18</v>
      </c>
      <c r="AZ219" s="52">
        <v>0.15</v>
      </c>
      <c r="BA219" s="24">
        <v>0</v>
      </c>
      <c r="BB219" s="52">
        <v>2.65</v>
      </c>
      <c r="BC219" s="75" t="s">
        <v>2437</v>
      </c>
      <c r="BD219" s="52"/>
      <c r="BE219" s="52"/>
      <c r="BF219" s="52"/>
      <c r="BG219" s="52"/>
      <c r="BH219" s="52"/>
      <c r="BI219" s="24">
        <v>1.085304</v>
      </c>
      <c r="BJ219" s="24"/>
      <c r="BK219" s="24"/>
      <c r="BL219" s="24">
        <v>1.4</v>
      </c>
      <c r="BM219" s="24"/>
      <c r="BN219" s="24"/>
      <c r="BO219" s="24"/>
      <c r="BP219" s="24"/>
      <c r="BQ219" s="24" t="s">
        <v>2023</v>
      </c>
      <c r="BR219" s="47" t="s">
        <v>2917</v>
      </c>
      <c r="BT219" s="5" t="str">
        <f t="shared" si="17"/>
        <v>2020-01-01 00:00</v>
      </c>
      <c r="BU219" s="111"/>
      <c r="BV219" s="112" t="s">
        <v>2023</v>
      </c>
      <c r="BX219" s="5"/>
      <c r="CQ219" s="47">
        <v>5</v>
      </c>
      <c r="CR219" s="5">
        <v>9</v>
      </c>
      <c r="CS219" s="5">
        <f t="shared" si="18"/>
        <v>53</v>
      </c>
      <c r="CT219" s="5">
        <f t="shared" si="19"/>
        <v>0.48</v>
      </c>
      <c r="CU219" s="5">
        <f t="shared" si="20"/>
        <v>2.65</v>
      </c>
    </row>
    <row r="220" spans="1:99" s="47" customFormat="1" x14ac:dyDescent="0.3">
      <c r="A220" s="48" t="s">
        <v>1385</v>
      </c>
      <c r="B220" s="6"/>
      <c r="C220" s="35">
        <v>206</v>
      </c>
      <c r="D220" s="18">
        <v>10206</v>
      </c>
      <c r="E220" s="36">
        <v>9206</v>
      </c>
      <c r="F220" s="49">
        <v>5</v>
      </c>
      <c r="G220" s="49">
        <v>2</v>
      </c>
      <c r="H220" s="18" t="s">
        <v>2386</v>
      </c>
      <c r="I220" s="49">
        <v>1</v>
      </c>
      <c r="J220" s="49">
        <v>4</v>
      </c>
      <c r="K220" s="18">
        <v>1</v>
      </c>
      <c r="L220" s="49">
        <v>5</v>
      </c>
      <c r="M220" s="49">
        <v>4</v>
      </c>
      <c r="N220" s="18">
        <v>206</v>
      </c>
      <c r="O220" s="18">
        <v>24</v>
      </c>
      <c r="P220" s="18" t="s">
        <v>213</v>
      </c>
      <c r="Q220" s="67" t="s">
        <v>1777</v>
      </c>
      <c r="R220" s="67"/>
      <c r="S220" s="28">
        <v>1.05</v>
      </c>
      <c r="T220" s="28">
        <v>0.9</v>
      </c>
      <c r="U220" s="28">
        <v>1.2</v>
      </c>
      <c r="V220" s="18" t="s">
        <v>227</v>
      </c>
      <c r="W220" s="29" t="s">
        <v>228</v>
      </c>
      <c r="X220" s="30" t="s">
        <v>1386</v>
      </c>
      <c r="Y220" s="68" t="s">
        <v>218</v>
      </c>
      <c r="Z220" s="70" t="s">
        <v>219</v>
      </c>
      <c r="AA220" s="71" t="s">
        <v>1387</v>
      </c>
      <c r="AB220" s="21">
        <v>155</v>
      </c>
      <c r="AC220" s="21">
        <v>3</v>
      </c>
      <c r="AD220" s="51">
        <v>1100</v>
      </c>
      <c r="AE220" s="51">
        <v>50</v>
      </c>
      <c r="AF220" s="51">
        <v>0</v>
      </c>
      <c r="AG220" s="73">
        <v>1</v>
      </c>
      <c r="AH220" s="22">
        <v>0</v>
      </c>
      <c r="AI220" s="23">
        <v>70</v>
      </c>
      <c r="AJ220" s="24" t="s">
        <v>2912</v>
      </c>
      <c r="AK220" s="46">
        <v>1</v>
      </c>
      <c r="AL220" s="24">
        <v>2000</v>
      </c>
      <c r="AM220" s="52">
        <v>4</v>
      </c>
      <c r="AN220" s="52">
        <v>1</v>
      </c>
      <c r="AO220" s="24" t="s">
        <v>2913</v>
      </c>
      <c r="AP220" s="52">
        <v>0.34</v>
      </c>
      <c r="AQ220" s="52">
        <v>0.1</v>
      </c>
      <c r="AR220" s="52">
        <v>0</v>
      </c>
      <c r="AS220" s="52">
        <v>0</v>
      </c>
      <c r="AT220" s="52">
        <v>0</v>
      </c>
      <c r="AU220" s="52">
        <v>2</v>
      </c>
      <c r="AV220" s="83">
        <v>-10</v>
      </c>
      <c r="AW220" s="52">
        <v>-20</v>
      </c>
      <c r="AX220" s="83">
        <v>47</v>
      </c>
      <c r="AY220" s="52">
        <v>100</v>
      </c>
      <c r="AZ220" s="52">
        <v>0.2</v>
      </c>
      <c r="BA220" s="24">
        <v>0</v>
      </c>
      <c r="BB220" s="52">
        <v>2.35</v>
      </c>
      <c r="BC220" s="75" t="s">
        <v>2390</v>
      </c>
      <c r="BD220" s="52"/>
      <c r="BE220" s="52"/>
      <c r="BF220" s="52"/>
      <c r="BG220" s="52"/>
      <c r="BH220" s="52"/>
      <c r="BI220" s="24">
        <v>1</v>
      </c>
      <c r="BJ220" s="24"/>
      <c r="BK220" s="24"/>
      <c r="BL220" s="24">
        <v>1.4</v>
      </c>
      <c r="BM220" s="24"/>
      <c r="BN220" s="24"/>
      <c r="BO220" s="24"/>
      <c r="BP220" s="24"/>
      <c r="BQ220" s="24" t="s">
        <v>2168</v>
      </c>
      <c r="BR220" s="47" t="s">
        <v>2916</v>
      </c>
      <c r="BT220" s="5" t="str">
        <f t="shared" si="17"/>
        <v>9999-01-01 00:00</v>
      </c>
      <c r="BU220" s="111"/>
      <c r="BV220" s="112" t="s">
        <v>2023</v>
      </c>
      <c r="BX220" s="5"/>
      <c r="CQ220" s="47">
        <v>5</v>
      </c>
      <c r="CR220" s="5">
        <v>6</v>
      </c>
      <c r="CS220" s="5">
        <f t="shared" si="18"/>
        <v>47</v>
      </c>
      <c r="CT220" s="5">
        <f t="shared" si="19"/>
        <v>0.34</v>
      </c>
      <c r="CU220" s="5">
        <f t="shared" si="20"/>
        <v>2.35</v>
      </c>
    </row>
    <row r="221" spans="1:99" s="47" customFormat="1" x14ac:dyDescent="0.3">
      <c r="A221" s="48" t="s">
        <v>1187</v>
      </c>
      <c r="B221" s="6"/>
      <c r="C221" s="27">
        <v>207</v>
      </c>
      <c r="D221" s="18">
        <v>10207</v>
      </c>
      <c r="E221" s="36">
        <v>9207</v>
      </c>
      <c r="F221" s="49">
        <v>5</v>
      </c>
      <c r="G221" s="49">
        <v>2</v>
      </c>
      <c r="H221" s="18" t="s">
        <v>2313</v>
      </c>
      <c r="I221" s="49">
        <v>1</v>
      </c>
      <c r="J221" s="49">
        <v>4</v>
      </c>
      <c r="K221" s="18">
        <v>1</v>
      </c>
      <c r="L221" s="49">
        <v>5</v>
      </c>
      <c r="M221" s="49">
        <v>4</v>
      </c>
      <c r="N221" s="18">
        <v>207</v>
      </c>
      <c r="O221" s="18">
        <v>24</v>
      </c>
      <c r="P221" s="18" t="s">
        <v>213</v>
      </c>
      <c r="Q221" s="67" t="s">
        <v>1787</v>
      </c>
      <c r="R221" s="67"/>
      <c r="S221" s="28">
        <v>0.9</v>
      </c>
      <c r="T221" s="28">
        <v>1</v>
      </c>
      <c r="U221" s="28">
        <v>1.2</v>
      </c>
      <c r="V221" s="18" t="s">
        <v>227</v>
      </c>
      <c r="W221" s="29" t="s">
        <v>228</v>
      </c>
      <c r="X221" s="30" t="s">
        <v>1188</v>
      </c>
      <c r="Y221" s="68" t="s">
        <v>218</v>
      </c>
      <c r="Z221" s="70" t="s">
        <v>219</v>
      </c>
      <c r="AA221" s="71" t="s">
        <v>1189</v>
      </c>
      <c r="AB221" s="21">
        <v>155</v>
      </c>
      <c r="AC221" s="21">
        <v>3</v>
      </c>
      <c r="AD221" s="51">
        <v>576</v>
      </c>
      <c r="AE221" s="51">
        <v>40</v>
      </c>
      <c r="AF221" s="51">
        <v>0</v>
      </c>
      <c r="AG221" s="73">
        <v>1</v>
      </c>
      <c r="AH221" s="22">
        <v>0</v>
      </c>
      <c r="AI221" s="23">
        <v>100</v>
      </c>
      <c r="AJ221" s="24" t="s">
        <v>2912</v>
      </c>
      <c r="AK221" s="52">
        <v>1</v>
      </c>
      <c r="AL221" s="24">
        <v>2400</v>
      </c>
      <c r="AM221" s="52">
        <v>21</v>
      </c>
      <c r="AN221" s="52">
        <v>1</v>
      </c>
      <c r="AO221" s="24" t="s">
        <v>2913</v>
      </c>
      <c r="AP221" s="52">
        <v>0.34</v>
      </c>
      <c r="AQ221" s="52">
        <v>0.04</v>
      </c>
      <c r="AR221" s="52">
        <v>0</v>
      </c>
      <c r="AS221" s="52">
        <v>0</v>
      </c>
      <c r="AT221" s="52">
        <v>0</v>
      </c>
      <c r="AU221" s="52">
        <v>3</v>
      </c>
      <c r="AV221" s="83">
        <v>-5</v>
      </c>
      <c r="AW221" s="52">
        <v>-20</v>
      </c>
      <c r="AX221" s="83">
        <v>47</v>
      </c>
      <c r="AY221" s="52">
        <v>120</v>
      </c>
      <c r="AZ221" s="52">
        <v>1.05</v>
      </c>
      <c r="BA221" s="24">
        <v>0</v>
      </c>
      <c r="BB221" s="52">
        <v>2.35</v>
      </c>
      <c r="BC221" s="75" t="s">
        <v>2072</v>
      </c>
      <c r="BD221" s="52"/>
      <c r="BE221" s="52"/>
      <c r="BF221" s="52"/>
      <c r="BG221" s="52"/>
      <c r="BH221" s="52"/>
      <c r="BI221" s="24">
        <v>1</v>
      </c>
      <c r="BJ221" s="24"/>
      <c r="BK221" s="24"/>
      <c r="BL221" s="24">
        <v>1.4</v>
      </c>
      <c r="BM221" s="24"/>
      <c r="BN221" s="24"/>
      <c r="BO221" s="24"/>
      <c r="BP221" s="24"/>
      <c r="BQ221" s="24" t="s">
        <v>2168</v>
      </c>
      <c r="BR221" s="47" t="s">
        <v>2916</v>
      </c>
      <c r="BT221" s="5" t="str">
        <f t="shared" si="17"/>
        <v>9999-01-01 00:00</v>
      </c>
      <c r="BU221" s="111"/>
      <c r="BV221" s="112" t="s">
        <v>2023</v>
      </c>
      <c r="BX221" s="5"/>
      <c r="CQ221" s="47">
        <v>5</v>
      </c>
      <c r="CR221" s="5">
        <v>6</v>
      </c>
      <c r="CS221" s="5">
        <f t="shared" si="18"/>
        <v>47</v>
      </c>
      <c r="CT221" s="5">
        <f t="shared" si="19"/>
        <v>0.34</v>
      </c>
      <c r="CU221" s="5">
        <f t="shared" si="20"/>
        <v>2.35</v>
      </c>
    </row>
    <row r="222" spans="1:99" s="47" customFormat="1" x14ac:dyDescent="0.3">
      <c r="A222" s="48" t="s">
        <v>1244</v>
      </c>
      <c r="B222" s="6"/>
      <c r="C222" s="35">
        <v>208</v>
      </c>
      <c r="D222" s="18">
        <v>10208</v>
      </c>
      <c r="E222" s="36">
        <v>9208</v>
      </c>
      <c r="F222" s="49">
        <v>5</v>
      </c>
      <c r="G222" s="49">
        <v>1</v>
      </c>
      <c r="H222" s="18" t="s">
        <v>2310</v>
      </c>
      <c r="I222" s="49">
        <v>1</v>
      </c>
      <c r="J222" s="49">
        <v>1</v>
      </c>
      <c r="K222" s="18">
        <v>1</v>
      </c>
      <c r="L222" s="49">
        <v>5</v>
      </c>
      <c r="M222" s="49">
        <v>1</v>
      </c>
      <c r="N222" s="18">
        <v>208</v>
      </c>
      <c r="O222" s="18">
        <v>11</v>
      </c>
      <c r="P222" s="18" t="s">
        <v>213</v>
      </c>
      <c r="Q222" s="67" t="s">
        <v>1799</v>
      </c>
      <c r="R222" s="67"/>
      <c r="S222" s="28">
        <v>1.05</v>
      </c>
      <c r="T222" s="28">
        <v>1.2</v>
      </c>
      <c r="U222" s="28">
        <v>1.2</v>
      </c>
      <c r="V222" s="18" t="s">
        <v>345</v>
      </c>
      <c r="W222" s="29" t="s">
        <v>346</v>
      </c>
      <c r="X222" s="30" t="s">
        <v>1245</v>
      </c>
      <c r="Y222" s="68" t="s">
        <v>218</v>
      </c>
      <c r="Z222" s="70" t="s">
        <v>219</v>
      </c>
      <c r="AA222" s="71" t="s">
        <v>1246</v>
      </c>
      <c r="AB222" s="21">
        <v>155</v>
      </c>
      <c r="AC222" s="21">
        <v>3</v>
      </c>
      <c r="AD222" s="51">
        <v>980</v>
      </c>
      <c r="AE222" s="51">
        <v>70</v>
      </c>
      <c r="AF222" s="51">
        <v>0</v>
      </c>
      <c r="AG222" s="73">
        <v>1</v>
      </c>
      <c r="AH222" s="22">
        <v>0</v>
      </c>
      <c r="AI222" s="23">
        <v>120</v>
      </c>
      <c r="AJ222" s="24" t="s">
        <v>2912</v>
      </c>
      <c r="AK222" s="46">
        <v>1</v>
      </c>
      <c r="AL222" s="24">
        <v>1470</v>
      </c>
      <c r="AM222" s="52">
        <v>16</v>
      </c>
      <c r="AN222" s="52">
        <v>1</v>
      </c>
      <c r="AO222" s="24" t="s">
        <v>2913</v>
      </c>
      <c r="AP222" s="52">
        <v>0.54</v>
      </c>
      <c r="AQ222" s="52">
        <v>0.01</v>
      </c>
      <c r="AR222" s="52">
        <v>0</v>
      </c>
      <c r="AS222" s="52">
        <v>0</v>
      </c>
      <c r="AT222" s="52">
        <v>0</v>
      </c>
      <c r="AU222" s="52">
        <v>31</v>
      </c>
      <c r="AV222" s="83">
        <v>-5</v>
      </c>
      <c r="AW222" s="52">
        <v>-5</v>
      </c>
      <c r="AX222" s="83">
        <v>53</v>
      </c>
      <c r="AY222" s="52">
        <v>73.5</v>
      </c>
      <c r="AZ222" s="52">
        <v>0.8</v>
      </c>
      <c r="BA222" s="24">
        <v>0</v>
      </c>
      <c r="BB222" s="52">
        <v>2.65</v>
      </c>
      <c r="BC222" s="75" t="s">
        <v>2199</v>
      </c>
      <c r="BD222" s="52"/>
      <c r="BE222" s="52"/>
      <c r="BF222" s="52"/>
      <c r="BG222" s="52"/>
      <c r="BH222" s="52"/>
      <c r="BI222" s="24">
        <v>1</v>
      </c>
      <c r="BJ222" s="24"/>
      <c r="BK222" s="24"/>
      <c r="BL222" s="24">
        <v>1.4</v>
      </c>
      <c r="BM222" s="24"/>
      <c r="BN222" s="24"/>
      <c r="BO222" s="24"/>
      <c r="BP222" s="24"/>
      <c r="BQ222" s="24" t="s">
        <v>2168</v>
      </c>
      <c r="BR222" s="47" t="s">
        <v>2916</v>
      </c>
      <c r="BT222" s="5" t="str">
        <f t="shared" si="17"/>
        <v>9999-01-01 00:00</v>
      </c>
      <c r="BU222" s="111"/>
      <c r="BV222" s="112" t="s">
        <v>2023</v>
      </c>
      <c r="BX222" s="5"/>
      <c r="CQ222" s="47">
        <v>5</v>
      </c>
      <c r="CR222" s="5">
        <v>5</v>
      </c>
      <c r="CS222" s="5">
        <f t="shared" si="18"/>
        <v>53</v>
      </c>
      <c r="CT222" s="5">
        <f t="shared" si="19"/>
        <v>0.54</v>
      </c>
      <c r="CU222" s="5">
        <f t="shared" si="20"/>
        <v>2.65</v>
      </c>
    </row>
    <row r="223" spans="1:99" s="47" customFormat="1" x14ac:dyDescent="0.3">
      <c r="A223" s="48" t="s">
        <v>1987</v>
      </c>
      <c r="B223" s="6"/>
      <c r="C223" s="27">
        <v>209</v>
      </c>
      <c r="D223" s="18">
        <v>10209</v>
      </c>
      <c r="E223" s="36">
        <v>9209</v>
      </c>
      <c r="F223" s="49">
        <v>5</v>
      </c>
      <c r="G223" s="49">
        <v>2</v>
      </c>
      <c r="H223" s="18" t="s">
        <v>2299</v>
      </c>
      <c r="I223" s="49">
        <v>1</v>
      </c>
      <c r="J223" s="49">
        <v>3</v>
      </c>
      <c r="K223" s="18">
        <v>1</v>
      </c>
      <c r="L223" s="49">
        <v>5</v>
      </c>
      <c r="M223" s="49">
        <v>3</v>
      </c>
      <c r="N223" s="18">
        <v>209</v>
      </c>
      <c r="O223" s="18">
        <v>23</v>
      </c>
      <c r="P223" s="18" t="s">
        <v>213</v>
      </c>
      <c r="Q223" s="67" t="s">
        <v>1900</v>
      </c>
      <c r="R223" s="67"/>
      <c r="S223" s="28">
        <v>1</v>
      </c>
      <c r="T223" s="28">
        <v>0.8</v>
      </c>
      <c r="U223" s="28">
        <v>1.2</v>
      </c>
      <c r="V223" s="18" t="s">
        <v>345</v>
      </c>
      <c r="W223" s="29" t="s">
        <v>346</v>
      </c>
      <c r="X223" s="30" t="s">
        <v>1901</v>
      </c>
      <c r="Y223" s="68" t="s">
        <v>218</v>
      </c>
      <c r="Z223" s="70" t="s">
        <v>219</v>
      </c>
      <c r="AA223" s="71" t="s">
        <v>1902</v>
      </c>
      <c r="AB223" s="21">
        <v>155</v>
      </c>
      <c r="AC223" s="21">
        <v>3</v>
      </c>
      <c r="AD223" s="51">
        <v>486</v>
      </c>
      <c r="AE223" s="51">
        <v>48</v>
      </c>
      <c r="AF223" s="51">
        <v>0</v>
      </c>
      <c r="AG223" s="73">
        <v>1</v>
      </c>
      <c r="AH223" s="22">
        <v>0</v>
      </c>
      <c r="AI223" s="23">
        <v>70</v>
      </c>
      <c r="AJ223" s="24" t="s">
        <v>2912</v>
      </c>
      <c r="AK223" s="52">
        <v>1</v>
      </c>
      <c r="AL223" s="24">
        <v>288</v>
      </c>
      <c r="AM223" s="52">
        <v>2</v>
      </c>
      <c r="AN223" s="52" t="s">
        <v>108</v>
      </c>
      <c r="AO223" s="24" t="s">
        <v>2913</v>
      </c>
      <c r="AP223" s="52">
        <v>0.62</v>
      </c>
      <c r="AQ223" s="52">
        <v>0.2</v>
      </c>
      <c r="AR223" s="52">
        <v>0</v>
      </c>
      <c r="AS223" s="52">
        <v>0</v>
      </c>
      <c r="AT223" s="52">
        <v>0</v>
      </c>
      <c r="AU223" s="52">
        <v>252</v>
      </c>
      <c r="AV223" s="83">
        <v>-5</v>
      </c>
      <c r="AW223" s="52">
        <v>-5</v>
      </c>
      <c r="AX223" s="83">
        <v>56</v>
      </c>
      <c r="AY223" s="52">
        <v>14.4</v>
      </c>
      <c r="AZ223" s="52">
        <v>0.1</v>
      </c>
      <c r="BA223" s="24">
        <v>0</v>
      </c>
      <c r="BB223" s="52">
        <v>2.8</v>
      </c>
      <c r="BC223" s="75" t="s">
        <v>2431</v>
      </c>
      <c r="BD223" s="52"/>
      <c r="BE223" s="52"/>
      <c r="BF223" s="52"/>
      <c r="BG223" s="52"/>
      <c r="BH223" s="52"/>
      <c r="BI223" s="24">
        <v>2.0000399999999998</v>
      </c>
      <c r="BJ223" s="24"/>
      <c r="BK223" s="24"/>
      <c r="BL223" s="24">
        <v>1.4</v>
      </c>
      <c r="BM223" s="24"/>
      <c r="BN223" s="24"/>
      <c r="BO223" s="24"/>
      <c r="BP223" s="24"/>
      <c r="BQ223" s="24" t="s">
        <v>2023</v>
      </c>
      <c r="BR223" s="47" t="s">
        <v>2917</v>
      </c>
      <c r="BT223" s="5" t="str">
        <f t="shared" si="17"/>
        <v>2020-01-01 00:00</v>
      </c>
      <c r="BU223" s="111"/>
      <c r="BV223" s="112" t="s">
        <v>2023</v>
      </c>
      <c r="BX223" s="5"/>
      <c r="CQ223" s="47">
        <v>5</v>
      </c>
      <c r="CR223" s="5">
        <v>1</v>
      </c>
      <c r="CS223" s="5">
        <f t="shared" si="18"/>
        <v>56</v>
      </c>
      <c r="CT223" s="5">
        <f t="shared" si="19"/>
        <v>0.62</v>
      </c>
      <c r="CU223" s="5">
        <f t="shared" si="20"/>
        <v>2.8</v>
      </c>
    </row>
    <row r="224" spans="1:99" s="47" customFormat="1" x14ac:dyDescent="0.3">
      <c r="A224" s="48" t="s">
        <v>1382</v>
      </c>
      <c r="B224" s="6"/>
      <c r="C224" s="35">
        <v>210</v>
      </c>
      <c r="D224" s="18">
        <v>10210</v>
      </c>
      <c r="E224" s="36">
        <v>9210</v>
      </c>
      <c r="F224" s="49">
        <v>5</v>
      </c>
      <c r="G224" s="37">
        <v>4</v>
      </c>
      <c r="H224" s="18" t="s">
        <v>2369</v>
      </c>
      <c r="I224" s="37">
        <v>1</v>
      </c>
      <c r="J224" s="37">
        <v>2</v>
      </c>
      <c r="K224" s="38">
        <v>1</v>
      </c>
      <c r="L224" s="49">
        <v>5</v>
      </c>
      <c r="M224" s="37">
        <v>2</v>
      </c>
      <c r="N224" s="38">
        <v>210</v>
      </c>
      <c r="O224" s="68">
        <v>42</v>
      </c>
      <c r="P224" s="18" t="s">
        <v>213</v>
      </c>
      <c r="Q224" s="67" t="s">
        <v>1814</v>
      </c>
      <c r="R224" s="67"/>
      <c r="S224" s="28">
        <v>1</v>
      </c>
      <c r="T224" s="28">
        <v>0.9</v>
      </c>
      <c r="U224" s="28">
        <v>1.2</v>
      </c>
      <c r="V224" s="18" t="s">
        <v>284</v>
      </c>
      <c r="W224" s="29" t="s">
        <v>285</v>
      </c>
      <c r="X224" s="30" t="s">
        <v>1383</v>
      </c>
      <c r="Y224" s="68" t="s">
        <v>218</v>
      </c>
      <c r="Z224" s="70" t="s">
        <v>219</v>
      </c>
      <c r="AA224" s="71" t="s">
        <v>1384</v>
      </c>
      <c r="AB224" s="21">
        <v>155</v>
      </c>
      <c r="AC224" s="21">
        <v>3</v>
      </c>
      <c r="AD224" s="43">
        <v>530</v>
      </c>
      <c r="AE224" s="43">
        <v>49</v>
      </c>
      <c r="AF224" s="43">
        <v>0</v>
      </c>
      <c r="AG224" s="73">
        <v>1</v>
      </c>
      <c r="AH224" s="22">
        <v>0</v>
      </c>
      <c r="AI224" s="45">
        <v>70</v>
      </c>
      <c r="AJ224" s="24" t="s">
        <v>2912</v>
      </c>
      <c r="AK224" s="46">
        <v>1</v>
      </c>
      <c r="AL224" s="24">
        <v>360</v>
      </c>
      <c r="AM224" s="46">
        <v>2</v>
      </c>
      <c r="AN224" s="46" t="s">
        <v>108</v>
      </c>
      <c r="AO224" s="24" t="s">
        <v>2913</v>
      </c>
      <c r="AP224" s="46">
        <v>0.48</v>
      </c>
      <c r="AQ224" s="46">
        <v>0.25</v>
      </c>
      <c r="AR224" s="46">
        <v>204</v>
      </c>
      <c r="AS224" s="46">
        <v>0</v>
      </c>
      <c r="AT224" s="46">
        <v>50</v>
      </c>
      <c r="AU224" s="46">
        <v>304</v>
      </c>
      <c r="AV224" s="84">
        <v>0</v>
      </c>
      <c r="AW224" s="46">
        <v>0</v>
      </c>
      <c r="AX224" s="84">
        <v>53</v>
      </c>
      <c r="AY224" s="46">
        <v>18</v>
      </c>
      <c r="AZ224" s="46">
        <v>0.1</v>
      </c>
      <c r="BA224" s="24">
        <v>0</v>
      </c>
      <c r="BB224" s="46">
        <v>2.65</v>
      </c>
      <c r="BC224" s="78" t="s">
        <v>2431</v>
      </c>
      <c r="BD224" s="52"/>
      <c r="BE224" s="52"/>
      <c r="BF224" s="52"/>
      <c r="BG224" s="52"/>
      <c r="BH224" s="52"/>
      <c r="BI224" s="24">
        <v>1</v>
      </c>
      <c r="BJ224" s="24"/>
      <c r="BK224" s="24"/>
      <c r="BL224" s="24">
        <v>1.4</v>
      </c>
      <c r="BM224" s="24"/>
      <c r="BN224" s="24"/>
      <c r="BO224" s="24"/>
      <c r="BP224" s="24"/>
      <c r="BQ224" s="24" t="s">
        <v>2023</v>
      </c>
      <c r="BR224" s="47" t="s">
        <v>2918</v>
      </c>
      <c r="BT224" s="5" t="str">
        <f t="shared" si="17"/>
        <v>2020-01-01 00:00</v>
      </c>
      <c r="BU224" s="111"/>
      <c r="BV224" s="112" t="s">
        <v>2023</v>
      </c>
      <c r="BX224" s="5"/>
      <c r="CQ224" s="47">
        <v>5</v>
      </c>
      <c r="CR224" s="5">
        <v>9</v>
      </c>
      <c r="CS224" s="5">
        <f t="shared" si="18"/>
        <v>53</v>
      </c>
      <c r="CT224" s="5">
        <f t="shared" si="19"/>
        <v>0.48</v>
      </c>
      <c r="CU224" s="5">
        <f t="shared" si="20"/>
        <v>2.65</v>
      </c>
    </row>
    <row r="225" spans="1:99" s="47" customFormat="1" x14ac:dyDescent="0.3">
      <c r="A225" s="48" t="s">
        <v>1451</v>
      </c>
      <c r="B225" s="6"/>
      <c r="C225" s="27">
        <v>211</v>
      </c>
      <c r="D225" s="18">
        <v>10211</v>
      </c>
      <c r="E225" s="36">
        <v>9211</v>
      </c>
      <c r="F225" s="49">
        <v>5</v>
      </c>
      <c r="G225" s="49">
        <v>4</v>
      </c>
      <c r="H225" s="18" t="s">
        <v>2314</v>
      </c>
      <c r="I225" s="49">
        <v>1</v>
      </c>
      <c r="J225" s="49">
        <v>3</v>
      </c>
      <c r="K225" s="18">
        <v>1</v>
      </c>
      <c r="L225" s="49">
        <v>5</v>
      </c>
      <c r="M225" s="49">
        <v>3</v>
      </c>
      <c r="N225" s="18">
        <v>211</v>
      </c>
      <c r="O225" s="18">
        <v>43</v>
      </c>
      <c r="P225" s="18" t="s">
        <v>213</v>
      </c>
      <c r="Q225" s="67" t="s">
        <v>1826</v>
      </c>
      <c r="R225" s="67"/>
      <c r="S225" s="28">
        <v>1</v>
      </c>
      <c r="T225" s="28">
        <v>1.1000000000000001</v>
      </c>
      <c r="U225" s="28">
        <v>1.2</v>
      </c>
      <c r="V225" s="18" t="s">
        <v>345</v>
      </c>
      <c r="W225" s="29" t="s">
        <v>346</v>
      </c>
      <c r="X225" s="30" t="s">
        <v>1452</v>
      </c>
      <c r="Y225" s="68" t="s">
        <v>218</v>
      </c>
      <c r="Z225" s="70" t="s">
        <v>219</v>
      </c>
      <c r="AA225" s="71" t="s">
        <v>1453</v>
      </c>
      <c r="AB225" s="21">
        <v>155</v>
      </c>
      <c r="AC225" s="21">
        <v>3</v>
      </c>
      <c r="AD225" s="51">
        <v>210</v>
      </c>
      <c r="AE225" s="51">
        <v>23</v>
      </c>
      <c r="AF225" s="51">
        <v>0</v>
      </c>
      <c r="AG225" s="73">
        <v>1</v>
      </c>
      <c r="AH225" s="22">
        <v>0</v>
      </c>
      <c r="AI225" s="23">
        <v>70</v>
      </c>
      <c r="AJ225" s="24" t="s">
        <v>2912</v>
      </c>
      <c r="AK225" s="52">
        <v>1</v>
      </c>
      <c r="AL225" s="24">
        <v>125</v>
      </c>
      <c r="AM225" s="52">
        <v>3</v>
      </c>
      <c r="AN225" s="52" t="s">
        <v>108</v>
      </c>
      <c r="AO225" s="24" t="s">
        <v>2913</v>
      </c>
      <c r="AP225" s="52">
        <v>0.48</v>
      </c>
      <c r="AQ225" s="52">
        <v>0.18</v>
      </c>
      <c r="AR225" s="52">
        <v>204</v>
      </c>
      <c r="AS225" s="52">
        <v>-75</v>
      </c>
      <c r="AT225" s="52">
        <v>25</v>
      </c>
      <c r="AU225" s="52">
        <v>304</v>
      </c>
      <c r="AV225" s="83">
        <v>0</v>
      </c>
      <c r="AW225" s="52">
        <v>-10</v>
      </c>
      <c r="AX225" s="83">
        <v>53</v>
      </c>
      <c r="AY225" s="52">
        <v>6.25</v>
      </c>
      <c r="AZ225" s="52">
        <v>0.15</v>
      </c>
      <c r="BA225" s="24">
        <v>0</v>
      </c>
      <c r="BB225" s="52">
        <v>2.65</v>
      </c>
      <c r="BC225" s="75" t="s">
        <v>2439</v>
      </c>
      <c r="BD225" s="52"/>
      <c r="BE225" s="52"/>
      <c r="BF225" s="52"/>
      <c r="BG225" s="52"/>
      <c r="BH225" s="52"/>
      <c r="BI225" s="24">
        <v>1</v>
      </c>
      <c r="BJ225" s="24"/>
      <c r="BK225" s="24"/>
      <c r="BL225" s="24">
        <v>1.4</v>
      </c>
      <c r="BM225" s="24"/>
      <c r="BN225" s="24"/>
      <c r="BO225" s="24"/>
      <c r="BP225" s="24"/>
      <c r="BQ225" s="114" t="s">
        <v>2023</v>
      </c>
      <c r="BR225" s="47" t="s">
        <v>2917</v>
      </c>
      <c r="BT225" s="5" t="str">
        <f t="shared" si="17"/>
        <v>2020-01-01 00:00</v>
      </c>
      <c r="BU225" s="111"/>
      <c r="BV225" s="113" t="s">
        <v>2349</v>
      </c>
      <c r="BX225" s="5"/>
      <c r="CQ225" s="47">
        <v>5</v>
      </c>
      <c r="CR225" s="5">
        <v>9</v>
      </c>
      <c r="CS225" s="5">
        <f t="shared" si="18"/>
        <v>53</v>
      </c>
      <c r="CT225" s="5">
        <f t="shared" si="19"/>
        <v>0.48</v>
      </c>
      <c r="CU225" s="5">
        <f t="shared" si="20"/>
        <v>2.65</v>
      </c>
    </row>
    <row r="226" spans="1:99" s="47" customFormat="1" x14ac:dyDescent="0.3">
      <c r="A226" s="48" t="s">
        <v>1448</v>
      </c>
      <c r="B226" s="6"/>
      <c r="C226" s="35">
        <v>212</v>
      </c>
      <c r="D226" s="18">
        <v>10212</v>
      </c>
      <c r="E226" s="36">
        <v>9212</v>
      </c>
      <c r="F226" s="49">
        <v>5</v>
      </c>
      <c r="G226" s="49">
        <v>4</v>
      </c>
      <c r="H226" s="18" t="s">
        <v>2315</v>
      </c>
      <c r="I226" s="49">
        <v>1</v>
      </c>
      <c r="J226" s="49">
        <v>5</v>
      </c>
      <c r="K226" s="18">
        <v>1</v>
      </c>
      <c r="L226" s="49">
        <v>5</v>
      </c>
      <c r="M226" s="49">
        <v>5</v>
      </c>
      <c r="N226" s="18">
        <v>212</v>
      </c>
      <c r="O226" s="18">
        <v>45</v>
      </c>
      <c r="P226" s="18" t="s">
        <v>213</v>
      </c>
      <c r="Q226" s="67" t="s">
        <v>1825</v>
      </c>
      <c r="R226" s="67"/>
      <c r="S226" s="28">
        <v>1</v>
      </c>
      <c r="T226" s="28">
        <v>1.1000000000000001</v>
      </c>
      <c r="U226" s="28">
        <v>1.2</v>
      </c>
      <c r="V226" s="18" t="s">
        <v>284</v>
      </c>
      <c r="W226" s="29" t="s">
        <v>285</v>
      </c>
      <c r="X226" s="30" t="s">
        <v>1449</v>
      </c>
      <c r="Y226" s="68" t="s">
        <v>218</v>
      </c>
      <c r="Z226" s="70" t="s">
        <v>219</v>
      </c>
      <c r="AA226" s="71" t="s">
        <v>1450</v>
      </c>
      <c r="AB226" s="21">
        <v>155</v>
      </c>
      <c r="AC226" s="21">
        <v>3</v>
      </c>
      <c r="AD226" s="51">
        <v>640</v>
      </c>
      <c r="AE226" s="51">
        <v>28</v>
      </c>
      <c r="AF226" s="51">
        <v>0</v>
      </c>
      <c r="AG226" s="73">
        <v>1</v>
      </c>
      <c r="AH226" s="22">
        <v>0</v>
      </c>
      <c r="AI226" s="23">
        <v>70</v>
      </c>
      <c r="AJ226" s="24" t="s">
        <v>2912</v>
      </c>
      <c r="AK226" s="46">
        <v>1</v>
      </c>
      <c r="AL226" s="24">
        <v>450</v>
      </c>
      <c r="AM226" s="52">
        <v>3</v>
      </c>
      <c r="AN226" s="52" t="s">
        <v>108</v>
      </c>
      <c r="AO226" s="24" t="s">
        <v>2913</v>
      </c>
      <c r="AP226" s="52">
        <v>0.52</v>
      </c>
      <c r="AQ226" s="52">
        <v>0.2</v>
      </c>
      <c r="AR226" s="52">
        <v>204</v>
      </c>
      <c r="AS226" s="52">
        <v>-75</v>
      </c>
      <c r="AT226" s="52">
        <v>-30</v>
      </c>
      <c r="AU226" s="52">
        <v>304</v>
      </c>
      <c r="AV226" s="83">
        <v>0</v>
      </c>
      <c r="AW226" s="52">
        <v>-30</v>
      </c>
      <c r="AX226" s="83">
        <v>44</v>
      </c>
      <c r="AY226" s="52">
        <v>22.5</v>
      </c>
      <c r="AZ226" s="52">
        <v>0.15</v>
      </c>
      <c r="BA226" s="24">
        <v>0</v>
      </c>
      <c r="BB226" s="52">
        <v>2.2000000000000002</v>
      </c>
      <c r="BC226" s="75" t="s">
        <v>2440</v>
      </c>
      <c r="BD226" s="52"/>
      <c r="BE226" s="52"/>
      <c r="BF226" s="52"/>
      <c r="BG226" s="52"/>
      <c r="BH226" s="52"/>
      <c r="BI226" s="24">
        <v>1</v>
      </c>
      <c r="BJ226" s="24"/>
      <c r="BK226" s="24"/>
      <c r="BL226" s="24">
        <v>1.4</v>
      </c>
      <c r="BM226" s="24"/>
      <c r="BN226" s="24"/>
      <c r="BO226" s="24"/>
      <c r="BP226" s="24"/>
      <c r="BQ226" s="24" t="s">
        <v>2023</v>
      </c>
      <c r="BR226" s="47" t="s">
        <v>2917</v>
      </c>
      <c r="BT226" s="5" t="str">
        <f t="shared" si="17"/>
        <v>2020-01-01 00:00</v>
      </c>
      <c r="BU226" s="111"/>
      <c r="BV226" s="112" t="s">
        <v>2023</v>
      </c>
      <c r="BX226" s="5"/>
      <c r="CQ226" s="47">
        <v>5</v>
      </c>
      <c r="CR226" s="5">
        <v>7</v>
      </c>
      <c r="CS226" s="5">
        <f t="shared" si="18"/>
        <v>44</v>
      </c>
      <c r="CT226" s="5">
        <f t="shared" si="19"/>
        <v>0.52</v>
      </c>
      <c r="CU226" s="5">
        <f t="shared" si="20"/>
        <v>2.2000000000000002</v>
      </c>
    </row>
    <row r="227" spans="1:99" s="47" customFormat="1" x14ac:dyDescent="0.3">
      <c r="A227" s="48" t="s">
        <v>1970</v>
      </c>
      <c r="B227" s="6"/>
      <c r="C227" s="27">
        <v>213</v>
      </c>
      <c r="D227" s="18">
        <v>10213</v>
      </c>
      <c r="E227" s="36">
        <v>9213</v>
      </c>
      <c r="F227" s="49">
        <v>5</v>
      </c>
      <c r="G227" s="49">
        <v>4</v>
      </c>
      <c r="H227" s="18" t="s">
        <v>2316</v>
      </c>
      <c r="I227" s="49">
        <v>1</v>
      </c>
      <c r="J227" s="49">
        <v>2</v>
      </c>
      <c r="K227" s="18">
        <v>1</v>
      </c>
      <c r="L227" s="49">
        <v>5</v>
      </c>
      <c r="M227" s="49">
        <v>2</v>
      </c>
      <c r="N227" s="18">
        <v>213</v>
      </c>
      <c r="O227" s="18">
        <v>42</v>
      </c>
      <c r="P227" s="18" t="s">
        <v>213</v>
      </c>
      <c r="Q227" s="67" t="s">
        <v>1854</v>
      </c>
      <c r="R227" s="67"/>
      <c r="S227" s="28">
        <v>1</v>
      </c>
      <c r="T227" s="28">
        <v>1.2</v>
      </c>
      <c r="U227" s="28">
        <v>1.2</v>
      </c>
      <c r="V227" s="18" t="s">
        <v>284</v>
      </c>
      <c r="W227" s="29" t="s">
        <v>285</v>
      </c>
      <c r="X227" s="30" t="s">
        <v>1855</v>
      </c>
      <c r="Y227" s="68" t="s">
        <v>218</v>
      </c>
      <c r="Z227" s="70" t="s">
        <v>219</v>
      </c>
      <c r="AA227" s="71" t="s">
        <v>1856</v>
      </c>
      <c r="AB227" s="21">
        <v>155</v>
      </c>
      <c r="AC227" s="21">
        <v>3</v>
      </c>
      <c r="AD227" s="51">
        <v>660</v>
      </c>
      <c r="AE227" s="51">
        <v>26</v>
      </c>
      <c r="AF227" s="51">
        <v>0</v>
      </c>
      <c r="AG227" s="73">
        <v>1</v>
      </c>
      <c r="AH227" s="22">
        <v>0</v>
      </c>
      <c r="AI227" s="23">
        <v>100</v>
      </c>
      <c r="AJ227" s="24" t="s">
        <v>2912</v>
      </c>
      <c r="AK227" s="52">
        <v>1</v>
      </c>
      <c r="AL227" s="24">
        <v>420</v>
      </c>
      <c r="AM227" s="52">
        <v>6</v>
      </c>
      <c r="AN227" s="52" t="s">
        <v>108</v>
      </c>
      <c r="AO227" s="24" t="s">
        <v>2913</v>
      </c>
      <c r="AP227" s="52">
        <v>0.66</v>
      </c>
      <c r="AQ227" s="52">
        <v>0.2</v>
      </c>
      <c r="AR227" s="52">
        <v>204</v>
      </c>
      <c r="AS227" s="52">
        <v>-70</v>
      </c>
      <c r="AT227" s="52">
        <v>65</v>
      </c>
      <c r="AU227" s="52">
        <v>304</v>
      </c>
      <c r="AV227" s="83">
        <v>-5</v>
      </c>
      <c r="AW227" s="52">
        <v>0</v>
      </c>
      <c r="AX227" s="83">
        <v>64</v>
      </c>
      <c r="AY227" s="52">
        <v>21</v>
      </c>
      <c r="AZ227" s="52">
        <v>0.3</v>
      </c>
      <c r="BA227" s="24">
        <v>0</v>
      </c>
      <c r="BB227" s="52">
        <v>3.2</v>
      </c>
      <c r="BC227" s="75" t="s">
        <v>2441</v>
      </c>
      <c r="BD227" s="52"/>
      <c r="BE227" s="52"/>
      <c r="BF227" s="52"/>
      <c r="BG227" s="52"/>
      <c r="BH227" s="52"/>
      <c r="BI227" s="24">
        <v>1</v>
      </c>
      <c r="BJ227" s="24"/>
      <c r="BK227" s="24"/>
      <c r="BL227" s="24">
        <v>1.4</v>
      </c>
      <c r="BM227" s="24"/>
      <c r="BN227" s="24"/>
      <c r="BO227" s="24"/>
      <c r="BP227" s="24"/>
      <c r="BQ227" s="24" t="s">
        <v>2023</v>
      </c>
      <c r="BR227" s="47" t="s">
        <v>2917</v>
      </c>
      <c r="BT227" s="5" t="str">
        <f t="shared" si="17"/>
        <v>2020-01-01 00:00</v>
      </c>
      <c r="BU227" s="111"/>
      <c r="BV227" s="112" t="s">
        <v>2023</v>
      </c>
      <c r="BX227" s="5"/>
      <c r="CQ227" s="47">
        <v>5</v>
      </c>
      <c r="CR227" s="5">
        <v>10</v>
      </c>
      <c r="CS227" s="5">
        <f t="shared" si="18"/>
        <v>64</v>
      </c>
      <c r="CT227" s="5">
        <f t="shared" si="19"/>
        <v>0.66</v>
      </c>
      <c r="CU227" s="5">
        <f t="shared" si="20"/>
        <v>3.2</v>
      </c>
    </row>
    <row r="228" spans="1:99" s="47" customFormat="1" x14ac:dyDescent="0.3">
      <c r="A228" s="48" t="s">
        <v>1974</v>
      </c>
      <c r="B228" s="6"/>
      <c r="C228" s="35">
        <v>214</v>
      </c>
      <c r="D228" s="18">
        <v>10214</v>
      </c>
      <c r="E228" s="36">
        <v>9214</v>
      </c>
      <c r="F228" s="49">
        <v>5</v>
      </c>
      <c r="G228" s="49">
        <v>2</v>
      </c>
      <c r="H228" s="18" t="s">
        <v>2317</v>
      </c>
      <c r="I228" s="49">
        <v>1</v>
      </c>
      <c r="J228" s="49">
        <v>4</v>
      </c>
      <c r="K228" s="18">
        <v>1</v>
      </c>
      <c r="L228" s="49">
        <v>5</v>
      </c>
      <c r="M228" s="49">
        <v>4</v>
      </c>
      <c r="N228" s="18">
        <v>214</v>
      </c>
      <c r="O228" s="18">
        <v>24</v>
      </c>
      <c r="P228" s="18" t="s">
        <v>213</v>
      </c>
      <c r="Q228" s="67" t="s">
        <v>1860</v>
      </c>
      <c r="R228" s="67"/>
      <c r="S228" s="28">
        <v>1</v>
      </c>
      <c r="T228" s="28">
        <v>1.1499999999999999</v>
      </c>
      <c r="U228" s="28">
        <v>1.2</v>
      </c>
      <c r="V228" s="18" t="s">
        <v>345</v>
      </c>
      <c r="W228" s="29" t="s">
        <v>346</v>
      </c>
      <c r="X228" s="30" t="s">
        <v>1861</v>
      </c>
      <c r="Y228" s="68" t="s">
        <v>218</v>
      </c>
      <c r="Z228" s="70" t="s">
        <v>219</v>
      </c>
      <c r="AA228" s="71" t="s">
        <v>1862</v>
      </c>
      <c r="AB228" s="21">
        <v>155</v>
      </c>
      <c r="AC228" s="21">
        <v>3</v>
      </c>
      <c r="AD228" s="51">
        <v>216</v>
      </c>
      <c r="AE228" s="51">
        <v>23</v>
      </c>
      <c r="AF228" s="51">
        <v>0</v>
      </c>
      <c r="AG228" s="73">
        <v>1</v>
      </c>
      <c r="AH228" s="22">
        <v>0</v>
      </c>
      <c r="AI228" s="23">
        <v>70</v>
      </c>
      <c r="AJ228" s="24" t="s">
        <v>2912</v>
      </c>
      <c r="AK228" s="46">
        <v>1</v>
      </c>
      <c r="AL228" s="24">
        <v>125</v>
      </c>
      <c r="AM228" s="52">
        <v>3</v>
      </c>
      <c r="AN228" s="52" t="s">
        <v>108</v>
      </c>
      <c r="AO228" s="24" t="s">
        <v>2913</v>
      </c>
      <c r="AP228" s="52">
        <v>0.54</v>
      </c>
      <c r="AQ228" s="52">
        <v>0.25</v>
      </c>
      <c r="AR228" s="52">
        <v>202</v>
      </c>
      <c r="AS228" s="52">
        <v>-125</v>
      </c>
      <c r="AT228" s="52">
        <v>10</v>
      </c>
      <c r="AU228" s="52">
        <v>302</v>
      </c>
      <c r="AV228" s="83">
        <v>0</v>
      </c>
      <c r="AW228" s="52">
        <v>0</v>
      </c>
      <c r="AX228" s="83">
        <v>61</v>
      </c>
      <c r="AY228" s="52">
        <v>6.25</v>
      </c>
      <c r="AZ228" s="52">
        <v>0.15</v>
      </c>
      <c r="BA228" s="24">
        <v>0</v>
      </c>
      <c r="BB228" s="52">
        <v>3.05</v>
      </c>
      <c r="BC228" s="75" t="s">
        <v>2442</v>
      </c>
      <c r="BD228" s="52"/>
      <c r="BE228" s="52"/>
      <c r="BF228" s="52"/>
      <c r="BG228" s="52"/>
      <c r="BH228" s="52"/>
      <c r="BI228" s="24">
        <v>1</v>
      </c>
      <c r="BJ228" s="24"/>
      <c r="BK228" s="24"/>
      <c r="BL228" s="24">
        <v>1.4</v>
      </c>
      <c r="BM228" s="24"/>
      <c r="BN228" s="24"/>
      <c r="BO228" s="24"/>
      <c r="BP228" s="24"/>
      <c r="BQ228" s="114" t="s">
        <v>2023</v>
      </c>
      <c r="BR228" s="47" t="s">
        <v>2917</v>
      </c>
      <c r="BT228" s="5" t="str">
        <f t="shared" si="17"/>
        <v>2020-01-01 00:00</v>
      </c>
      <c r="BU228" s="111"/>
      <c r="BV228" s="113" t="s">
        <v>2355</v>
      </c>
      <c r="BX228" s="5"/>
      <c r="CQ228" s="47">
        <v>5</v>
      </c>
      <c r="CR228" s="5">
        <v>3</v>
      </c>
      <c r="CS228" s="5">
        <f t="shared" si="18"/>
        <v>61</v>
      </c>
      <c r="CT228" s="5">
        <f t="shared" si="19"/>
        <v>0.54</v>
      </c>
      <c r="CU228" s="5">
        <f t="shared" si="20"/>
        <v>3.05</v>
      </c>
    </row>
    <row r="229" spans="1:99" s="47" customFormat="1" x14ac:dyDescent="0.3">
      <c r="A229" s="48" t="s">
        <v>1439</v>
      </c>
      <c r="B229" s="6"/>
      <c r="C229" s="27">
        <v>215</v>
      </c>
      <c r="D229" s="18">
        <v>10215</v>
      </c>
      <c r="E229" s="36">
        <v>9215</v>
      </c>
      <c r="F229" s="49">
        <v>5</v>
      </c>
      <c r="G229" s="49">
        <v>1</v>
      </c>
      <c r="H229" s="18" t="s">
        <v>2318</v>
      </c>
      <c r="I229" s="49">
        <v>1</v>
      </c>
      <c r="J229" s="49">
        <v>2</v>
      </c>
      <c r="K229" s="18">
        <v>1</v>
      </c>
      <c r="L229" s="49">
        <v>5</v>
      </c>
      <c r="M229" s="49">
        <v>2</v>
      </c>
      <c r="N229" s="18">
        <v>215</v>
      </c>
      <c r="O229" s="18">
        <v>12</v>
      </c>
      <c r="P229" s="18" t="s">
        <v>213</v>
      </c>
      <c r="Q229" s="67" t="s">
        <v>1822</v>
      </c>
      <c r="R229" s="67"/>
      <c r="S229" s="28">
        <v>1</v>
      </c>
      <c r="T229" s="28">
        <v>1</v>
      </c>
      <c r="U229" s="28">
        <v>1.2</v>
      </c>
      <c r="V229" s="18" t="s">
        <v>284</v>
      </c>
      <c r="W229" s="29" t="s">
        <v>285</v>
      </c>
      <c r="X229" s="30" t="s">
        <v>1440</v>
      </c>
      <c r="Y229" s="68" t="s">
        <v>218</v>
      </c>
      <c r="Z229" s="70" t="s">
        <v>219</v>
      </c>
      <c r="AA229" s="71" t="s">
        <v>1441</v>
      </c>
      <c r="AB229" s="21">
        <v>155</v>
      </c>
      <c r="AC229" s="21">
        <v>3</v>
      </c>
      <c r="AD229" s="51">
        <v>350</v>
      </c>
      <c r="AE229" s="51">
        <v>88</v>
      </c>
      <c r="AF229" s="51">
        <v>0</v>
      </c>
      <c r="AG229" s="73">
        <v>1</v>
      </c>
      <c r="AH229" s="22">
        <v>0</v>
      </c>
      <c r="AI229" s="23">
        <v>70</v>
      </c>
      <c r="AJ229" s="24" t="s">
        <v>2912</v>
      </c>
      <c r="AK229" s="52">
        <v>1</v>
      </c>
      <c r="AL229" s="24">
        <v>300</v>
      </c>
      <c r="AM229" s="52">
        <v>2</v>
      </c>
      <c r="AN229" s="52" t="s">
        <v>108</v>
      </c>
      <c r="AO229" s="24" t="s">
        <v>2913</v>
      </c>
      <c r="AP229" s="52">
        <v>0.54</v>
      </c>
      <c r="AQ229" s="52">
        <v>0.25</v>
      </c>
      <c r="AR229" s="52">
        <v>201</v>
      </c>
      <c r="AS229" s="52">
        <v>-70</v>
      </c>
      <c r="AT229" s="52">
        <v>-10</v>
      </c>
      <c r="AU229" s="52">
        <v>301</v>
      </c>
      <c r="AV229" s="83">
        <v>-5</v>
      </c>
      <c r="AW229" s="52">
        <v>-10</v>
      </c>
      <c r="AX229" s="83">
        <v>53</v>
      </c>
      <c r="AY229" s="52">
        <v>15</v>
      </c>
      <c r="AZ229" s="52">
        <v>0.1</v>
      </c>
      <c r="BA229" s="24">
        <v>0</v>
      </c>
      <c r="BB229" s="52">
        <v>2.65</v>
      </c>
      <c r="BC229" s="75" t="s">
        <v>2443</v>
      </c>
      <c r="BD229" s="52"/>
      <c r="BE229" s="52"/>
      <c r="BF229" s="52"/>
      <c r="BG229" s="52"/>
      <c r="BH229" s="52"/>
      <c r="BI229" s="24">
        <v>1</v>
      </c>
      <c r="BJ229" s="24"/>
      <c r="BK229" s="24"/>
      <c r="BL229" s="24">
        <v>1.4</v>
      </c>
      <c r="BM229" s="24"/>
      <c r="BN229" s="24"/>
      <c r="BO229" s="24"/>
      <c r="BP229" s="24"/>
      <c r="BQ229" s="114" t="s">
        <v>2023</v>
      </c>
      <c r="BR229" s="47" t="s">
        <v>2917</v>
      </c>
      <c r="BT229" s="5" t="str">
        <f t="shared" si="17"/>
        <v>2020-01-01 00:00</v>
      </c>
      <c r="BU229" s="111"/>
      <c r="BV229" s="113" t="s">
        <v>2352</v>
      </c>
      <c r="BX229" s="5"/>
      <c r="CQ229" s="47">
        <v>5</v>
      </c>
      <c r="CR229" s="5">
        <v>5</v>
      </c>
      <c r="CS229" s="5">
        <f t="shared" si="18"/>
        <v>53</v>
      </c>
      <c r="CT229" s="5">
        <f t="shared" si="19"/>
        <v>0.54</v>
      </c>
      <c r="CU229" s="5">
        <f t="shared" si="20"/>
        <v>2.65</v>
      </c>
    </row>
    <row r="230" spans="1:99" s="47" customFormat="1" x14ac:dyDescent="0.3">
      <c r="A230" s="48" t="s">
        <v>1466</v>
      </c>
      <c r="B230" s="6"/>
      <c r="C230" s="35">
        <v>216</v>
      </c>
      <c r="D230" s="18">
        <v>10216</v>
      </c>
      <c r="E230" s="36">
        <v>9216</v>
      </c>
      <c r="F230" s="49">
        <v>5</v>
      </c>
      <c r="G230" s="49">
        <v>2</v>
      </c>
      <c r="H230" s="18" t="s">
        <v>2319</v>
      </c>
      <c r="I230" s="49">
        <v>1</v>
      </c>
      <c r="J230" s="49">
        <v>4</v>
      </c>
      <c r="K230" s="18">
        <v>1</v>
      </c>
      <c r="L230" s="49">
        <v>5</v>
      </c>
      <c r="M230" s="49">
        <v>4</v>
      </c>
      <c r="N230" s="18">
        <v>216</v>
      </c>
      <c r="O230" s="18">
        <v>24</v>
      </c>
      <c r="P230" s="18" t="s">
        <v>213</v>
      </c>
      <c r="Q230" s="67" t="s">
        <v>1831</v>
      </c>
      <c r="R230" s="67"/>
      <c r="S230" s="28">
        <v>1</v>
      </c>
      <c r="T230" s="28">
        <v>1</v>
      </c>
      <c r="U230" s="28">
        <v>1.2</v>
      </c>
      <c r="V230" s="18" t="s">
        <v>222</v>
      </c>
      <c r="W230" s="29" t="s">
        <v>223</v>
      </c>
      <c r="X230" s="30" t="s">
        <v>1467</v>
      </c>
      <c r="Y230" s="68" t="s">
        <v>218</v>
      </c>
      <c r="Z230" s="70" t="s">
        <v>219</v>
      </c>
      <c r="AA230" s="71" t="s">
        <v>1468</v>
      </c>
      <c r="AB230" s="21">
        <v>155</v>
      </c>
      <c r="AC230" s="21">
        <v>3</v>
      </c>
      <c r="AD230" s="51">
        <v>380</v>
      </c>
      <c r="AE230" s="51">
        <v>24</v>
      </c>
      <c r="AF230" s="51">
        <v>0</v>
      </c>
      <c r="AG230" s="73">
        <v>1</v>
      </c>
      <c r="AH230" s="22">
        <v>0</v>
      </c>
      <c r="AI230" s="23">
        <v>70</v>
      </c>
      <c r="AJ230" s="24" t="s">
        <v>2912</v>
      </c>
      <c r="AK230" s="46">
        <v>1</v>
      </c>
      <c r="AL230" s="24">
        <v>280</v>
      </c>
      <c r="AM230" s="52">
        <v>4</v>
      </c>
      <c r="AN230" s="52" t="s">
        <v>108</v>
      </c>
      <c r="AO230" s="24" t="s">
        <v>2913</v>
      </c>
      <c r="AP230" s="52">
        <v>0.52</v>
      </c>
      <c r="AQ230" s="52">
        <v>0.25</v>
      </c>
      <c r="AR230" s="52">
        <v>202</v>
      </c>
      <c r="AS230" s="52">
        <v>-50</v>
      </c>
      <c r="AT230" s="52">
        <v>0</v>
      </c>
      <c r="AU230" s="52">
        <v>302</v>
      </c>
      <c r="AV230" s="83">
        <v>-5</v>
      </c>
      <c r="AW230" s="52">
        <v>-5</v>
      </c>
      <c r="AX230" s="83">
        <v>44</v>
      </c>
      <c r="AY230" s="52">
        <v>14</v>
      </c>
      <c r="AZ230" s="52">
        <v>0.2</v>
      </c>
      <c r="BA230" s="24">
        <v>0</v>
      </c>
      <c r="BB230" s="52">
        <v>2.2000000000000002</v>
      </c>
      <c r="BC230" s="75" t="s">
        <v>2444</v>
      </c>
      <c r="BD230" s="52"/>
      <c r="BE230" s="52"/>
      <c r="BF230" s="52"/>
      <c r="BG230" s="52"/>
      <c r="BH230" s="52"/>
      <c r="BI230" s="24">
        <v>1</v>
      </c>
      <c r="BJ230" s="24"/>
      <c r="BK230" s="24"/>
      <c r="BL230" s="24">
        <v>0.7</v>
      </c>
      <c r="BM230" s="24"/>
      <c r="BN230" s="24"/>
      <c r="BO230" s="24"/>
      <c r="BP230" s="24"/>
      <c r="BQ230" s="24" t="s">
        <v>2023</v>
      </c>
      <c r="BR230" s="47" t="s">
        <v>2917</v>
      </c>
      <c r="BT230" s="5" t="str">
        <f t="shared" si="17"/>
        <v>2020-01-01 00:00</v>
      </c>
      <c r="BU230" s="111"/>
      <c r="BV230" s="112" t="s">
        <v>2023</v>
      </c>
      <c r="BX230" s="5"/>
      <c r="CQ230" s="47">
        <v>5</v>
      </c>
      <c r="CR230" s="5">
        <v>7</v>
      </c>
      <c r="CS230" s="5">
        <f t="shared" si="18"/>
        <v>44</v>
      </c>
      <c r="CT230" s="5">
        <f t="shared" si="19"/>
        <v>0.52</v>
      </c>
      <c r="CU230" s="5">
        <f t="shared" si="20"/>
        <v>2.2000000000000002</v>
      </c>
    </row>
    <row r="231" spans="1:99" s="47" customFormat="1" x14ac:dyDescent="0.3">
      <c r="A231" s="48" t="s">
        <v>1457</v>
      </c>
      <c r="B231" s="6"/>
      <c r="C231" s="27">
        <v>217</v>
      </c>
      <c r="D231" s="18">
        <v>10217</v>
      </c>
      <c r="E231" s="36">
        <v>9217</v>
      </c>
      <c r="F231" s="49">
        <v>5</v>
      </c>
      <c r="G231" s="49">
        <v>2</v>
      </c>
      <c r="H231" s="18" t="s">
        <v>2320</v>
      </c>
      <c r="I231" s="49">
        <v>1</v>
      </c>
      <c r="J231" s="49">
        <v>5</v>
      </c>
      <c r="K231" s="18">
        <v>1</v>
      </c>
      <c r="L231" s="49">
        <v>5</v>
      </c>
      <c r="M231" s="49">
        <v>5</v>
      </c>
      <c r="N231" s="18">
        <v>217</v>
      </c>
      <c r="O231" s="18">
        <v>25</v>
      </c>
      <c r="P231" s="18" t="s">
        <v>213</v>
      </c>
      <c r="Q231" s="67" t="s">
        <v>1828</v>
      </c>
      <c r="R231" s="67"/>
      <c r="S231" s="28">
        <v>1</v>
      </c>
      <c r="T231" s="28">
        <v>1</v>
      </c>
      <c r="U231" s="28">
        <v>1.2</v>
      </c>
      <c r="V231" s="18" t="s">
        <v>215</v>
      </c>
      <c r="W231" s="29" t="s">
        <v>216</v>
      </c>
      <c r="X231" s="30" t="s">
        <v>1458</v>
      </c>
      <c r="Y231" s="68" t="s">
        <v>218</v>
      </c>
      <c r="Z231" s="70" t="s">
        <v>219</v>
      </c>
      <c r="AA231" s="71" t="s">
        <v>1459</v>
      </c>
      <c r="AB231" s="21">
        <v>155</v>
      </c>
      <c r="AC231" s="21">
        <v>3</v>
      </c>
      <c r="AD231" s="51">
        <v>510</v>
      </c>
      <c r="AE231" s="51">
        <v>12</v>
      </c>
      <c r="AF231" s="51">
        <v>0</v>
      </c>
      <c r="AG231" s="73">
        <v>1</v>
      </c>
      <c r="AH231" s="22">
        <v>0</v>
      </c>
      <c r="AI231" s="23">
        <v>70</v>
      </c>
      <c r="AJ231" s="24" t="s">
        <v>2912</v>
      </c>
      <c r="AK231" s="52">
        <v>1</v>
      </c>
      <c r="AL231" s="24">
        <v>250</v>
      </c>
      <c r="AM231" s="52">
        <v>6</v>
      </c>
      <c r="AN231" s="52" t="s">
        <v>108</v>
      </c>
      <c r="AO231" s="24" t="s">
        <v>2913</v>
      </c>
      <c r="AP231" s="52">
        <v>0.36</v>
      </c>
      <c r="AQ231" s="52">
        <v>0.25</v>
      </c>
      <c r="AR231" s="52">
        <v>202</v>
      </c>
      <c r="AS231" s="52">
        <v>-70</v>
      </c>
      <c r="AT231" s="52">
        <v>-30</v>
      </c>
      <c r="AU231" s="52">
        <v>302</v>
      </c>
      <c r="AV231" s="83">
        <v>-5</v>
      </c>
      <c r="AW231" s="52">
        <v>-30</v>
      </c>
      <c r="AX231" s="83">
        <v>58</v>
      </c>
      <c r="AY231" s="52">
        <v>12.5</v>
      </c>
      <c r="AZ231" s="52">
        <v>0.3</v>
      </c>
      <c r="BA231" s="24">
        <v>0</v>
      </c>
      <c r="BB231" s="52">
        <v>2.9</v>
      </c>
      <c r="BC231" s="75" t="s">
        <v>2445</v>
      </c>
      <c r="BD231" s="52"/>
      <c r="BE231" s="52"/>
      <c r="BF231" s="52"/>
      <c r="BG231" s="52"/>
      <c r="BH231" s="52"/>
      <c r="BI231" s="24">
        <v>1</v>
      </c>
      <c r="BJ231" s="24"/>
      <c r="BK231" s="24"/>
      <c r="BL231" s="24">
        <v>1.4</v>
      </c>
      <c r="BM231" s="24"/>
      <c r="BN231" s="24"/>
      <c r="BO231" s="24"/>
      <c r="BP231" s="24"/>
      <c r="BQ231" s="24" t="s">
        <v>2023</v>
      </c>
      <c r="BR231" s="47" t="s">
        <v>2917</v>
      </c>
      <c r="BT231" s="5" t="str">
        <f t="shared" si="17"/>
        <v>2020-01-01 00:00</v>
      </c>
      <c r="BU231" s="111"/>
      <c r="BV231" s="112" t="s">
        <v>2023</v>
      </c>
      <c r="BX231" s="5"/>
      <c r="CQ231" s="47">
        <v>5</v>
      </c>
      <c r="CR231" s="5">
        <v>8</v>
      </c>
      <c r="CS231" s="5">
        <f t="shared" si="18"/>
        <v>58</v>
      </c>
      <c r="CT231" s="5">
        <f t="shared" si="19"/>
        <v>0.36</v>
      </c>
      <c r="CU231" s="5">
        <f t="shared" si="20"/>
        <v>2.9</v>
      </c>
    </row>
    <row r="232" spans="1:99" s="47" customFormat="1" x14ac:dyDescent="0.3">
      <c r="A232" s="48" t="s">
        <v>1972</v>
      </c>
      <c r="B232" s="6"/>
      <c r="C232" s="35">
        <v>218</v>
      </c>
      <c r="D232" s="18">
        <v>10218</v>
      </c>
      <c r="E232" s="36">
        <v>9218</v>
      </c>
      <c r="F232" s="49">
        <v>5</v>
      </c>
      <c r="G232" s="49">
        <v>5</v>
      </c>
      <c r="H232" s="18" t="s">
        <v>2321</v>
      </c>
      <c r="I232" s="49">
        <v>1</v>
      </c>
      <c r="J232" s="49">
        <v>1</v>
      </c>
      <c r="K232" s="18">
        <v>1</v>
      </c>
      <c r="L232" s="49">
        <v>5</v>
      </c>
      <c r="M232" s="49">
        <v>1</v>
      </c>
      <c r="N232" s="18">
        <v>218</v>
      </c>
      <c r="O232" s="18">
        <v>51</v>
      </c>
      <c r="P232" s="18" t="s">
        <v>213</v>
      </c>
      <c r="Q232" s="67" t="s">
        <v>1832</v>
      </c>
      <c r="R232" s="67"/>
      <c r="S232" s="28">
        <v>1</v>
      </c>
      <c r="T232" s="28">
        <v>0.9</v>
      </c>
      <c r="U232" s="28">
        <v>1.2</v>
      </c>
      <c r="V232" s="18" t="s">
        <v>345</v>
      </c>
      <c r="W232" s="29" t="s">
        <v>346</v>
      </c>
      <c r="X232" s="30" t="s">
        <v>1835</v>
      </c>
      <c r="Y232" s="68" t="s">
        <v>218</v>
      </c>
      <c r="Z232" s="70" t="s">
        <v>219</v>
      </c>
      <c r="AA232" s="71" t="s">
        <v>1836</v>
      </c>
      <c r="AB232" s="21">
        <v>155</v>
      </c>
      <c r="AC232" s="21">
        <v>3</v>
      </c>
      <c r="AD232" s="51">
        <v>384</v>
      </c>
      <c r="AE232" s="51">
        <v>22</v>
      </c>
      <c r="AF232" s="51">
        <v>0</v>
      </c>
      <c r="AG232" s="73">
        <v>1</v>
      </c>
      <c r="AH232" s="22">
        <v>0</v>
      </c>
      <c r="AI232" s="23">
        <v>70</v>
      </c>
      <c r="AJ232" s="24" t="s">
        <v>2912</v>
      </c>
      <c r="AK232" s="46">
        <v>1</v>
      </c>
      <c r="AL232" s="24">
        <v>240</v>
      </c>
      <c r="AM232" s="52">
        <v>2</v>
      </c>
      <c r="AN232" s="52" t="s">
        <v>108</v>
      </c>
      <c r="AO232" s="24" t="s">
        <v>2913</v>
      </c>
      <c r="AP232" s="52">
        <v>0.62</v>
      </c>
      <c r="AQ232" s="52">
        <v>0.25</v>
      </c>
      <c r="AR232" s="52">
        <v>205</v>
      </c>
      <c r="AS232" s="52">
        <v>-70</v>
      </c>
      <c r="AT232" s="52">
        <v>10</v>
      </c>
      <c r="AU232" s="52">
        <v>305</v>
      </c>
      <c r="AV232" s="83">
        <v>-5</v>
      </c>
      <c r="AW232" s="52">
        <v>-5</v>
      </c>
      <c r="AX232" s="83">
        <v>56</v>
      </c>
      <c r="AY232" s="52">
        <v>12</v>
      </c>
      <c r="AZ232" s="52">
        <v>0.1</v>
      </c>
      <c r="BA232" s="24">
        <v>0</v>
      </c>
      <c r="BB232" s="52">
        <v>2.8</v>
      </c>
      <c r="BC232" s="75" t="s">
        <v>2446</v>
      </c>
      <c r="BD232" s="52"/>
      <c r="BE232" s="52"/>
      <c r="BF232" s="52"/>
      <c r="BG232" s="52"/>
      <c r="BH232" s="52"/>
      <c r="BI232" s="24">
        <v>1</v>
      </c>
      <c r="BJ232" s="24"/>
      <c r="BK232" s="24"/>
      <c r="BL232" s="24">
        <v>1.4</v>
      </c>
      <c r="BM232" s="24"/>
      <c r="BN232" s="24"/>
      <c r="BO232" s="24"/>
      <c r="BP232" s="24"/>
      <c r="BQ232" s="24" t="s">
        <v>2023</v>
      </c>
      <c r="BR232" s="47" t="s">
        <v>2917</v>
      </c>
      <c r="BT232" s="5" t="str">
        <f t="shared" si="17"/>
        <v>2020-01-01 00:00</v>
      </c>
      <c r="BU232" s="111"/>
      <c r="BV232" s="112" t="s">
        <v>2023</v>
      </c>
      <c r="BX232" s="5"/>
      <c r="CQ232" s="47">
        <v>5</v>
      </c>
      <c r="CR232" s="5">
        <v>1</v>
      </c>
      <c r="CS232" s="5">
        <f t="shared" si="18"/>
        <v>56</v>
      </c>
      <c r="CT232" s="5">
        <f t="shared" si="19"/>
        <v>0.62</v>
      </c>
      <c r="CU232" s="5">
        <f t="shared" si="20"/>
        <v>2.8</v>
      </c>
    </row>
    <row r="233" spans="1:99" s="47" customFormat="1" x14ac:dyDescent="0.3">
      <c r="A233" s="48" t="s">
        <v>1982</v>
      </c>
      <c r="B233" s="6"/>
      <c r="C233" s="27">
        <v>219</v>
      </c>
      <c r="D233" s="18">
        <v>10219</v>
      </c>
      <c r="E233" s="36">
        <v>9219</v>
      </c>
      <c r="F233" s="49">
        <v>5</v>
      </c>
      <c r="G233" s="49">
        <v>5</v>
      </c>
      <c r="H233" s="18" t="s">
        <v>2322</v>
      </c>
      <c r="I233" s="49">
        <v>1</v>
      </c>
      <c r="J233" s="49">
        <v>5</v>
      </c>
      <c r="K233" s="18">
        <v>1</v>
      </c>
      <c r="L233" s="49">
        <v>5</v>
      </c>
      <c r="M233" s="49">
        <v>5</v>
      </c>
      <c r="N233" s="18">
        <v>219</v>
      </c>
      <c r="O233" s="18">
        <v>55</v>
      </c>
      <c r="P233" s="18" t="s">
        <v>213</v>
      </c>
      <c r="Q233" s="67" t="s">
        <v>1887</v>
      </c>
      <c r="R233" s="67"/>
      <c r="S233" s="28">
        <v>1</v>
      </c>
      <c r="T233" s="28">
        <v>0.9</v>
      </c>
      <c r="U233" s="28">
        <v>1.2</v>
      </c>
      <c r="V233" s="18" t="s">
        <v>345</v>
      </c>
      <c r="W233" s="29" t="s">
        <v>346</v>
      </c>
      <c r="X233" s="30" t="s">
        <v>1888</v>
      </c>
      <c r="Y233" s="68" t="s">
        <v>218</v>
      </c>
      <c r="Z233" s="70" t="s">
        <v>219</v>
      </c>
      <c r="AA233" s="71" t="s">
        <v>1889</v>
      </c>
      <c r="AB233" s="21">
        <v>155</v>
      </c>
      <c r="AC233" s="21">
        <v>3</v>
      </c>
      <c r="AD233" s="51">
        <v>140</v>
      </c>
      <c r="AE233" s="51">
        <v>138</v>
      </c>
      <c r="AF233" s="51">
        <v>0</v>
      </c>
      <c r="AG233" s="73">
        <v>1</v>
      </c>
      <c r="AH233" s="22">
        <v>0</v>
      </c>
      <c r="AI233" s="23">
        <v>70</v>
      </c>
      <c r="AJ233" s="24" t="s">
        <v>2912</v>
      </c>
      <c r="AK233" s="52">
        <v>1</v>
      </c>
      <c r="AL233" s="24">
        <v>320</v>
      </c>
      <c r="AM233" s="52">
        <v>4</v>
      </c>
      <c r="AN233" s="52" t="s">
        <v>108</v>
      </c>
      <c r="AO233" s="24" t="s">
        <v>2913</v>
      </c>
      <c r="AP233" s="52">
        <v>0.52</v>
      </c>
      <c r="AQ233" s="52">
        <v>0.5</v>
      </c>
      <c r="AR233" s="52">
        <v>0</v>
      </c>
      <c r="AS233" s="52">
        <v>-40</v>
      </c>
      <c r="AT233" s="52">
        <v>100</v>
      </c>
      <c r="AU233" s="52">
        <v>254</v>
      </c>
      <c r="AV233" s="83">
        <v>0</v>
      </c>
      <c r="AW233" s="52">
        <v>-10</v>
      </c>
      <c r="AX233" s="83">
        <v>44</v>
      </c>
      <c r="AY233" s="52">
        <v>16</v>
      </c>
      <c r="AZ233" s="52">
        <v>0.2</v>
      </c>
      <c r="BA233" s="24">
        <v>0</v>
      </c>
      <c r="BB233" s="52">
        <v>2.2000000000000002</v>
      </c>
      <c r="BC233" s="75" t="s">
        <v>2447</v>
      </c>
      <c r="BD233" s="52"/>
      <c r="BE233" s="52"/>
      <c r="BF233" s="52"/>
      <c r="BG233" s="52"/>
      <c r="BH233" s="52"/>
      <c r="BI233" s="24">
        <v>1</v>
      </c>
      <c r="BJ233" s="24"/>
      <c r="BK233" s="24"/>
      <c r="BL233" s="24">
        <v>1.4</v>
      </c>
      <c r="BM233" s="24"/>
      <c r="BN233" s="24"/>
      <c r="BO233" s="24"/>
      <c r="BP233" s="24"/>
      <c r="BQ233" s="114" t="s">
        <v>2023</v>
      </c>
      <c r="BR233" s="47" t="s">
        <v>2917</v>
      </c>
      <c r="BT233" s="5" t="str">
        <f t="shared" si="17"/>
        <v>2020-01-01 00:00</v>
      </c>
      <c r="BU233" s="111"/>
      <c r="BV233" s="113" t="s">
        <v>2356</v>
      </c>
      <c r="BX233" s="5"/>
      <c r="CQ233" s="47">
        <v>5</v>
      </c>
      <c r="CR233" s="5">
        <v>7</v>
      </c>
      <c r="CS233" s="5">
        <f t="shared" si="18"/>
        <v>44</v>
      </c>
      <c r="CT233" s="5">
        <f t="shared" si="19"/>
        <v>0.52</v>
      </c>
      <c r="CU233" s="5">
        <f t="shared" si="20"/>
        <v>2.2000000000000002</v>
      </c>
    </row>
    <row r="234" spans="1:99" s="47" customFormat="1" x14ac:dyDescent="0.3">
      <c r="A234" s="48" t="s">
        <v>1445</v>
      </c>
      <c r="B234" s="6"/>
      <c r="C234" s="35">
        <v>220</v>
      </c>
      <c r="D234" s="18">
        <v>10220</v>
      </c>
      <c r="E234" s="36">
        <v>9220</v>
      </c>
      <c r="F234" s="49">
        <v>5</v>
      </c>
      <c r="G234" s="49">
        <v>4</v>
      </c>
      <c r="H234" s="18" t="s">
        <v>2323</v>
      </c>
      <c r="I234" s="49">
        <v>1</v>
      </c>
      <c r="J234" s="49">
        <v>2</v>
      </c>
      <c r="K234" s="18">
        <v>1</v>
      </c>
      <c r="L234" s="49">
        <v>5</v>
      </c>
      <c r="M234" s="49">
        <v>2</v>
      </c>
      <c r="N234" s="18">
        <v>220</v>
      </c>
      <c r="O234" s="18">
        <v>42</v>
      </c>
      <c r="P234" s="18" t="s">
        <v>213</v>
      </c>
      <c r="Q234" s="67" t="s">
        <v>1824</v>
      </c>
      <c r="R234" s="67"/>
      <c r="S234" s="28">
        <v>1</v>
      </c>
      <c r="T234" s="28">
        <v>1</v>
      </c>
      <c r="U234" s="28">
        <v>1.2</v>
      </c>
      <c r="V234" s="18" t="s">
        <v>284</v>
      </c>
      <c r="W234" s="29" t="s">
        <v>285</v>
      </c>
      <c r="X234" s="30" t="s">
        <v>1446</v>
      </c>
      <c r="Y234" s="68" t="s">
        <v>218</v>
      </c>
      <c r="Z234" s="70" t="s">
        <v>219</v>
      </c>
      <c r="AA234" s="71" t="s">
        <v>1447</v>
      </c>
      <c r="AB234" s="21">
        <v>155</v>
      </c>
      <c r="AC234" s="21">
        <v>3</v>
      </c>
      <c r="AD234" s="51">
        <v>296</v>
      </c>
      <c r="AE234" s="51">
        <v>24</v>
      </c>
      <c r="AF234" s="51">
        <v>0</v>
      </c>
      <c r="AG234" s="73">
        <v>1</v>
      </c>
      <c r="AH234" s="22">
        <v>0</v>
      </c>
      <c r="AI234" s="23">
        <v>70</v>
      </c>
      <c r="AJ234" s="24" t="s">
        <v>2912</v>
      </c>
      <c r="AK234" s="46">
        <v>1</v>
      </c>
      <c r="AL234" s="24">
        <v>320</v>
      </c>
      <c r="AM234" s="52">
        <v>3</v>
      </c>
      <c r="AN234" s="52" t="s">
        <v>108</v>
      </c>
      <c r="AO234" s="24" t="s">
        <v>2913</v>
      </c>
      <c r="AP234" s="52">
        <v>0.36</v>
      </c>
      <c r="AQ234" s="52">
        <v>0.27</v>
      </c>
      <c r="AR234" s="52">
        <v>0</v>
      </c>
      <c r="AS234" s="52">
        <v>-120</v>
      </c>
      <c r="AT234" s="52">
        <v>-10</v>
      </c>
      <c r="AU234" s="52">
        <v>254</v>
      </c>
      <c r="AV234" s="83">
        <v>0</v>
      </c>
      <c r="AW234" s="52">
        <v>0</v>
      </c>
      <c r="AX234" s="83">
        <v>58</v>
      </c>
      <c r="AY234" s="52">
        <v>16</v>
      </c>
      <c r="AZ234" s="52">
        <v>0.15</v>
      </c>
      <c r="BA234" s="24">
        <v>0</v>
      </c>
      <c r="BB234" s="52">
        <v>2.9</v>
      </c>
      <c r="BC234" s="75" t="s">
        <v>2448</v>
      </c>
      <c r="BD234" s="52"/>
      <c r="BE234" s="52"/>
      <c r="BF234" s="52"/>
      <c r="BG234" s="52"/>
      <c r="BH234" s="52"/>
      <c r="BI234" s="24">
        <v>1</v>
      </c>
      <c r="BJ234" s="24"/>
      <c r="BK234" s="24"/>
      <c r="BL234" s="24">
        <v>1.4</v>
      </c>
      <c r="BM234" s="24"/>
      <c r="BN234" s="24"/>
      <c r="BO234" s="24"/>
      <c r="BP234" s="24"/>
      <c r="BQ234" s="114" t="s">
        <v>2023</v>
      </c>
      <c r="BR234" s="47" t="s">
        <v>2917</v>
      </c>
      <c r="BT234" s="5" t="str">
        <f t="shared" si="17"/>
        <v>2020-01-01 00:00</v>
      </c>
      <c r="BU234" s="111"/>
      <c r="BV234" s="113" t="s">
        <v>2357</v>
      </c>
      <c r="BX234" s="5"/>
      <c r="CQ234" s="47">
        <v>5</v>
      </c>
      <c r="CR234" s="5">
        <v>8</v>
      </c>
      <c r="CS234" s="5">
        <f t="shared" si="18"/>
        <v>58</v>
      </c>
      <c r="CT234" s="5">
        <f t="shared" si="19"/>
        <v>0.36</v>
      </c>
      <c r="CU234" s="5">
        <f t="shared" si="20"/>
        <v>2.9</v>
      </c>
    </row>
    <row r="235" spans="1:99" s="47" customFormat="1" x14ac:dyDescent="0.3">
      <c r="A235" s="48" t="s">
        <v>1154</v>
      </c>
      <c r="B235" s="6"/>
      <c r="C235" s="27">
        <v>221</v>
      </c>
      <c r="D235" s="18">
        <v>10221</v>
      </c>
      <c r="E235" s="36">
        <v>9221</v>
      </c>
      <c r="F235" s="49">
        <v>5</v>
      </c>
      <c r="G235" s="49">
        <v>4</v>
      </c>
      <c r="H235" s="18" t="s">
        <v>2314</v>
      </c>
      <c r="I235" s="49">
        <v>1</v>
      </c>
      <c r="J235" s="49">
        <v>5</v>
      </c>
      <c r="K235" s="18">
        <v>1</v>
      </c>
      <c r="L235" s="49">
        <v>5</v>
      </c>
      <c r="M235" s="49">
        <v>5</v>
      </c>
      <c r="N235" s="18">
        <v>221</v>
      </c>
      <c r="O235" s="18">
        <v>45</v>
      </c>
      <c r="P235" s="18" t="s">
        <v>213</v>
      </c>
      <c r="Q235" s="67" t="s">
        <v>1784</v>
      </c>
      <c r="R235" s="67"/>
      <c r="S235" s="28">
        <v>1</v>
      </c>
      <c r="T235" s="28">
        <v>1</v>
      </c>
      <c r="U235" s="28">
        <v>1.2</v>
      </c>
      <c r="V235" s="18" t="s">
        <v>284</v>
      </c>
      <c r="W235" s="29" t="s">
        <v>285</v>
      </c>
      <c r="X235" s="30" t="s">
        <v>1155</v>
      </c>
      <c r="Y235" s="68" t="s">
        <v>218</v>
      </c>
      <c r="Z235" s="70" t="s">
        <v>219</v>
      </c>
      <c r="AA235" s="71" t="s">
        <v>1156</v>
      </c>
      <c r="AB235" s="21">
        <v>155</v>
      </c>
      <c r="AC235" s="21">
        <v>3</v>
      </c>
      <c r="AD235" s="51">
        <v>700</v>
      </c>
      <c r="AE235" s="51">
        <v>27</v>
      </c>
      <c r="AF235" s="51">
        <v>0</v>
      </c>
      <c r="AG235" s="73">
        <v>1</v>
      </c>
      <c r="AH235" s="22">
        <v>0</v>
      </c>
      <c r="AI235" s="23">
        <v>70</v>
      </c>
      <c r="AJ235" s="24" t="s">
        <v>2912</v>
      </c>
      <c r="AK235" s="52">
        <v>1</v>
      </c>
      <c r="AL235" s="24">
        <v>375</v>
      </c>
      <c r="AM235" s="52">
        <v>9</v>
      </c>
      <c r="AN235" s="52" t="s">
        <v>108</v>
      </c>
      <c r="AO235" s="24" t="s">
        <v>2913</v>
      </c>
      <c r="AP235" s="52">
        <v>0.54</v>
      </c>
      <c r="AQ235" s="52">
        <v>0.25</v>
      </c>
      <c r="AR235" s="52">
        <v>204</v>
      </c>
      <c r="AS235" s="52">
        <v>-60</v>
      </c>
      <c r="AT235" s="52">
        <v>-30</v>
      </c>
      <c r="AU235" s="52">
        <v>304</v>
      </c>
      <c r="AV235" s="83">
        <v>-5</v>
      </c>
      <c r="AW235" s="52">
        <v>-25</v>
      </c>
      <c r="AX235" s="83">
        <v>53</v>
      </c>
      <c r="AY235" s="52">
        <v>18.75</v>
      </c>
      <c r="AZ235" s="52">
        <v>0.45</v>
      </c>
      <c r="BA235" s="24">
        <v>0</v>
      </c>
      <c r="BB235" s="52">
        <v>2.65</v>
      </c>
      <c r="BC235" s="75" t="s">
        <v>2439</v>
      </c>
      <c r="BD235" s="52"/>
      <c r="BE235" s="52"/>
      <c r="BF235" s="52"/>
      <c r="BG235" s="52"/>
      <c r="BH235" s="52"/>
      <c r="BI235" s="24">
        <v>1</v>
      </c>
      <c r="BJ235" s="24"/>
      <c r="BK235" s="24"/>
      <c r="BL235" s="24">
        <v>1.4</v>
      </c>
      <c r="BM235" s="24"/>
      <c r="BN235" s="24"/>
      <c r="BO235" s="24"/>
      <c r="BP235" s="24"/>
      <c r="BQ235" s="24" t="s">
        <v>2023</v>
      </c>
      <c r="BR235" s="47" t="s">
        <v>2917</v>
      </c>
      <c r="BT235" s="5" t="str">
        <f t="shared" si="17"/>
        <v>2020-01-01 00:00</v>
      </c>
      <c r="BU235" s="111"/>
      <c r="BV235" s="112" t="s">
        <v>2023</v>
      </c>
      <c r="BX235" s="5"/>
      <c r="CQ235" s="47">
        <v>5</v>
      </c>
      <c r="CR235" s="5">
        <v>5</v>
      </c>
      <c r="CS235" s="5">
        <f t="shared" si="18"/>
        <v>53</v>
      </c>
      <c r="CT235" s="5">
        <f t="shared" si="19"/>
        <v>0.54</v>
      </c>
      <c r="CU235" s="5">
        <f t="shared" si="20"/>
        <v>2.65</v>
      </c>
    </row>
    <row r="236" spans="1:99" s="47" customFormat="1" x14ac:dyDescent="0.3">
      <c r="A236" s="48" t="s">
        <v>1992</v>
      </c>
      <c r="B236" s="6"/>
      <c r="C236" s="35">
        <v>222</v>
      </c>
      <c r="D236" s="18">
        <v>10222</v>
      </c>
      <c r="E236" s="36">
        <v>9222</v>
      </c>
      <c r="F236" s="49">
        <v>5</v>
      </c>
      <c r="G236" s="49">
        <v>4</v>
      </c>
      <c r="H236" s="18" t="s">
        <v>2315</v>
      </c>
      <c r="I236" s="49">
        <v>1</v>
      </c>
      <c r="J236" s="49">
        <v>5</v>
      </c>
      <c r="K236" s="18">
        <v>1</v>
      </c>
      <c r="L236" s="49">
        <v>5</v>
      </c>
      <c r="M236" s="49">
        <v>5</v>
      </c>
      <c r="N236" s="18">
        <v>222</v>
      </c>
      <c r="O236" s="18">
        <v>45</v>
      </c>
      <c r="P236" s="18" t="s">
        <v>213</v>
      </c>
      <c r="Q236" s="67" t="s">
        <v>1915</v>
      </c>
      <c r="R236" s="67"/>
      <c r="S236" s="28">
        <v>1</v>
      </c>
      <c r="T236" s="28">
        <v>0.9</v>
      </c>
      <c r="U236" s="28">
        <v>1.2</v>
      </c>
      <c r="V236" s="18" t="s">
        <v>345</v>
      </c>
      <c r="W236" s="29" t="s">
        <v>346</v>
      </c>
      <c r="X236" s="30" t="s">
        <v>1916</v>
      </c>
      <c r="Y236" s="68" t="s">
        <v>218</v>
      </c>
      <c r="Z236" s="70" t="s">
        <v>219</v>
      </c>
      <c r="AA236" s="71" t="s">
        <v>1917</v>
      </c>
      <c r="AB236" s="21">
        <v>155</v>
      </c>
      <c r="AC236" s="21">
        <v>3</v>
      </c>
      <c r="AD236" s="51">
        <v>480</v>
      </c>
      <c r="AE236" s="51">
        <v>12</v>
      </c>
      <c r="AF236" s="51">
        <v>0</v>
      </c>
      <c r="AG236" s="73">
        <v>1</v>
      </c>
      <c r="AH236" s="22">
        <v>0</v>
      </c>
      <c r="AI236" s="23">
        <v>70</v>
      </c>
      <c r="AJ236" s="24" t="s">
        <v>2912</v>
      </c>
      <c r="AK236" s="46">
        <v>1</v>
      </c>
      <c r="AL236" s="24">
        <v>300</v>
      </c>
      <c r="AM236" s="52">
        <v>2</v>
      </c>
      <c r="AN236" s="52" t="s">
        <v>108</v>
      </c>
      <c r="AO236" s="24" t="s">
        <v>2913</v>
      </c>
      <c r="AP236" s="52">
        <v>0.54</v>
      </c>
      <c r="AQ236" s="52">
        <v>0.25</v>
      </c>
      <c r="AR236" s="52">
        <v>204</v>
      </c>
      <c r="AS236" s="52">
        <v>-60</v>
      </c>
      <c r="AT236" s="52">
        <v>-20</v>
      </c>
      <c r="AU236" s="52">
        <v>304</v>
      </c>
      <c r="AV236" s="83">
        <v>-5</v>
      </c>
      <c r="AW236" s="52">
        <v>-15</v>
      </c>
      <c r="AX236" s="83">
        <v>61</v>
      </c>
      <c r="AY236" s="52">
        <v>15</v>
      </c>
      <c r="AZ236" s="52">
        <v>0.1</v>
      </c>
      <c r="BA236" s="24">
        <v>0</v>
      </c>
      <c r="BB236" s="52">
        <v>3.05</v>
      </c>
      <c r="BC236" s="75" t="s">
        <v>2440</v>
      </c>
      <c r="BD236" s="52"/>
      <c r="BE236" s="52"/>
      <c r="BF236" s="52"/>
      <c r="BG236" s="52"/>
      <c r="BH236" s="52"/>
      <c r="BI236" s="24">
        <v>1</v>
      </c>
      <c r="BJ236" s="24"/>
      <c r="BK236" s="24"/>
      <c r="BL236" s="24">
        <v>1.4</v>
      </c>
      <c r="BM236" s="24"/>
      <c r="BN236" s="24"/>
      <c r="BO236" s="24"/>
      <c r="BP236" s="24"/>
      <c r="BQ236" s="24" t="s">
        <v>2023</v>
      </c>
      <c r="BR236" s="47" t="s">
        <v>2917</v>
      </c>
      <c r="BT236" s="5" t="str">
        <f t="shared" si="17"/>
        <v>2020-01-01 00:00</v>
      </c>
      <c r="BU236" s="111"/>
      <c r="BV236" s="112" t="s">
        <v>2023</v>
      </c>
      <c r="BX236" s="5"/>
      <c r="CQ236" s="47">
        <v>5</v>
      </c>
      <c r="CR236" s="5">
        <v>3</v>
      </c>
      <c r="CS236" s="5">
        <f t="shared" si="18"/>
        <v>61</v>
      </c>
      <c r="CT236" s="5">
        <f t="shared" si="19"/>
        <v>0.54</v>
      </c>
      <c r="CU236" s="5">
        <f t="shared" si="20"/>
        <v>3.05</v>
      </c>
    </row>
    <row r="237" spans="1:99" s="47" customFormat="1" x14ac:dyDescent="0.3">
      <c r="A237" s="48" t="s">
        <v>1971</v>
      </c>
      <c r="B237" s="6"/>
      <c r="C237" s="27">
        <v>223</v>
      </c>
      <c r="D237" s="18">
        <v>10223</v>
      </c>
      <c r="E237" s="36">
        <v>9223</v>
      </c>
      <c r="F237" s="49">
        <v>5</v>
      </c>
      <c r="G237" s="49">
        <v>5</v>
      </c>
      <c r="H237" s="18" t="s">
        <v>2316</v>
      </c>
      <c r="I237" s="49">
        <v>1</v>
      </c>
      <c r="J237" s="49">
        <v>3</v>
      </c>
      <c r="K237" s="18">
        <v>1</v>
      </c>
      <c r="L237" s="49">
        <v>5</v>
      </c>
      <c r="M237" s="49">
        <v>3</v>
      </c>
      <c r="N237" s="18">
        <v>223</v>
      </c>
      <c r="O237" s="18">
        <v>53</v>
      </c>
      <c r="P237" s="18" t="s">
        <v>213</v>
      </c>
      <c r="Q237" s="67" t="s">
        <v>1857</v>
      </c>
      <c r="R237" s="67"/>
      <c r="S237" s="28">
        <v>1</v>
      </c>
      <c r="T237" s="28">
        <v>1.1000000000000001</v>
      </c>
      <c r="U237" s="28">
        <v>1.2</v>
      </c>
      <c r="V237" s="18" t="s">
        <v>345</v>
      </c>
      <c r="W237" s="29" t="s">
        <v>346</v>
      </c>
      <c r="X237" s="30" t="s">
        <v>1858</v>
      </c>
      <c r="Y237" s="68" t="s">
        <v>218</v>
      </c>
      <c r="Z237" s="70" t="s">
        <v>219</v>
      </c>
      <c r="AA237" s="71" t="s">
        <v>1859</v>
      </c>
      <c r="AB237" s="21">
        <v>155</v>
      </c>
      <c r="AC237" s="21">
        <v>3</v>
      </c>
      <c r="AD237" s="51">
        <v>330</v>
      </c>
      <c r="AE237" s="51">
        <v>22</v>
      </c>
      <c r="AF237" s="51">
        <v>0</v>
      </c>
      <c r="AG237" s="73">
        <v>1</v>
      </c>
      <c r="AH237" s="22">
        <v>0</v>
      </c>
      <c r="AI237" s="23">
        <v>70</v>
      </c>
      <c r="AJ237" s="24" t="s">
        <v>2912</v>
      </c>
      <c r="AK237" s="52">
        <v>1</v>
      </c>
      <c r="AL237" s="24">
        <v>280</v>
      </c>
      <c r="AM237" s="52">
        <v>4</v>
      </c>
      <c r="AN237" s="52" t="s">
        <v>108</v>
      </c>
      <c r="AO237" s="24" t="s">
        <v>2913</v>
      </c>
      <c r="AP237" s="52">
        <v>0.38</v>
      </c>
      <c r="AQ237" s="52">
        <v>0.2</v>
      </c>
      <c r="AR237" s="52">
        <v>205</v>
      </c>
      <c r="AS237" s="52">
        <v>-90</v>
      </c>
      <c r="AT237" s="52">
        <v>30</v>
      </c>
      <c r="AU237" s="52">
        <v>305</v>
      </c>
      <c r="AV237" s="83">
        <v>0</v>
      </c>
      <c r="AW237" s="52">
        <v>-10</v>
      </c>
      <c r="AX237" s="83">
        <v>44</v>
      </c>
      <c r="AY237" s="52">
        <v>14</v>
      </c>
      <c r="AZ237" s="52">
        <v>0.2</v>
      </c>
      <c r="BA237" s="24">
        <v>0</v>
      </c>
      <c r="BB237" s="52">
        <v>2.2000000000000002</v>
      </c>
      <c r="BC237" s="75" t="s">
        <v>2441</v>
      </c>
      <c r="BD237" s="52"/>
      <c r="BE237" s="52"/>
      <c r="BF237" s="52"/>
      <c r="BG237" s="52"/>
      <c r="BH237" s="52"/>
      <c r="BI237" s="24">
        <v>1</v>
      </c>
      <c r="BJ237" s="24"/>
      <c r="BK237" s="24"/>
      <c r="BL237" s="24">
        <v>1.4</v>
      </c>
      <c r="BM237" s="24"/>
      <c r="BN237" s="24"/>
      <c r="BO237" s="24"/>
      <c r="BP237" s="24"/>
      <c r="BQ237" s="24" t="s">
        <v>2023</v>
      </c>
      <c r="BR237" s="47" t="s">
        <v>2917</v>
      </c>
      <c r="BT237" s="5" t="str">
        <f t="shared" si="17"/>
        <v>2020-01-01 00:00</v>
      </c>
      <c r="BU237" s="111"/>
      <c r="BV237" s="112" t="s">
        <v>2023</v>
      </c>
      <c r="BX237" s="5"/>
      <c r="CQ237" s="47">
        <v>5</v>
      </c>
      <c r="CR237" s="5">
        <v>2</v>
      </c>
      <c r="CS237" s="5">
        <f t="shared" si="18"/>
        <v>44</v>
      </c>
      <c r="CT237" s="5">
        <f t="shared" si="19"/>
        <v>0.38</v>
      </c>
      <c r="CU237" s="5">
        <f t="shared" si="20"/>
        <v>2.2000000000000002</v>
      </c>
    </row>
    <row r="238" spans="1:99" s="47" customFormat="1" x14ac:dyDescent="0.3">
      <c r="A238" s="48" t="s">
        <v>1136</v>
      </c>
      <c r="B238" s="6"/>
      <c r="C238" s="35">
        <v>224</v>
      </c>
      <c r="D238" s="18">
        <v>10224</v>
      </c>
      <c r="E238" s="36">
        <v>9224</v>
      </c>
      <c r="F238" s="49">
        <v>5</v>
      </c>
      <c r="G238" s="49">
        <v>2</v>
      </c>
      <c r="H238" s="18" t="s">
        <v>2317</v>
      </c>
      <c r="I238" s="49">
        <v>1</v>
      </c>
      <c r="J238" s="49">
        <v>2</v>
      </c>
      <c r="K238" s="18">
        <v>1</v>
      </c>
      <c r="L238" s="49">
        <v>5</v>
      </c>
      <c r="M238" s="49">
        <v>2</v>
      </c>
      <c r="N238" s="18">
        <v>224</v>
      </c>
      <c r="O238" s="18">
        <v>22</v>
      </c>
      <c r="P238" s="18" t="s">
        <v>213</v>
      </c>
      <c r="Q238" s="67" t="s">
        <v>1780</v>
      </c>
      <c r="R238" s="67"/>
      <c r="S238" s="28">
        <v>1</v>
      </c>
      <c r="T238" s="28">
        <v>1</v>
      </c>
      <c r="U238" s="28">
        <v>1.2</v>
      </c>
      <c r="V238" s="18" t="s">
        <v>215</v>
      </c>
      <c r="W238" s="29" t="s">
        <v>216</v>
      </c>
      <c r="X238" s="30" t="s">
        <v>1137</v>
      </c>
      <c r="Y238" s="68" t="s">
        <v>218</v>
      </c>
      <c r="Z238" s="70" t="s">
        <v>219</v>
      </c>
      <c r="AA238" s="71" t="s">
        <v>1138</v>
      </c>
      <c r="AB238" s="21">
        <v>155</v>
      </c>
      <c r="AC238" s="21">
        <v>3</v>
      </c>
      <c r="AD238" s="51">
        <v>144</v>
      </c>
      <c r="AE238" s="51">
        <v>138</v>
      </c>
      <c r="AF238" s="51">
        <v>0</v>
      </c>
      <c r="AG238" s="73">
        <v>1</v>
      </c>
      <c r="AH238" s="22">
        <v>0</v>
      </c>
      <c r="AI238" s="23">
        <v>70</v>
      </c>
      <c r="AJ238" s="24" t="s">
        <v>2912</v>
      </c>
      <c r="AK238" s="46">
        <v>1</v>
      </c>
      <c r="AL238" s="24">
        <v>250</v>
      </c>
      <c r="AM238" s="52">
        <v>6</v>
      </c>
      <c r="AN238" s="52" t="s">
        <v>108</v>
      </c>
      <c r="AO238" s="24" t="s">
        <v>2913</v>
      </c>
      <c r="AP238" s="52">
        <v>0.36</v>
      </c>
      <c r="AQ238" s="52">
        <v>0.2</v>
      </c>
      <c r="AR238" s="52">
        <v>202</v>
      </c>
      <c r="AS238" s="52">
        <v>-60</v>
      </c>
      <c r="AT238" s="52">
        <v>-5</v>
      </c>
      <c r="AU238" s="52">
        <v>302</v>
      </c>
      <c r="AV238" s="83">
        <v>0</v>
      </c>
      <c r="AW238" s="52">
        <v>-5</v>
      </c>
      <c r="AX238" s="83">
        <v>58</v>
      </c>
      <c r="AY238" s="52">
        <v>12.5</v>
      </c>
      <c r="AZ238" s="52">
        <v>0.3</v>
      </c>
      <c r="BA238" s="24">
        <v>0</v>
      </c>
      <c r="BB238" s="52">
        <v>2.9</v>
      </c>
      <c r="BC238" s="75" t="s">
        <v>2442</v>
      </c>
      <c r="BD238" s="52"/>
      <c r="BE238" s="52"/>
      <c r="BF238" s="52"/>
      <c r="BG238" s="52"/>
      <c r="BH238" s="52"/>
      <c r="BI238" s="24">
        <v>1</v>
      </c>
      <c r="BJ238" s="24"/>
      <c r="BK238" s="24"/>
      <c r="BL238" s="24">
        <v>0.8</v>
      </c>
      <c r="BM238" s="24"/>
      <c r="BN238" s="24"/>
      <c r="BO238" s="24"/>
      <c r="BP238" s="24"/>
      <c r="BQ238" s="114" t="s">
        <v>2023</v>
      </c>
      <c r="BR238" s="47" t="s">
        <v>2917</v>
      </c>
      <c r="BT238" s="5" t="str">
        <f t="shared" si="17"/>
        <v>2020-01-01 00:00</v>
      </c>
      <c r="BU238" s="111"/>
      <c r="BV238" s="113" t="s">
        <v>2358</v>
      </c>
      <c r="BX238" s="5"/>
      <c r="CQ238" s="47">
        <v>5</v>
      </c>
      <c r="CR238" s="5">
        <v>8</v>
      </c>
      <c r="CS238" s="5">
        <f t="shared" si="18"/>
        <v>58</v>
      </c>
      <c r="CT238" s="5">
        <f t="shared" si="19"/>
        <v>0.36</v>
      </c>
      <c r="CU238" s="5">
        <f t="shared" si="20"/>
        <v>2.9</v>
      </c>
    </row>
    <row r="239" spans="1:99" s="47" customFormat="1" x14ac:dyDescent="0.3">
      <c r="A239" s="48" t="s">
        <v>1460</v>
      </c>
      <c r="B239" s="6"/>
      <c r="C239" s="27">
        <v>225</v>
      </c>
      <c r="D239" s="18">
        <v>10225</v>
      </c>
      <c r="E239" s="36">
        <v>9225</v>
      </c>
      <c r="F239" s="49">
        <v>5</v>
      </c>
      <c r="G239" s="49">
        <v>1</v>
      </c>
      <c r="H239" s="18" t="s">
        <v>2327</v>
      </c>
      <c r="I239" s="49">
        <v>1</v>
      </c>
      <c r="J239" s="49">
        <v>2</v>
      </c>
      <c r="K239" s="18">
        <v>1</v>
      </c>
      <c r="L239" s="49">
        <v>5</v>
      </c>
      <c r="M239" s="49">
        <v>2</v>
      </c>
      <c r="N239" s="18">
        <v>225</v>
      </c>
      <c r="O239" s="18">
        <v>12</v>
      </c>
      <c r="P239" s="18" t="s">
        <v>213</v>
      </c>
      <c r="Q239" s="67" t="s">
        <v>1829</v>
      </c>
      <c r="R239" s="67"/>
      <c r="S239" s="28">
        <v>1</v>
      </c>
      <c r="T239" s="28">
        <v>1</v>
      </c>
      <c r="U239" s="28">
        <v>1.2</v>
      </c>
      <c r="V239" s="18" t="s">
        <v>215</v>
      </c>
      <c r="W239" s="29" t="s">
        <v>216</v>
      </c>
      <c r="X239" s="30" t="s">
        <v>1461</v>
      </c>
      <c r="Y239" s="68" t="s">
        <v>218</v>
      </c>
      <c r="Z239" s="70" t="s">
        <v>219</v>
      </c>
      <c r="AA239" s="71" t="s">
        <v>1462</v>
      </c>
      <c r="AB239" s="21">
        <v>155</v>
      </c>
      <c r="AC239" s="21">
        <v>3</v>
      </c>
      <c r="AD239" s="51">
        <v>210</v>
      </c>
      <c r="AE239" s="51">
        <v>88</v>
      </c>
      <c r="AF239" s="51">
        <v>0</v>
      </c>
      <c r="AG239" s="73">
        <v>1</v>
      </c>
      <c r="AH239" s="22">
        <v>0</v>
      </c>
      <c r="AI239" s="23">
        <v>70</v>
      </c>
      <c r="AJ239" s="24" t="s">
        <v>2912</v>
      </c>
      <c r="AK239" s="52">
        <v>1</v>
      </c>
      <c r="AL239" s="24">
        <v>150</v>
      </c>
      <c r="AM239" s="52">
        <v>1</v>
      </c>
      <c r="AN239" s="52" t="s">
        <v>108</v>
      </c>
      <c r="AO239" s="24" t="s">
        <v>2913</v>
      </c>
      <c r="AP239" s="52">
        <v>0.52</v>
      </c>
      <c r="AQ239" s="52">
        <v>0.25</v>
      </c>
      <c r="AR239" s="52">
        <v>201</v>
      </c>
      <c r="AS239" s="52">
        <v>-70</v>
      </c>
      <c r="AT239" s="52">
        <v>-35</v>
      </c>
      <c r="AU239" s="52">
        <v>301</v>
      </c>
      <c r="AV239" s="83">
        <v>-5</v>
      </c>
      <c r="AW239" s="52">
        <v>-25</v>
      </c>
      <c r="AX239" s="83">
        <v>44</v>
      </c>
      <c r="AY239" s="52">
        <v>7.5</v>
      </c>
      <c r="AZ239" s="52">
        <v>0.05</v>
      </c>
      <c r="BA239" s="24">
        <v>0</v>
      </c>
      <c r="BB239" s="52">
        <v>2.2000000000000002</v>
      </c>
      <c r="BC239" s="75" t="s">
        <v>2450</v>
      </c>
      <c r="BD239" s="52"/>
      <c r="BE239" s="52"/>
      <c r="BF239" s="52"/>
      <c r="BG239" s="52"/>
      <c r="BH239" s="52"/>
      <c r="BI239" s="24">
        <v>1</v>
      </c>
      <c r="BJ239" s="24"/>
      <c r="BK239" s="24"/>
      <c r="BL239" s="24">
        <v>1.4</v>
      </c>
      <c r="BM239" s="24"/>
      <c r="BN239" s="24"/>
      <c r="BO239" s="24"/>
      <c r="BP239" s="24"/>
      <c r="BQ239" s="24" t="s">
        <v>2023</v>
      </c>
      <c r="BR239" s="47" t="s">
        <v>2917</v>
      </c>
      <c r="BT239" s="5" t="str">
        <f t="shared" si="17"/>
        <v>2020-01-01 00:00</v>
      </c>
      <c r="BU239" s="111"/>
      <c r="BV239" s="112" t="s">
        <v>2023</v>
      </c>
      <c r="BX239" s="5"/>
      <c r="CQ239" s="47">
        <v>5</v>
      </c>
      <c r="CR239" s="5">
        <v>7</v>
      </c>
      <c r="CS239" s="5">
        <f t="shared" si="18"/>
        <v>44</v>
      </c>
      <c r="CT239" s="5">
        <f t="shared" si="19"/>
        <v>0.52</v>
      </c>
      <c r="CU239" s="5">
        <f t="shared" si="20"/>
        <v>2.2000000000000002</v>
      </c>
    </row>
    <row r="240" spans="1:99" s="47" customFormat="1" x14ac:dyDescent="0.3">
      <c r="A240" s="48" t="s">
        <v>1133</v>
      </c>
      <c r="B240" s="6"/>
      <c r="C240" s="35">
        <v>226</v>
      </c>
      <c r="D240" s="18">
        <v>10226</v>
      </c>
      <c r="E240" s="36">
        <v>9226</v>
      </c>
      <c r="F240" s="49">
        <v>5</v>
      </c>
      <c r="G240" s="49">
        <v>1</v>
      </c>
      <c r="H240" s="18" t="s">
        <v>2328</v>
      </c>
      <c r="I240" s="49">
        <v>1</v>
      </c>
      <c r="J240" s="49">
        <v>5</v>
      </c>
      <c r="K240" s="18">
        <v>1</v>
      </c>
      <c r="L240" s="49">
        <v>5</v>
      </c>
      <c r="M240" s="49">
        <v>5</v>
      </c>
      <c r="N240" s="18">
        <v>226</v>
      </c>
      <c r="O240" s="18">
        <v>15</v>
      </c>
      <c r="P240" s="18" t="s">
        <v>213</v>
      </c>
      <c r="Q240" s="67" t="s">
        <v>1779</v>
      </c>
      <c r="R240" s="67"/>
      <c r="S240" s="28">
        <v>1</v>
      </c>
      <c r="T240" s="28">
        <v>0.9</v>
      </c>
      <c r="U240" s="28">
        <v>1.2</v>
      </c>
      <c r="V240" s="18" t="s">
        <v>222</v>
      </c>
      <c r="W240" s="29" t="s">
        <v>223</v>
      </c>
      <c r="X240" s="30" t="s">
        <v>1134</v>
      </c>
      <c r="Y240" s="68" t="s">
        <v>218</v>
      </c>
      <c r="Z240" s="70" t="s">
        <v>219</v>
      </c>
      <c r="AA240" s="71" t="s">
        <v>1135</v>
      </c>
      <c r="AB240" s="21">
        <v>155</v>
      </c>
      <c r="AC240" s="21">
        <v>3</v>
      </c>
      <c r="AD240" s="51">
        <v>304</v>
      </c>
      <c r="AE240" s="51">
        <v>24</v>
      </c>
      <c r="AF240" s="51">
        <v>0</v>
      </c>
      <c r="AG240" s="73">
        <v>1</v>
      </c>
      <c r="AH240" s="22">
        <v>0</v>
      </c>
      <c r="AI240" s="23">
        <v>70</v>
      </c>
      <c r="AJ240" s="24" t="s">
        <v>2912</v>
      </c>
      <c r="AK240" s="46">
        <v>1</v>
      </c>
      <c r="AL240" s="24">
        <v>224</v>
      </c>
      <c r="AM240" s="52">
        <v>3</v>
      </c>
      <c r="AN240" s="52" t="s">
        <v>108</v>
      </c>
      <c r="AO240" s="24" t="s">
        <v>2913</v>
      </c>
      <c r="AP240" s="52">
        <v>0.62</v>
      </c>
      <c r="AQ240" s="52">
        <v>0.25</v>
      </c>
      <c r="AR240" s="52">
        <v>201</v>
      </c>
      <c r="AS240" s="52">
        <v>-70</v>
      </c>
      <c r="AT240" s="52">
        <v>-10</v>
      </c>
      <c r="AU240" s="52">
        <v>301</v>
      </c>
      <c r="AV240" s="83">
        <v>0</v>
      </c>
      <c r="AW240" s="52">
        <v>0</v>
      </c>
      <c r="AX240" s="83">
        <v>56</v>
      </c>
      <c r="AY240" s="52">
        <v>11.2</v>
      </c>
      <c r="AZ240" s="52">
        <v>0.15</v>
      </c>
      <c r="BA240" s="24">
        <v>0</v>
      </c>
      <c r="BB240" s="52">
        <v>2.8</v>
      </c>
      <c r="BC240" s="75" t="s">
        <v>2451</v>
      </c>
      <c r="BD240" s="52"/>
      <c r="BE240" s="52"/>
      <c r="BF240" s="52"/>
      <c r="BG240" s="52"/>
      <c r="BH240" s="52"/>
      <c r="BI240" s="24">
        <v>1</v>
      </c>
      <c r="BJ240" s="24"/>
      <c r="BK240" s="24"/>
      <c r="BL240" s="24">
        <v>1</v>
      </c>
      <c r="BM240" s="24"/>
      <c r="BN240" s="24"/>
      <c r="BO240" s="24"/>
      <c r="BP240" s="24"/>
      <c r="BQ240" s="24" t="s">
        <v>2023</v>
      </c>
      <c r="BR240" s="47" t="s">
        <v>2917</v>
      </c>
      <c r="BT240" s="5" t="str">
        <f t="shared" si="17"/>
        <v>2020-01-01 00:00</v>
      </c>
      <c r="BU240" s="111"/>
      <c r="BV240" s="112" t="s">
        <v>2023</v>
      </c>
      <c r="BX240" s="5"/>
      <c r="CQ240" s="47">
        <v>5</v>
      </c>
      <c r="CR240" s="5">
        <v>1</v>
      </c>
      <c r="CS240" s="5">
        <f t="shared" si="18"/>
        <v>56</v>
      </c>
      <c r="CT240" s="5">
        <f t="shared" si="19"/>
        <v>0.62</v>
      </c>
      <c r="CU240" s="5">
        <f t="shared" si="20"/>
        <v>2.8</v>
      </c>
    </row>
    <row r="241" spans="1:99" s="47" customFormat="1" x14ac:dyDescent="0.3">
      <c r="A241" s="48" t="s">
        <v>1463</v>
      </c>
      <c r="B241" s="6"/>
      <c r="C241" s="27">
        <v>227</v>
      </c>
      <c r="D241" s="18">
        <v>10227</v>
      </c>
      <c r="E241" s="36">
        <v>9227</v>
      </c>
      <c r="F241" s="49">
        <v>5</v>
      </c>
      <c r="G241" s="49">
        <v>2</v>
      </c>
      <c r="H241" s="18" t="s">
        <v>2329</v>
      </c>
      <c r="I241" s="49">
        <v>1</v>
      </c>
      <c r="J241" s="49">
        <v>5</v>
      </c>
      <c r="K241" s="18">
        <v>1</v>
      </c>
      <c r="L241" s="49">
        <v>5</v>
      </c>
      <c r="M241" s="49">
        <v>5</v>
      </c>
      <c r="N241" s="18">
        <v>227</v>
      </c>
      <c r="O241" s="18">
        <v>25</v>
      </c>
      <c r="P241" s="18" t="s">
        <v>213</v>
      </c>
      <c r="Q241" s="67" t="s">
        <v>1830</v>
      </c>
      <c r="R241" s="67"/>
      <c r="S241" s="28">
        <v>1</v>
      </c>
      <c r="T241" s="28">
        <v>1</v>
      </c>
      <c r="U241" s="28">
        <v>1.2</v>
      </c>
      <c r="V241" s="18" t="s">
        <v>215</v>
      </c>
      <c r="W241" s="29" t="s">
        <v>216</v>
      </c>
      <c r="X241" s="30" t="s">
        <v>1464</v>
      </c>
      <c r="Y241" s="68" t="s">
        <v>218</v>
      </c>
      <c r="Z241" s="70" t="s">
        <v>219</v>
      </c>
      <c r="AA241" s="71" t="s">
        <v>1465</v>
      </c>
      <c r="AB241" s="21">
        <v>155</v>
      </c>
      <c r="AC241" s="21">
        <v>3</v>
      </c>
      <c r="AD241" s="51">
        <v>680</v>
      </c>
      <c r="AE241" s="51">
        <v>28</v>
      </c>
      <c r="AF241" s="51">
        <v>0</v>
      </c>
      <c r="AG241" s="73">
        <v>1</v>
      </c>
      <c r="AH241" s="22">
        <v>0</v>
      </c>
      <c r="AI241" s="23">
        <v>70</v>
      </c>
      <c r="AJ241" s="24" t="s">
        <v>2912</v>
      </c>
      <c r="AK241" s="52">
        <v>1</v>
      </c>
      <c r="AL241" s="24">
        <v>375</v>
      </c>
      <c r="AM241" s="52">
        <v>9</v>
      </c>
      <c r="AN241" s="52" t="s">
        <v>108</v>
      </c>
      <c r="AO241" s="24" t="s">
        <v>2913</v>
      </c>
      <c r="AP241" s="52">
        <v>0.52</v>
      </c>
      <c r="AQ241" s="52">
        <v>0.25</v>
      </c>
      <c r="AR241" s="52">
        <v>202</v>
      </c>
      <c r="AS241" s="52">
        <v>-60</v>
      </c>
      <c r="AT241" s="52">
        <v>-30</v>
      </c>
      <c r="AU241" s="52">
        <v>302</v>
      </c>
      <c r="AV241" s="83">
        <v>-10</v>
      </c>
      <c r="AW241" s="52">
        <v>-20</v>
      </c>
      <c r="AX241" s="83">
        <v>44</v>
      </c>
      <c r="AY241" s="52">
        <v>18.75</v>
      </c>
      <c r="AZ241" s="52">
        <v>0.45</v>
      </c>
      <c r="BA241" s="24">
        <v>0</v>
      </c>
      <c r="BB241" s="52">
        <v>2.2000000000000002</v>
      </c>
      <c r="BC241" s="75" t="s">
        <v>2452</v>
      </c>
      <c r="BD241" s="52"/>
      <c r="BE241" s="52"/>
      <c r="BF241" s="52"/>
      <c r="BG241" s="52"/>
      <c r="BH241" s="52"/>
      <c r="BI241" s="24">
        <v>1</v>
      </c>
      <c r="BJ241" s="24"/>
      <c r="BK241" s="24"/>
      <c r="BL241" s="24">
        <v>1.4</v>
      </c>
      <c r="BM241" s="24"/>
      <c r="BN241" s="24"/>
      <c r="BO241" s="24"/>
      <c r="BP241" s="24"/>
      <c r="BQ241" s="24" t="s">
        <v>2023</v>
      </c>
      <c r="BR241" s="47" t="s">
        <v>2917</v>
      </c>
      <c r="BT241" s="5" t="str">
        <f t="shared" si="17"/>
        <v>2020-01-01 00:00</v>
      </c>
      <c r="BU241" s="111"/>
      <c r="BV241" s="112" t="s">
        <v>2023</v>
      </c>
      <c r="BX241" s="5"/>
      <c r="CQ241" s="47">
        <v>5</v>
      </c>
      <c r="CR241" s="5">
        <v>7</v>
      </c>
      <c r="CS241" s="5">
        <f t="shared" si="18"/>
        <v>44</v>
      </c>
      <c r="CT241" s="5">
        <f t="shared" si="19"/>
        <v>0.52</v>
      </c>
      <c r="CU241" s="5">
        <f t="shared" si="20"/>
        <v>2.2000000000000002</v>
      </c>
    </row>
    <row r="242" spans="1:99" s="47" customFormat="1" x14ac:dyDescent="0.3">
      <c r="A242" s="48" t="s">
        <v>1978</v>
      </c>
      <c r="B242" s="6"/>
      <c r="C242" s="35">
        <v>228</v>
      </c>
      <c r="D242" s="18">
        <v>10228</v>
      </c>
      <c r="E242" s="36">
        <v>9228</v>
      </c>
      <c r="F242" s="49">
        <v>5</v>
      </c>
      <c r="G242" s="49">
        <v>4</v>
      </c>
      <c r="H242" s="18" t="s">
        <v>2330</v>
      </c>
      <c r="I242" s="49">
        <v>1</v>
      </c>
      <c r="J242" s="49">
        <v>5</v>
      </c>
      <c r="K242" s="18">
        <v>1</v>
      </c>
      <c r="L242" s="49">
        <v>5</v>
      </c>
      <c r="M242" s="49">
        <v>5</v>
      </c>
      <c r="N242" s="18">
        <v>228</v>
      </c>
      <c r="O242" s="18">
        <v>45</v>
      </c>
      <c r="P242" s="18" t="s">
        <v>213</v>
      </c>
      <c r="Q242" s="67" t="s">
        <v>1875</v>
      </c>
      <c r="R242" s="67"/>
      <c r="S242" s="28">
        <v>1</v>
      </c>
      <c r="T242" s="28">
        <v>1</v>
      </c>
      <c r="U242" s="28">
        <v>1.2</v>
      </c>
      <c r="V242" s="18" t="s">
        <v>345</v>
      </c>
      <c r="W242" s="29" t="s">
        <v>346</v>
      </c>
      <c r="X242" s="30" t="s">
        <v>1876</v>
      </c>
      <c r="Y242" s="68" t="s">
        <v>218</v>
      </c>
      <c r="Z242" s="70" t="s">
        <v>219</v>
      </c>
      <c r="AA242" s="71" t="s">
        <v>1877</v>
      </c>
      <c r="AB242" s="21">
        <v>155</v>
      </c>
      <c r="AC242" s="21">
        <v>3</v>
      </c>
      <c r="AD242" s="51">
        <v>192</v>
      </c>
      <c r="AE242" s="51">
        <v>22</v>
      </c>
      <c r="AF242" s="51">
        <v>0</v>
      </c>
      <c r="AG242" s="73">
        <v>1</v>
      </c>
      <c r="AH242" s="22">
        <v>0</v>
      </c>
      <c r="AI242" s="23">
        <v>70</v>
      </c>
      <c r="AJ242" s="24" t="s">
        <v>2912</v>
      </c>
      <c r="AK242" s="46">
        <v>1</v>
      </c>
      <c r="AL242" s="24">
        <v>100</v>
      </c>
      <c r="AM242" s="52">
        <v>1</v>
      </c>
      <c r="AN242" s="52" t="s">
        <v>108</v>
      </c>
      <c r="AO242" s="24" t="s">
        <v>2913</v>
      </c>
      <c r="AP242" s="52">
        <v>0.34</v>
      </c>
      <c r="AQ242" s="52">
        <v>0.25</v>
      </c>
      <c r="AR242" s="52">
        <v>204</v>
      </c>
      <c r="AS242" s="52">
        <v>-60</v>
      </c>
      <c r="AT242" s="52">
        <v>-30</v>
      </c>
      <c r="AU242" s="52">
        <v>304</v>
      </c>
      <c r="AV242" s="83">
        <v>-5</v>
      </c>
      <c r="AW242" s="52">
        <v>-20</v>
      </c>
      <c r="AX242" s="83">
        <v>47</v>
      </c>
      <c r="AY242" s="52">
        <v>5</v>
      </c>
      <c r="AZ242" s="52">
        <v>0.05</v>
      </c>
      <c r="BA242" s="24">
        <v>0</v>
      </c>
      <c r="BB242" s="52">
        <v>2.35</v>
      </c>
      <c r="BC242" s="75" t="s">
        <v>2453</v>
      </c>
      <c r="BD242" s="52"/>
      <c r="BE242" s="52"/>
      <c r="BF242" s="52"/>
      <c r="BG242" s="52"/>
      <c r="BH242" s="52"/>
      <c r="BI242" s="24">
        <v>1</v>
      </c>
      <c r="BJ242" s="24"/>
      <c r="BK242" s="24"/>
      <c r="BL242" s="24">
        <v>1.4</v>
      </c>
      <c r="BM242" s="24"/>
      <c r="BN242" s="24"/>
      <c r="BO242" s="24"/>
      <c r="BP242" s="24"/>
      <c r="BQ242" s="114" t="s">
        <v>2023</v>
      </c>
      <c r="BR242" s="47" t="s">
        <v>2917</v>
      </c>
      <c r="BT242" s="5" t="str">
        <f t="shared" si="17"/>
        <v>2020-01-01 00:00</v>
      </c>
      <c r="BU242" s="111"/>
      <c r="BV242" s="113" t="s">
        <v>2359</v>
      </c>
      <c r="BX242" s="5"/>
      <c r="CQ242" s="47">
        <v>5</v>
      </c>
      <c r="CR242" s="5">
        <v>6</v>
      </c>
      <c r="CS242" s="5">
        <f t="shared" si="18"/>
        <v>47</v>
      </c>
      <c r="CT242" s="5">
        <f t="shared" si="19"/>
        <v>0.34</v>
      </c>
      <c r="CU242" s="5">
        <f t="shared" si="20"/>
        <v>2.35</v>
      </c>
    </row>
    <row r="243" spans="1:99" s="47" customFormat="1" x14ac:dyDescent="0.3">
      <c r="A243" s="48" t="s">
        <v>1442</v>
      </c>
      <c r="B243" s="6"/>
      <c r="C243" s="27">
        <v>229</v>
      </c>
      <c r="D243" s="18">
        <v>10229</v>
      </c>
      <c r="E243" s="36">
        <v>9229</v>
      </c>
      <c r="F243" s="49">
        <v>5</v>
      </c>
      <c r="G243" s="49">
        <v>1</v>
      </c>
      <c r="H243" s="18" t="s">
        <v>2322</v>
      </c>
      <c r="I243" s="49">
        <v>1</v>
      </c>
      <c r="J243" s="49">
        <v>4</v>
      </c>
      <c r="K243" s="18">
        <v>1</v>
      </c>
      <c r="L243" s="49">
        <v>5</v>
      </c>
      <c r="M243" s="49">
        <v>4</v>
      </c>
      <c r="N243" s="18">
        <v>229</v>
      </c>
      <c r="O243" s="18">
        <v>14</v>
      </c>
      <c r="P243" s="18" t="s">
        <v>213</v>
      </c>
      <c r="Q243" s="67" t="s">
        <v>1823</v>
      </c>
      <c r="R243" s="67"/>
      <c r="S243" s="28">
        <v>1</v>
      </c>
      <c r="T243" s="28">
        <v>1</v>
      </c>
      <c r="U243" s="28">
        <v>1.2</v>
      </c>
      <c r="V243" s="18" t="s">
        <v>284</v>
      </c>
      <c r="W243" s="29" t="s">
        <v>285</v>
      </c>
      <c r="X243" s="30" t="s">
        <v>1443</v>
      </c>
      <c r="Y243" s="68" t="s">
        <v>218</v>
      </c>
      <c r="Z243" s="70" t="s">
        <v>219</v>
      </c>
      <c r="AA243" s="71" t="s">
        <v>1444</v>
      </c>
      <c r="AB243" s="21">
        <v>155</v>
      </c>
      <c r="AC243" s="21">
        <v>3</v>
      </c>
      <c r="AD243" s="51">
        <v>420</v>
      </c>
      <c r="AE243" s="51">
        <v>23</v>
      </c>
      <c r="AF243" s="51">
        <v>0</v>
      </c>
      <c r="AG243" s="73">
        <v>1</v>
      </c>
      <c r="AH243" s="22">
        <v>0</v>
      </c>
      <c r="AI243" s="23">
        <v>70</v>
      </c>
      <c r="AJ243" s="24" t="s">
        <v>2912</v>
      </c>
      <c r="AK243" s="52">
        <v>1</v>
      </c>
      <c r="AL243" s="24">
        <v>384</v>
      </c>
      <c r="AM243" s="52">
        <v>4</v>
      </c>
      <c r="AN243" s="52" t="s">
        <v>108</v>
      </c>
      <c r="AO243" s="24" t="s">
        <v>2913</v>
      </c>
      <c r="AP243" s="52">
        <v>0.54</v>
      </c>
      <c r="AQ243" s="52">
        <v>0.25</v>
      </c>
      <c r="AR243" s="52">
        <v>201</v>
      </c>
      <c r="AS243" s="52">
        <v>-60</v>
      </c>
      <c r="AT243" s="52">
        <v>-10</v>
      </c>
      <c r="AU243" s="52">
        <v>301</v>
      </c>
      <c r="AV243" s="83">
        <v>-5</v>
      </c>
      <c r="AW243" s="52">
        <v>-10</v>
      </c>
      <c r="AX243" s="83">
        <v>53</v>
      </c>
      <c r="AY243" s="52">
        <v>19.2</v>
      </c>
      <c r="AZ243" s="52">
        <v>0.2</v>
      </c>
      <c r="BA243" s="24">
        <v>0</v>
      </c>
      <c r="BB243" s="52">
        <v>2.65</v>
      </c>
      <c r="BC243" s="75" t="s">
        <v>2447</v>
      </c>
      <c r="BD243" s="52"/>
      <c r="BE243" s="52"/>
      <c r="BF243" s="52"/>
      <c r="BG243" s="52"/>
      <c r="BH243" s="52"/>
      <c r="BI243" s="24">
        <v>1</v>
      </c>
      <c r="BJ243" s="24"/>
      <c r="BK243" s="24"/>
      <c r="BL243" s="24">
        <v>1.4</v>
      </c>
      <c r="BM243" s="24"/>
      <c r="BN243" s="24"/>
      <c r="BO243" s="24"/>
      <c r="BP243" s="24"/>
      <c r="BQ243" s="24" t="s">
        <v>2023</v>
      </c>
      <c r="BR243" s="47" t="s">
        <v>2917</v>
      </c>
      <c r="BT243" s="5" t="str">
        <f t="shared" si="17"/>
        <v>2020-01-01 00:00</v>
      </c>
      <c r="BU243" s="111"/>
      <c r="BV243" s="112" t="s">
        <v>2023</v>
      </c>
      <c r="BX243" s="5"/>
      <c r="CQ243" s="47">
        <v>5</v>
      </c>
      <c r="CR243" s="5">
        <v>5</v>
      </c>
      <c r="CS243" s="5">
        <f t="shared" si="18"/>
        <v>53</v>
      </c>
      <c r="CT243" s="5">
        <f t="shared" si="19"/>
        <v>0.54</v>
      </c>
      <c r="CU243" s="5">
        <f t="shared" si="20"/>
        <v>2.65</v>
      </c>
    </row>
    <row r="244" spans="1:99" s="47" customFormat="1" x14ac:dyDescent="0.3">
      <c r="A244" s="48" t="s">
        <v>1436</v>
      </c>
      <c r="B244" s="6"/>
      <c r="C244" s="35">
        <v>230</v>
      </c>
      <c r="D244" s="18">
        <v>10230</v>
      </c>
      <c r="E244" s="36">
        <v>9230</v>
      </c>
      <c r="F244" s="49">
        <v>5</v>
      </c>
      <c r="G244" s="49">
        <v>4</v>
      </c>
      <c r="H244" s="18" t="s">
        <v>2323</v>
      </c>
      <c r="I244" s="49">
        <v>1</v>
      </c>
      <c r="J244" s="49">
        <v>2</v>
      </c>
      <c r="K244" s="18">
        <v>1</v>
      </c>
      <c r="L244" s="49">
        <v>5</v>
      </c>
      <c r="M244" s="49">
        <v>2</v>
      </c>
      <c r="N244" s="18">
        <v>230</v>
      </c>
      <c r="O244" s="18">
        <v>42</v>
      </c>
      <c r="P244" s="18" t="s">
        <v>213</v>
      </c>
      <c r="Q244" s="67" t="s">
        <v>1821</v>
      </c>
      <c r="R244" s="67"/>
      <c r="S244" s="28">
        <v>1</v>
      </c>
      <c r="T244" s="28">
        <v>1</v>
      </c>
      <c r="U244" s="28">
        <v>1.2</v>
      </c>
      <c r="V244" s="18" t="s">
        <v>284</v>
      </c>
      <c r="W244" s="29" t="s">
        <v>285</v>
      </c>
      <c r="X244" s="30" t="s">
        <v>1437</v>
      </c>
      <c r="Y244" s="68" t="s">
        <v>218</v>
      </c>
      <c r="Z244" s="70" t="s">
        <v>219</v>
      </c>
      <c r="AA244" s="71" t="s">
        <v>1438</v>
      </c>
      <c r="AB244" s="21">
        <v>155</v>
      </c>
      <c r="AC244" s="21">
        <v>3</v>
      </c>
      <c r="AD244" s="51">
        <v>370</v>
      </c>
      <c r="AE244" s="51">
        <v>24</v>
      </c>
      <c r="AF244" s="51">
        <v>0</v>
      </c>
      <c r="AG244" s="73">
        <v>1</v>
      </c>
      <c r="AH244" s="22">
        <v>0</v>
      </c>
      <c r="AI244" s="23">
        <v>70</v>
      </c>
      <c r="AJ244" s="24" t="s">
        <v>2912</v>
      </c>
      <c r="AK244" s="46">
        <v>1</v>
      </c>
      <c r="AL244" s="24">
        <v>400</v>
      </c>
      <c r="AM244" s="52">
        <v>4</v>
      </c>
      <c r="AN244" s="52" t="s">
        <v>108</v>
      </c>
      <c r="AO244" s="24" t="s">
        <v>2913</v>
      </c>
      <c r="AP244" s="52">
        <v>0.54</v>
      </c>
      <c r="AQ244" s="52">
        <v>0.25</v>
      </c>
      <c r="AR244" s="52">
        <v>204</v>
      </c>
      <c r="AS244" s="52">
        <v>-50</v>
      </c>
      <c r="AT244" s="52">
        <v>-30</v>
      </c>
      <c r="AU244" s="52">
        <v>304</v>
      </c>
      <c r="AV244" s="83">
        <v>-5</v>
      </c>
      <c r="AW244" s="52">
        <v>-20</v>
      </c>
      <c r="AX244" s="83">
        <v>53</v>
      </c>
      <c r="AY244" s="52">
        <v>20</v>
      </c>
      <c r="AZ244" s="52">
        <v>0.2</v>
      </c>
      <c r="BA244" s="24">
        <v>0</v>
      </c>
      <c r="BB244" s="52">
        <v>2.65</v>
      </c>
      <c r="BC244" s="75" t="s">
        <v>2448</v>
      </c>
      <c r="BD244" s="52"/>
      <c r="BE244" s="52"/>
      <c r="BF244" s="52"/>
      <c r="BG244" s="52"/>
      <c r="BH244" s="52"/>
      <c r="BI244" s="24">
        <v>1</v>
      </c>
      <c r="BJ244" s="24"/>
      <c r="BK244" s="24"/>
      <c r="BL244" s="24">
        <v>1.4</v>
      </c>
      <c r="BM244" s="24"/>
      <c r="BN244" s="24"/>
      <c r="BO244" s="24"/>
      <c r="BP244" s="24"/>
      <c r="BQ244" s="114" t="s">
        <v>2023</v>
      </c>
      <c r="BR244" s="47" t="s">
        <v>2917</v>
      </c>
      <c r="BT244" s="5" t="str">
        <f t="shared" si="17"/>
        <v>2020-01-01 00:00</v>
      </c>
      <c r="BU244" s="111"/>
      <c r="BV244" s="113" t="s">
        <v>2360</v>
      </c>
      <c r="BX244" s="5"/>
      <c r="CQ244" s="47">
        <v>5</v>
      </c>
      <c r="CR244" s="5">
        <v>5</v>
      </c>
      <c r="CS244" s="5">
        <f t="shared" si="18"/>
        <v>53</v>
      </c>
      <c r="CT244" s="5">
        <f t="shared" si="19"/>
        <v>0.54</v>
      </c>
      <c r="CU244" s="5">
        <f t="shared" si="20"/>
        <v>2.65</v>
      </c>
    </row>
    <row r="245" spans="1:99" s="47" customFormat="1" x14ac:dyDescent="0.3">
      <c r="A245" s="48" t="s">
        <v>1181</v>
      </c>
      <c r="B245" s="6"/>
      <c r="C245" s="66">
        <v>231</v>
      </c>
      <c r="D245" s="18">
        <v>10231</v>
      </c>
      <c r="E245" s="67">
        <v>9231</v>
      </c>
      <c r="F245" s="49">
        <v>5</v>
      </c>
      <c r="G245" s="49">
        <v>4</v>
      </c>
      <c r="H245" s="18" t="s">
        <v>2331</v>
      </c>
      <c r="I245" s="49">
        <v>1</v>
      </c>
      <c r="J245" s="49">
        <v>4</v>
      </c>
      <c r="K245" s="18">
        <v>1</v>
      </c>
      <c r="L245" s="49">
        <v>5</v>
      </c>
      <c r="M245" s="49">
        <v>4</v>
      </c>
      <c r="N245" s="18">
        <v>231</v>
      </c>
      <c r="O245" s="18">
        <v>44</v>
      </c>
      <c r="P245" s="18" t="s">
        <v>213</v>
      </c>
      <c r="Q245" s="67" t="s">
        <v>1785</v>
      </c>
      <c r="R245" s="67"/>
      <c r="S245" s="28">
        <v>0.9</v>
      </c>
      <c r="T245" s="28">
        <v>1</v>
      </c>
      <c r="U245" s="28">
        <v>1.2</v>
      </c>
      <c r="V245" s="18" t="s">
        <v>227</v>
      </c>
      <c r="W245" s="29" t="s">
        <v>228</v>
      </c>
      <c r="X245" s="30" t="s">
        <v>1182</v>
      </c>
      <c r="Y245" s="68" t="s">
        <v>218</v>
      </c>
      <c r="Z245" s="56" t="s">
        <v>219</v>
      </c>
      <c r="AA245" s="50" t="s">
        <v>1183</v>
      </c>
      <c r="AB245" s="21">
        <v>155</v>
      </c>
      <c r="AC245" s="21">
        <v>3</v>
      </c>
      <c r="AD245" s="51">
        <v>370</v>
      </c>
      <c r="AE245" s="51">
        <v>21</v>
      </c>
      <c r="AF245" s="51">
        <v>0</v>
      </c>
      <c r="AG245" s="73">
        <v>1</v>
      </c>
      <c r="AH245" s="22">
        <v>0</v>
      </c>
      <c r="AI245" s="23">
        <v>150</v>
      </c>
      <c r="AJ245" s="24" t="s">
        <v>2912</v>
      </c>
      <c r="AK245" s="52">
        <v>1</v>
      </c>
      <c r="AL245" s="24">
        <v>1600</v>
      </c>
      <c r="AM245" s="52">
        <v>16</v>
      </c>
      <c r="AN245" s="52">
        <v>1</v>
      </c>
      <c r="AO245" s="24" t="s">
        <v>2913</v>
      </c>
      <c r="AP245" s="52">
        <v>0.52</v>
      </c>
      <c r="AQ245" s="52">
        <v>0.04</v>
      </c>
      <c r="AR245" s="52">
        <v>0</v>
      </c>
      <c r="AS245" s="52">
        <v>0</v>
      </c>
      <c r="AT245" s="52">
        <v>0</v>
      </c>
      <c r="AU245" s="52">
        <v>3</v>
      </c>
      <c r="AV245" s="83">
        <v>-10</v>
      </c>
      <c r="AW245" s="52">
        <v>-25</v>
      </c>
      <c r="AX245" s="83">
        <v>44</v>
      </c>
      <c r="AY245" s="52">
        <v>80</v>
      </c>
      <c r="AZ245" s="52">
        <v>0.8</v>
      </c>
      <c r="BA245" s="24">
        <v>0</v>
      </c>
      <c r="BB245" s="52">
        <v>2.2000000000000002</v>
      </c>
      <c r="BC245" s="75" t="s">
        <v>2078</v>
      </c>
      <c r="BD245" s="52"/>
      <c r="BE245" s="52"/>
      <c r="BF245" s="52"/>
      <c r="BG245" s="52"/>
      <c r="BH245" s="52"/>
      <c r="BI245" s="24">
        <v>1</v>
      </c>
      <c r="BJ245" s="24"/>
      <c r="BK245" s="24"/>
      <c r="BL245" s="24">
        <v>1.4</v>
      </c>
      <c r="BM245" s="24"/>
      <c r="BN245" s="24"/>
      <c r="BO245" s="24"/>
      <c r="BP245" s="24"/>
      <c r="BQ245" s="24" t="s">
        <v>2168</v>
      </c>
      <c r="BR245" s="47" t="s">
        <v>2916</v>
      </c>
      <c r="BT245" s="5" t="str">
        <f t="shared" si="17"/>
        <v>9999-01-01 00:00</v>
      </c>
      <c r="BU245" s="111"/>
      <c r="BV245" s="113" t="s">
        <v>2361</v>
      </c>
      <c r="BX245" s="5"/>
      <c r="CQ245" s="47">
        <v>5</v>
      </c>
      <c r="CR245" s="5">
        <v>7</v>
      </c>
      <c r="CS245" s="5">
        <f t="shared" si="18"/>
        <v>44</v>
      </c>
      <c r="CT245" s="5">
        <f t="shared" si="19"/>
        <v>0.52</v>
      </c>
      <c r="CU245" s="5">
        <f t="shared" si="20"/>
        <v>2.2000000000000002</v>
      </c>
    </row>
    <row r="246" spans="1:99" s="47" customFormat="1" x14ac:dyDescent="0.3">
      <c r="A246" s="48" t="s">
        <v>1523</v>
      </c>
      <c r="B246" s="6"/>
      <c r="C246" s="66">
        <v>232</v>
      </c>
      <c r="D246" s="18">
        <v>10232</v>
      </c>
      <c r="E246" s="67">
        <v>9232</v>
      </c>
      <c r="F246" s="49">
        <v>5</v>
      </c>
      <c r="G246" s="49">
        <v>5</v>
      </c>
      <c r="H246" s="18" t="s">
        <v>2300</v>
      </c>
      <c r="I246" s="49">
        <v>1</v>
      </c>
      <c r="J246" s="49">
        <v>3</v>
      </c>
      <c r="K246" s="18">
        <v>1</v>
      </c>
      <c r="L246" s="49">
        <v>5</v>
      </c>
      <c r="M246" s="49">
        <v>3</v>
      </c>
      <c r="N246" s="18">
        <v>232</v>
      </c>
      <c r="O246" s="18">
        <v>53</v>
      </c>
      <c r="P246" s="18" t="s">
        <v>213</v>
      </c>
      <c r="Q246" s="67" t="s">
        <v>1869</v>
      </c>
      <c r="R246" s="67"/>
      <c r="S246" s="28">
        <v>1.05</v>
      </c>
      <c r="T246" s="28">
        <v>1.2</v>
      </c>
      <c r="U246" s="28">
        <v>1.2</v>
      </c>
      <c r="V246" s="18" t="s">
        <v>345</v>
      </c>
      <c r="W246" s="29" t="s">
        <v>346</v>
      </c>
      <c r="X246" s="30" t="s">
        <v>1870</v>
      </c>
      <c r="Y246" s="68" t="s">
        <v>218</v>
      </c>
      <c r="Z246" s="56" t="s">
        <v>219</v>
      </c>
      <c r="AA246" s="50" t="s">
        <v>1871</v>
      </c>
      <c r="AB246" s="21">
        <v>155</v>
      </c>
      <c r="AC246" s="21">
        <v>3</v>
      </c>
      <c r="AD246" s="51">
        <v>480</v>
      </c>
      <c r="AE246" s="51">
        <v>28</v>
      </c>
      <c r="AF246" s="51">
        <v>0</v>
      </c>
      <c r="AG246" s="73">
        <v>1</v>
      </c>
      <c r="AH246" s="22">
        <v>0</v>
      </c>
      <c r="AI246" s="23">
        <v>70</v>
      </c>
      <c r="AJ246" s="24" t="s">
        <v>2912</v>
      </c>
      <c r="AK246" s="52">
        <v>1</v>
      </c>
      <c r="AL246" s="24">
        <v>900</v>
      </c>
      <c r="AM246" s="52">
        <v>8</v>
      </c>
      <c r="AN246" s="52">
        <v>1</v>
      </c>
      <c r="AO246" s="24" t="s">
        <v>2913</v>
      </c>
      <c r="AP246" s="52">
        <v>0.54</v>
      </c>
      <c r="AQ246" s="52">
        <v>0.25</v>
      </c>
      <c r="AR246" s="52">
        <v>0</v>
      </c>
      <c r="AS246" s="52">
        <v>0</v>
      </c>
      <c r="AT246" s="52">
        <v>0</v>
      </c>
      <c r="AU246" s="52">
        <v>31</v>
      </c>
      <c r="AV246" s="83">
        <v>-5</v>
      </c>
      <c r="AW246" s="52">
        <v>-35</v>
      </c>
      <c r="AX246" s="83">
        <v>53</v>
      </c>
      <c r="AY246" s="52">
        <v>45</v>
      </c>
      <c r="AZ246" s="52">
        <v>0.4</v>
      </c>
      <c r="BA246" s="24">
        <v>0</v>
      </c>
      <c r="BB246" s="52">
        <v>2.65</v>
      </c>
      <c r="BC246" s="75" t="s">
        <v>2069</v>
      </c>
      <c r="BD246" s="52"/>
      <c r="BE246" s="52"/>
      <c r="BF246" s="52"/>
      <c r="BG246" s="52"/>
      <c r="BH246" s="52"/>
      <c r="BI246" s="24">
        <v>1.15005</v>
      </c>
      <c r="BJ246" s="24"/>
      <c r="BK246" s="24"/>
      <c r="BL246" s="24">
        <v>1.4</v>
      </c>
      <c r="BM246" s="24"/>
      <c r="BN246" s="24"/>
      <c r="BO246" s="24"/>
      <c r="BP246" s="24"/>
      <c r="BQ246" s="114" t="s">
        <v>2168</v>
      </c>
      <c r="BR246" s="47" t="s">
        <v>2916</v>
      </c>
      <c r="BT246" s="5" t="str">
        <f t="shared" si="17"/>
        <v>9999-01-01 00:00</v>
      </c>
      <c r="BU246" s="111"/>
      <c r="BV246" s="113" t="s">
        <v>2362</v>
      </c>
      <c r="BX246" s="5"/>
      <c r="CQ246" s="47">
        <v>5</v>
      </c>
      <c r="CR246" s="5">
        <v>5</v>
      </c>
      <c r="CS246" s="5">
        <f t="shared" si="18"/>
        <v>53</v>
      </c>
      <c r="CT246" s="5">
        <f t="shared" si="19"/>
        <v>0.54</v>
      </c>
      <c r="CU246" s="5">
        <f t="shared" si="20"/>
        <v>2.65</v>
      </c>
    </row>
    <row r="247" spans="1:99" s="47" customFormat="1" x14ac:dyDescent="0.3">
      <c r="A247" s="48" t="s">
        <v>1313</v>
      </c>
      <c r="B247" s="6"/>
      <c r="C247" s="66">
        <v>233</v>
      </c>
      <c r="D247" s="18">
        <v>10233</v>
      </c>
      <c r="E247" s="67">
        <v>9233</v>
      </c>
      <c r="F247" s="49">
        <v>5</v>
      </c>
      <c r="G247" s="49">
        <v>3</v>
      </c>
      <c r="H247" s="18" t="s">
        <v>2332</v>
      </c>
      <c r="I247" s="49">
        <v>1</v>
      </c>
      <c r="J247" s="49">
        <v>5</v>
      </c>
      <c r="K247" s="18">
        <v>1</v>
      </c>
      <c r="L247" s="49">
        <v>5</v>
      </c>
      <c r="M247" s="49">
        <v>5</v>
      </c>
      <c r="N247" s="18">
        <v>233</v>
      </c>
      <c r="O247" s="18">
        <v>35</v>
      </c>
      <c r="P247" s="18" t="s">
        <v>213</v>
      </c>
      <c r="Q247" s="67" t="s">
        <v>1806</v>
      </c>
      <c r="R247" s="67"/>
      <c r="S247" s="28">
        <v>1</v>
      </c>
      <c r="T247" s="28">
        <v>0.8</v>
      </c>
      <c r="U247" s="28">
        <v>1.2</v>
      </c>
      <c r="V247" s="18" t="s">
        <v>227</v>
      </c>
      <c r="W247" s="29" t="s">
        <v>228</v>
      </c>
      <c r="X247" s="30" t="s">
        <v>1314</v>
      </c>
      <c r="Y247" s="68" t="s">
        <v>218</v>
      </c>
      <c r="Z247" s="56" t="s">
        <v>219</v>
      </c>
      <c r="AA247" s="50" t="s">
        <v>1315</v>
      </c>
      <c r="AB247" s="21">
        <v>155</v>
      </c>
      <c r="AC247" s="21">
        <v>3</v>
      </c>
      <c r="AD247" s="51">
        <v>500</v>
      </c>
      <c r="AE247" s="51">
        <v>28</v>
      </c>
      <c r="AF247" s="51">
        <v>0</v>
      </c>
      <c r="AG247" s="73">
        <v>1</v>
      </c>
      <c r="AH247" s="22">
        <v>0</v>
      </c>
      <c r="AI247" s="23">
        <v>70</v>
      </c>
      <c r="AJ247" s="24" t="s">
        <v>2912</v>
      </c>
      <c r="AK247" s="52">
        <v>1</v>
      </c>
      <c r="AL247" s="24">
        <v>400</v>
      </c>
      <c r="AM247" s="52">
        <v>4</v>
      </c>
      <c r="AN247" s="52" t="s">
        <v>108</v>
      </c>
      <c r="AO247" s="24" t="s">
        <v>2913</v>
      </c>
      <c r="AP247" s="52">
        <v>0.48</v>
      </c>
      <c r="AQ247" s="52">
        <v>0.05</v>
      </c>
      <c r="AR247" s="52">
        <v>101</v>
      </c>
      <c r="AS247" s="52">
        <v>0</v>
      </c>
      <c r="AT247" s="52">
        <v>-25</v>
      </c>
      <c r="AU247" s="52">
        <v>51</v>
      </c>
      <c r="AV247" s="83">
        <v>-17</v>
      </c>
      <c r="AW247" s="52">
        <v>-12</v>
      </c>
      <c r="AX247" s="83">
        <v>53</v>
      </c>
      <c r="AY247" s="52">
        <v>20</v>
      </c>
      <c r="AZ247" s="52">
        <v>0.2</v>
      </c>
      <c r="BA247" s="24">
        <v>0</v>
      </c>
      <c r="BB247" s="52">
        <v>2.65</v>
      </c>
      <c r="BC247" s="75" t="s">
        <v>2454</v>
      </c>
      <c r="BD247" s="52"/>
      <c r="BE247" s="52"/>
      <c r="BF247" s="52"/>
      <c r="BG247" s="52"/>
      <c r="BH247" s="52"/>
      <c r="BI247" s="24">
        <v>1</v>
      </c>
      <c r="BJ247" s="24"/>
      <c r="BK247" s="24"/>
      <c r="BL247" s="24">
        <v>1.4</v>
      </c>
      <c r="BM247" s="24"/>
      <c r="BN247" s="24"/>
      <c r="BO247" s="24"/>
      <c r="BP247" s="24"/>
      <c r="BQ247" s="114" t="s">
        <v>2023</v>
      </c>
      <c r="BR247" s="47" t="s">
        <v>2917</v>
      </c>
      <c r="BT247" s="5" t="str">
        <f t="shared" si="17"/>
        <v>2020-01-01 00:00</v>
      </c>
      <c r="BU247" s="111"/>
      <c r="BV247" s="113" t="s">
        <v>2363</v>
      </c>
      <c r="BX247" s="5"/>
      <c r="CQ247" s="47">
        <v>5</v>
      </c>
      <c r="CR247" s="5">
        <v>9</v>
      </c>
      <c r="CS247" s="5">
        <f t="shared" si="18"/>
        <v>53</v>
      </c>
      <c r="CT247" s="5">
        <f t="shared" si="19"/>
        <v>0.48</v>
      </c>
      <c r="CU247" s="5">
        <f t="shared" si="20"/>
        <v>2.65</v>
      </c>
    </row>
    <row r="248" spans="1:99" s="47" customFormat="1" x14ac:dyDescent="0.3">
      <c r="A248" s="48" t="s">
        <v>922</v>
      </c>
      <c r="B248" s="6"/>
      <c r="C248" s="66">
        <v>234</v>
      </c>
      <c r="D248" s="18">
        <v>10234</v>
      </c>
      <c r="E248" s="67">
        <v>9234</v>
      </c>
      <c r="F248" s="49">
        <v>5</v>
      </c>
      <c r="G248" s="49">
        <v>3</v>
      </c>
      <c r="H248" s="18" t="s">
        <v>2306</v>
      </c>
      <c r="I248" s="49">
        <v>1</v>
      </c>
      <c r="J248" s="49">
        <v>1</v>
      </c>
      <c r="K248" s="18">
        <v>1</v>
      </c>
      <c r="L248" s="49">
        <v>5</v>
      </c>
      <c r="M248" s="49">
        <v>1</v>
      </c>
      <c r="N248" s="18">
        <v>234</v>
      </c>
      <c r="O248" s="18">
        <v>31</v>
      </c>
      <c r="P248" s="18" t="s">
        <v>213</v>
      </c>
      <c r="Q248" s="67" t="s">
        <v>1397</v>
      </c>
      <c r="R248" s="67"/>
      <c r="S248" s="28">
        <v>1</v>
      </c>
      <c r="T248" s="28">
        <v>1.2</v>
      </c>
      <c r="U248" s="28">
        <v>1.2</v>
      </c>
      <c r="V248" s="18" t="s">
        <v>284</v>
      </c>
      <c r="W248" s="29" t="s">
        <v>285</v>
      </c>
      <c r="X248" s="30" t="s">
        <v>1398</v>
      </c>
      <c r="Y248" s="68" t="s">
        <v>218</v>
      </c>
      <c r="Z248" s="56" t="s">
        <v>219</v>
      </c>
      <c r="AA248" s="50" t="s">
        <v>1399</v>
      </c>
      <c r="AB248" s="21">
        <v>155</v>
      </c>
      <c r="AC248" s="21">
        <v>3</v>
      </c>
      <c r="AD248" s="51">
        <v>650</v>
      </c>
      <c r="AE248" s="51">
        <v>33</v>
      </c>
      <c r="AF248" s="51">
        <v>0</v>
      </c>
      <c r="AG248" s="73">
        <v>1</v>
      </c>
      <c r="AH248" s="22">
        <v>0</v>
      </c>
      <c r="AI248" s="23">
        <v>70</v>
      </c>
      <c r="AJ248" s="24" t="s">
        <v>2912</v>
      </c>
      <c r="AK248" s="52">
        <v>1</v>
      </c>
      <c r="AL248" s="24">
        <v>1000</v>
      </c>
      <c r="AM248" s="52">
        <v>4</v>
      </c>
      <c r="AN248" s="52" t="s">
        <v>108</v>
      </c>
      <c r="AO248" s="24" t="s">
        <v>2913</v>
      </c>
      <c r="AP248" s="52">
        <v>0.52</v>
      </c>
      <c r="AQ248" s="52">
        <v>0.25</v>
      </c>
      <c r="AR248" s="52">
        <v>207</v>
      </c>
      <c r="AS248" s="52">
        <v>-10</v>
      </c>
      <c r="AT248" s="52">
        <v>150</v>
      </c>
      <c r="AU248" s="52">
        <v>31</v>
      </c>
      <c r="AV248" s="83">
        <v>0</v>
      </c>
      <c r="AW248" s="52">
        <v>-10</v>
      </c>
      <c r="AX248" s="83">
        <v>44</v>
      </c>
      <c r="AY248" s="52">
        <v>50</v>
      </c>
      <c r="AZ248" s="52">
        <v>0.2</v>
      </c>
      <c r="BA248" s="24">
        <v>0</v>
      </c>
      <c r="BB248" s="52">
        <v>2.2000000000000002</v>
      </c>
      <c r="BC248" s="75" t="s">
        <v>2435</v>
      </c>
      <c r="BD248" s="52"/>
      <c r="BE248" s="52"/>
      <c r="BF248" s="52"/>
      <c r="BG248" s="52"/>
      <c r="BH248" s="52"/>
      <c r="BI248" s="24">
        <v>1</v>
      </c>
      <c r="BJ248" s="24"/>
      <c r="BK248" s="24"/>
      <c r="BL248" s="24">
        <v>1.4</v>
      </c>
      <c r="BM248" s="24"/>
      <c r="BN248" s="24"/>
      <c r="BO248" s="24"/>
      <c r="BP248" s="24"/>
      <c r="BQ248" s="114" t="s">
        <v>2023</v>
      </c>
      <c r="BR248" s="47" t="s">
        <v>2917</v>
      </c>
      <c r="BT248" s="5" t="str">
        <f t="shared" si="17"/>
        <v>2020-01-01 00:00</v>
      </c>
      <c r="BU248" s="111"/>
      <c r="BV248" s="113" t="s">
        <v>2364</v>
      </c>
      <c r="BX248" s="5"/>
      <c r="CQ248" s="47">
        <v>5</v>
      </c>
      <c r="CR248" s="5">
        <v>7</v>
      </c>
      <c r="CS248" s="5">
        <f t="shared" si="18"/>
        <v>44</v>
      </c>
      <c r="CT248" s="5">
        <f t="shared" si="19"/>
        <v>0.52</v>
      </c>
      <c r="CU248" s="5">
        <f t="shared" si="20"/>
        <v>2.2000000000000002</v>
      </c>
    </row>
    <row r="249" spans="1:99" s="47" customFormat="1" x14ac:dyDescent="0.3">
      <c r="A249" s="48" t="s">
        <v>1973</v>
      </c>
      <c r="B249" s="6"/>
      <c r="C249" s="66">
        <v>235</v>
      </c>
      <c r="D249" s="18">
        <v>10235</v>
      </c>
      <c r="E249" s="67">
        <v>9235</v>
      </c>
      <c r="F249" s="49">
        <v>5</v>
      </c>
      <c r="G249" s="49">
        <v>3</v>
      </c>
      <c r="H249" s="18" t="s">
        <v>2333</v>
      </c>
      <c r="I249" s="49">
        <v>1</v>
      </c>
      <c r="J249" s="49">
        <v>4</v>
      </c>
      <c r="K249" s="18">
        <v>1</v>
      </c>
      <c r="L249" s="49">
        <v>5</v>
      </c>
      <c r="M249" s="49">
        <v>4</v>
      </c>
      <c r="N249" s="18">
        <v>235</v>
      </c>
      <c r="O249" s="18">
        <v>34</v>
      </c>
      <c r="P249" s="18" t="s">
        <v>213</v>
      </c>
      <c r="Q249" s="67" t="s">
        <v>1833</v>
      </c>
      <c r="R249" s="67"/>
      <c r="S249" s="28">
        <v>0.9</v>
      </c>
      <c r="T249" s="28">
        <v>1</v>
      </c>
      <c r="U249" s="28">
        <v>1.2</v>
      </c>
      <c r="V249" s="18" t="s">
        <v>345</v>
      </c>
      <c r="W249" s="29" t="s">
        <v>346</v>
      </c>
      <c r="X249" s="30" t="s">
        <v>1837</v>
      </c>
      <c r="Y249" s="68" t="s">
        <v>218</v>
      </c>
      <c r="Z249" s="56" t="s">
        <v>219</v>
      </c>
      <c r="AA249" s="50" t="s">
        <v>1838</v>
      </c>
      <c r="AB249" s="21">
        <v>155</v>
      </c>
      <c r="AC249" s="21">
        <v>3</v>
      </c>
      <c r="AD249" s="51">
        <v>700</v>
      </c>
      <c r="AE249" s="51">
        <v>32</v>
      </c>
      <c r="AF249" s="51">
        <v>0</v>
      </c>
      <c r="AG249" s="73">
        <v>1</v>
      </c>
      <c r="AH249" s="22">
        <v>0</v>
      </c>
      <c r="AI249" s="23">
        <v>100</v>
      </c>
      <c r="AJ249" s="24" t="s">
        <v>2912</v>
      </c>
      <c r="AK249" s="52">
        <v>1</v>
      </c>
      <c r="AL249" s="24">
        <v>3000</v>
      </c>
      <c r="AM249" s="52">
        <v>8</v>
      </c>
      <c r="AN249" s="52">
        <v>1</v>
      </c>
      <c r="AO249" s="24" t="s">
        <v>2913</v>
      </c>
      <c r="AP249" s="52">
        <v>0.34</v>
      </c>
      <c r="AQ249" s="52">
        <v>0.2</v>
      </c>
      <c r="AR249" s="52">
        <v>0</v>
      </c>
      <c r="AS249" s="52">
        <v>0</v>
      </c>
      <c r="AT249" s="52">
        <v>0</v>
      </c>
      <c r="AU249" s="52">
        <v>3</v>
      </c>
      <c r="AV249" s="83">
        <v>-10</v>
      </c>
      <c r="AW249" s="52">
        <v>-30</v>
      </c>
      <c r="AX249" s="83">
        <v>47</v>
      </c>
      <c r="AY249" s="52">
        <v>150</v>
      </c>
      <c r="AZ249" s="52">
        <v>0.4</v>
      </c>
      <c r="BA249" s="24">
        <v>0</v>
      </c>
      <c r="BB249" s="52">
        <v>2.35</v>
      </c>
      <c r="BC249" s="75" t="s">
        <v>2205</v>
      </c>
      <c r="BD249" s="52"/>
      <c r="BE249" s="52"/>
      <c r="BF249" s="52"/>
      <c r="BG249" s="52"/>
      <c r="BH249" s="52"/>
      <c r="BI249" s="24">
        <v>1</v>
      </c>
      <c r="BJ249" s="24"/>
      <c r="BK249" s="24"/>
      <c r="BL249" s="24">
        <v>1.4</v>
      </c>
      <c r="BM249" s="24"/>
      <c r="BN249" s="24"/>
      <c r="BO249" s="24"/>
      <c r="BP249" s="24"/>
      <c r="BQ249" s="24" t="s">
        <v>2168</v>
      </c>
      <c r="BR249" s="47" t="s">
        <v>2916</v>
      </c>
      <c r="BT249" s="5" t="str">
        <f t="shared" si="17"/>
        <v>9999-01-01 00:00</v>
      </c>
      <c r="BU249" s="111"/>
      <c r="BV249" s="112" t="s">
        <v>2023</v>
      </c>
      <c r="BX249" s="5"/>
      <c r="CQ249" s="47">
        <v>5</v>
      </c>
      <c r="CR249" s="5">
        <v>6</v>
      </c>
      <c r="CS249" s="5">
        <f t="shared" si="18"/>
        <v>47</v>
      </c>
      <c r="CT249" s="5">
        <f t="shared" si="19"/>
        <v>0.34</v>
      </c>
      <c r="CU249" s="5">
        <f t="shared" si="20"/>
        <v>2.35</v>
      </c>
    </row>
    <row r="250" spans="1:99" s="47" customFormat="1" x14ac:dyDescent="0.3">
      <c r="A250" s="48" t="s">
        <v>250</v>
      </c>
      <c r="B250" s="6"/>
      <c r="C250" s="66">
        <v>236</v>
      </c>
      <c r="D250" s="18">
        <v>10236</v>
      </c>
      <c r="E250" s="67">
        <v>9236</v>
      </c>
      <c r="F250" s="49">
        <v>5</v>
      </c>
      <c r="G250" s="49">
        <v>1</v>
      </c>
      <c r="H250" s="18" t="s">
        <v>2334</v>
      </c>
      <c r="I250" s="49">
        <v>1</v>
      </c>
      <c r="J250" s="49">
        <v>3</v>
      </c>
      <c r="K250" s="18">
        <v>1</v>
      </c>
      <c r="L250" s="49">
        <v>5</v>
      </c>
      <c r="M250" s="49">
        <v>3</v>
      </c>
      <c r="N250" s="18">
        <v>236</v>
      </c>
      <c r="O250" s="18">
        <v>13</v>
      </c>
      <c r="P250" s="18" t="s">
        <v>213</v>
      </c>
      <c r="Q250" s="67" t="s">
        <v>251</v>
      </c>
      <c r="R250" s="67"/>
      <c r="S250" s="28">
        <v>0.9</v>
      </c>
      <c r="T250" s="28">
        <v>0.9</v>
      </c>
      <c r="U250" s="28">
        <v>1.2</v>
      </c>
      <c r="V250" s="18" t="s">
        <v>215</v>
      </c>
      <c r="W250" s="29" t="s">
        <v>216</v>
      </c>
      <c r="X250" s="30" t="s">
        <v>252</v>
      </c>
      <c r="Y250" s="68" t="s">
        <v>218</v>
      </c>
      <c r="Z250" s="56" t="s">
        <v>219</v>
      </c>
      <c r="AA250" s="50" t="s">
        <v>253</v>
      </c>
      <c r="AB250" s="21">
        <v>155</v>
      </c>
      <c r="AC250" s="21">
        <v>3</v>
      </c>
      <c r="AD250" s="51">
        <v>850</v>
      </c>
      <c r="AE250" s="51">
        <v>39</v>
      </c>
      <c r="AF250" s="51">
        <v>0</v>
      </c>
      <c r="AG250" s="73">
        <v>1</v>
      </c>
      <c r="AH250" s="22">
        <v>0</v>
      </c>
      <c r="AI250" s="23">
        <v>80</v>
      </c>
      <c r="AJ250" s="24" t="s">
        <v>2912</v>
      </c>
      <c r="AK250" s="52">
        <v>1</v>
      </c>
      <c r="AL250" s="24">
        <v>3000</v>
      </c>
      <c r="AM250" s="52">
        <v>6</v>
      </c>
      <c r="AN250" s="52">
        <v>1</v>
      </c>
      <c r="AO250" s="24" t="s">
        <v>2913</v>
      </c>
      <c r="AP250" s="52">
        <v>0.57999999999999996</v>
      </c>
      <c r="AQ250" s="52">
        <v>0.01</v>
      </c>
      <c r="AR250" s="52">
        <v>0</v>
      </c>
      <c r="AS250" s="52">
        <v>0</v>
      </c>
      <c r="AT250" s="52">
        <v>0</v>
      </c>
      <c r="AU250" s="52">
        <v>1</v>
      </c>
      <c r="AV250" s="83">
        <v>0</v>
      </c>
      <c r="AW250" s="52">
        <v>-5</v>
      </c>
      <c r="AX250" s="83">
        <v>50</v>
      </c>
      <c r="AY250" s="52">
        <v>150</v>
      </c>
      <c r="AZ250" s="52">
        <v>0.3</v>
      </c>
      <c r="BA250" s="24">
        <v>0</v>
      </c>
      <c r="BB250" s="52">
        <v>2.5</v>
      </c>
      <c r="BC250" s="75" t="s">
        <v>2206</v>
      </c>
      <c r="BD250" s="52"/>
      <c r="BE250" s="52"/>
      <c r="BF250" s="52"/>
      <c r="BG250" s="52"/>
      <c r="BH250" s="52"/>
      <c r="BI250" s="24">
        <v>1</v>
      </c>
      <c r="BJ250" s="24"/>
      <c r="BK250" s="24"/>
      <c r="BL250" s="24">
        <v>1</v>
      </c>
      <c r="BM250" s="24"/>
      <c r="BN250" s="24"/>
      <c r="BO250" s="24"/>
      <c r="BP250" s="24"/>
      <c r="BQ250" s="24" t="s">
        <v>2168</v>
      </c>
      <c r="BR250" s="47" t="s">
        <v>2916</v>
      </c>
      <c r="BT250" s="5" t="str">
        <f t="shared" si="17"/>
        <v>9999-01-01 00:00</v>
      </c>
      <c r="BU250" s="111"/>
      <c r="BV250" s="113" t="s">
        <v>2366</v>
      </c>
      <c r="BX250" s="5"/>
      <c r="CQ250" s="47">
        <v>5</v>
      </c>
      <c r="CR250" s="5">
        <v>4</v>
      </c>
      <c r="CS250" s="5">
        <f t="shared" si="18"/>
        <v>50</v>
      </c>
      <c r="CT250" s="5">
        <f t="shared" si="19"/>
        <v>0.57999999999999996</v>
      </c>
      <c r="CU250" s="5">
        <f t="shared" si="20"/>
        <v>2.5</v>
      </c>
    </row>
    <row r="251" spans="1:99" s="47" customFormat="1" x14ac:dyDescent="0.3">
      <c r="A251" s="48" t="s">
        <v>1226</v>
      </c>
      <c r="B251" s="6"/>
      <c r="C251" s="66">
        <v>237</v>
      </c>
      <c r="D251" s="18">
        <v>10237</v>
      </c>
      <c r="E251" s="67">
        <v>9237</v>
      </c>
      <c r="F251" s="49">
        <v>5</v>
      </c>
      <c r="G251" s="49">
        <v>2</v>
      </c>
      <c r="H251" s="18" t="s">
        <v>2501</v>
      </c>
      <c r="I251" s="49">
        <v>1</v>
      </c>
      <c r="J251" s="49">
        <v>3</v>
      </c>
      <c r="K251" s="18">
        <v>1</v>
      </c>
      <c r="L251" s="49">
        <v>5</v>
      </c>
      <c r="M251" s="49">
        <v>3</v>
      </c>
      <c r="N251" s="18">
        <v>237</v>
      </c>
      <c r="O251" s="18">
        <v>23</v>
      </c>
      <c r="P251" s="18" t="s">
        <v>213</v>
      </c>
      <c r="Q251" s="67" t="s">
        <v>1794</v>
      </c>
      <c r="R251" s="67"/>
      <c r="S251" s="28">
        <v>1.05</v>
      </c>
      <c r="T251" s="28">
        <v>1</v>
      </c>
      <c r="U251" s="28">
        <v>1.2</v>
      </c>
      <c r="V251" s="18" t="s">
        <v>284</v>
      </c>
      <c r="W251" s="29" t="s">
        <v>285</v>
      </c>
      <c r="X251" s="30" t="s">
        <v>1227</v>
      </c>
      <c r="Y251" s="68" t="s">
        <v>218</v>
      </c>
      <c r="Z251" s="56" t="s">
        <v>219</v>
      </c>
      <c r="AA251" s="50" t="s">
        <v>1228</v>
      </c>
      <c r="AB251" s="21">
        <v>155</v>
      </c>
      <c r="AC251" s="21">
        <v>3</v>
      </c>
      <c r="AD251" s="51">
        <v>540</v>
      </c>
      <c r="AE251" s="51">
        <v>37</v>
      </c>
      <c r="AF251" s="51">
        <v>0</v>
      </c>
      <c r="AG251" s="73">
        <v>1</v>
      </c>
      <c r="AH251" s="22">
        <v>0</v>
      </c>
      <c r="AI251" s="23">
        <v>50</v>
      </c>
      <c r="AJ251" s="24" t="s">
        <v>2912</v>
      </c>
      <c r="AK251" s="52">
        <v>1</v>
      </c>
      <c r="AL251" s="24">
        <v>800</v>
      </c>
      <c r="AM251" s="52">
        <v>2</v>
      </c>
      <c r="AN251" s="52">
        <v>1</v>
      </c>
      <c r="AO251" s="24" t="s">
        <v>2913</v>
      </c>
      <c r="AP251" s="52">
        <v>0.36</v>
      </c>
      <c r="AQ251" s="52">
        <v>0.01</v>
      </c>
      <c r="AR251" s="52">
        <v>0</v>
      </c>
      <c r="AS251" s="52">
        <v>0</v>
      </c>
      <c r="AT251" s="52">
        <v>0</v>
      </c>
      <c r="AU251" s="52">
        <v>2</v>
      </c>
      <c r="AV251" s="83">
        <v>-5</v>
      </c>
      <c r="AW251" s="52">
        <v>5</v>
      </c>
      <c r="AX251" s="83">
        <v>58</v>
      </c>
      <c r="AY251" s="52">
        <v>40</v>
      </c>
      <c r="AZ251" s="52">
        <v>0.1</v>
      </c>
      <c r="BA251" s="24">
        <v>0</v>
      </c>
      <c r="BB251" s="52">
        <v>2.9</v>
      </c>
      <c r="BC251" s="75" t="s">
        <v>2502</v>
      </c>
      <c r="BD251" s="52"/>
      <c r="BE251" s="52"/>
      <c r="BF251" s="52"/>
      <c r="BG251" s="52"/>
      <c r="BH251" s="52"/>
      <c r="BI251" s="24">
        <v>1</v>
      </c>
      <c r="BJ251" s="24"/>
      <c r="BK251" s="24"/>
      <c r="BL251" s="24">
        <v>1.4</v>
      </c>
      <c r="BM251" s="24"/>
      <c r="BN251" s="24"/>
      <c r="BO251" s="24"/>
      <c r="BP251" s="24"/>
      <c r="BQ251" s="24" t="s">
        <v>2168</v>
      </c>
      <c r="BR251" s="47" t="s">
        <v>2916</v>
      </c>
      <c r="BT251" s="5" t="str">
        <f t="shared" si="17"/>
        <v>9999-01-01 00:00</v>
      </c>
      <c r="BU251" s="111"/>
      <c r="BV251" s="113" t="s">
        <v>2365</v>
      </c>
      <c r="BX251" s="5"/>
      <c r="CQ251" s="47">
        <v>5</v>
      </c>
      <c r="CR251" s="5">
        <v>8</v>
      </c>
      <c r="CS251" s="5">
        <f t="shared" si="18"/>
        <v>58</v>
      </c>
      <c r="CT251" s="5">
        <f t="shared" si="19"/>
        <v>0.36</v>
      </c>
      <c r="CU251" s="5">
        <f t="shared" si="20"/>
        <v>2.9</v>
      </c>
    </row>
    <row r="252" spans="1:99" s="47" customFormat="1" x14ac:dyDescent="0.3">
      <c r="A252" s="48" t="s">
        <v>1190</v>
      </c>
      <c r="B252" s="6"/>
      <c r="C252" s="66">
        <v>238</v>
      </c>
      <c r="D252" s="18">
        <v>10238</v>
      </c>
      <c r="E252" s="67">
        <v>9238</v>
      </c>
      <c r="F252" s="49">
        <v>5</v>
      </c>
      <c r="G252" s="49">
        <v>1</v>
      </c>
      <c r="H252" s="18" t="s">
        <v>2335</v>
      </c>
      <c r="I252" s="49">
        <v>1</v>
      </c>
      <c r="J252" s="49">
        <v>2</v>
      </c>
      <c r="K252" s="18">
        <v>1</v>
      </c>
      <c r="L252" s="49">
        <v>5</v>
      </c>
      <c r="M252" s="49">
        <v>2</v>
      </c>
      <c r="N252" s="18">
        <v>238</v>
      </c>
      <c r="O252" s="18">
        <v>12</v>
      </c>
      <c r="P252" s="18" t="s">
        <v>213</v>
      </c>
      <c r="Q252" s="67" t="s">
        <v>1788</v>
      </c>
      <c r="R252" s="67"/>
      <c r="S252" s="28">
        <v>0.9</v>
      </c>
      <c r="T252" s="28">
        <v>1.1000000000000001</v>
      </c>
      <c r="U252" s="28">
        <v>1.2</v>
      </c>
      <c r="V252" s="18" t="s">
        <v>284</v>
      </c>
      <c r="W252" s="29" t="s">
        <v>285</v>
      </c>
      <c r="X252" s="30" t="s">
        <v>1191</v>
      </c>
      <c r="Y252" s="68" t="s">
        <v>218</v>
      </c>
      <c r="Z252" s="56" t="s">
        <v>219</v>
      </c>
      <c r="AA252" s="50" t="s">
        <v>1192</v>
      </c>
      <c r="AB252" s="21">
        <v>155</v>
      </c>
      <c r="AC252" s="21">
        <v>3</v>
      </c>
      <c r="AD252" s="51">
        <v>1100</v>
      </c>
      <c r="AE252" s="51">
        <v>46</v>
      </c>
      <c r="AF252" s="51">
        <v>0</v>
      </c>
      <c r="AG252" s="73">
        <v>1</v>
      </c>
      <c r="AH252" s="22">
        <v>0</v>
      </c>
      <c r="AI252" s="23">
        <v>180</v>
      </c>
      <c r="AJ252" s="24" t="s">
        <v>2912</v>
      </c>
      <c r="AK252" s="52">
        <v>1</v>
      </c>
      <c r="AL252" s="24">
        <v>6000</v>
      </c>
      <c r="AM252" s="52">
        <v>12</v>
      </c>
      <c r="AN252" s="52">
        <v>1</v>
      </c>
      <c r="AO252" s="24" t="s">
        <v>2913</v>
      </c>
      <c r="AP252" s="52">
        <v>0.66</v>
      </c>
      <c r="AQ252" s="52">
        <v>0.01</v>
      </c>
      <c r="AR252" s="52">
        <v>0</v>
      </c>
      <c r="AS252" s="52">
        <v>0</v>
      </c>
      <c r="AT252" s="52">
        <v>0</v>
      </c>
      <c r="AU252" s="52">
        <v>3</v>
      </c>
      <c r="AV252" s="83">
        <v>-10</v>
      </c>
      <c r="AW252" s="52">
        <v>-45</v>
      </c>
      <c r="AX252" s="83">
        <v>64</v>
      </c>
      <c r="AY252" s="52">
        <v>300</v>
      </c>
      <c r="AZ252" s="52">
        <v>0.6</v>
      </c>
      <c r="BA252" s="24">
        <v>0</v>
      </c>
      <c r="BB252" s="52">
        <v>3.2</v>
      </c>
      <c r="BC252" s="75" t="s">
        <v>2207</v>
      </c>
      <c r="BD252" s="52"/>
      <c r="BE252" s="52"/>
      <c r="BF252" s="52"/>
      <c r="BG252" s="52"/>
      <c r="BH252" s="52"/>
      <c r="BI252" s="24">
        <v>1</v>
      </c>
      <c r="BJ252" s="24"/>
      <c r="BK252" s="24"/>
      <c r="BL252" s="24">
        <v>1.4</v>
      </c>
      <c r="BM252" s="24"/>
      <c r="BN252" s="24"/>
      <c r="BO252" s="24"/>
      <c r="BP252" s="24"/>
      <c r="BQ252" s="24" t="s">
        <v>2168</v>
      </c>
      <c r="BR252" s="47" t="s">
        <v>2916</v>
      </c>
      <c r="BT252" s="5" t="str">
        <f t="shared" si="17"/>
        <v>9999-01-01 00:00</v>
      </c>
      <c r="BU252" s="111"/>
      <c r="BV252" s="113" t="s">
        <v>2351</v>
      </c>
      <c r="BX252" s="5"/>
      <c r="CQ252" s="47">
        <v>5</v>
      </c>
      <c r="CR252" s="5">
        <v>10</v>
      </c>
      <c r="CS252" s="5">
        <f t="shared" si="18"/>
        <v>64</v>
      </c>
      <c r="CT252" s="5">
        <f t="shared" si="19"/>
        <v>0.66</v>
      </c>
      <c r="CU252" s="5">
        <f t="shared" si="20"/>
        <v>3.2</v>
      </c>
    </row>
    <row r="253" spans="1:99" s="47" customFormat="1" x14ac:dyDescent="0.3">
      <c r="A253" s="48" t="s">
        <v>1184</v>
      </c>
      <c r="B253" s="6"/>
      <c r="C253" s="66">
        <v>239</v>
      </c>
      <c r="D253" s="18">
        <v>10239</v>
      </c>
      <c r="E253" s="67">
        <v>9239</v>
      </c>
      <c r="F253" s="49">
        <v>5</v>
      </c>
      <c r="G253" s="49">
        <v>1</v>
      </c>
      <c r="H253" s="18" t="s">
        <v>2336</v>
      </c>
      <c r="I253" s="49">
        <v>1</v>
      </c>
      <c r="J253" s="49">
        <v>2</v>
      </c>
      <c r="K253" s="18">
        <v>1</v>
      </c>
      <c r="L253" s="49">
        <v>5</v>
      </c>
      <c r="M253" s="49">
        <v>2</v>
      </c>
      <c r="N253" s="18">
        <v>239</v>
      </c>
      <c r="O253" s="18">
        <v>12</v>
      </c>
      <c r="P253" s="18" t="s">
        <v>213</v>
      </c>
      <c r="Q253" s="67" t="s">
        <v>1786</v>
      </c>
      <c r="R253" s="67"/>
      <c r="S253" s="28">
        <v>0.9</v>
      </c>
      <c r="T253" s="28">
        <v>1</v>
      </c>
      <c r="U253" s="28">
        <v>1.2</v>
      </c>
      <c r="V253" s="18" t="s">
        <v>227</v>
      </c>
      <c r="W253" s="29" t="s">
        <v>228</v>
      </c>
      <c r="X253" s="30" t="s">
        <v>1185</v>
      </c>
      <c r="Y253" s="68" t="s">
        <v>218</v>
      </c>
      <c r="Z253" s="56" t="s">
        <v>219</v>
      </c>
      <c r="AA253" s="50" t="s">
        <v>1186</v>
      </c>
      <c r="AB253" s="21">
        <v>155</v>
      </c>
      <c r="AC253" s="21">
        <v>3</v>
      </c>
      <c r="AD253" s="51">
        <v>1220</v>
      </c>
      <c r="AE253" s="51">
        <v>50</v>
      </c>
      <c r="AF253" s="51">
        <v>0</v>
      </c>
      <c r="AG253" s="73">
        <v>1</v>
      </c>
      <c r="AH253" s="22">
        <v>0</v>
      </c>
      <c r="AI253" s="23">
        <v>120</v>
      </c>
      <c r="AJ253" s="24" t="s">
        <v>2912</v>
      </c>
      <c r="AK253" s="52">
        <v>1</v>
      </c>
      <c r="AL253" s="24">
        <v>12000</v>
      </c>
      <c r="AM253" s="52">
        <v>24</v>
      </c>
      <c r="AN253" s="52">
        <v>1</v>
      </c>
      <c r="AO253" s="24" t="s">
        <v>2913</v>
      </c>
      <c r="AP253" s="52">
        <v>0.66</v>
      </c>
      <c r="AQ253" s="52">
        <v>0.04</v>
      </c>
      <c r="AR253" s="52">
        <v>0</v>
      </c>
      <c r="AS253" s="52">
        <v>0</v>
      </c>
      <c r="AT253" s="52">
        <v>0</v>
      </c>
      <c r="AU253" s="52">
        <v>3</v>
      </c>
      <c r="AV253" s="83">
        <v>0</v>
      </c>
      <c r="AW253" s="52">
        <v>-12</v>
      </c>
      <c r="AX253" s="83">
        <v>64</v>
      </c>
      <c r="AY253" s="52">
        <v>600</v>
      </c>
      <c r="AZ253" s="52">
        <v>1.2</v>
      </c>
      <c r="BA253" s="24">
        <v>0</v>
      </c>
      <c r="BB253" s="52">
        <v>3.2</v>
      </c>
      <c r="BC253" s="75" t="s">
        <v>2208</v>
      </c>
      <c r="BD253" s="52"/>
      <c r="BE253" s="52"/>
      <c r="BF253" s="52"/>
      <c r="BG253" s="52"/>
      <c r="BH253" s="52"/>
      <c r="BI253" s="24">
        <v>1</v>
      </c>
      <c r="BJ253" s="24"/>
      <c r="BK253" s="24"/>
      <c r="BL253" s="24">
        <v>1.4</v>
      </c>
      <c r="BM253" s="24"/>
      <c r="BN253" s="24"/>
      <c r="BO253" s="24"/>
      <c r="BP253" s="24"/>
      <c r="BQ253" s="24" t="s">
        <v>2168</v>
      </c>
      <c r="BR253" s="47" t="s">
        <v>2916</v>
      </c>
      <c r="BT253" s="5" t="str">
        <f t="shared" si="17"/>
        <v>9999-01-01 00:00</v>
      </c>
      <c r="BU253" s="111"/>
      <c r="BV253" s="113" t="s">
        <v>2367</v>
      </c>
      <c r="BX253" s="5"/>
      <c r="CQ253" s="47">
        <v>5</v>
      </c>
      <c r="CR253" s="5">
        <v>10</v>
      </c>
      <c r="CS253" s="5">
        <f t="shared" si="18"/>
        <v>64</v>
      </c>
      <c r="CT253" s="5">
        <f t="shared" si="19"/>
        <v>0.66</v>
      </c>
      <c r="CU253" s="5">
        <f t="shared" si="20"/>
        <v>3.2</v>
      </c>
    </row>
    <row r="254" spans="1:99" s="47" customFormat="1" x14ac:dyDescent="0.3">
      <c r="A254" s="48" t="s">
        <v>1223</v>
      </c>
      <c r="B254" s="6"/>
      <c r="C254" s="66">
        <v>240</v>
      </c>
      <c r="D254" s="18">
        <v>10240</v>
      </c>
      <c r="E254" s="67">
        <v>9240</v>
      </c>
      <c r="F254" s="49">
        <v>5</v>
      </c>
      <c r="G254" s="49">
        <v>1</v>
      </c>
      <c r="H254" s="18" t="s">
        <v>2337</v>
      </c>
      <c r="I254" s="49">
        <v>1</v>
      </c>
      <c r="J254" s="49">
        <v>1</v>
      </c>
      <c r="K254" s="18">
        <v>1</v>
      </c>
      <c r="L254" s="49">
        <v>5</v>
      </c>
      <c r="M254" s="49">
        <v>1</v>
      </c>
      <c r="N254" s="18">
        <v>240</v>
      </c>
      <c r="O254" s="18">
        <v>11</v>
      </c>
      <c r="P254" s="18" t="s">
        <v>213</v>
      </c>
      <c r="Q254" s="67" t="s">
        <v>1793</v>
      </c>
      <c r="R254" s="67"/>
      <c r="S254" s="28">
        <v>1.05</v>
      </c>
      <c r="T254" s="28">
        <v>1.1000000000000001</v>
      </c>
      <c r="U254" s="28">
        <v>1.2</v>
      </c>
      <c r="V254" s="18" t="s">
        <v>284</v>
      </c>
      <c r="W254" s="29" t="s">
        <v>285</v>
      </c>
      <c r="X254" s="30" t="s">
        <v>1224</v>
      </c>
      <c r="Y254" s="68" t="s">
        <v>218</v>
      </c>
      <c r="Z254" s="56" t="s">
        <v>219</v>
      </c>
      <c r="AA254" s="50" t="s">
        <v>1225</v>
      </c>
      <c r="AB254" s="21">
        <v>155</v>
      </c>
      <c r="AC254" s="21">
        <v>3</v>
      </c>
      <c r="AD254" s="51">
        <v>1280</v>
      </c>
      <c r="AE254" s="51">
        <v>52</v>
      </c>
      <c r="AF254" s="51">
        <v>0</v>
      </c>
      <c r="AG254" s="73">
        <v>1</v>
      </c>
      <c r="AH254" s="22">
        <v>0</v>
      </c>
      <c r="AI254" s="23">
        <v>160</v>
      </c>
      <c r="AJ254" s="24" t="s">
        <v>2912</v>
      </c>
      <c r="AK254" s="52">
        <v>1</v>
      </c>
      <c r="AL254" s="24">
        <v>6000</v>
      </c>
      <c r="AM254" s="52">
        <v>16</v>
      </c>
      <c r="AN254" s="52">
        <v>1</v>
      </c>
      <c r="AO254" s="24" t="s">
        <v>2913</v>
      </c>
      <c r="AP254" s="52">
        <v>0.54</v>
      </c>
      <c r="AQ254" s="52">
        <v>0.01</v>
      </c>
      <c r="AR254" s="52">
        <v>0</v>
      </c>
      <c r="AS254" s="52">
        <v>0</v>
      </c>
      <c r="AT254" s="52">
        <v>0</v>
      </c>
      <c r="AU254" s="52">
        <v>1</v>
      </c>
      <c r="AV254" s="83">
        <v>5</v>
      </c>
      <c r="AW254" s="52">
        <v>-15</v>
      </c>
      <c r="AX254" s="83">
        <v>53</v>
      </c>
      <c r="AY254" s="52">
        <v>300</v>
      </c>
      <c r="AZ254" s="52">
        <v>0.8</v>
      </c>
      <c r="BA254" s="24">
        <v>0</v>
      </c>
      <c r="BB254" s="52">
        <v>2.65</v>
      </c>
      <c r="BC254" s="75" t="s">
        <v>2209</v>
      </c>
      <c r="BD254" s="52"/>
      <c r="BE254" s="52"/>
      <c r="BF254" s="52"/>
      <c r="BG254" s="52"/>
      <c r="BH254" s="52"/>
      <c r="BI254" s="24">
        <v>1.39995</v>
      </c>
      <c r="BJ254" s="24"/>
      <c r="BK254" s="24"/>
      <c r="BL254" s="24">
        <v>1.4</v>
      </c>
      <c r="BM254" s="24"/>
      <c r="BN254" s="24"/>
      <c r="BO254" s="24"/>
      <c r="BP254" s="24"/>
      <c r="BQ254" s="24" t="s">
        <v>2168</v>
      </c>
      <c r="BR254" s="47" t="s">
        <v>2916</v>
      </c>
      <c r="BT254" s="5" t="str">
        <f t="shared" si="17"/>
        <v>9999-01-01 00:00</v>
      </c>
      <c r="BU254" s="111"/>
      <c r="BV254" s="113" t="s">
        <v>2368</v>
      </c>
      <c r="BX254" s="5"/>
      <c r="CQ254" s="47">
        <v>5</v>
      </c>
      <c r="CR254" s="5">
        <v>5</v>
      </c>
      <c r="CS254" s="5">
        <f t="shared" si="18"/>
        <v>53</v>
      </c>
      <c r="CT254" s="5">
        <f t="shared" si="19"/>
        <v>0.54</v>
      </c>
      <c r="CU254" s="5">
        <f t="shared" si="20"/>
        <v>2.65</v>
      </c>
    </row>
    <row r="255" spans="1:99" s="47" customFormat="1" x14ac:dyDescent="0.3">
      <c r="A255" s="48" t="s">
        <v>2395</v>
      </c>
      <c r="B255" s="48" t="s">
        <v>2394</v>
      </c>
      <c r="C255" s="66">
        <v>501</v>
      </c>
      <c r="D255" s="18">
        <v>10501</v>
      </c>
      <c r="E255" s="67">
        <v>9501</v>
      </c>
      <c r="F255" s="49">
        <v>5</v>
      </c>
      <c r="G255" s="49">
        <v>3</v>
      </c>
      <c r="H255" s="18" t="s">
        <v>2333</v>
      </c>
      <c r="I255" s="49">
        <v>1</v>
      </c>
      <c r="J255" s="49">
        <v>4</v>
      </c>
      <c r="K255" s="18">
        <v>1</v>
      </c>
      <c r="L255" s="49">
        <v>5</v>
      </c>
      <c r="M255" s="49">
        <v>4</v>
      </c>
      <c r="N255" s="18">
        <v>501</v>
      </c>
      <c r="O255" s="18">
        <v>34</v>
      </c>
      <c r="P255" s="18" t="s">
        <v>213</v>
      </c>
      <c r="Q255" s="67" t="s">
        <v>2400</v>
      </c>
      <c r="R255" s="67"/>
      <c r="S255" s="28">
        <v>0.9</v>
      </c>
      <c r="T255" s="28">
        <v>1</v>
      </c>
      <c r="U255" s="28">
        <v>1.2</v>
      </c>
      <c r="V255" s="18" t="s">
        <v>345</v>
      </c>
      <c r="W255" s="29" t="s">
        <v>346</v>
      </c>
      <c r="X255" s="30" t="s">
        <v>2401</v>
      </c>
      <c r="Y255" s="68" t="s">
        <v>218</v>
      </c>
      <c r="Z255" s="56" t="s">
        <v>219</v>
      </c>
      <c r="AA255" s="50" t="s">
        <v>2412</v>
      </c>
      <c r="AB255" s="21">
        <v>155</v>
      </c>
      <c r="AC255" s="21">
        <v>3</v>
      </c>
      <c r="AD255" s="51">
        <v>280</v>
      </c>
      <c r="AE255" s="51">
        <v>25</v>
      </c>
      <c r="AF255" s="51">
        <v>0</v>
      </c>
      <c r="AG255" s="73">
        <v>1</v>
      </c>
      <c r="AH255" s="22">
        <v>0</v>
      </c>
      <c r="AI255" s="23">
        <v>100</v>
      </c>
      <c r="AJ255" s="24" t="s">
        <v>2912</v>
      </c>
      <c r="AK255" s="52">
        <v>1</v>
      </c>
      <c r="AL255" s="24">
        <v>750</v>
      </c>
      <c r="AM255" s="52">
        <v>1</v>
      </c>
      <c r="AN255" s="52">
        <v>1</v>
      </c>
      <c r="AO255" s="24" t="s">
        <v>2913</v>
      </c>
      <c r="AP255" s="52">
        <v>0.62</v>
      </c>
      <c r="AQ255" s="52">
        <v>0.2</v>
      </c>
      <c r="AR255" s="52">
        <v>0</v>
      </c>
      <c r="AS255" s="52">
        <v>0</v>
      </c>
      <c r="AT255" s="52">
        <v>0</v>
      </c>
      <c r="AU255" s="52">
        <v>3</v>
      </c>
      <c r="AV255" s="83">
        <v>-10</v>
      </c>
      <c r="AW255" s="52">
        <v>-30</v>
      </c>
      <c r="AX255" s="83">
        <v>56</v>
      </c>
      <c r="AY255" s="52">
        <v>37.5</v>
      </c>
      <c r="AZ255" s="52">
        <v>0.05</v>
      </c>
      <c r="BA255" s="24">
        <v>0</v>
      </c>
      <c r="BB255" s="52">
        <v>2.8</v>
      </c>
      <c r="BC255" s="75" t="s">
        <v>2205</v>
      </c>
      <c r="BD255" s="52"/>
      <c r="BE255" s="52"/>
      <c r="BF255" s="52"/>
      <c r="BG255" s="52"/>
      <c r="BH255" s="52"/>
      <c r="BI255" s="24">
        <v>1</v>
      </c>
      <c r="BJ255" s="24"/>
      <c r="BK255" s="24"/>
      <c r="BL255" s="24">
        <v>1.4</v>
      </c>
      <c r="BM255" s="24"/>
      <c r="BN255" s="24"/>
      <c r="BO255" s="24"/>
      <c r="BP255" s="24" t="s">
        <v>2506</v>
      </c>
      <c r="BQ255" s="24" t="s">
        <v>2168</v>
      </c>
      <c r="BR255" s="47" t="s">
        <v>2916</v>
      </c>
      <c r="BT255" s="5" t="str">
        <f t="shared" si="17"/>
        <v>9999-01-01 00:00</v>
      </c>
      <c r="BU255" s="111"/>
      <c r="BV255" s="115"/>
      <c r="BX255" s="5"/>
      <c r="CQ255" s="47">
        <v>5</v>
      </c>
      <c r="CR255" s="5">
        <v>1</v>
      </c>
      <c r="CS255" s="5">
        <f t="shared" si="18"/>
        <v>56</v>
      </c>
      <c r="CT255" s="5">
        <f t="shared" si="19"/>
        <v>0.62</v>
      </c>
      <c r="CU255" s="5">
        <f t="shared" si="20"/>
        <v>2.8</v>
      </c>
    </row>
    <row r="256" spans="1:99" s="47" customFormat="1" x14ac:dyDescent="0.3">
      <c r="A256" s="48" t="s">
        <v>2396</v>
      </c>
      <c r="B256" s="6"/>
      <c r="C256" s="66">
        <v>502</v>
      </c>
      <c r="D256" s="18">
        <v>10502</v>
      </c>
      <c r="E256" s="36">
        <v>9502</v>
      </c>
      <c r="F256" s="49">
        <v>5</v>
      </c>
      <c r="G256" s="49">
        <v>2</v>
      </c>
      <c r="H256" s="18" t="s">
        <v>2317</v>
      </c>
      <c r="I256" s="49">
        <v>1</v>
      </c>
      <c r="J256" s="49">
        <v>4</v>
      </c>
      <c r="K256" s="18">
        <v>1</v>
      </c>
      <c r="L256" s="49">
        <v>5</v>
      </c>
      <c r="M256" s="49">
        <v>4</v>
      </c>
      <c r="N256" s="18">
        <v>502</v>
      </c>
      <c r="O256" s="18">
        <v>24</v>
      </c>
      <c r="P256" s="18" t="s">
        <v>213</v>
      </c>
      <c r="Q256" s="67" t="s">
        <v>2402</v>
      </c>
      <c r="R256" s="67"/>
      <c r="S256" s="28">
        <v>1</v>
      </c>
      <c r="T256" s="28">
        <v>1.1499999999999999</v>
      </c>
      <c r="U256" s="28">
        <v>1.2</v>
      </c>
      <c r="V256" s="18" t="s">
        <v>345</v>
      </c>
      <c r="W256" s="29" t="s">
        <v>346</v>
      </c>
      <c r="X256" s="30" t="s">
        <v>2403</v>
      </c>
      <c r="Y256" s="68" t="s">
        <v>218</v>
      </c>
      <c r="Z256" s="70" t="s">
        <v>219</v>
      </c>
      <c r="AA256" s="71" t="s">
        <v>2413</v>
      </c>
      <c r="AB256" s="21">
        <v>155</v>
      </c>
      <c r="AC256" s="21">
        <v>3</v>
      </c>
      <c r="AD256" s="51">
        <v>144</v>
      </c>
      <c r="AE256" s="51">
        <v>18</v>
      </c>
      <c r="AF256" s="51">
        <v>0</v>
      </c>
      <c r="AG256" s="73">
        <v>1</v>
      </c>
      <c r="AH256" s="22">
        <v>0</v>
      </c>
      <c r="AI256" s="23">
        <v>70</v>
      </c>
      <c r="AJ256" s="24" t="s">
        <v>2912</v>
      </c>
      <c r="AK256" s="46">
        <v>1</v>
      </c>
      <c r="AL256" s="24">
        <v>75</v>
      </c>
      <c r="AM256" s="52">
        <v>1</v>
      </c>
      <c r="AN256" s="52" t="s">
        <v>108</v>
      </c>
      <c r="AO256" s="24" t="s">
        <v>2913</v>
      </c>
      <c r="AP256" s="52">
        <v>0.52</v>
      </c>
      <c r="AQ256" s="52">
        <v>0.25</v>
      </c>
      <c r="AR256" s="52">
        <v>202</v>
      </c>
      <c r="AS256" s="52">
        <v>-125</v>
      </c>
      <c r="AT256" s="52">
        <v>10</v>
      </c>
      <c r="AU256" s="52">
        <v>302</v>
      </c>
      <c r="AV256" s="83">
        <v>0</v>
      </c>
      <c r="AW256" s="52">
        <v>0</v>
      </c>
      <c r="AX256" s="83">
        <v>44</v>
      </c>
      <c r="AY256" s="52">
        <v>3.75</v>
      </c>
      <c r="AZ256" s="52">
        <v>0.05</v>
      </c>
      <c r="BA256" s="24">
        <v>0</v>
      </c>
      <c r="BB256" s="52">
        <v>2.2000000000000002</v>
      </c>
      <c r="BC256" s="75" t="s">
        <v>2442</v>
      </c>
      <c r="BD256" s="52"/>
      <c r="BE256" s="52"/>
      <c r="BF256" s="52"/>
      <c r="BG256" s="52"/>
      <c r="BH256" s="52"/>
      <c r="BI256" s="24">
        <v>1</v>
      </c>
      <c r="BJ256" s="24"/>
      <c r="BK256" s="24"/>
      <c r="BL256" s="24">
        <v>1.4</v>
      </c>
      <c r="BM256" s="24"/>
      <c r="BN256" s="24"/>
      <c r="BO256" s="24"/>
      <c r="BP256" s="24" t="s">
        <v>2506</v>
      </c>
      <c r="BQ256" s="24" t="s">
        <v>2168</v>
      </c>
      <c r="BR256" s="47" t="s">
        <v>2917</v>
      </c>
      <c r="BT256" s="5" t="str">
        <f t="shared" si="17"/>
        <v>2020-01-01 00:00</v>
      </c>
      <c r="BU256" s="111"/>
      <c r="BV256" s="115"/>
      <c r="BX256" s="5"/>
      <c r="CQ256" s="47">
        <v>5</v>
      </c>
      <c r="CR256" s="5">
        <v>7</v>
      </c>
      <c r="CS256" s="5">
        <f t="shared" si="18"/>
        <v>44</v>
      </c>
      <c r="CT256" s="5">
        <f t="shared" si="19"/>
        <v>0.52</v>
      </c>
      <c r="CU256" s="5">
        <f t="shared" si="20"/>
        <v>2.2000000000000002</v>
      </c>
    </row>
    <row r="257" spans="1:99" s="47" customFormat="1" x14ac:dyDescent="0.3">
      <c r="A257" s="48" t="s">
        <v>2397</v>
      </c>
      <c r="B257" s="6"/>
      <c r="C257" s="66">
        <v>503</v>
      </c>
      <c r="D257" s="18">
        <v>10503</v>
      </c>
      <c r="E257" s="67">
        <v>9503</v>
      </c>
      <c r="F257" s="49">
        <v>5</v>
      </c>
      <c r="G257" s="49">
        <v>3</v>
      </c>
      <c r="H257" s="18" t="s">
        <v>2332</v>
      </c>
      <c r="I257" s="49">
        <v>1</v>
      </c>
      <c r="J257" s="49">
        <v>5</v>
      </c>
      <c r="K257" s="18">
        <v>1</v>
      </c>
      <c r="L257" s="49">
        <v>5</v>
      </c>
      <c r="M257" s="49">
        <v>5</v>
      </c>
      <c r="N257" s="18">
        <v>503</v>
      </c>
      <c r="O257" s="18">
        <v>35</v>
      </c>
      <c r="P257" s="18" t="s">
        <v>213</v>
      </c>
      <c r="Q257" s="67" t="s">
        <v>2404</v>
      </c>
      <c r="R257" s="67"/>
      <c r="S257" s="28">
        <v>1</v>
      </c>
      <c r="T257" s="28">
        <v>0.8</v>
      </c>
      <c r="U257" s="28">
        <v>1.2</v>
      </c>
      <c r="V257" s="18" t="s">
        <v>227</v>
      </c>
      <c r="W257" s="29" t="s">
        <v>228</v>
      </c>
      <c r="X257" s="30" t="s">
        <v>2405</v>
      </c>
      <c r="Y257" s="68" t="s">
        <v>218</v>
      </c>
      <c r="Z257" s="56" t="s">
        <v>219</v>
      </c>
      <c r="AA257" s="50" t="s">
        <v>2414</v>
      </c>
      <c r="AB257" s="21">
        <v>155</v>
      </c>
      <c r="AC257" s="21">
        <v>3</v>
      </c>
      <c r="AD257" s="51">
        <v>200</v>
      </c>
      <c r="AE257" s="51">
        <v>22</v>
      </c>
      <c r="AF257" s="51">
        <v>0</v>
      </c>
      <c r="AG257" s="73">
        <v>1</v>
      </c>
      <c r="AH257" s="22">
        <v>0</v>
      </c>
      <c r="AI257" s="23">
        <v>70</v>
      </c>
      <c r="AJ257" s="24" t="s">
        <v>2912</v>
      </c>
      <c r="AK257" s="52">
        <v>1</v>
      </c>
      <c r="AL257" s="24">
        <v>120</v>
      </c>
      <c r="AM257" s="52">
        <v>0</v>
      </c>
      <c r="AN257" s="52" t="s">
        <v>108</v>
      </c>
      <c r="AO257" s="24" t="s">
        <v>2913</v>
      </c>
      <c r="AP257" s="52">
        <v>0.54</v>
      </c>
      <c r="AQ257" s="52">
        <v>0.05</v>
      </c>
      <c r="AR257" s="52">
        <v>101</v>
      </c>
      <c r="AS257" s="52">
        <v>0</v>
      </c>
      <c r="AT257" s="52">
        <v>-25</v>
      </c>
      <c r="AU257" s="52">
        <v>51</v>
      </c>
      <c r="AV257" s="83">
        <v>-17</v>
      </c>
      <c r="AW257" s="52">
        <v>-12</v>
      </c>
      <c r="AX257" s="83">
        <v>53</v>
      </c>
      <c r="AY257" s="52">
        <v>6</v>
      </c>
      <c r="AZ257" s="52">
        <v>0</v>
      </c>
      <c r="BA257" s="24">
        <v>0</v>
      </c>
      <c r="BB257" s="52">
        <v>2.65</v>
      </c>
      <c r="BC257" s="75" t="s">
        <v>2454</v>
      </c>
      <c r="BD257" s="52"/>
      <c r="BE257" s="52"/>
      <c r="BF257" s="52"/>
      <c r="BG257" s="52"/>
      <c r="BH257" s="52"/>
      <c r="BI257" s="24">
        <v>1</v>
      </c>
      <c r="BJ257" s="24"/>
      <c r="BK257" s="24"/>
      <c r="BL257" s="24">
        <v>1.4</v>
      </c>
      <c r="BM257" s="24"/>
      <c r="BN257" s="24"/>
      <c r="BO257" s="24"/>
      <c r="BP257" s="24" t="s">
        <v>2506</v>
      </c>
      <c r="BQ257" s="24" t="s">
        <v>2168</v>
      </c>
      <c r="BR257" s="47" t="s">
        <v>2917</v>
      </c>
      <c r="BT257" s="5" t="str">
        <f t="shared" si="17"/>
        <v>2020-01-01 00:00</v>
      </c>
      <c r="BU257" s="111"/>
      <c r="BV257" s="115"/>
      <c r="BX257" s="5"/>
      <c r="CQ257" s="47">
        <v>5</v>
      </c>
      <c r="CR257" s="5">
        <v>5</v>
      </c>
      <c r="CS257" s="5">
        <f t="shared" si="18"/>
        <v>53</v>
      </c>
      <c r="CT257" s="5">
        <f t="shared" si="19"/>
        <v>0.54</v>
      </c>
      <c r="CU257" s="5">
        <f t="shared" si="20"/>
        <v>2.65</v>
      </c>
    </row>
    <row r="258" spans="1:99" s="47" customFormat="1" x14ac:dyDescent="0.3">
      <c r="A258" s="48" t="s">
        <v>2398</v>
      </c>
      <c r="B258" s="6"/>
      <c r="C258" s="66">
        <v>504</v>
      </c>
      <c r="D258" s="18">
        <v>10504</v>
      </c>
      <c r="E258" s="36">
        <v>9504</v>
      </c>
      <c r="F258" s="49">
        <v>5</v>
      </c>
      <c r="G258" s="49">
        <v>1</v>
      </c>
      <c r="H258" s="18" t="s">
        <v>2322</v>
      </c>
      <c r="I258" s="49">
        <v>1</v>
      </c>
      <c r="J258" s="49">
        <v>4</v>
      </c>
      <c r="K258" s="18">
        <v>1</v>
      </c>
      <c r="L258" s="49">
        <v>5</v>
      </c>
      <c r="M258" s="49">
        <v>4</v>
      </c>
      <c r="N258" s="18">
        <v>504</v>
      </c>
      <c r="O258" s="18">
        <v>14</v>
      </c>
      <c r="P258" s="18" t="s">
        <v>213</v>
      </c>
      <c r="Q258" s="67" t="s">
        <v>2455</v>
      </c>
      <c r="R258" s="67"/>
      <c r="S258" s="28">
        <v>1</v>
      </c>
      <c r="T258" s="28">
        <v>1</v>
      </c>
      <c r="U258" s="28">
        <v>1.2</v>
      </c>
      <c r="V258" s="18" t="s">
        <v>345</v>
      </c>
      <c r="W258" s="29" t="s">
        <v>346</v>
      </c>
      <c r="X258" s="30" t="s">
        <v>2411</v>
      </c>
      <c r="Y258" s="68" t="s">
        <v>218</v>
      </c>
      <c r="Z258" s="70" t="s">
        <v>219</v>
      </c>
      <c r="AA258" s="71" t="s">
        <v>2415</v>
      </c>
      <c r="AB258" s="21">
        <v>155</v>
      </c>
      <c r="AC258" s="21">
        <v>3</v>
      </c>
      <c r="AD258" s="51">
        <v>140</v>
      </c>
      <c r="AE258" s="51">
        <v>18</v>
      </c>
      <c r="AF258" s="51">
        <v>0</v>
      </c>
      <c r="AG258" s="73">
        <v>1</v>
      </c>
      <c r="AH258" s="22">
        <v>0</v>
      </c>
      <c r="AI258" s="23">
        <v>70</v>
      </c>
      <c r="AJ258" s="24" t="s">
        <v>2912</v>
      </c>
      <c r="AK258" s="52">
        <v>1</v>
      </c>
      <c r="AL258" s="24">
        <v>96</v>
      </c>
      <c r="AM258" s="52">
        <v>0</v>
      </c>
      <c r="AN258" s="52" t="s">
        <v>108</v>
      </c>
      <c r="AO258" s="24" t="s">
        <v>2913</v>
      </c>
      <c r="AP258" s="52">
        <v>0.38</v>
      </c>
      <c r="AQ258" s="52">
        <v>0.25</v>
      </c>
      <c r="AR258" s="52">
        <v>201</v>
      </c>
      <c r="AS258" s="52">
        <v>-60</v>
      </c>
      <c r="AT258" s="52">
        <v>-10</v>
      </c>
      <c r="AU258" s="52">
        <v>301</v>
      </c>
      <c r="AV258" s="83">
        <v>-5</v>
      </c>
      <c r="AW258" s="52">
        <v>-10</v>
      </c>
      <c r="AX258" s="83">
        <v>44</v>
      </c>
      <c r="AY258" s="52">
        <v>4.8</v>
      </c>
      <c r="AZ258" s="52">
        <v>0</v>
      </c>
      <c r="BA258" s="24">
        <v>0</v>
      </c>
      <c r="BB258" s="52">
        <v>2.2000000000000002</v>
      </c>
      <c r="BC258" s="75" t="s">
        <v>2447</v>
      </c>
      <c r="BD258" s="52"/>
      <c r="BE258" s="52"/>
      <c r="BF258" s="52"/>
      <c r="BG258" s="52"/>
      <c r="BH258" s="52"/>
      <c r="BI258" s="24">
        <v>1</v>
      </c>
      <c r="BJ258" s="24"/>
      <c r="BK258" s="24"/>
      <c r="BL258" s="24">
        <v>1.4</v>
      </c>
      <c r="BM258" s="24"/>
      <c r="BN258" s="24"/>
      <c r="BO258" s="24"/>
      <c r="BP258" s="24" t="s">
        <v>2888</v>
      </c>
      <c r="BQ258" s="24" t="s">
        <v>2168</v>
      </c>
      <c r="BR258" s="47" t="s">
        <v>2917</v>
      </c>
      <c r="BT258" s="5" t="str">
        <f t="shared" si="17"/>
        <v>2020-01-01 00:00</v>
      </c>
      <c r="BU258" s="111"/>
      <c r="BV258" s="115"/>
      <c r="BX258" s="5"/>
      <c r="CQ258" s="47">
        <v>5</v>
      </c>
      <c r="CR258" s="5">
        <v>2</v>
      </c>
      <c r="CS258" s="5">
        <f t="shared" si="18"/>
        <v>44</v>
      </c>
      <c r="CT258" s="5">
        <f t="shared" si="19"/>
        <v>0.38</v>
      </c>
      <c r="CU258" s="5">
        <f t="shared" si="20"/>
        <v>2.2000000000000002</v>
      </c>
    </row>
    <row r="259" spans="1:99" s="47" customFormat="1" x14ac:dyDescent="0.3">
      <c r="A259" s="48" t="s">
        <v>2399</v>
      </c>
      <c r="B259" s="6"/>
      <c r="C259" s="66">
        <v>505</v>
      </c>
      <c r="D259" s="18">
        <v>10505</v>
      </c>
      <c r="E259" s="67">
        <v>9505</v>
      </c>
      <c r="F259" s="49">
        <v>5</v>
      </c>
      <c r="G259" s="49">
        <v>4</v>
      </c>
      <c r="H259" s="18" t="s">
        <v>2331</v>
      </c>
      <c r="I259" s="49">
        <v>1</v>
      </c>
      <c r="J259" s="49">
        <v>4</v>
      </c>
      <c r="K259" s="18">
        <v>1</v>
      </c>
      <c r="L259" s="49">
        <v>5</v>
      </c>
      <c r="M259" s="49">
        <v>4</v>
      </c>
      <c r="N259" s="18">
        <v>505</v>
      </c>
      <c r="O259" s="18">
        <v>44</v>
      </c>
      <c r="P259" s="18" t="s">
        <v>213</v>
      </c>
      <c r="Q259" s="67" t="s">
        <v>2406</v>
      </c>
      <c r="R259" s="67"/>
      <c r="S259" s="28">
        <v>0.9</v>
      </c>
      <c r="T259" s="28">
        <v>1</v>
      </c>
      <c r="U259" s="28">
        <v>1.2</v>
      </c>
      <c r="V259" s="18" t="s">
        <v>227</v>
      </c>
      <c r="W259" s="29" t="s">
        <v>228</v>
      </c>
      <c r="X259" s="30" t="s">
        <v>2407</v>
      </c>
      <c r="Y259" s="68" t="s">
        <v>218</v>
      </c>
      <c r="Z259" s="56" t="s">
        <v>219</v>
      </c>
      <c r="AA259" s="50" t="s">
        <v>2416</v>
      </c>
      <c r="AB259" s="21">
        <v>155</v>
      </c>
      <c r="AC259" s="21">
        <v>3</v>
      </c>
      <c r="AD259" s="51">
        <v>148</v>
      </c>
      <c r="AE259" s="51">
        <v>16</v>
      </c>
      <c r="AF259" s="51">
        <v>0</v>
      </c>
      <c r="AG259" s="73">
        <v>1</v>
      </c>
      <c r="AH259" s="22">
        <v>0</v>
      </c>
      <c r="AI259" s="23">
        <v>150</v>
      </c>
      <c r="AJ259" s="24" t="s">
        <v>2912</v>
      </c>
      <c r="AK259" s="52">
        <v>1</v>
      </c>
      <c r="AL259" s="24">
        <v>480</v>
      </c>
      <c r="AM259" s="52">
        <v>3</v>
      </c>
      <c r="AN259" s="52">
        <v>1</v>
      </c>
      <c r="AO259" s="24" t="s">
        <v>2913</v>
      </c>
      <c r="AP259" s="52">
        <v>0.66</v>
      </c>
      <c r="AQ259" s="52">
        <v>0.04</v>
      </c>
      <c r="AR259" s="52">
        <v>0</v>
      </c>
      <c r="AS259" s="52">
        <v>0</v>
      </c>
      <c r="AT259" s="52">
        <v>0</v>
      </c>
      <c r="AU259" s="52">
        <v>3</v>
      </c>
      <c r="AV259" s="83">
        <v>-10</v>
      </c>
      <c r="AW259" s="52">
        <v>-25</v>
      </c>
      <c r="AX259" s="83">
        <v>64</v>
      </c>
      <c r="AY259" s="52">
        <v>24</v>
      </c>
      <c r="AZ259" s="52">
        <v>0.15</v>
      </c>
      <c r="BA259" s="24">
        <v>0</v>
      </c>
      <c r="BB259" s="52">
        <v>3.2</v>
      </c>
      <c r="BC259" s="75" t="s">
        <v>2078</v>
      </c>
      <c r="BD259" s="52"/>
      <c r="BE259" s="52"/>
      <c r="BF259" s="52"/>
      <c r="BG259" s="52"/>
      <c r="BH259" s="52"/>
      <c r="BI259" s="24">
        <v>1</v>
      </c>
      <c r="BJ259" s="24"/>
      <c r="BK259" s="24"/>
      <c r="BL259" s="24">
        <v>1.4</v>
      </c>
      <c r="BM259" s="24"/>
      <c r="BN259" s="24"/>
      <c r="BO259" s="24"/>
      <c r="BP259" s="24" t="s">
        <v>2888</v>
      </c>
      <c r="BQ259" s="24" t="s">
        <v>2168</v>
      </c>
      <c r="BR259" s="47" t="s">
        <v>2916</v>
      </c>
      <c r="BT259" s="5" t="str">
        <f t="shared" si="17"/>
        <v>9999-01-01 00:00</v>
      </c>
      <c r="BU259" s="111"/>
      <c r="BV259" s="115"/>
      <c r="BX259" s="5"/>
      <c r="CQ259" s="47">
        <v>5</v>
      </c>
      <c r="CR259" s="5">
        <v>10</v>
      </c>
      <c r="CS259" s="5">
        <f t="shared" si="18"/>
        <v>64</v>
      </c>
      <c r="CT259" s="5">
        <f t="shared" si="19"/>
        <v>0.66</v>
      </c>
      <c r="CU259" s="5">
        <f t="shared" si="20"/>
        <v>3.2</v>
      </c>
    </row>
    <row r="260" spans="1:99" s="47" customFormat="1" x14ac:dyDescent="0.3">
      <c r="A260" s="48" t="s">
        <v>2482</v>
      </c>
      <c r="B260" s="6"/>
      <c r="C260" s="66" t="s">
        <v>2484</v>
      </c>
      <c r="D260" s="18">
        <v>10506</v>
      </c>
      <c r="E260" s="67">
        <v>9506</v>
      </c>
      <c r="F260" s="49">
        <v>5</v>
      </c>
      <c r="G260" s="49">
        <v>4</v>
      </c>
      <c r="H260" s="18" t="s">
        <v>2298</v>
      </c>
      <c r="I260" s="49">
        <v>1</v>
      </c>
      <c r="J260" s="49">
        <v>3</v>
      </c>
      <c r="K260" s="18">
        <v>1</v>
      </c>
      <c r="L260" s="49">
        <v>5</v>
      </c>
      <c r="M260" s="49">
        <v>3</v>
      </c>
      <c r="N260" s="18">
        <v>506</v>
      </c>
      <c r="O260" s="18">
        <v>43</v>
      </c>
      <c r="P260" s="18" t="s">
        <v>213</v>
      </c>
      <c r="Q260" s="67" t="s">
        <v>2486</v>
      </c>
      <c r="R260" s="67"/>
      <c r="S260" s="28">
        <v>1.05</v>
      </c>
      <c r="T260" s="28">
        <v>0.65</v>
      </c>
      <c r="U260" s="28">
        <v>1.2</v>
      </c>
      <c r="V260" s="18" t="s">
        <v>345</v>
      </c>
      <c r="W260" s="29" t="s">
        <v>346</v>
      </c>
      <c r="X260" s="30" t="s">
        <v>2487</v>
      </c>
      <c r="Y260" s="68" t="s">
        <v>218</v>
      </c>
      <c r="Z260" s="56" t="s">
        <v>219</v>
      </c>
      <c r="AA260" s="50" t="s">
        <v>2488</v>
      </c>
      <c r="AB260" s="21">
        <v>155</v>
      </c>
      <c r="AC260" s="21">
        <v>3</v>
      </c>
      <c r="AD260" s="51">
        <v>455</v>
      </c>
      <c r="AE260" s="51">
        <v>30</v>
      </c>
      <c r="AF260" s="51">
        <v>0</v>
      </c>
      <c r="AG260" s="73">
        <v>1</v>
      </c>
      <c r="AH260" s="65">
        <v>0</v>
      </c>
      <c r="AI260" s="23">
        <v>50</v>
      </c>
      <c r="AJ260" s="24" t="s">
        <v>2912</v>
      </c>
      <c r="AK260" s="52">
        <v>1</v>
      </c>
      <c r="AL260" s="24">
        <v>320</v>
      </c>
      <c r="AM260" s="52">
        <v>4</v>
      </c>
      <c r="AN260" s="52">
        <v>1</v>
      </c>
      <c r="AO260" s="24" t="s">
        <v>2913</v>
      </c>
      <c r="AP260" s="52">
        <v>0.54</v>
      </c>
      <c r="AQ260" s="52">
        <v>0.01</v>
      </c>
      <c r="AR260" s="52">
        <v>0</v>
      </c>
      <c r="AS260" s="52">
        <v>0</v>
      </c>
      <c r="AT260" s="52">
        <v>0</v>
      </c>
      <c r="AU260" s="52">
        <v>1</v>
      </c>
      <c r="AV260" s="83">
        <v>0</v>
      </c>
      <c r="AW260" s="52">
        <v>-20</v>
      </c>
      <c r="AX260" s="83">
        <v>61</v>
      </c>
      <c r="AY260" s="52">
        <v>16</v>
      </c>
      <c r="AZ260" s="52">
        <v>0.2</v>
      </c>
      <c r="BA260" s="24">
        <v>0</v>
      </c>
      <c r="BB260" s="52">
        <v>3.05</v>
      </c>
      <c r="BC260" s="75" t="s">
        <v>2068</v>
      </c>
      <c r="BD260" s="52"/>
      <c r="BE260" s="52"/>
      <c r="BF260" s="52"/>
      <c r="BG260" s="52"/>
      <c r="BH260" s="52"/>
      <c r="BI260" s="24">
        <v>1</v>
      </c>
      <c r="BJ260" s="24"/>
      <c r="BK260" s="24"/>
      <c r="BL260" s="24">
        <v>1.4</v>
      </c>
      <c r="BM260" s="24"/>
      <c r="BN260" s="24"/>
      <c r="BO260" s="24"/>
      <c r="BP260" s="24" t="s">
        <v>2506</v>
      </c>
      <c r="BQ260" s="24" t="s">
        <v>2168</v>
      </c>
      <c r="BR260" s="47" t="s">
        <v>2916</v>
      </c>
      <c r="BT260" s="5" t="str">
        <f t="shared" si="17"/>
        <v>9999-01-01 00:00</v>
      </c>
      <c r="BU260" s="111"/>
      <c r="BV260" s="115"/>
      <c r="BX260" s="5"/>
      <c r="CQ260" s="47">
        <v>5</v>
      </c>
      <c r="CR260" s="5">
        <v>3</v>
      </c>
      <c r="CS260" s="5">
        <f t="shared" si="18"/>
        <v>61</v>
      </c>
      <c r="CT260" s="5">
        <f t="shared" si="19"/>
        <v>0.54</v>
      </c>
      <c r="CU260" s="5">
        <f t="shared" si="20"/>
        <v>3.05</v>
      </c>
    </row>
    <row r="261" spans="1:99" s="47" customFormat="1" x14ac:dyDescent="0.3">
      <c r="A261" s="48" t="s">
        <v>2483</v>
      </c>
      <c r="B261" s="6"/>
      <c r="C261" s="66" t="s">
        <v>2485</v>
      </c>
      <c r="D261" s="18">
        <v>10507</v>
      </c>
      <c r="E261" s="67">
        <v>9507</v>
      </c>
      <c r="F261" s="49">
        <v>5</v>
      </c>
      <c r="G261" s="49">
        <v>2</v>
      </c>
      <c r="H261" s="18" t="s">
        <v>2298</v>
      </c>
      <c r="I261" s="49">
        <v>1</v>
      </c>
      <c r="J261" s="49">
        <v>4</v>
      </c>
      <c r="K261" s="18">
        <v>1</v>
      </c>
      <c r="L261" s="49">
        <v>5</v>
      </c>
      <c r="M261" s="49">
        <v>4</v>
      </c>
      <c r="N261" s="18">
        <v>507</v>
      </c>
      <c r="O261" s="18">
        <v>24</v>
      </c>
      <c r="P261" s="18" t="s">
        <v>321</v>
      </c>
      <c r="Q261" s="67" t="s">
        <v>2489</v>
      </c>
      <c r="R261" s="67"/>
      <c r="S261" s="28">
        <v>1</v>
      </c>
      <c r="T261" s="28">
        <v>0.7</v>
      </c>
      <c r="U261" s="28">
        <v>1.2</v>
      </c>
      <c r="V261" s="18" t="s">
        <v>323</v>
      </c>
      <c r="W261" s="29" t="s">
        <v>491</v>
      </c>
      <c r="X261" s="30" t="s">
        <v>2490</v>
      </c>
      <c r="Y261" s="68" t="s">
        <v>218</v>
      </c>
      <c r="Z261" s="56" t="s">
        <v>219</v>
      </c>
      <c r="AA261" s="50" t="s">
        <v>2491</v>
      </c>
      <c r="AB261" s="21">
        <v>155</v>
      </c>
      <c r="AC261" s="21">
        <v>3</v>
      </c>
      <c r="AD261" s="51">
        <v>400</v>
      </c>
      <c r="AE261" s="51">
        <v>27</v>
      </c>
      <c r="AF261" s="51">
        <v>0</v>
      </c>
      <c r="AG261" s="73">
        <v>1</v>
      </c>
      <c r="AH261" s="65">
        <v>0</v>
      </c>
      <c r="AI261" s="23">
        <v>100</v>
      </c>
      <c r="AJ261" s="24" t="s">
        <v>2912</v>
      </c>
      <c r="AK261" s="52">
        <v>1</v>
      </c>
      <c r="AL261" s="24">
        <v>1200</v>
      </c>
      <c r="AM261" s="52">
        <v>18</v>
      </c>
      <c r="AN261" s="52">
        <v>1</v>
      </c>
      <c r="AO261" s="24" t="s">
        <v>2913</v>
      </c>
      <c r="AP261" s="52">
        <v>0.36</v>
      </c>
      <c r="AQ261" s="52">
        <v>0.01</v>
      </c>
      <c r="AR261" s="52">
        <v>0</v>
      </c>
      <c r="AS261" s="52">
        <v>0</v>
      </c>
      <c r="AT261" s="52">
        <v>0</v>
      </c>
      <c r="AU261" s="52">
        <v>3</v>
      </c>
      <c r="AV261" s="83">
        <v>-7</v>
      </c>
      <c r="AW261" s="52">
        <v>-5</v>
      </c>
      <c r="AX261" s="83">
        <v>58</v>
      </c>
      <c r="AY261" s="52">
        <v>60</v>
      </c>
      <c r="AZ261" s="52">
        <v>0.9</v>
      </c>
      <c r="BA261" s="24">
        <v>0</v>
      </c>
      <c r="BB261" s="52">
        <v>2.9</v>
      </c>
      <c r="BC261" s="75" t="s">
        <v>2068</v>
      </c>
      <c r="BD261" s="52"/>
      <c r="BE261" s="52"/>
      <c r="BF261" s="52"/>
      <c r="BG261" s="52"/>
      <c r="BH261" s="52"/>
      <c r="BI261" s="24">
        <v>1</v>
      </c>
      <c r="BJ261" s="24"/>
      <c r="BK261" s="24"/>
      <c r="BL261" s="24">
        <v>1.4</v>
      </c>
      <c r="BM261" s="24"/>
      <c r="BN261" s="24"/>
      <c r="BO261" s="24"/>
      <c r="BP261" s="24" t="s">
        <v>2506</v>
      </c>
      <c r="BQ261" s="24" t="s">
        <v>2168</v>
      </c>
      <c r="BR261" s="47" t="s">
        <v>2916</v>
      </c>
      <c r="BT261" s="5" t="str">
        <f t="shared" si="17"/>
        <v>9999-01-01 00:00</v>
      </c>
      <c r="BU261" s="111"/>
      <c r="BV261" s="115"/>
      <c r="BX261" s="5"/>
      <c r="CQ261" s="47">
        <v>5</v>
      </c>
      <c r="CR261" s="5">
        <v>8</v>
      </c>
      <c r="CS261" s="5">
        <f t="shared" si="18"/>
        <v>58</v>
      </c>
      <c r="CT261" s="5">
        <f t="shared" si="19"/>
        <v>0.36</v>
      </c>
      <c r="CU261" s="5">
        <f t="shared" si="20"/>
        <v>2.9</v>
      </c>
    </row>
    <row r="262" spans="1:99" s="47" customFormat="1" x14ac:dyDescent="0.3">
      <c r="A262" s="48" t="s">
        <v>113</v>
      </c>
      <c r="B262" s="6" t="s">
        <v>2425</v>
      </c>
      <c r="C262" s="27">
        <v>701</v>
      </c>
      <c r="D262" s="18">
        <v>11001</v>
      </c>
      <c r="E262" s="26">
        <v>10001</v>
      </c>
      <c r="F262" s="49">
        <v>5</v>
      </c>
      <c r="G262" s="49">
        <v>3</v>
      </c>
      <c r="H262" s="18" t="s">
        <v>2298</v>
      </c>
      <c r="I262" s="49">
        <v>1</v>
      </c>
      <c r="J262" s="49">
        <v>5</v>
      </c>
      <c r="K262" s="18">
        <v>1</v>
      </c>
      <c r="L262" s="54">
        <v>5</v>
      </c>
      <c r="M262" s="18">
        <v>5</v>
      </c>
      <c r="N262" s="18">
        <v>701</v>
      </c>
      <c r="O262" s="18">
        <v>35</v>
      </c>
      <c r="P262" s="18" t="s">
        <v>321</v>
      </c>
      <c r="Q262" s="26" t="s">
        <v>691</v>
      </c>
      <c r="R262" s="26"/>
      <c r="S262" s="28">
        <v>1.05</v>
      </c>
      <c r="T262" s="28">
        <v>0.55000000000000004</v>
      </c>
      <c r="U262" s="28">
        <v>1.2</v>
      </c>
      <c r="V262" s="18" t="s">
        <v>323</v>
      </c>
      <c r="W262" s="29" t="s">
        <v>324</v>
      </c>
      <c r="X262" s="30" t="s">
        <v>692</v>
      </c>
      <c r="Y262" s="31" t="s">
        <v>218</v>
      </c>
      <c r="Z262" s="52" t="s">
        <v>219</v>
      </c>
      <c r="AA262" s="50" t="s">
        <v>693</v>
      </c>
      <c r="AB262" s="21">
        <v>155</v>
      </c>
      <c r="AC262" s="21">
        <v>3</v>
      </c>
      <c r="AD262" s="51">
        <v>320</v>
      </c>
      <c r="AE262" s="51">
        <v>20</v>
      </c>
      <c r="AF262" s="51">
        <v>0</v>
      </c>
      <c r="AG262" s="32">
        <v>1</v>
      </c>
      <c r="AH262" s="32">
        <v>0</v>
      </c>
      <c r="AI262" s="23">
        <v>40</v>
      </c>
      <c r="AJ262" s="24" t="s">
        <v>2912</v>
      </c>
      <c r="AK262" s="52">
        <v>1</v>
      </c>
      <c r="AL262" s="24">
        <v>266</v>
      </c>
      <c r="AM262" s="52">
        <v>5</v>
      </c>
      <c r="AN262" s="52">
        <v>1</v>
      </c>
      <c r="AO262" s="24" t="s">
        <v>2913</v>
      </c>
      <c r="AP262" s="52">
        <v>0.34</v>
      </c>
      <c r="AQ262" s="52">
        <v>0.04</v>
      </c>
      <c r="AR262" s="52">
        <v>0</v>
      </c>
      <c r="AS262" s="52">
        <v>0</v>
      </c>
      <c r="AT262" s="52">
        <v>0</v>
      </c>
      <c r="AU262" s="52">
        <v>4</v>
      </c>
      <c r="AV262" s="83">
        <v>0</v>
      </c>
      <c r="AW262" s="52">
        <v>-5</v>
      </c>
      <c r="AX262" s="83">
        <v>47</v>
      </c>
      <c r="AY262" s="52">
        <v>13.3</v>
      </c>
      <c r="AZ262" s="52">
        <v>0.25</v>
      </c>
      <c r="BA262" s="24">
        <v>0</v>
      </c>
      <c r="BB262" s="52">
        <v>2.35</v>
      </c>
      <c r="BC262" s="75" t="s">
        <v>2068</v>
      </c>
      <c r="BD262" s="52"/>
      <c r="BE262" s="52"/>
      <c r="BF262" s="52"/>
      <c r="BG262" s="52"/>
      <c r="BH262" s="52"/>
      <c r="BI262" s="24">
        <v>1</v>
      </c>
      <c r="BJ262" s="24"/>
      <c r="BK262" s="24"/>
      <c r="BL262" s="24">
        <v>1.4</v>
      </c>
      <c r="BM262" s="24"/>
      <c r="BN262" s="24"/>
      <c r="BO262" s="24"/>
      <c r="BP262" s="24" t="s">
        <v>2888</v>
      </c>
      <c r="BQ262" s="24" t="s">
        <v>2168</v>
      </c>
      <c r="BR262" s="47" t="s">
        <v>2916</v>
      </c>
      <c r="BT262" s="5" t="str">
        <f t="shared" si="17"/>
        <v>9999-01-01 00:00</v>
      </c>
      <c r="BU262" s="111"/>
      <c r="BV262" s="115"/>
      <c r="BX262" s="5"/>
      <c r="CQ262" s="47">
        <v>5</v>
      </c>
      <c r="CR262" s="5">
        <v>6</v>
      </c>
      <c r="CS262" s="5">
        <f t="shared" si="18"/>
        <v>47</v>
      </c>
      <c r="CT262" s="5">
        <f t="shared" si="19"/>
        <v>0.34</v>
      </c>
      <c r="CU262" s="5">
        <f t="shared" si="20"/>
        <v>2.35</v>
      </c>
    </row>
    <row r="263" spans="1:99" s="47" customFormat="1" x14ac:dyDescent="0.3">
      <c r="A263" s="48" t="s">
        <v>942</v>
      </c>
      <c r="B263" s="6"/>
      <c r="C263" s="27">
        <v>702</v>
      </c>
      <c r="D263" s="18">
        <v>11002</v>
      </c>
      <c r="E263" s="26">
        <v>10002</v>
      </c>
      <c r="F263" s="49">
        <v>5</v>
      </c>
      <c r="G263" s="49">
        <v>4</v>
      </c>
      <c r="H263" s="18" t="s">
        <v>2298</v>
      </c>
      <c r="I263" s="49">
        <v>1</v>
      </c>
      <c r="J263" s="49">
        <v>5</v>
      </c>
      <c r="K263" s="18">
        <v>1</v>
      </c>
      <c r="L263" s="54">
        <v>5</v>
      </c>
      <c r="M263" s="18">
        <v>5</v>
      </c>
      <c r="N263" s="18">
        <v>702</v>
      </c>
      <c r="O263" s="18">
        <v>45</v>
      </c>
      <c r="P263" s="18" t="s">
        <v>321</v>
      </c>
      <c r="Q263" s="26" t="s">
        <v>2079</v>
      </c>
      <c r="R263" s="26"/>
      <c r="S263" s="28">
        <v>1.05</v>
      </c>
      <c r="T263" s="28">
        <v>0.55000000000000004</v>
      </c>
      <c r="U263" s="28">
        <v>1.2</v>
      </c>
      <c r="V263" s="18" t="s">
        <v>323</v>
      </c>
      <c r="W263" s="29" t="s">
        <v>324</v>
      </c>
      <c r="X263" s="30" t="s">
        <v>943</v>
      </c>
      <c r="Y263" s="31" t="s">
        <v>218</v>
      </c>
      <c r="Z263" s="52" t="s">
        <v>219</v>
      </c>
      <c r="AA263" s="50" t="s">
        <v>944</v>
      </c>
      <c r="AB263" s="21">
        <v>155</v>
      </c>
      <c r="AC263" s="21">
        <v>3</v>
      </c>
      <c r="AD263" s="51">
        <v>320</v>
      </c>
      <c r="AE263" s="51">
        <v>20</v>
      </c>
      <c r="AF263" s="51">
        <v>0</v>
      </c>
      <c r="AG263" s="32">
        <v>1</v>
      </c>
      <c r="AH263" s="32">
        <v>0</v>
      </c>
      <c r="AI263" s="23">
        <v>40</v>
      </c>
      <c r="AJ263" s="24" t="s">
        <v>2912</v>
      </c>
      <c r="AK263" s="52">
        <v>1</v>
      </c>
      <c r="AL263" s="24">
        <v>266</v>
      </c>
      <c r="AM263" s="52">
        <v>5</v>
      </c>
      <c r="AN263" s="52">
        <v>1</v>
      </c>
      <c r="AO263" s="24" t="s">
        <v>2913</v>
      </c>
      <c r="AP263" s="52">
        <v>0.34</v>
      </c>
      <c r="AQ263" s="52">
        <v>0.04</v>
      </c>
      <c r="AR263" s="52">
        <v>0</v>
      </c>
      <c r="AS263" s="52">
        <v>0</v>
      </c>
      <c r="AT263" s="52">
        <v>0</v>
      </c>
      <c r="AU263" s="52">
        <v>5</v>
      </c>
      <c r="AV263" s="83">
        <v>0</v>
      </c>
      <c r="AW263" s="52">
        <v>-5</v>
      </c>
      <c r="AX263" s="83">
        <v>47</v>
      </c>
      <c r="AY263" s="52">
        <v>13.3</v>
      </c>
      <c r="AZ263" s="52">
        <v>0.25</v>
      </c>
      <c r="BA263" s="24">
        <v>0</v>
      </c>
      <c r="BB263" s="52">
        <v>2.35</v>
      </c>
      <c r="BC263" s="75" t="s">
        <v>2068</v>
      </c>
      <c r="BD263" s="52"/>
      <c r="BE263" s="52"/>
      <c r="BF263" s="52"/>
      <c r="BG263" s="52"/>
      <c r="BH263" s="52"/>
      <c r="BI263" s="24">
        <v>1</v>
      </c>
      <c r="BJ263" s="24"/>
      <c r="BK263" s="24"/>
      <c r="BL263" s="24">
        <v>1.4</v>
      </c>
      <c r="BM263" s="24"/>
      <c r="BN263" s="24"/>
      <c r="BO263" s="24"/>
      <c r="BP263" s="24" t="s">
        <v>2888</v>
      </c>
      <c r="BQ263" s="24" t="s">
        <v>2168</v>
      </c>
      <c r="BR263" s="47" t="s">
        <v>2916</v>
      </c>
      <c r="BT263" s="5" t="str">
        <f t="shared" si="17"/>
        <v>9999-01-01 00:00</v>
      </c>
      <c r="BU263" s="111"/>
      <c r="BV263" s="115"/>
      <c r="BX263" s="5"/>
      <c r="CQ263" s="47">
        <v>5</v>
      </c>
      <c r="CR263" s="5">
        <v>6</v>
      </c>
      <c r="CS263" s="5">
        <f t="shared" si="18"/>
        <v>47</v>
      </c>
      <c r="CT263" s="5">
        <f t="shared" si="19"/>
        <v>0.34</v>
      </c>
      <c r="CU263" s="5">
        <f t="shared" si="20"/>
        <v>2.35</v>
      </c>
    </row>
    <row r="264" spans="1:99" s="47" customFormat="1" x14ac:dyDescent="0.3">
      <c r="A264" s="48" t="s">
        <v>114</v>
      </c>
      <c r="B264" s="6"/>
      <c r="C264" s="27">
        <v>703</v>
      </c>
      <c r="D264" s="18">
        <v>11003</v>
      </c>
      <c r="E264" s="26">
        <v>10003</v>
      </c>
      <c r="F264" s="49">
        <v>5</v>
      </c>
      <c r="G264" s="49">
        <v>4</v>
      </c>
      <c r="H264" s="18" t="s">
        <v>2298</v>
      </c>
      <c r="I264" s="49">
        <v>1</v>
      </c>
      <c r="J264" s="49">
        <v>4</v>
      </c>
      <c r="K264" s="18">
        <v>1</v>
      </c>
      <c r="L264" s="54">
        <v>5</v>
      </c>
      <c r="M264" s="18">
        <v>4</v>
      </c>
      <c r="N264" s="18">
        <v>703</v>
      </c>
      <c r="O264" s="18">
        <v>44</v>
      </c>
      <c r="P264" s="18" t="s">
        <v>321</v>
      </c>
      <c r="Q264" s="26" t="s">
        <v>756</v>
      </c>
      <c r="R264" s="26"/>
      <c r="S264" s="28">
        <v>0.9</v>
      </c>
      <c r="T264" s="28">
        <v>0.7</v>
      </c>
      <c r="U264" s="28">
        <v>1.2</v>
      </c>
      <c r="V264" s="18" t="s">
        <v>323</v>
      </c>
      <c r="W264" s="29" t="s">
        <v>324</v>
      </c>
      <c r="X264" s="30" t="s">
        <v>757</v>
      </c>
      <c r="Y264" s="31" t="s">
        <v>218</v>
      </c>
      <c r="Z264" s="52" t="s">
        <v>219</v>
      </c>
      <c r="AA264" s="50" t="s">
        <v>758</v>
      </c>
      <c r="AB264" s="21">
        <v>155</v>
      </c>
      <c r="AC264" s="21">
        <v>3</v>
      </c>
      <c r="AD264" s="51">
        <v>500</v>
      </c>
      <c r="AE264" s="51">
        <v>22</v>
      </c>
      <c r="AF264" s="51">
        <v>0</v>
      </c>
      <c r="AG264" s="32">
        <v>1</v>
      </c>
      <c r="AH264" s="32">
        <v>0</v>
      </c>
      <c r="AI264" s="23">
        <v>100</v>
      </c>
      <c r="AJ264" s="24" t="s">
        <v>2912</v>
      </c>
      <c r="AK264" s="52">
        <v>1</v>
      </c>
      <c r="AL264" s="24">
        <v>666</v>
      </c>
      <c r="AM264" s="52">
        <v>10</v>
      </c>
      <c r="AN264" s="52">
        <v>1</v>
      </c>
      <c r="AO264" s="24" t="s">
        <v>2913</v>
      </c>
      <c r="AP264" s="52">
        <v>0.34</v>
      </c>
      <c r="AQ264" s="52">
        <v>0.01</v>
      </c>
      <c r="AR264" s="52">
        <v>0</v>
      </c>
      <c r="AS264" s="52">
        <v>0</v>
      </c>
      <c r="AT264" s="52">
        <v>0</v>
      </c>
      <c r="AU264" s="52">
        <v>3</v>
      </c>
      <c r="AV264" s="83">
        <v>-7</v>
      </c>
      <c r="AW264" s="52">
        <v>-5</v>
      </c>
      <c r="AX264" s="83">
        <v>47</v>
      </c>
      <c r="AY264" s="52">
        <v>33.299999999999997</v>
      </c>
      <c r="AZ264" s="52">
        <v>0.5</v>
      </c>
      <c r="BA264" s="24">
        <v>0</v>
      </c>
      <c r="BB264" s="52">
        <v>2.35</v>
      </c>
      <c r="BC264" s="75" t="s">
        <v>2068</v>
      </c>
      <c r="BD264" s="52"/>
      <c r="BE264" s="52"/>
      <c r="BF264" s="52"/>
      <c r="BG264" s="52"/>
      <c r="BH264" s="52"/>
      <c r="BI264" s="24">
        <v>1</v>
      </c>
      <c r="BJ264" s="24"/>
      <c r="BK264" s="24"/>
      <c r="BL264" s="24">
        <v>1.4</v>
      </c>
      <c r="BM264" s="24"/>
      <c r="BN264" s="24"/>
      <c r="BO264" s="24"/>
      <c r="BP264" s="24" t="s">
        <v>2888</v>
      </c>
      <c r="BQ264" s="24" t="s">
        <v>2168</v>
      </c>
      <c r="BR264" s="47" t="s">
        <v>2916</v>
      </c>
      <c r="BT264" s="5" t="str">
        <f t="shared" si="17"/>
        <v>9999-01-01 00:00</v>
      </c>
      <c r="BU264" s="111"/>
      <c r="BV264" s="115"/>
      <c r="BX264" s="5"/>
      <c r="CQ264" s="47">
        <v>5</v>
      </c>
      <c r="CR264" s="5">
        <v>6</v>
      </c>
      <c r="CS264" s="5">
        <f t="shared" si="18"/>
        <v>47</v>
      </c>
      <c r="CT264" s="5">
        <f t="shared" si="19"/>
        <v>0.34</v>
      </c>
      <c r="CU264" s="5">
        <f t="shared" si="20"/>
        <v>2.35</v>
      </c>
    </row>
    <row r="265" spans="1:99" s="47" customFormat="1" x14ac:dyDescent="0.3">
      <c r="A265" s="48" t="s">
        <v>840</v>
      </c>
      <c r="B265" s="6"/>
      <c r="C265" s="27">
        <v>704</v>
      </c>
      <c r="D265" s="18">
        <v>11004</v>
      </c>
      <c r="E265" s="26">
        <v>10004</v>
      </c>
      <c r="F265" s="49">
        <v>5</v>
      </c>
      <c r="G265" s="49">
        <v>5</v>
      </c>
      <c r="H265" s="18" t="s">
        <v>2313</v>
      </c>
      <c r="I265" s="49">
        <v>1</v>
      </c>
      <c r="J265" s="49">
        <v>1</v>
      </c>
      <c r="K265" s="18">
        <v>1</v>
      </c>
      <c r="L265" s="54">
        <v>5</v>
      </c>
      <c r="M265" s="18">
        <v>1</v>
      </c>
      <c r="N265" s="18">
        <v>704</v>
      </c>
      <c r="O265" s="18">
        <v>51</v>
      </c>
      <c r="P265" s="18" t="s">
        <v>321</v>
      </c>
      <c r="Q265" s="26" t="s">
        <v>841</v>
      </c>
      <c r="R265" s="26"/>
      <c r="S265" s="28">
        <v>0.9</v>
      </c>
      <c r="T265" s="28">
        <v>0.7</v>
      </c>
      <c r="U265" s="28">
        <v>1.2</v>
      </c>
      <c r="V265" s="18" t="s">
        <v>323</v>
      </c>
      <c r="W265" s="29" t="s">
        <v>324</v>
      </c>
      <c r="X265" s="30" t="s">
        <v>842</v>
      </c>
      <c r="Y265" s="31" t="s">
        <v>218</v>
      </c>
      <c r="Z265" s="52" t="s">
        <v>219</v>
      </c>
      <c r="AA265" s="50" t="s">
        <v>843</v>
      </c>
      <c r="AB265" s="21">
        <v>155</v>
      </c>
      <c r="AC265" s="21">
        <v>3</v>
      </c>
      <c r="AD265" s="51">
        <v>480</v>
      </c>
      <c r="AE265" s="51">
        <v>29</v>
      </c>
      <c r="AF265" s="51">
        <v>0</v>
      </c>
      <c r="AG265" s="32">
        <v>1</v>
      </c>
      <c r="AH265" s="32">
        <v>0</v>
      </c>
      <c r="AI265" s="23">
        <v>50</v>
      </c>
      <c r="AJ265" s="24" t="s">
        <v>2912</v>
      </c>
      <c r="AK265" s="52">
        <v>1</v>
      </c>
      <c r="AL265" s="24">
        <v>1280</v>
      </c>
      <c r="AM265" s="52">
        <v>9</v>
      </c>
      <c r="AN265" s="52">
        <v>1</v>
      </c>
      <c r="AO265" s="24" t="s">
        <v>2913</v>
      </c>
      <c r="AP265" s="52">
        <v>0.54</v>
      </c>
      <c r="AQ265" s="52">
        <v>0.04</v>
      </c>
      <c r="AR265" s="52">
        <v>0</v>
      </c>
      <c r="AS265" s="52">
        <v>0</v>
      </c>
      <c r="AT265" s="52">
        <v>0</v>
      </c>
      <c r="AU265" s="52">
        <v>1</v>
      </c>
      <c r="AV265" s="83">
        <v>0</v>
      </c>
      <c r="AW265" s="52">
        <v>-5</v>
      </c>
      <c r="AX265" s="83">
        <v>61</v>
      </c>
      <c r="AY265" s="52">
        <v>64</v>
      </c>
      <c r="AZ265" s="52">
        <v>0.45</v>
      </c>
      <c r="BA265" s="24">
        <v>0</v>
      </c>
      <c r="BB265" s="52">
        <v>3.05</v>
      </c>
      <c r="BC265" s="75" t="s">
        <v>2072</v>
      </c>
      <c r="BD265" s="52"/>
      <c r="BE265" s="52"/>
      <c r="BF265" s="52"/>
      <c r="BG265" s="52"/>
      <c r="BH265" s="52"/>
      <c r="BI265" s="24">
        <v>1</v>
      </c>
      <c r="BJ265" s="24"/>
      <c r="BK265" s="24"/>
      <c r="BL265" s="24">
        <v>1.4</v>
      </c>
      <c r="BM265" s="24"/>
      <c r="BN265" s="24"/>
      <c r="BO265" s="24"/>
      <c r="BP265" s="24" t="s">
        <v>2888</v>
      </c>
      <c r="BQ265" s="24" t="s">
        <v>2168</v>
      </c>
      <c r="BR265" s="47" t="s">
        <v>2916</v>
      </c>
      <c r="BT265" s="5" t="str">
        <f t="shared" si="17"/>
        <v>9999-01-01 00:00</v>
      </c>
      <c r="BU265" s="111"/>
      <c r="BV265" s="115"/>
      <c r="BX265" s="5"/>
      <c r="CQ265" s="47">
        <v>5</v>
      </c>
      <c r="CR265" s="5">
        <v>3</v>
      </c>
      <c r="CS265" s="5">
        <f t="shared" si="18"/>
        <v>61</v>
      </c>
      <c r="CT265" s="5">
        <f t="shared" si="19"/>
        <v>0.54</v>
      </c>
      <c r="CU265" s="5">
        <f t="shared" si="20"/>
        <v>3.05</v>
      </c>
    </row>
    <row r="266" spans="1:99" s="47" customFormat="1" x14ac:dyDescent="0.3">
      <c r="A266" s="48" t="s">
        <v>116</v>
      </c>
      <c r="B266" s="6"/>
      <c r="C266" s="27">
        <v>705</v>
      </c>
      <c r="D266" s="18">
        <v>11005</v>
      </c>
      <c r="E266" s="26">
        <v>10005</v>
      </c>
      <c r="F266" s="49">
        <v>5</v>
      </c>
      <c r="G266" s="49">
        <v>2</v>
      </c>
      <c r="H266" s="18" t="s">
        <v>2299</v>
      </c>
      <c r="I266" s="49">
        <v>1</v>
      </c>
      <c r="J266" s="49">
        <v>2</v>
      </c>
      <c r="K266" s="18">
        <v>1</v>
      </c>
      <c r="L266" s="54">
        <v>5</v>
      </c>
      <c r="M266" s="18">
        <v>2</v>
      </c>
      <c r="N266" s="18">
        <v>705</v>
      </c>
      <c r="O266" s="18">
        <v>22</v>
      </c>
      <c r="P266" s="18" t="s">
        <v>321</v>
      </c>
      <c r="Q266" s="26" t="s">
        <v>621</v>
      </c>
      <c r="R266" s="26"/>
      <c r="S266" s="28">
        <v>1</v>
      </c>
      <c r="T266" s="28">
        <v>0.72</v>
      </c>
      <c r="U266" s="28">
        <v>1.2</v>
      </c>
      <c r="V266" s="18" t="s">
        <v>323</v>
      </c>
      <c r="W266" s="29" t="s">
        <v>324</v>
      </c>
      <c r="X266" s="30" t="s">
        <v>622</v>
      </c>
      <c r="Y266" s="31" t="s">
        <v>218</v>
      </c>
      <c r="Z266" s="52" t="s">
        <v>219</v>
      </c>
      <c r="AA266" s="50" t="s">
        <v>623</v>
      </c>
      <c r="AB266" s="21">
        <v>155</v>
      </c>
      <c r="AC266" s="21">
        <v>3</v>
      </c>
      <c r="AD266" s="51">
        <v>440</v>
      </c>
      <c r="AE266" s="51">
        <v>17</v>
      </c>
      <c r="AF266" s="51">
        <v>0</v>
      </c>
      <c r="AG266" s="32">
        <v>1</v>
      </c>
      <c r="AH266" s="32">
        <v>0</v>
      </c>
      <c r="AI266" s="23">
        <v>80</v>
      </c>
      <c r="AJ266" s="24" t="s">
        <v>2912</v>
      </c>
      <c r="AK266" s="52">
        <v>1</v>
      </c>
      <c r="AL266" s="24">
        <v>66</v>
      </c>
      <c r="AM266" s="52">
        <v>1</v>
      </c>
      <c r="AN266" s="52" t="s">
        <v>108</v>
      </c>
      <c r="AO266" s="24" t="s">
        <v>2913</v>
      </c>
      <c r="AP266" s="52">
        <v>0.57999999999999996</v>
      </c>
      <c r="AQ266" s="52">
        <v>0.05</v>
      </c>
      <c r="AR266" s="52">
        <v>101</v>
      </c>
      <c r="AS266" s="52">
        <v>0</v>
      </c>
      <c r="AT266" s="52">
        <v>-10</v>
      </c>
      <c r="AU266" s="52">
        <v>51</v>
      </c>
      <c r="AV266" s="83">
        <v>0</v>
      </c>
      <c r="AW266" s="52">
        <v>-15</v>
      </c>
      <c r="AX266" s="83">
        <v>50</v>
      </c>
      <c r="AY266" s="52">
        <v>3.3</v>
      </c>
      <c r="AZ266" s="52">
        <v>0.05</v>
      </c>
      <c r="BA266" s="24">
        <v>0</v>
      </c>
      <c r="BB266" s="52">
        <v>2.5</v>
      </c>
      <c r="BC266" s="75" t="s">
        <v>2431</v>
      </c>
      <c r="BD266" s="52"/>
      <c r="BE266" s="52"/>
      <c r="BF266" s="52"/>
      <c r="BG266" s="52"/>
      <c r="BH266" s="52"/>
      <c r="BI266" s="24">
        <v>1</v>
      </c>
      <c r="BJ266" s="24"/>
      <c r="BK266" s="24"/>
      <c r="BL266" s="24">
        <v>1.4</v>
      </c>
      <c r="BM266" s="24"/>
      <c r="BN266" s="24"/>
      <c r="BO266" s="24"/>
      <c r="BP266" s="24" t="s">
        <v>2888</v>
      </c>
      <c r="BQ266" s="24" t="s">
        <v>2168</v>
      </c>
      <c r="BR266" s="47" t="s">
        <v>2917</v>
      </c>
      <c r="BT266" s="5" t="str">
        <f t="shared" si="17"/>
        <v>2020-01-01 00:00</v>
      </c>
      <c r="BU266" s="111"/>
      <c r="BV266" s="115"/>
      <c r="BX266" s="5"/>
      <c r="CQ266" s="47">
        <v>5</v>
      </c>
      <c r="CR266" s="5">
        <v>4</v>
      </c>
      <c r="CS266" s="5">
        <f t="shared" si="18"/>
        <v>50</v>
      </c>
      <c r="CT266" s="5">
        <f t="shared" si="19"/>
        <v>0.57999999999999996</v>
      </c>
      <c r="CU266" s="5">
        <f t="shared" si="20"/>
        <v>2.5</v>
      </c>
    </row>
    <row r="267" spans="1:99" s="47" customFormat="1" x14ac:dyDescent="0.3">
      <c r="A267" s="48" t="s">
        <v>939</v>
      </c>
      <c r="B267" s="6"/>
      <c r="C267" s="27">
        <v>706</v>
      </c>
      <c r="D267" s="18">
        <v>11006</v>
      </c>
      <c r="E267" s="26">
        <v>10006</v>
      </c>
      <c r="F267" s="49">
        <v>5</v>
      </c>
      <c r="G267" s="49">
        <v>1</v>
      </c>
      <c r="H267" s="18" t="s">
        <v>2298</v>
      </c>
      <c r="I267" s="49">
        <v>1</v>
      </c>
      <c r="J267" s="49">
        <v>3</v>
      </c>
      <c r="K267" s="18">
        <v>1</v>
      </c>
      <c r="L267" s="54">
        <v>5</v>
      </c>
      <c r="M267" s="18">
        <v>3</v>
      </c>
      <c r="N267" s="18">
        <v>706</v>
      </c>
      <c r="O267" s="18">
        <v>13</v>
      </c>
      <c r="P267" s="18" t="s">
        <v>321</v>
      </c>
      <c r="Q267" s="26" t="s">
        <v>1653</v>
      </c>
      <c r="R267" s="26"/>
      <c r="S267" s="28">
        <v>1.05</v>
      </c>
      <c r="T267" s="28">
        <v>0.6</v>
      </c>
      <c r="U267" s="28">
        <v>1.2</v>
      </c>
      <c r="V267" s="18" t="s">
        <v>323</v>
      </c>
      <c r="W267" s="29" t="s">
        <v>324</v>
      </c>
      <c r="X267" s="30" t="s">
        <v>940</v>
      </c>
      <c r="Y267" s="31" t="s">
        <v>218</v>
      </c>
      <c r="Z267" s="52" t="s">
        <v>219</v>
      </c>
      <c r="AA267" s="50" t="s">
        <v>941</v>
      </c>
      <c r="AB267" s="21">
        <v>155</v>
      </c>
      <c r="AC267" s="21">
        <v>3</v>
      </c>
      <c r="AD267" s="51">
        <v>650</v>
      </c>
      <c r="AE267" s="51">
        <v>30</v>
      </c>
      <c r="AF267" s="51">
        <v>0</v>
      </c>
      <c r="AG267" s="32">
        <v>1</v>
      </c>
      <c r="AH267" s="32">
        <v>0</v>
      </c>
      <c r="AI267" s="23">
        <v>50</v>
      </c>
      <c r="AJ267" s="24" t="s">
        <v>2912</v>
      </c>
      <c r="AK267" s="52">
        <v>1</v>
      </c>
      <c r="AL267" s="24">
        <v>266</v>
      </c>
      <c r="AM267" s="52">
        <v>3</v>
      </c>
      <c r="AN267" s="52">
        <v>1</v>
      </c>
      <c r="AO267" s="24" t="s">
        <v>2913</v>
      </c>
      <c r="AP267" s="52">
        <v>0.38</v>
      </c>
      <c r="AQ267" s="52">
        <v>0.05</v>
      </c>
      <c r="AR267" s="52">
        <v>0</v>
      </c>
      <c r="AS267" s="52">
        <v>0</v>
      </c>
      <c r="AT267" s="52">
        <v>0</v>
      </c>
      <c r="AU267" s="52">
        <v>7</v>
      </c>
      <c r="AV267" s="83">
        <v>0</v>
      </c>
      <c r="AW267" s="52">
        <v>-5</v>
      </c>
      <c r="AX267" s="83">
        <v>44</v>
      </c>
      <c r="AY267" s="52">
        <v>13.3</v>
      </c>
      <c r="AZ267" s="52">
        <v>0.15</v>
      </c>
      <c r="BA267" s="24">
        <v>0</v>
      </c>
      <c r="BB267" s="52">
        <v>2.2000000000000002</v>
      </c>
      <c r="BC267" s="75" t="s">
        <v>2068</v>
      </c>
      <c r="BD267" s="52"/>
      <c r="BE267" s="52"/>
      <c r="BF267" s="52"/>
      <c r="BG267" s="52"/>
      <c r="BH267" s="52"/>
      <c r="BI267" s="24">
        <v>1</v>
      </c>
      <c r="BJ267" s="24"/>
      <c r="BK267" s="24"/>
      <c r="BL267" s="24">
        <v>1.4</v>
      </c>
      <c r="BM267" s="24"/>
      <c r="BN267" s="24"/>
      <c r="BO267" s="24"/>
      <c r="BP267" s="24" t="s">
        <v>2888</v>
      </c>
      <c r="BQ267" s="24" t="s">
        <v>2168</v>
      </c>
      <c r="BR267" s="47" t="s">
        <v>2916</v>
      </c>
      <c r="BT267" s="5" t="str">
        <f t="shared" si="17"/>
        <v>9999-01-01 00:00</v>
      </c>
      <c r="BU267" s="111"/>
      <c r="BV267" s="115"/>
      <c r="BX267" s="5"/>
      <c r="CQ267" s="47">
        <v>5</v>
      </c>
      <c r="CR267" s="5">
        <v>2</v>
      </c>
      <c r="CS267" s="5">
        <f t="shared" si="18"/>
        <v>44</v>
      </c>
      <c r="CT267" s="5">
        <f t="shared" si="19"/>
        <v>0.38</v>
      </c>
      <c r="CU267" s="5">
        <f t="shared" si="20"/>
        <v>2.2000000000000002</v>
      </c>
    </row>
    <row r="268" spans="1:99" s="47" customFormat="1" x14ac:dyDescent="0.3">
      <c r="A268" s="48" t="s">
        <v>683</v>
      </c>
      <c r="B268" s="6"/>
      <c r="C268" s="27">
        <v>707</v>
      </c>
      <c r="D268" s="18">
        <v>11007</v>
      </c>
      <c r="E268" s="26">
        <v>10007</v>
      </c>
      <c r="F268" s="49">
        <v>5</v>
      </c>
      <c r="G268" s="49">
        <v>3</v>
      </c>
      <c r="H268" s="18" t="s">
        <v>2300</v>
      </c>
      <c r="I268" s="49">
        <v>1</v>
      </c>
      <c r="J268" s="49">
        <v>4</v>
      </c>
      <c r="K268" s="18">
        <v>1</v>
      </c>
      <c r="L268" s="54">
        <v>5</v>
      </c>
      <c r="M268" s="18">
        <v>4</v>
      </c>
      <c r="N268" s="18">
        <v>707</v>
      </c>
      <c r="O268" s="18">
        <v>34</v>
      </c>
      <c r="P268" s="18" t="s">
        <v>321</v>
      </c>
      <c r="Q268" s="26" t="s">
        <v>684</v>
      </c>
      <c r="R268" s="26"/>
      <c r="S268" s="28">
        <v>0.9</v>
      </c>
      <c r="T268" s="28">
        <v>0.7</v>
      </c>
      <c r="U268" s="28">
        <v>1.2</v>
      </c>
      <c r="V268" s="18" t="s">
        <v>323</v>
      </c>
      <c r="W268" s="29" t="s">
        <v>324</v>
      </c>
      <c r="X268" s="30" t="s">
        <v>685</v>
      </c>
      <c r="Y268" s="31" t="s">
        <v>218</v>
      </c>
      <c r="Z268" s="52" t="s">
        <v>219</v>
      </c>
      <c r="AA268" s="50" t="s">
        <v>686</v>
      </c>
      <c r="AB268" s="21">
        <v>155</v>
      </c>
      <c r="AC268" s="21">
        <v>3</v>
      </c>
      <c r="AD268" s="51">
        <v>350</v>
      </c>
      <c r="AE268" s="51">
        <v>23</v>
      </c>
      <c r="AF268" s="51">
        <v>0</v>
      </c>
      <c r="AG268" s="32">
        <v>1</v>
      </c>
      <c r="AH268" s="32">
        <v>0</v>
      </c>
      <c r="AI268" s="23">
        <v>110</v>
      </c>
      <c r="AJ268" s="24" t="s">
        <v>2912</v>
      </c>
      <c r="AK268" s="52">
        <v>1</v>
      </c>
      <c r="AL268" s="24">
        <v>800</v>
      </c>
      <c r="AM268" s="52">
        <v>3</v>
      </c>
      <c r="AN268" s="52">
        <v>1</v>
      </c>
      <c r="AO268" s="24" t="s">
        <v>2913</v>
      </c>
      <c r="AP268" s="52">
        <v>0.66</v>
      </c>
      <c r="AQ268" s="52">
        <v>0.01</v>
      </c>
      <c r="AR268" s="52">
        <v>0</v>
      </c>
      <c r="AS268" s="52">
        <v>0</v>
      </c>
      <c r="AT268" s="52">
        <v>0</v>
      </c>
      <c r="AU268" s="52">
        <v>35</v>
      </c>
      <c r="AV268" s="83">
        <v>-5</v>
      </c>
      <c r="AW268" s="52">
        <v>-5</v>
      </c>
      <c r="AX268" s="83">
        <v>64</v>
      </c>
      <c r="AY268" s="52">
        <v>40</v>
      </c>
      <c r="AZ268" s="52">
        <v>0.15</v>
      </c>
      <c r="BA268" s="24">
        <v>0</v>
      </c>
      <c r="BB268" s="52">
        <v>3.2</v>
      </c>
      <c r="BC268" s="75" t="s">
        <v>2069</v>
      </c>
      <c r="BD268" s="52"/>
      <c r="BE268" s="52"/>
      <c r="BF268" s="52"/>
      <c r="BG268" s="52"/>
      <c r="BH268" s="52"/>
      <c r="BI268" s="24">
        <v>1</v>
      </c>
      <c r="BJ268" s="24"/>
      <c r="BK268" s="24"/>
      <c r="BL268" s="24">
        <v>1.4</v>
      </c>
      <c r="BM268" s="24"/>
      <c r="BN268" s="24"/>
      <c r="BO268" s="24"/>
      <c r="BP268" s="24" t="s">
        <v>2888</v>
      </c>
      <c r="BQ268" s="24" t="s">
        <v>2168</v>
      </c>
      <c r="BR268" s="47" t="s">
        <v>2916</v>
      </c>
      <c r="BT268" s="5" t="str">
        <f t="shared" si="17"/>
        <v>9999-01-01 00:00</v>
      </c>
      <c r="BU268" s="111"/>
      <c r="BV268" s="115"/>
      <c r="BX268" s="5"/>
      <c r="CQ268" s="47">
        <v>5</v>
      </c>
      <c r="CR268" s="5">
        <v>10</v>
      </c>
      <c r="CS268" s="5">
        <f t="shared" si="18"/>
        <v>64</v>
      </c>
      <c r="CT268" s="5">
        <f t="shared" si="19"/>
        <v>0.66</v>
      </c>
      <c r="CU268" s="5">
        <f t="shared" si="20"/>
        <v>3.2</v>
      </c>
    </row>
    <row r="269" spans="1:99" s="47" customFormat="1" x14ac:dyDescent="0.3">
      <c r="A269" s="48" t="s">
        <v>844</v>
      </c>
      <c r="B269" s="6"/>
      <c r="C269" s="27">
        <v>708</v>
      </c>
      <c r="D269" s="18">
        <v>11008</v>
      </c>
      <c r="E269" s="26">
        <v>10008</v>
      </c>
      <c r="F269" s="49">
        <v>5</v>
      </c>
      <c r="G269" s="49">
        <v>5</v>
      </c>
      <c r="H269" s="18" t="s">
        <v>2313</v>
      </c>
      <c r="I269" s="49">
        <v>1</v>
      </c>
      <c r="J269" s="49">
        <v>1</v>
      </c>
      <c r="K269" s="18">
        <v>1</v>
      </c>
      <c r="L269" s="54">
        <v>5</v>
      </c>
      <c r="M269" s="18">
        <v>1</v>
      </c>
      <c r="N269" s="18">
        <v>708</v>
      </c>
      <c r="O269" s="18">
        <v>51</v>
      </c>
      <c r="P269" s="18" t="s">
        <v>321</v>
      </c>
      <c r="Q269" s="26" t="s">
        <v>845</v>
      </c>
      <c r="R269" s="26"/>
      <c r="S269" s="28">
        <v>0.9</v>
      </c>
      <c r="T269" s="28">
        <v>0.6</v>
      </c>
      <c r="U269" s="28">
        <v>1.2</v>
      </c>
      <c r="V269" s="18" t="s">
        <v>323</v>
      </c>
      <c r="W269" s="29" t="s">
        <v>324</v>
      </c>
      <c r="X269" s="30" t="s">
        <v>846</v>
      </c>
      <c r="Y269" s="31" t="s">
        <v>218</v>
      </c>
      <c r="Z269" s="52" t="s">
        <v>219</v>
      </c>
      <c r="AA269" s="50" t="s">
        <v>847</v>
      </c>
      <c r="AB269" s="21">
        <v>155</v>
      </c>
      <c r="AC269" s="21">
        <v>3</v>
      </c>
      <c r="AD269" s="51">
        <v>480</v>
      </c>
      <c r="AE269" s="51">
        <v>29</v>
      </c>
      <c r="AF269" s="51">
        <v>0</v>
      </c>
      <c r="AG269" s="32">
        <v>1</v>
      </c>
      <c r="AH269" s="32">
        <v>0</v>
      </c>
      <c r="AI269" s="23">
        <v>60</v>
      </c>
      <c r="AJ269" s="24" t="s">
        <v>2912</v>
      </c>
      <c r="AK269" s="52">
        <v>1</v>
      </c>
      <c r="AL269" s="24">
        <v>1280</v>
      </c>
      <c r="AM269" s="52">
        <v>9</v>
      </c>
      <c r="AN269" s="52">
        <v>1</v>
      </c>
      <c r="AO269" s="24" t="s">
        <v>2913</v>
      </c>
      <c r="AP269" s="52">
        <v>0.38</v>
      </c>
      <c r="AQ269" s="52">
        <v>0.04</v>
      </c>
      <c r="AR269" s="52">
        <v>0</v>
      </c>
      <c r="AS269" s="52">
        <v>0</v>
      </c>
      <c r="AT269" s="52">
        <v>0</v>
      </c>
      <c r="AU269" s="52">
        <v>1</v>
      </c>
      <c r="AV269" s="83">
        <v>2</v>
      </c>
      <c r="AW269" s="52">
        <v>-5</v>
      </c>
      <c r="AX269" s="83">
        <v>44</v>
      </c>
      <c r="AY269" s="52">
        <v>64</v>
      </c>
      <c r="AZ269" s="52">
        <v>0.45</v>
      </c>
      <c r="BA269" s="24">
        <v>0</v>
      </c>
      <c r="BB269" s="52">
        <v>2.2000000000000002</v>
      </c>
      <c r="BC269" s="75" t="s">
        <v>2072</v>
      </c>
      <c r="BD269" s="52"/>
      <c r="BE269" s="52"/>
      <c r="BF269" s="52"/>
      <c r="BG269" s="52"/>
      <c r="BH269" s="52"/>
      <c r="BI269" s="24">
        <v>1</v>
      </c>
      <c r="BJ269" s="24"/>
      <c r="BK269" s="24"/>
      <c r="BL269" s="24">
        <v>1.4</v>
      </c>
      <c r="BM269" s="24"/>
      <c r="BN269" s="24"/>
      <c r="BO269" s="24"/>
      <c r="BP269" s="24" t="s">
        <v>2888</v>
      </c>
      <c r="BQ269" s="24" t="s">
        <v>2168</v>
      </c>
      <c r="BR269" s="47" t="s">
        <v>2916</v>
      </c>
      <c r="BT269" s="5" t="str">
        <f t="shared" si="17"/>
        <v>9999-01-01 00:00</v>
      </c>
      <c r="BU269" s="111"/>
      <c r="BV269" s="115"/>
      <c r="BX269" s="5"/>
      <c r="CQ269" s="47">
        <v>5</v>
      </c>
      <c r="CR269" s="5">
        <v>2</v>
      </c>
      <c r="CS269" s="5">
        <f t="shared" si="18"/>
        <v>44</v>
      </c>
      <c r="CT269" s="5">
        <f t="shared" si="19"/>
        <v>0.38</v>
      </c>
      <c r="CU269" s="5">
        <f t="shared" si="20"/>
        <v>2.2000000000000002</v>
      </c>
    </row>
    <row r="270" spans="1:99" s="47" customFormat="1" x14ac:dyDescent="0.3">
      <c r="A270" s="48" t="s">
        <v>605</v>
      </c>
      <c r="B270" s="6"/>
      <c r="C270" s="27">
        <v>709</v>
      </c>
      <c r="D270" s="18">
        <v>11009</v>
      </c>
      <c r="E270" s="26">
        <v>10009</v>
      </c>
      <c r="F270" s="49">
        <v>5</v>
      </c>
      <c r="G270" s="49">
        <v>2</v>
      </c>
      <c r="H270" s="18" t="s">
        <v>2298</v>
      </c>
      <c r="I270" s="49">
        <v>1</v>
      </c>
      <c r="J270" s="49">
        <v>5</v>
      </c>
      <c r="K270" s="18">
        <v>1</v>
      </c>
      <c r="L270" s="54">
        <v>5</v>
      </c>
      <c r="M270" s="18">
        <v>5</v>
      </c>
      <c r="N270" s="18">
        <v>709</v>
      </c>
      <c r="O270" s="18">
        <v>25</v>
      </c>
      <c r="P270" s="18" t="s">
        <v>321</v>
      </c>
      <c r="Q270" s="26" t="s">
        <v>606</v>
      </c>
      <c r="R270" s="26"/>
      <c r="S270" s="28">
        <v>1.05</v>
      </c>
      <c r="T270" s="28">
        <v>0.45</v>
      </c>
      <c r="U270" s="28">
        <v>1.2</v>
      </c>
      <c r="V270" s="18" t="s">
        <v>323</v>
      </c>
      <c r="W270" s="29" t="s">
        <v>324</v>
      </c>
      <c r="X270" s="30" t="s">
        <v>607</v>
      </c>
      <c r="Y270" s="31" t="s">
        <v>218</v>
      </c>
      <c r="Z270" s="52" t="s">
        <v>219</v>
      </c>
      <c r="AA270" s="50" t="s">
        <v>608</v>
      </c>
      <c r="AB270" s="21">
        <v>155</v>
      </c>
      <c r="AC270" s="21">
        <v>3</v>
      </c>
      <c r="AD270" s="51">
        <v>320</v>
      </c>
      <c r="AE270" s="51">
        <v>18</v>
      </c>
      <c r="AF270" s="51">
        <v>0</v>
      </c>
      <c r="AG270" s="32">
        <v>1</v>
      </c>
      <c r="AH270" s="32">
        <v>0</v>
      </c>
      <c r="AI270" s="23">
        <v>40</v>
      </c>
      <c r="AJ270" s="24" t="s">
        <v>2912</v>
      </c>
      <c r="AK270" s="52">
        <v>1</v>
      </c>
      <c r="AL270" s="24">
        <v>240</v>
      </c>
      <c r="AM270" s="52">
        <v>3</v>
      </c>
      <c r="AN270" s="52">
        <v>1</v>
      </c>
      <c r="AO270" s="24" t="s">
        <v>2913</v>
      </c>
      <c r="AP270" s="52">
        <v>0.54</v>
      </c>
      <c r="AQ270" s="52">
        <v>0.04</v>
      </c>
      <c r="AR270" s="52">
        <v>0</v>
      </c>
      <c r="AS270" s="52">
        <v>0</v>
      </c>
      <c r="AT270" s="52">
        <v>0</v>
      </c>
      <c r="AU270" s="52">
        <v>6</v>
      </c>
      <c r="AV270" s="83">
        <v>0</v>
      </c>
      <c r="AW270" s="52">
        <v>-5</v>
      </c>
      <c r="AX270" s="83">
        <v>61</v>
      </c>
      <c r="AY270" s="52">
        <v>12</v>
      </c>
      <c r="AZ270" s="52">
        <v>0.15</v>
      </c>
      <c r="BA270" s="24">
        <v>0</v>
      </c>
      <c r="BB270" s="52">
        <v>3.05</v>
      </c>
      <c r="BC270" s="75" t="s">
        <v>2068</v>
      </c>
      <c r="BD270" s="52"/>
      <c r="BE270" s="52"/>
      <c r="BF270" s="52"/>
      <c r="BG270" s="52"/>
      <c r="BH270" s="52"/>
      <c r="BI270" s="24">
        <v>1.3067599999999999</v>
      </c>
      <c r="BJ270" s="24"/>
      <c r="BK270" s="24"/>
      <c r="BL270" s="24">
        <v>1.4</v>
      </c>
      <c r="BM270" s="24"/>
      <c r="BN270" s="24"/>
      <c r="BO270" s="24"/>
      <c r="BP270" s="24" t="s">
        <v>2888</v>
      </c>
      <c r="BQ270" s="24" t="s">
        <v>2168</v>
      </c>
      <c r="BR270" s="47" t="s">
        <v>2916</v>
      </c>
      <c r="BT270" s="5" t="str">
        <f t="shared" si="17"/>
        <v>9999-01-01 00:00</v>
      </c>
      <c r="BU270" s="111"/>
      <c r="BV270" s="115"/>
      <c r="BX270" s="5"/>
      <c r="CQ270" s="47">
        <v>5</v>
      </c>
      <c r="CR270" s="5">
        <v>3</v>
      </c>
      <c r="CS270" s="5">
        <f t="shared" si="18"/>
        <v>61</v>
      </c>
      <c r="CT270" s="5">
        <f t="shared" si="19"/>
        <v>0.54</v>
      </c>
      <c r="CU270" s="5">
        <f t="shared" si="20"/>
        <v>3.05</v>
      </c>
    </row>
    <row r="271" spans="1:99" s="47" customFormat="1" x14ac:dyDescent="0.3">
      <c r="A271" s="48" t="s">
        <v>927</v>
      </c>
      <c r="B271" s="6"/>
      <c r="C271" s="27">
        <v>710</v>
      </c>
      <c r="D271" s="18">
        <v>11010</v>
      </c>
      <c r="E271" s="26">
        <v>10010</v>
      </c>
      <c r="F271" s="49">
        <v>5</v>
      </c>
      <c r="G271" s="49">
        <v>2</v>
      </c>
      <c r="H271" s="18" t="s">
        <v>2301</v>
      </c>
      <c r="I271" s="49">
        <v>1</v>
      </c>
      <c r="J271" s="49">
        <v>3</v>
      </c>
      <c r="K271" s="18">
        <v>1</v>
      </c>
      <c r="L271" s="54">
        <v>5</v>
      </c>
      <c r="M271" s="18">
        <v>3</v>
      </c>
      <c r="N271" s="18">
        <v>710</v>
      </c>
      <c r="O271" s="18">
        <v>23</v>
      </c>
      <c r="P271" s="18" t="s">
        <v>321</v>
      </c>
      <c r="Q271" s="26" t="s">
        <v>1656</v>
      </c>
      <c r="R271" s="26"/>
      <c r="S271" s="28">
        <v>1</v>
      </c>
      <c r="T271" s="28">
        <v>0.45</v>
      </c>
      <c r="U271" s="28">
        <v>1.2</v>
      </c>
      <c r="V271" s="18" t="s">
        <v>323</v>
      </c>
      <c r="W271" s="29" t="s">
        <v>324</v>
      </c>
      <c r="X271" s="30" t="s">
        <v>928</v>
      </c>
      <c r="Y271" s="31" t="s">
        <v>218</v>
      </c>
      <c r="Z271" s="52" t="s">
        <v>219</v>
      </c>
      <c r="AA271" s="50" t="s">
        <v>929</v>
      </c>
      <c r="AB271" s="21">
        <v>155</v>
      </c>
      <c r="AC271" s="21">
        <v>3</v>
      </c>
      <c r="AD271" s="51">
        <v>360</v>
      </c>
      <c r="AE271" s="51">
        <v>23</v>
      </c>
      <c r="AF271" s="51">
        <v>0</v>
      </c>
      <c r="AG271" s="32">
        <v>1</v>
      </c>
      <c r="AH271" s="32">
        <v>0</v>
      </c>
      <c r="AI271" s="23">
        <v>30</v>
      </c>
      <c r="AJ271" s="24" t="s">
        <v>2912</v>
      </c>
      <c r="AK271" s="52">
        <v>1</v>
      </c>
      <c r="AL271" s="24">
        <v>160</v>
      </c>
      <c r="AM271" s="52">
        <v>1</v>
      </c>
      <c r="AN271" s="52" t="s">
        <v>108</v>
      </c>
      <c r="AO271" s="24" t="s">
        <v>2913</v>
      </c>
      <c r="AP271" s="52">
        <v>0.54</v>
      </c>
      <c r="AQ271" s="52">
        <v>0</v>
      </c>
      <c r="AR271" s="52">
        <v>201</v>
      </c>
      <c r="AS271" s="52">
        <v>0</v>
      </c>
      <c r="AT271" s="52">
        <v>-2</v>
      </c>
      <c r="AU271" s="52">
        <v>301</v>
      </c>
      <c r="AV271" s="83">
        <v>0</v>
      </c>
      <c r="AW271" s="52">
        <v>23</v>
      </c>
      <c r="AX271" s="83">
        <v>53</v>
      </c>
      <c r="AY271" s="52">
        <v>8</v>
      </c>
      <c r="AZ271" s="52">
        <v>0.05</v>
      </c>
      <c r="BA271" s="24">
        <v>0</v>
      </c>
      <c r="BB271" s="52">
        <v>2.65</v>
      </c>
      <c r="BC271" s="75" t="s">
        <v>2074</v>
      </c>
      <c r="BD271" s="52"/>
      <c r="BE271" s="52"/>
      <c r="BF271" s="52"/>
      <c r="BG271" s="52"/>
      <c r="BH271" s="52"/>
      <c r="BI271" s="24">
        <v>1</v>
      </c>
      <c r="BJ271" s="24"/>
      <c r="BK271" s="24"/>
      <c r="BL271" s="24">
        <v>1.4</v>
      </c>
      <c r="BM271" s="24"/>
      <c r="BN271" s="24"/>
      <c r="BO271" s="24"/>
      <c r="BP271" s="24" t="s">
        <v>2888</v>
      </c>
      <c r="BQ271" s="24" t="s">
        <v>2168</v>
      </c>
      <c r="BR271" s="47" t="s">
        <v>2917</v>
      </c>
      <c r="BT271" s="5" t="str">
        <f t="shared" si="17"/>
        <v>2020-01-01 00:00</v>
      </c>
      <c r="BU271" s="111"/>
      <c r="BV271" s="115"/>
      <c r="BX271" s="5"/>
      <c r="CQ271" s="47">
        <v>5</v>
      </c>
      <c r="CR271" s="5">
        <v>5</v>
      </c>
      <c r="CS271" s="5">
        <f t="shared" si="18"/>
        <v>53</v>
      </c>
      <c r="CT271" s="5">
        <f t="shared" si="19"/>
        <v>0.54</v>
      </c>
      <c r="CU271" s="5">
        <f t="shared" si="20"/>
        <v>2.65</v>
      </c>
    </row>
    <row r="272" spans="1:99" s="47" customFormat="1" x14ac:dyDescent="0.3">
      <c r="A272" s="48" t="s">
        <v>589</v>
      </c>
      <c r="B272" s="6"/>
      <c r="C272" s="27">
        <v>711</v>
      </c>
      <c r="D272" s="18">
        <v>11011</v>
      </c>
      <c r="E272" s="26">
        <v>10011</v>
      </c>
      <c r="F272" s="49">
        <v>5</v>
      </c>
      <c r="G272" s="49">
        <v>2</v>
      </c>
      <c r="H272" s="18" t="s">
        <v>2298</v>
      </c>
      <c r="I272" s="49">
        <v>1</v>
      </c>
      <c r="J272" s="49">
        <v>4</v>
      </c>
      <c r="K272" s="18">
        <v>1</v>
      </c>
      <c r="L272" s="54">
        <v>5</v>
      </c>
      <c r="M272" s="18">
        <v>4</v>
      </c>
      <c r="N272" s="18">
        <v>711</v>
      </c>
      <c r="O272" s="18">
        <v>24</v>
      </c>
      <c r="P272" s="18" t="s">
        <v>321</v>
      </c>
      <c r="Q272" s="26" t="s">
        <v>590</v>
      </c>
      <c r="R272" s="26"/>
      <c r="S272" s="28">
        <v>0.9</v>
      </c>
      <c r="T272" s="28">
        <v>0.8</v>
      </c>
      <c r="U272" s="28">
        <v>1.2</v>
      </c>
      <c r="V272" s="18" t="s">
        <v>323</v>
      </c>
      <c r="W272" s="29" t="s">
        <v>324</v>
      </c>
      <c r="X272" s="30" t="s">
        <v>591</v>
      </c>
      <c r="Y272" s="31" t="s">
        <v>218</v>
      </c>
      <c r="Z272" s="52" t="s">
        <v>219</v>
      </c>
      <c r="AA272" s="50" t="s">
        <v>592</v>
      </c>
      <c r="AB272" s="21">
        <v>155</v>
      </c>
      <c r="AC272" s="21">
        <v>3</v>
      </c>
      <c r="AD272" s="51">
        <v>500</v>
      </c>
      <c r="AE272" s="51">
        <v>22</v>
      </c>
      <c r="AF272" s="51">
        <v>0</v>
      </c>
      <c r="AG272" s="32">
        <v>1</v>
      </c>
      <c r="AH272" s="32">
        <v>0</v>
      </c>
      <c r="AI272" s="23">
        <v>130</v>
      </c>
      <c r="AJ272" s="24" t="s">
        <v>2912</v>
      </c>
      <c r="AK272" s="52">
        <v>1</v>
      </c>
      <c r="AL272" s="24">
        <v>666</v>
      </c>
      <c r="AM272" s="52">
        <v>10</v>
      </c>
      <c r="AN272" s="52">
        <v>1</v>
      </c>
      <c r="AO272" s="24" t="s">
        <v>2913</v>
      </c>
      <c r="AP272" s="52">
        <v>0.54</v>
      </c>
      <c r="AQ272" s="52">
        <v>0.01</v>
      </c>
      <c r="AR272" s="52">
        <v>0</v>
      </c>
      <c r="AS272" s="52">
        <v>0</v>
      </c>
      <c r="AT272" s="52">
        <v>0</v>
      </c>
      <c r="AU272" s="52">
        <v>3</v>
      </c>
      <c r="AV272" s="83">
        <v>-10</v>
      </c>
      <c r="AW272" s="52">
        <v>-15</v>
      </c>
      <c r="AX272" s="83">
        <v>61</v>
      </c>
      <c r="AY272" s="52">
        <v>33.299999999999997</v>
      </c>
      <c r="AZ272" s="52">
        <v>0.5</v>
      </c>
      <c r="BA272" s="24">
        <v>0</v>
      </c>
      <c r="BB272" s="52">
        <v>3.05</v>
      </c>
      <c r="BC272" s="75" t="s">
        <v>2068</v>
      </c>
      <c r="BD272" s="52"/>
      <c r="BE272" s="52"/>
      <c r="BF272" s="52"/>
      <c r="BG272" s="52"/>
      <c r="BH272" s="52"/>
      <c r="BI272" s="24">
        <v>1</v>
      </c>
      <c r="BJ272" s="24"/>
      <c r="BK272" s="24"/>
      <c r="BL272" s="24">
        <v>1.4</v>
      </c>
      <c r="BM272" s="24"/>
      <c r="BN272" s="24"/>
      <c r="BO272" s="24"/>
      <c r="BP272" s="24" t="s">
        <v>2888</v>
      </c>
      <c r="BQ272" s="24" t="s">
        <v>2168</v>
      </c>
      <c r="BR272" s="47" t="s">
        <v>2916</v>
      </c>
      <c r="BT272" s="5" t="str">
        <f t="shared" ref="BT272:BT335" si="21">IF(BR272="근거리",$BT$13,$BT$12)</f>
        <v>9999-01-01 00:00</v>
      </c>
      <c r="BU272" s="111"/>
      <c r="BV272" s="115"/>
      <c r="BX272" s="5"/>
      <c r="CQ272" s="47">
        <v>5</v>
      </c>
      <c r="CR272" s="5">
        <v>3</v>
      </c>
      <c r="CS272" s="5">
        <f t="shared" ref="CS272:CS335" si="22">ROUNDDOWN(VLOOKUP(CR272,$CK$15:$CN$24,2,FALSE)*VLOOKUP(CQ272,$CK$28:$CL$32,2,FALSE),0)</f>
        <v>61</v>
      </c>
      <c r="CT272" s="5">
        <f t="shared" ref="CT272:CT335" si="23">VLOOKUP(CR272,$CK$15:$CN$24,3,FALSE)*$CT$13</f>
        <v>0.54</v>
      </c>
      <c r="CU272" s="5">
        <f t="shared" ref="CU272:CU335" si="24">CS272/20</f>
        <v>3.05</v>
      </c>
    </row>
    <row r="273" spans="1:99" s="47" customFormat="1" x14ac:dyDescent="0.3">
      <c r="A273" s="48" t="s">
        <v>856</v>
      </c>
      <c r="B273" s="6"/>
      <c r="C273" s="27">
        <v>712</v>
      </c>
      <c r="D273" s="18">
        <v>11012</v>
      </c>
      <c r="E273" s="26">
        <v>10012</v>
      </c>
      <c r="F273" s="49">
        <v>5</v>
      </c>
      <c r="G273" s="49">
        <v>5</v>
      </c>
      <c r="H273" s="18" t="s">
        <v>2298</v>
      </c>
      <c r="I273" s="49">
        <v>1</v>
      </c>
      <c r="J273" s="49">
        <v>3</v>
      </c>
      <c r="K273" s="18">
        <v>1</v>
      </c>
      <c r="L273" s="54">
        <v>5</v>
      </c>
      <c r="M273" s="18">
        <v>3</v>
      </c>
      <c r="N273" s="18">
        <v>712</v>
      </c>
      <c r="O273" s="18">
        <v>53</v>
      </c>
      <c r="P273" s="18" t="s">
        <v>321</v>
      </c>
      <c r="Q273" s="26" t="s">
        <v>857</v>
      </c>
      <c r="R273" s="26"/>
      <c r="S273" s="28">
        <v>1.05</v>
      </c>
      <c r="T273" s="28">
        <v>0.65</v>
      </c>
      <c r="U273" s="28">
        <v>1.2</v>
      </c>
      <c r="V273" s="18" t="s">
        <v>323</v>
      </c>
      <c r="W273" s="29" t="s">
        <v>324</v>
      </c>
      <c r="X273" s="30" t="s">
        <v>858</v>
      </c>
      <c r="Y273" s="31" t="s">
        <v>218</v>
      </c>
      <c r="Z273" s="52" t="s">
        <v>219</v>
      </c>
      <c r="AA273" s="50" t="s">
        <v>859</v>
      </c>
      <c r="AB273" s="21">
        <v>155</v>
      </c>
      <c r="AC273" s="21">
        <v>3</v>
      </c>
      <c r="AD273" s="51">
        <v>650</v>
      </c>
      <c r="AE273" s="51">
        <v>30</v>
      </c>
      <c r="AF273" s="51">
        <v>0</v>
      </c>
      <c r="AG273" s="32">
        <v>1</v>
      </c>
      <c r="AH273" s="32">
        <v>0</v>
      </c>
      <c r="AI273" s="23">
        <v>45</v>
      </c>
      <c r="AJ273" s="24" t="s">
        <v>2912</v>
      </c>
      <c r="AK273" s="52">
        <v>1</v>
      </c>
      <c r="AL273" s="24">
        <v>266</v>
      </c>
      <c r="AM273" s="52">
        <v>3</v>
      </c>
      <c r="AN273" s="52">
        <v>1</v>
      </c>
      <c r="AO273" s="24" t="s">
        <v>2913</v>
      </c>
      <c r="AP273" s="52">
        <v>0.36</v>
      </c>
      <c r="AQ273" s="52">
        <v>0.05</v>
      </c>
      <c r="AR273" s="52">
        <v>0</v>
      </c>
      <c r="AS273" s="52">
        <v>0</v>
      </c>
      <c r="AT273" s="52">
        <v>0</v>
      </c>
      <c r="AU273" s="52">
        <v>7</v>
      </c>
      <c r="AV273" s="83">
        <v>5</v>
      </c>
      <c r="AW273" s="52">
        <v>0</v>
      </c>
      <c r="AX273" s="83">
        <v>58</v>
      </c>
      <c r="AY273" s="52">
        <v>13.3</v>
      </c>
      <c r="AZ273" s="52">
        <v>0.15</v>
      </c>
      <c r="BA273" s="24">
        <v>0</v>
      </c>
      <c r="BB273" s="52">
        <v>2.9</v>
      </c>
      <c r="BC273" s="75" t="s">
        <v>2068</v>
      </c>
      <c r="BD273" s="52"/>
      <c r="BE273" s="52"/>
      <c r="BF273" s="52"/>
      <c r="BG273" s="52"/>
      <c r="BH273" s="52"/>
      <c r="BI273" s="24">
        <v>1</v>
      </c>
      <c r="BJ273" s="24"/>
      <c r="BK273" s="24"/>
      <c r="BL273" s="24">
        <v>1.4</v>
      </c>
      <c r="BM273" s="24"/>
      <c r="BN273" s="24"/>
      <c r="BO273" s="24"/>
      <c r="BP273" s="24" t="s">
        <v>2888</v>
      </c>
      <c r="BQ273" s="24" t="s">
        <v>2168</v>
      </c>
      <c r="BR273" s="47" t="s">
        <v>2916</v>
      </c>
      <c r="BT273" s="5" t="str">
        <f t="shared" si="21"/>
        <v>9999-01-01 00:00</v>
      </c>
      <c r="BU273" s="111"/>
      <c r="BV273" s="115"/>
      <c r="BX273" s="5"/>
      <c r="CQ273" s="47">
        <v>5</v>
      </c>
      <c r="CR273" s="5">
        <v>8</v>
      </c>
      <c r="CS273" s="5">
        <f t="shared" si="22"/>
        <v>58</v>
      </c>
      <c r="CT273" s="5">
        <f t="shared" si="23"/>
        <v>0.36</v>
      </c>
      <c r="CU273" s="5">
        <f t="shared" si="24"/>
        <v>2.9</v>
      </c>
    </row>
    <row r="274" spans="1:99" s="47" customFormat="1" x14ac:dyDescent="0.3">
      <c r="A274" s="48" t="s">
        <v>533</v>
      </c>
      <c r="B274" s="6"/>
      <c r="C274" s="27">
        <v>713</v>
      </c>
      <c r="D274" s="18">
        <v>11013</v>
      </c>
      <c r="E274" s="26">
        <v>10013</v>
      </c>
      <c r="F274" s="49">
        <v>5</v>
      </c>
      <c r="G274" s="49">
        <v>1</v>
      </c>
      <c r="H274" s="18" t="s">
        <v>2299</v>
      </c>
      <c r="I274" s="49">
        <v>1</v>
      </c>
      <c r="J274" s="49">
        <v>2</v>
      </c>
      <c r="K274" s="18">
        <v>1</v>
      </c>
      <c r="L274" s="54">
        <v>5</v>
      </c>
      <c r="M274" s="18">
        <v>2</v>
      </c>
      <c r="N274" s="18">
        <v>713</v>
      </c>
      <c r="O274" s="18">
        <v>12</v>
      </c>
      <c r="P274" s="18" t="s">
        <v>321</v>
      </c>
      <c r="Q274" s="26" t="s">
        <v>534</v>
      </c>
      <c r="R274" s="26"/>
      <c r="S274" s="28">
        <v>1</v>
      </c>
      <c r="T274" s="28">
        <v>0.64</v>
      </c>
      <c r="U274" s="28">
        <v>1.2</v>
      </c>
      <c r="V274" s="18" t="s">
        <v>323</v>
      </c>
      <c r="W274" s="29" t="s">
        <v>324</v>
      </c>
      <c r="X274" s="30" t="s">
        <v>535</v>
      </c>
      <c r="Y274" s="31" t="s">
        <v>218</v>
      </c>
      <c r="Z274" s="52" t="s">
        <v>219</v>
      </c>
      <c r="AA274" s="50" t="s">
        <v>536</v>
      </c>
      <c r="AB274" s="21">
        <v>155</v>
      </c>
      <c r="AC274" s="21">
        <v>3</v>
      </c>
      <c r="AD274" s="51">
        <v>440</v>
      </c>
      <c r="AE274" s="51">
        <v>17</v>
      </c>
      <c r="AF274" s="51">
        <v>0</v>
      </c>
      <c r="AG274" s="32">
        <v>1</v>
      </c>
      <c r="AH274" s="32">
        <v>0</v>
      </c>
      <c r="AI274" s="23">
        <v>70</v>
      </c>
      <c r="AJ274" s="24" t="s">
        <v>2912</v>
      </c>
      <c r="AK274" s="52">
        <v>1</v>
      </c>
      <c r="AL274" s="24">
        <v>66</v>
      </c>
      <c r="AM274" s="52">
        <v>1</v>
      </c>
      <c r="AN274" s="52" t="s">
        <v>108</v>
      </c>
      <c r="AO274" s="24" t="s">
        <v>2913</v>
      </c>
      <c r="AP274" s="52">
        <v>0.66</v>
      </c>
      <c r="AQ274" s="52">
        <v>7.0000000000000007E-2</v>
      </c>
      <c r="AR274" s="52">
        <v>104</v>
      </c>
      <c r="AS274" s="52">
        <v>0</v>
      </c>
      <c r="AT274" s="52">
        <v>3</v>
      </c>
      <c r="AU274" s="52">
        <v>51</v>
      </c>
      <c r="AV274" s="83">
        <v>-5</v>
      </c>
      <c r="AW274" s="52">
        <v>-5</v>
      </c>
      <c r="AX274" s="83">
        <v>64</v>
      </c>
      <c r="AY274" s="52">
        <v>3.3</v>
      </c>
      <c r="AZ274" s="52">
        <v>0.05</v>
      </c>
      <c r="BA274" s="24">
        <v>0</v>
      </c>
      <c r="BB274" s="52">
        <v>3.2</v>
      </c>
      <c r="BC274" s="75" t="s">
        <v>2431</v>
      </c>
      <c r="BD274" s="52"/>
      <c r="BE274" s="52"/>
      <c r="BF274" s="52"/>
      <c r="BG274" s="52"/>
      <c r="BH274" s="52"/>
      <c r="BI274" s="24">
        <v>1</v>
      </c>
      <c r="BJ274" s="24"/>
      <c r="BK274" s="24"/>
      <c r="BL274" s="24">
        <v>1.4</v>
      </c>
      <c r="BM274" s="24"/>
      <c r="BN274" s="24"/>
      <c r="BO274" s="24"/>
      <c r="BP274" s="24" t="s">
        <v>2888</v>
      </c>
      <c r="BQ274" s="24" t="s">
        <v>2168</v>
      </c>
      <c r="BR274" s="47" t="s">
        <v>2917</v>
      </c>
      <c r="BT274" s="5" t="str">
        <f t="shared" si="21"/>
        <v>2020-01-01 00:00</v>
      </c>
      <c r="BU274" s="111"/>
      <c r="BV274" s="115"/>
      <c r="BX274" s="5"/>
      <c r="CQ274" s="47">
        <v>5</v>
      </c>
      <c r="CR274" s="5">
        <v>10</v>
      </c>
      <c r="CS274" s="5">
        <f t="shared" si="22"/>
        <v>64</v>
      </c>
      <c r="CT274" s="5">
        <f t="shared" si="23"/>
        <v>0.66</v>
      </c>
      <c r="CU274" s="5">
        <f t="shared" si="24"/>
        <v>3.2</v>
      </c>
    </row>
    <row r="275" spans="1:99" s="47" customFormat="1" x14ac:dyDescent="0.3">
      <c r="A275" s="48" t="s">
        <v>624</v>
      </c>
      <c r="B275" s="6"/>
      <c r="C275" s="27">
        <v>714</v>
      </c>
      <c r="D275" s="18">
        <v>11014</v>
      </c>
      <c r="E275" s="26">
        <v>10014</v>
      </c>
      <c r="F275" s="49">
        <v>5</v>
      </c>
      <c r="G275" s="49">
        <v>2</v>
      </c>
      <c r="H275" s="18" t="s">
        <v>2303</v>
      </c>
      <c r="I275" s="49">
        <v>1</v>
      </c>
      <c r="J275" s="49">
        <v>4</v>
      </c>
      <c r="K275" s="18">
        <v>1</v>
      </c>
      <c r="L275" s="54">
        <v>5</v>
      </c>
      <c r="M275" s="18">
        <v>4</v>
      </c>
      <c r="N275" s="18">
        <v>714</v>
      </c>
      <c r="O275" s="18">
        <v>24</v>
      </c>
      <c r="P275" s="18" t="s">
        <v>321</v>
      </c>
      <c r="Q275" s="26" t="s">
        <v>625</v>
      </c>
      <c r="R275" s="26"/>
      <c r="S275" s="28">
        <v>1</v>
      </c>
      <c r="T275" s="28">
        <v>0.64</v>
      </c>
      <c r="U275" s="28">
        <v>1.2</v>
      </c>
      <c r="V275" s="18" t="s">
        <v>323</v>
      </c>
      <c r="W275" s="29" t="s">
        <v>324</v>
      </c>
      <c r="X275" s="30" t="s">
        <v>626</v>
      </c>
      <c r="Y275" s="31" t="s">
        <v>218</v>
      </c>
      <c r="Z275" s="52" t="s">
        <v>219</v>
      </c>
      <c r="AA275" s="50" t="s">
        <v>627</v>
      </c>
      <c r="AB275" s="21">
        <v>155</v>
      </c>
      <c r="AC275" s="21">
        <v>3</v>
      </c>
      <c r="AD275" s="51">
        <v>350</v>
      </c>
      <c r="AE275" s="51">
        <v>23</v>
      </c>
      <c r="AF275" s="51">
        <v>0</v>
      </c>
      <c r="AG275" s="32">
        <v>1</v>
      </c>
      <c r="AH275" s="32">
        <v>0</v>
      </c>
      <c r="AI275" s="23">
        <v>56</v>
      </c>
      <c r="AJ275" s="24" t="s">
        <v>2912</v>
      </c>
      <c r="AK275" s="52">
        <v>1</v>
      </c>
      <c r="AL275" s="24">
        <v>96</v>
      </c>
      <c r="AM275" s="52">
        <v>1</v>
      </c>
      <c r="AN275" s="52" t="s">
        <v>108</v>
      </c>
      <c r="AO275" s="24" t="s">
        <v>2913</v>
      </c>
      <c r="AP275" s="52">
        <v>0.54</v>
      </c>
      <c r="AQ275" s="52">
        <v>0.01</v>
      </c>
      <c r="AR275" s="52">
        <v>123</v>
      </c>
      <c r="AS275" s="52">
        <v>-28</v>
      </c>
      <c r="AT275" s="52">
        <v>-3</v>
      </c>
      <c r="AU275" s="52">
        <v>81</v>
      </c>
      <c r="AV275" s="83">
        <v>0</v>
      </c>
      <c r="AW275" s="52">
        <v>-10</v>
      </c>
      <c r="AX275" s="83">
        <v>53</v>
      </c>
      <c r="AY275" s="52">
        <v>4.8</v>
      </c>
      <c r="AZ275" s="52">
        <v>0.05</v>
      </c>
      <c r="BA275" s="24">
        <v>0</v>
      </c>
      <c r="BB275" s="52">
        <v>2.65</v>
      </c>
      <c r="BC275" s="75" t="s">
        <v>2433</v>
      </c>
      <c r="BD275" s="52"/>
      <c r="BE275" s="52"/>
      <c r="BF275" s="52"/>
      <c r="BG275" s="52"/>
      <c r="BH275" s="52"/>
      <c r="BI275" s="24">
        <v>1</v>
      </c>
      <c r="BJ275" s="24"/>
      <c r="BK275" s="24"/>
      <c r="BL275" s="24">
        <v>1.4</v>
      </c>
      <c r="BM275" s="24"/>
      <c r="BN275" s="24"/>
      <c r="BO275" s="24"/>
      <c r="BP275" s="24" t="s">
        <v>2888</v>
      </c>
      <c r="BQ275" s="24" t="s">
        <v>2168</v>
      </c>
      <c r="BR275" s="47" t="s">
        <v>2917</v>
      </c>
      <c r="BT275" s="5" t="str">
        <f t="shared" si="21"/>
        <v>2020-01-01 00:00</v>
      </c>
      <c r="BU275" s="111"/>
      <c r="BV275" s="115"/>
      <c r="BX275" s="5"/>
      <c r="CQ275" s="47">
        <v>5</v>
      </c>
      <c r="CR275" s="5">
        <v>5</v>
      </c>
      <c r="CS275" s="5">
        <f t="shared" si="22"/>
        <v>53</v>
      </c>
      <c r="CT275" s="5">
        <f t="shared" si="23"/>
        <v>0.54</v>
      </c>
      <c r="CU275" s="5">
        <f t="shared" si="24"/>
        <v>2.65</v>
      </c>
    </row>
    <row r="276" spans="1:99" s="47" customFormat="1" x14ac:dyDescent="0.3">
      <c r="A276" s="48" t="s">
        <v>1006</v>
      </c>
      <c r="B276" s="6"/>
      <c r="C276" s="27">
        <v>715</v>
      </c>
      <c r="D276" s="18">
        <v>11015</v>
      </c>
      <c r="E276" s="26">
        <v>10015</v>
      </c>
      <c r="F276" s="49">
        <v>5</v>
      </c>
      <c r="G276" s="49">
        <v>4</v>
      </c>
      <c r="H276" s="18" t="s">
        <v>2311</v>
      </c>
      <c r="I276" s="49">
        <v>1</v>
      </c>
      <c r="J276" s="49">
        <v>5</v>
      </c>
      <c r="K276" s="18">
        <v>1</v>
      </c>
      <c r="L276" s="54">
        <v>5</v>
      </c>
      <c r="M276" s="18">
        <v>5</v>
      </c>
      <c r="N276" s="18">
        <v>715</v>
      </c>
      <c r="O276" s="18">
        <v>45</v>
      </c>
      <c r="P276" s="18" t="s">
        <v>321</v>
      </c>
      <c r="Q276" s="26" t="s">
        <v>1657</v>
      </c>
      <c r="R276" s="26"/>
      <c r="S276" s="28">
        <v>1</v>
      </c>
      <c r="T276" s="28">
        <v>0.8</v>
      </c>
      <c r="U276" s="28">
        <v>1.2</v>
      </c>
      <c r="V276" s="18" t="s">
        <v>323</v>
      </c>
      <c r="W276" s="29" t="s">
        <v>324</v>
      </c>
      <c r="X276" s="30" t="s">
        <v>1007</v>
      </c>
      <c r="Y276" s="31" t="s">
        <v>218</v>
      </c>
      <c r="Z276" s="52" t="s">
        <v>219</v>
      </c>
      <c r="AA276" s="50" t="s">
        <v>1008</v>
      </c>
      <c r="AB276" s="21">
        <v>155</v>
      </c>
      <c r="AC276" s="21">
        <v>3</v>
      </c>
      <c r="AD276" s="51">
        <v>370</v>
      </c>
      <c r="AE276" s="51">
        <v>23</v>
      </c>
      <c r="AF276" s="51">
        <v>0</v>
      </c>
      <c r="AG276" s="32">
        <v>1</v>
      </c>
      <c r="AH276" s="32">
        <v>0</v>
      </c>
      <c r="AI276" s="23">
        <v>70</v>
      </c>
      <c r="AJ276" s="24" t="s">
        <v>2912</v>
      </c>
      <c r="AK276" s="52">
        <v>1</v>
      </c>
      <c r="AL276" s="24">
        <v>160</v>
      </c>
      <c r="AM276" s="52">
        <v>1</v>
      </c>
      <c r="AN276" s="52" t="s">
        <v>108</v>
      </c>
      <c r="AO276" s="24" t="s">
        <v>2913</v>
      </c>
      <c r="AP276" s="52">
        <v>0.36</v>
      </c>
      <c r="AQ276" s="52">
        <v>0.01</v>
      </c>
      <c r="AR276" s="52">
        <v>201</v>
      </c>
      <c r="AS276" s="52">
        <v>-38</v>
      </c>
      <c r="AT276" s="52">
        <v>-28</v>
      </c>
      <c r="AU276" s="52">
        <v>301</v>
      </c>
      <c r="AV276" s="83">
        <v>3</v>
      </c>
      <c r="AW276" s="52">
        <v>-5</v>
      </c>
      <c r="AX276" s="83">
        <v>58</v>
      </c>
      <c r="AY276" s="52">
        <v>8</v>
      </c>
      <c r="AZ276" s="52">
        <v>0.05</v>
      </c>
      <c r="BA276" s="24">
        <v>0</v>
      </c>
      <c r="BB276" s="52">
        <v>2.9</v>
      </c>
      <c r="BC276" s="75" t="s">
        <v>2438</v>
      </c>
      <c r="BD276" s="52"/>
      <c r="BE276" s="52"/>
      <c r="BF276" s="52"/>
      <c r="BG276" s="52"/>
      <c r="BH276" s="52"/>
      <c r="BI276" s="24">
        <v>1</v>
      </c>
      <c r="BJ276" s="24"/>
      <c r="BK276" s="24"/>
      <c r="BL276" s="24">
        <v>1.4</v>
      </c>
      <c r="BM276" s="24"/>
      <c r="BN276" s="24"/>
      <c r="BO276" s="24"/>
      <c r="BP276" s="24" t="s">
        <v>2888</v>
      </c>
      <c r="BQ276" s="24" t="s">
        <v>2168</v>
      </c>
      <c r="BR276" s="47" t="s">
        <v>2917</v>
      </c>
      <c r="BT276" s="5" t="str">
        <f t="shared" si="21"/>
        <v>2020-01-01 00:00</v>
      </c>
      <c r="BU276" s="111"/>
      <c r="BV276" s="115"/>
      <c r="BX276" s="5"/>
      <c r="CQ276" s="47">
        <v>5</v>
      </c>
      <c r="CR276" s="5">
        <v>8</v>
      </c>
      <c r="CS276" s="5">
        <f t="shared" si="22"/>
        <v>58</v>
      </c>
      <c r="CT276" s="5">
        <f t="shared" si="23"/>
        <v>0.36</v>
      </c>
      <c r="CU276" s="5">
        <f t="shared" si="24"/>
        <v>2.9</v>
      </c>
    </row>
    <row r="277" spans="1:99" s="47" customFormat="1" x14ac:dyDescent="0.3">
      <c r="A277" s="48" t="s">
        <v>565</v>
      </c>
      <c r="B277" s="6"/>
      <c r="C277" s="27">
        <v>716</v>
      </c>
      <c r="D277" s="18">
        <v>11016</v>
      </c>
      <c r="E277" s="26">
        <v>10016</v>
      </c>
      <c r="F277" s="49">
        <v>5</v>
      </c>
      <c r="G277" s="49">
        <v>1</v>
      </c>
      <c r="H277" s="18" t="s">
        <v>2301</v>
      </c>
      <c r="I277" s="49">
        <v>1</v>
      </c>
      <c r="J277" s="49">
        <v>3</v>
      </c>
      <c r="K277" s="18">
        <v>1</v>
      </c>
      <c r="L277" s="54">
        <v>5</v>
      </c>
      <c r="M277" s="18">
        <v>3</v>
      </c>
      <c r="N277" s="18">
        <v>716</v>
      </c>
      <c r="O277" s="18">
        <v>13</v>
      </c>
      <c r="P277" s="18" t="s">
        <v>321</v>
      </c>
      <c r="Q277" s="26" t="s">
        <v>566</v>
      </c>
      <c r="R277" s="26"/>
      <c r="S277" s="28">
        <v>1</v>
      </c>
      <c r="T277" s="28">
        <v>0.52</v>
      </c>
      <c r="U277" s="28">
        <v>1.2</v>
      </c>
      <c r="V277" s="18" t="s">
        <v>323</v>
      </c>
      <c r="W277" s="29" t="s">
        <v>324</v>
      </c>
      <c r="X277" s="30" t="s">
        <v>567</v>
      </c>
      <c r="Y277" s="31" t="s">
        <v>218</v>
      </c>
      <c r="Z277" s="52" t="s">
        <v>219</v>
      </c>
      <c r="AA277" s="50" t="s">
        <v>568</v>
      </c>
      <c r="AB277" s="21">
        <v>155</v>
      </c>
      <c r="AC277" s="21">
        <v>3</v>
      </c>
      <c r="AD277" s="51">
        <v>360</v>
      </c>
      <c r="AE277" s="51">
        <v>23</v>
      </c>
      <c r="AF277" s="51">
        <v>0</v>
      </c>
      <c r="AG277" s="32">
        <v>1</v>
      </c>
      <c r="AH277" s="32">
        <v>0</v>
      </c>
      <c r="AI277" s="23">
        <v>42</v>
      </c>
      <c r="AJ277" s="24" t="s">
        <v>2912</v>
      </c>
      <c r="AK277" s="52">
        <v>1</v>
      </c>
      <c r="AL277" s="24">
        <v>160</v>
      </c>
      <c r="AM277" s="52">
        <v>1</v>
      </c>
      <c r="AN277" s="52" t="s">
        <v>108</v>
      </c>
      <c r="AO277" s="24" t="s">
        <v>2913</v>
      </c>
      <c r="AP277" s="52">
        <v>0.36</v>
      </c>
      <c r="AQ277" s="52">
        <v>0.01</v>
      </c>
      <c r="AR277" s="52">
        <v>205</v>
      </c>
      <c r="AS277" s="52">
        <v>-21</v>
      </c>
      <c r="AT277" s="52">
        <v>0</v>
      </c>
      <c r="AU277" s="52">
        <v>305</v>
      </c>
      <c r="AV277" s="83">
        <v>0</v>
      </c>
      <c r="AW277" s="52">
        <v>20</v>
      </c>
      <c r="AX277" s="83">
        <v>58</v>
      </c>
      <c r="AY277" s="52">
        <v>8</v>
      </c>
      <c r="AZ277" s="52">
        <v>0.05</v>
      </c>
      <c r="BA277" s="24">
        <v>0</v>
      </c>
      <c r="BB277" s="52">
        <v>2.9</v>
      </c>
      <c r="BC277" s="75" t="s">
        <v>2074</v>
      </c>
      <c r="BD277" s="52"/>
      <c r="BE277" s="52"/>
      <c r="BF277" s="52"/>
      <c r="BG277" s="52"/>
      <c r="BH277" s="52"/>
      <c r="BI277" s="24">
        <v>1</v>
      </c>
      <c r="BJ277" s="24"/>
      <c r="BK277" s="24"/>
      <c r="BL277" s="24">
        <v>1.4</v>
      </c>
      <c r="BM277" s="24"/>
      <c r="BN277" s="24"/>
      <c r="BO277" s="24"/>
      <c r="BP277" s="24" t="s">
        <v>2888</v>
      </c>
      <c r="BQ277" s="24" t="s">
        <v>2168</v>
      </c>
      <c r="BR277" s="47" t="s">
        <v>2917</v>
      </c>
      <c r="BT277" s="5" t="str">
        <f t="shared" si="21"/>
        <v>2020-01-01 00:00</v>
      </c>
      <c r="BU277" s="111"/>
      <c r="BV277" s="115"/>
      <c r="BX277" s="5"/>
      <c r="CQ277" s="47">
        <v>5</v>
      </c>
      <c r="CR277" s="5">
        <v>8</v>
      </c>
      <c r="CS277" s="5">
        <f t="shared" si="22"/>
        <v>58</v>
      </c>
      <c r="CT277" s="5">
        <f t="shared" si="23"/>
        <v>0.36</v>
      </c>
      <c r="CU277" s="5">
        <f t="shared" si="24"/>
        <v>2.9</v>
      </c>
    </row>
    <row r="278" spans="1:99" s="47" customFormat="1" x14ac:dyDescent="0.3">
      <c r="A278" s="48" t="s">
        <v>883</v>
      </c>
      <c r="B278" s="6"/>
      <c r="C278" s="27">
        <v>717</v>
      </c>
      <c r="D278" s="18">
        <v>11017</v>
      </c>
      <c r="E278" s="26">
        <v>10017</v>
      </c>
      <c r="F278" s="49">
        <v>5</v>
      </c>
      <c r="G278" s="49">
        <v>5</v>
      </c>
      <c r="H278" s="18" t="s">
        <v>2306</v>
      </c>
      <c r="I278" s="49">
        <v>1</v>
      </c>
      <c r="J278" s="49">
        <v>4</v>
      </c>
      <c r="K278" s="18">
        <v>1</v>
      </c>
      <c r="L278" s="54">
        <v>5</v>
      </c>
      <c r="M278" s="18">
        <v>4</v>
      </c>
      <c r="N278" s="18">
        <v>717</v>
      </c>
      <c r="O278" s="18">
        <v>54</v>
      </c>
      <c r="P278" s="18" t="s">
        <v>321</v>
      </c>
      <c r="Q278" s="26" t="s">
        <v>884</v>
      </c>
      <c r="R278" s="26"/>
      <c r="S278" s="28">
        <v>1</v>
      </c>
      <c r="T278" s="28">
        <v>0.8</v>
      </c>
      <c r="U278" s="28">
        <v>1.2</v>
      </c>
      <c r="V278" s="18" t="s">
        <v>323</v>
      </c>
      <c r="W278" s="29" t="s">
        <v>324</v>
      </c>
      <c r="X278" s="30" t="s">
        <v>885</v>
      </c>
      <c r="Y278" s="31" t="s">
        <v>218</v>
      </c>
      <c r="Z278" s="52" t="s">
        <v>219</v>
      </c>
      <c r="AA278" s="50" t="s">
        <v>886</v>
      </c>
      <c r="AB278" s="21">
        <v>155</v>
      </c>
      <c r="AC278" s="21">
        <v>3</v>
      </c>
      <c r="AD278" s="51">
        <v>520</v>
      </c>
      <c r="AE278" s="51">
        <v>19</v>
      </c>
      <c r="AF278" s="51">
        <v>0</v>
      </c>
      <c r="AG278" s="32">
        <v>1</v>
      </c>
      <c r="AH278" s="32">
        <v>0</v>
      </c>
      <c r="AI278" s="23">
        <v>56</v>
      </c>
      <c r="AJ278" s="24" t="s">
        <v>2912</v>
      </c>
      <c r="AK278" s="52">
        <v>1</v>
      </c>
      <c r="AL278" s="24">
        <v>66</v>
      </c>
      <c r="AM278" s="52">
        <v>1</v>
      </c>
      <c r="AN278" s="52" t="s">
        <v>108</v>
      </c>
      <c r="AO278" s="24" t="s">
        <v>2913</v>
      </c>
      <c r="AP278" s="52">
        <v>0.66</v>
      </c>
      <c r="AQ278" s="52">
        <v>0.01</v>
      </c>
      <c r="AR278" s="52">
        <v>205</v>
      </c>
      <c r="AS278" s="52">
        <v>-21</v>
      </c>
      <c r="AT278" s="52">
        <v>-21</v>
      </c>
      <c r="AU278" s="52">
        <v>305</v>
      </c>
      <c r="AV278" s="83">
        <v>0</v>
      </c>
      <c r="AW278" s="52">
        <v>-15</v>
      </c>
      <c r="AX278" s="83">
        <v>64</v>
      </c>
      <c r="AY278" s="52">
        <v>3.3</v>
      </c>
      <c r="AZ278" s="52">
        <v>0.05</v>
      </c>
      <c r="BA278" s="24">
        <v>0</v>
      </c>
      <c r="BB278" s="52">
        <v>3.2</v>
      </c>
      <c r="BC278" s="75" t="s">
        <v>2435</v>
      </c>
      <c r="BD278" s="52"/>
      <c r="BE278" s="52"/>
      <c r="BF278" s="52"/>
      <c r="BG278" s="52"/>
      <c r="BH278" s="52"/>
      <c r="BI278" s="24">
        <v>1</v>
      </c>
      <c r="BJ278" s="24"/>
      <c r="BK278" s="24"/>
      <c r="BL278" s="24">
        <v>1.4</v>
      </c>
      <c r="BM278" s="24"/>
      <c r="BN278" s="24"/>
      <c r="BO278" s="24"/>
      <c r="BP278" s="24" t="s">
        <v>2888</v>
      </c>
      <c r="BQ278" s="24" t="s">
        <v>2168</v>
      </c>
      <c r="BR278" s="47" t="s">
        <v>2917</v>
      </c>
      <c r="BT278" s="5" t="str">
        <f t="shared" si="21"/>
        <v>2020-01-01 00:00</v>
      </c>
      <c r="BU278" s="111"/>
      <c r="BV278" s="115"/>
      <c r="BX278" s="5"/>
      <c r="CQ278" s="47">
        <v>5</v>
      </c>
      <c r="CR278" s="5">
        <v>10</v>
      </c>
      <c r="CS278" s="5">
        <f t="shared" si="22"/>
        <v>64</v>
      </c>
      <c r="CT278" s="5">
        <f t="shared" si="23"/>
        <v>0.66</v>
      </c>
      <c r="CU278" s="5">
        <f t="shared" si="24"/>
        <v>3.2</v>
      </c>
    </row>
    <row r="279" spans="1:99" s="47" customFormat="1" x14ac:dyDescent="0.3">
      <c r="A279" s="48" t="s">
        <v>553</v>
      </c>
      <c r="B279" s="6"/>
      <c r="C279" s="27">
        <v>718</v>
      </c>
      <c r="D279" s="18">
        <v>11018</v>
      </c>
      <c r="E279" s="26">
        <v>10018</v>
      </c>
      <c r="F279" s="49">
        <v>5</v>
      </c>
      <c r="G279" s="49">
        <v>1</v>
      </c>
      <c r="H279" s="18" t="s">
        <v>2301</v>
      </c>
      <c r="I279" s="49">
        <v>1</v>
      </c>
      <c r="J279" s="49">
        <v>4</v>
      </c>
      <c r="K279" s="18">
        <v>1</v>
      </c>
      <c r="L279" s="54">
        <v>5</v>
      </c>
      <c r="M279" s="18">
        <v>4</v>
      </c>
      <c r="N279" s="18">
        <v>718</v>
      </c>
      <c r="O279" s="18">
        <v>14</v>
      </c>
      <c r="P279" s="18" t="s">
        <v>321</v>
      </c>
      <c r="Q279" s="26" t="s">
        <v>554</v>
      </c>
      <c r="R279" s="26"/>
      <c r="S279" s="28">
        <v>1</v>
      </c>
      <c r="T279" s="28">
        <v>0.8</v>
      </c>
      <c r="U279" s="28">
        <v>1.2</v>
      </c>
      <c r="V279" s="18" t="s">
        <v>323</v>
      </c>
      <c r="W279" s="29" t="s">
        <v>324</v>
      </c>
      <c r="X279" s="30" t="s">
        <v>555</v>
      </c>
      <c r="Y279" s="31" t="s">
        <v>218</v>
      </c>
      <c r="Z279" s="52" t="s">
        <v>219</v>
      </c>
      <c r="AA279" s="50" t="s">
        <v>556</v>
      </c>
      <c r="AB279" s="21">
        <v>155</v>
      </c>
      <c r="AC279" s="21">
        <v>3</v>
      </c>
      <c r="AD279" s="51">
        <v>360</v>
      </c>
      <c r="AE279" s="51">
        <v>23</v>
      </c>
      <c r="AF279" s="51">
        <v>0</v>
      </c>
      <c r="AG279" s="32">
        <v>1</v>
      </c>
      <c r="AH279" s="32">
        <v>0</v>
      </c>
      <c r="AI279" s="23">
        <v>56</v>
      </c>
      <c r="AJ279" s="24" t="s">
        <v>2912</v>
      </c>
      <c r="AK279" s="52">
        <v>1</v>
      </c>
      <c r="AL279" s="24">
        <v>160</v>
      </c>
      <c r="AM279" s="52">
        <v>1</v>
      </c>
      <c r="AN279" s="52" t="s">
        <v>108</v>
      </c>
      <c r="AO279" s="24" t="s">
        <v>2913</v>
      </c>
      <c r="AP279" s="52">
        <v>0.52</v>
      </c>
      <c r="AQ279" s="52">
        <v>0.01</v>
      </c>
      <c r="AR279" s="52">
        <v>201</v>
      </c>
      <c r="AS279" s="52">
        <v>-49</v>
      </c>
      <c r="AT279" s="52">
        <v>-21</v>
      </c>
      <c r="AU279" s="52">
        <v>301</v>
      </c>
      <c r="AV279" s="83">
        <v>0</v>
      </c>
      <c r="AW279" s="52">
        <v>-15</v>
      </c>
      <c r="AX279" s="83">
        <v>44</v>
      </c>
      <c r="AY279" s="52">
        <v>8</v>
      </c>
      <c r="AZ279" s="52">
        <v>0.05</v>
      </c>
      <c r="BA279" s="24">
        <v>0</v>
      </c>
      <c r="BB279" s="52">
        <v>2.2000000000000002</v>
      </c>
      <c r="BC279" s="75" t="s">
        <v>2074</v>
      </c>
      <c r="BD279" s="52"/>
      <c r="BE279" s="52"/>
      <c r="BF279" s="52"/>
      <c r="BG279" s="52"/>
      <c r="BH279" s="52"/>
      <c r="BI279" s="24">
        <v>1</v>
      </c>
      <c r="BJ279" s="24"/>
      <c r="BK279" s="24"/>
      <c r="BL279" s="24">
        <v>1.4</v>
      </c>
      <c r="BM279" s="24"/>
      <c r="BN279" s="24"/>
      <c r="BO279" s="24"/>
      <c r="BP279" s="24" t="s">
        <v>2888</v>
      </c>
      <c r="BQ279" s="24" t="s">
        <v>2168</v>
      </c>
      <c r="BR279" s="47" t="s">
        <v>2917</v>
      </c>
      <c r="BT279" s="5" t="str">
        <f t="shared" si="21"/>
        <v>2020-01-01 00:00</v>
      </c>
      <c r="BU279" s="111"/>
      <c r="BV279" s="115"/>
      <c r="BX279" s="5"/>
      <c r="CQ279" s="47">
        <v>5</v>
      </c>
      <c r="CR279" s="5">
        <v>7</v>
      </c>
      <c r="CS279" s="5">
        <f t="shared" si="22"/>
        <v>44</v>
      </c>
      <c r="CT279" s="5">
        <f t="shared" si="23"/>
        <v>0.52</v>
      </c>
      <c r="CU279" s="5">
        <f t="shared" si="24"/>
        <v>2.2000000000000002</v>
      </c>
    </row>
    <row r="280" spans="1:99" s="47" customFormat="1" x14ac:dyDescent="0.3">
      <c r="A280" s="48" t="s">
        <v>951</v>
      </c>
      <c r="B280" s="6"/>
      <c r="C280" s="27">
        <v>719</v>
      </c>
      <c r="D280" s="18">
        <v>11019</v>
      </c>
      <c r="E280" s="26">
        <v>10019</v>
      </c>
      <c r="F280" s="49">
        <v>5</v>
      </c>
      <c r="G280" s="49">
        <v>4</v>
      </c>
      <c r="H280" s="18" t="s">
        <v>2298</v>
      </c>
      <c r="I280" s="49">
        <v>1</v>
      </c>
      <c r="J280" s="49">
        <v>2</v>
      </c>
      <c r="K280" s="18">
        <v>1</v>
      </c>
      <c r="L280" s="54">
        <v>5</v>
      </c>
      <c r="M280" s="18">
        <v>2</v>
      </c>
      <c r="N280" s="18">
        <v>719</v>
      </c>
      <c r="O280" s="18">
        <v>42</v>
      </c>
      <c r="P280" s="18" t="s">
        <v>321</v>
      </c>
      <c r="Q280" s="26" t="s">
        <v>2080</v>
      </c>
      <c r="R280" s="26"/>
      <c r="S280" s="28">
        <v>1.05</v>
      </c>
      <c r="T280" s="28">
        <v>0.52</v>
      </c>
      <c r="U280" s="28">
        <v>1.2</v>
      </c>
      <c r="V280" s="18" t="s">
        <v>323</v>
      </c>
      <c r="W280" s="29" t="s">
        <v>324</v>
      </c>
      <c r="X280" s="30" t="s">
        <v>952</v>
      </c>
      <c r="Y280" s="31" t="s">
        <v>218</v>
      </c>
      <c r="Z280" s="52" t="s">
        <v>219</v>
      </c>
      <c r="AA280" s="50" t="s">
        <v>953</v>
      </c>
      <c r="AB280" s="21">
        <v>155</v>
      </c>
      <c r="AC280" s="21">
        <v>3</v>
      </c>
      <c r="AD280" s="51">
        <v>320</v>
      </c>
      <c r="AE280" s="51">
        <v>18</v>
      </c>
      <c r="AF280" s="51">
        <v>0</v>
      </c>
      <c r="AG280" s="32">
        <v>1</v>
      </c>
      <c r="AH280" s="32">
        <v>0</v>
      </c>
      <c r="AI280" s="23">
        <v>7</v>
      </c>
      <c r="AJ280" s="24" t="s">
        <v>2912</v>
      </c>
      <c r="AK280" s="52">
        <v>1</v>
      </c>
      <c r="AL280" s="24">
        <v>240</v>
      </c>
      <c r="AM280" s="52">
        <v>3</v>
      </c>
      <c r="AN280" s="52">
        <v>1</v>
      </c>
      <c r="AO280" s="24" t="s">
        <v>2913</v>
      </c>
      <c r="AP280" s="52">
        <v>0.66</v>
      </c>
      <c r="AQ280" s="52">
        <v>0.01</v>
      </c>
      <c r="AR280" s="52">
        <v>0</v>
      </c>
      <c r="AS280" s="52">
        <v>0</v>
      </c>
      <c r="AT280" s="52">
        <v>0</v>
      </c>
      <c r="AU280" s="52">
        <v>1</v>
      </c>
      <c r="AV280" s="83">
        <v>10</v>
      </c>
      <c r="AW280" s="52">
        <v>-35</v>
      </c>
      <c r="AX280" s="83">
        <v>64</v>
      </c>
      <c r="AY280" s="52">
        <v>12</v>
      </c>
      <c r="AZ280" s="52">
        <v>0.15</v>
      </c>
      <c r="BA280" s="24">
        <v>0</v>
      </c>
      <c r="BB280" s="52">
        <v>3.2</v>
      </c>
      <c r="BC280" s="75" t="s">
        <v>2068</v>
      </c>
      <c r="BD280" s="52"/>
      <c r="BE280" s="52"/>
      <c r="BF280" s="52"/>
      <c r="BG280" s="52"/>
      <c r="BH280" s="52"/>
      <c r="BI280" s="24">
        <v>1.2132399999999999</v>
      </c>
      <c r="BJ280" s="24"/>
      <c r="BK280" s="24"/>
      <c r="BL280" s="24">
        <v>1.4</v>
      </c>
      <c r="BM280" s="24"/>
      <c r="BN280" s="24"/>
      <c r="BO280" s="24"/>
      <c r="BP280" s="24" t="s">
        <v>2888</v>
      </c>
      <c r="BQ280" s="24" t="s">
        <v>2168</v>
      </c>
      <c r="BR280" s="47" t="s">
        <v>2916</v>
      </c>
      <c r="BT280" s="5" t="str">
        <f t="shared" si="21"/>
        <v>9999-01-01 00:00</v>
      </c>
      <c r="BU280" s="111"/>
      <c r="BV280" s="115"/>
      <c r="BX280" s="5"/>
      <c r="CQ280" s="47">
        <v>5</v>
      </c>
      <c r="CR280" s="5">
        <v>10</v>
      </c>
      <c r="CS280" s="5">
        <f t="shared" si="22"/>
        <v>64</v>
      </c>
      <c r="CT280" s="5">
        <f t="shared" si="23"/>
        <v>0.66</v>
      </c>
      <c r="CU280" s="5">
        <f t="shared" si="24"/>
        <v>3.2</v>
      </c>
    </row>
    <row r="281" spans="1:99" s="47" customFormat="1" x14ac:dyDescent="0.3">
      <c r="A281" s="48" t="s">
        <v>781</v>
      </c>
      <c r="B281" s="6"/>
      <c r="C281" s="27">
        <v>720</v>
      </c>
      <c r="D281" s="18">
        <v>11020</v>
      </c>
      <c r="E281" s="26">
        <v>10020</v>
      </c>
      <c r="F281" s="49">
        <v>5</v>
      </c>
      <c r="G281" s="49">
        <v>4</v>
      </c>
      <c r="H281" s="18" t="s">
        <v>2302</v>
      </c>
      <c r="I281" s="49">
        <v>1</v>
      </c>
      <c r="J281" s="49">
        <v>2</v>
      </c>
      <c r="K281" s="18">
        <v>1</v>
      </c>
      <c r="L281" s="54">
        <v>5</v>
      </c>
      <c r="M281" s="18">
        <v>2</v>
      </c>
      <c r="N281" s="18">
        <v>720</v>
      </c>
      <c r="O281" s="18">
        <v>42</v>
      </c>
      <c r="P281" s="18" t="s">
        <v>321</v>
      </c>
      <c r="Q281" s="26" t="s">
        <v>782</v>
      </c>
      <c r="R281" s="26"/>
      <c r="S281" s="28">
        <v>1</v>
      </c>
      <c r="T281" s="28">
        <v>0.64</v>
      </c>
      <c r="U281" s="28">
        <v>1.2</v>
      </c>
      <c r="V281" s="18" t="s">
        <v>323</v>
      </c>
      <c r="W281" s="29" t="s">
        <v>324</v>
      </c>
      <c r="X281" s="30" t="s">
        <v>783</v>
      </c>
      <c r="Y281" s="31" t="s">
        <v>218</v>
      </c>
      <c r="Z281" s="52" t="s">
        <v>219</v>
      </c>
      <c r="AA281" s="50" t="s">
        <v>784</v>
      </c>
      <c r="AB281" s="21">
        <v>155</v>
      </c>
      <c r="AC281" s="21">
        <v>3</v>
      </c>
      <c r="AD281" s="51">
        <v>370</v>
      </c>
      <c r="AE281" s="51">
        <v>23</v>
      </c>
      <c r="AF281" s="51">
        <v>0</v>
      </c>
      <c r="AG281" s="32">
        <v>1</v>
      </c>
      <c r="AH281" s="32">
        <v>0</v>
      </c>
      <c r="AI281" s="23">
        <v>60</v>
      </c>
      <c r="AJ281" s="24" t="s">
        <v>2912</v>
      </c>
      <c r="AK281" s="52">
        <v>1</v>
      </c>
      <c r="AL281" s="24">
        <v>128</v>
      </c>
      <c r="AM281" s="52">
        <v>1</v>
      </c>
      <c r="AN281" s="52" t="s">
        <v>108</v>
      </c>
      <c r="AO281" s="24" t="s">
        <v>2913</v>
      </c>
      <c r="AP281" s="52">
        <v>0.66</v>
      </c>
      <c r="AQ281" s="52">
        <v>0.05</v>
      </c>
      <c r="AR281" s="52">
        <v>103</v>
      </c>
      <c r="AS281" s="52">
        <v>-14</v>
      </c>
      <c r="AT281" s="52">
        <v>-24</v>
      </c>
      <c r="AU281" s="52">
        <v>51</v>
      </c>
      <c r="AV281" s="83">
        <v>-7</v>
      </c>
      <c r="AW281" s="52">
        <v>-14</v>
      </c>
      <c r="AX281" s="83">
        <v>64</v>
      </c>
      <c r="AY281" s="52">
        <v>6.4</v>
      </c>
      <c r="AZ281" s="52">
        <v>0.05</v>
      </c>
      <c r="BA281" s="24">
        <v>0</v>
      </c>
      <c r="BB281" s="52">
        <v>3.2</v>
      </c>
      <c r="BC281" s="75" t="s">
        <v>2432</v>
      </c>
      <c r="BD281" s="52"/>
      <c r="BE281" s="52"/>
      <c r="BF281" s="52"/>
      <c r="BG281" s="52"/>
      <c r="BH281" s="52"/>
      <c r="BI281" s="24">
        <v>1</v>
      </c>
      <c r="BJ281" s="24"/>
      <c r="BK281" s="24"/>
      <c r="BL281" s="24">
        <v>1.4</v>
      </c>
      <c r="BM281" s="24"/>
      <c r="BN281" s="24"/>
      <c r="BO281" s="24"/>
      <c r="BP281" s="24" t="s">
        <v>2888</v>
      </c>
      <c r="BQ281" s="24" t="s">
        <v>2168</v>
      </c>
      <c r="BR281" s="47" t="s">
        <v>2917</v>
      </c>
      <c r="BT281" s="5" t="str">
        <f t="shared" si="21"/>
        <v>2020-01-01 00:00</v>
      </c>
      <c r="BU281" s="111"/>
      <c r="BV281" s="115"/>
      <c r="BX281" s="5"/>
      <c r="CQ281" s="47">
        <v>5</v>
      </c>
      <c r="CR281" s="5">
        <v>10</v>
      </c>
      <c r="CS281" s="5">
        <f t="shared" si="22"/>
        <v>64</v>
      </c>
      <c r="CT281" s="5">
        <f t="shared" si="23"/>
        <v>0.66</v>
      </c>
      <c r="CU281" s="5">
        <f t="shared" si="24"/>
        <v>3.2</v>
      </c>
    </row>
    <row r="282" spans="1:99" s="47" customFormat="1" x14ac:dyDescent="0.3">
      <c r="A282" s="48" t="s">
        <v>919</v>
      </c>
      <c r="B282" s="6"/>
      <c r="C282" s="27">
        <v>721</v>
      </c>
      <c r="D282" s="18">
        <v>11021</v>
      </c>
      <c r="E282" s="26">
        <v>10021</v>
      </c>
      <c r="F282" s="49">
        <v>5</v>
      </c>
      <c r="G282" s="49">
        <v>1</v>
      </c>
      <c r="H282" s="18" t="s">
        <v>2301</v>
      </c>
      <c r="I282" s="49">
        <v>1</v>
      </c>
      <c r="J282" s="49">
        <v>2</v>
      </c>
      <c r="K282" s="18">
        <v>1</v>
      </c>
      <c r="L282" s="54">
        <v>5</v>
      </c>
      <c r="M282" s="18">
        <v>2</v>
      </c>
      <c r="N282" s="18">
        <v>721</v>
      </c>
      <c r="O282" s="18">
        <v>12</v>
      </c>
      <c r="P282" s="18" t="s">
        <v>321</v>
      </c>
      <c r="Q282" s="26" t="s">
        <v>1015</v>
      </c>
      <c r="R282" s="26"/>
      <c r="S282" s="28">
        <v>1</v>
      </c>
      <c r="T282" s="28">
        <v>0.7</v>
      </c>
      <c r="U282" s="28">
        <v>1.2</v>
      </c>
      <c r="V282" s="18" t="s">
        <v>323</v>
      </c>
      <c r="W282" s="29" t="s">
        <v>324</v>
      </c>
      <c r="X282" s="30" t="s">
        <v>1016</v>
      </c>
      <c r="Y282" s="31" t="s">
        <v>218</v>
      </c>
      <c r="Z282" s="52" t="s">
        <v>219</v>
      </c>
      <c r="AA282" s="50" t="s">
        <v>1017</v>
      </c>
      <c r="AB282" s="21">
        <v>155</v>
      </c>
      <c r="AC282" s="21">
        <v>3</v>
      </c>
      <c r="AD282" s="51">
        <v>360</v>
      </c>
      <c r="AE282" s="51">
        <v>23</v>
      </c>
      <c r="AF282" s="51">
        <v>0</v>
      </c>
      <c r="AG282" s="32">
        <v>1</v>
      </c>
      <c r="AH282" s="32">
        <v>0</v>
      </c>
      <c r="AI282" s="23">
        <v>42</v>
      </c>
      <c r="AJ282" s="24" t="s">
        <v>2912</v>
      </c>
      <c r="AK282" s="52">
        <v>1</v>
      </c>
      <c r="AL282" s="24">
        <v>160</v>
      </c>
      <c r="AM282" s="52">
        <v>1</v>
      </c>
      <c r="AN282" s="52" t="s">
        <v>108</v>
      </c>
      <c r="AO282" s="24" t="s">
        <v>2913</v>
      </c>
      <c r="AP282" s="52">
        <v>0.48</v>
      </c>
      <c r="AQ282" s="52">
        <v>0.05</v>
      </c>
      <c r="AR282" s="52">
        <v>201</v>
      </c>
      <c r="AS282" s="52">
        <v>-21</v>
      </c>
      <c r="AT282" s="52">
        <v>28</v>
      </c>
      <c r="AU282" s="52">
        <v>301</v>
      </c>
      <c r="AV282" s="83">
        <v>10</v>
      </c>
      <c r="AW282" s="52">
        <v>7</v>
      </c>
      <c r="AX282" s="83">
        <v>53</v>
      </c>
      <c r="AY282" s="52">
        <v>8</v>
      </c>
      <c r="AZ282" s="52">
        <v>0.05</v>
      </c>
      <c r="BA282" s="24">
        <v>0</v>
      </c>
      <c r="BB282" s="52">
        <v>2.65</v>
      </c>
      <c r="BC282" s="75" t="s">
        <v>2074</v>
      </c>
      <c r="BD282" s="52"/>
      <c r="BE282" s="52"/>
      <c r="BF282" s="52"/>
      <c r="BG282" s="52"/>
      <c r="BH282" s="52"/>
      <c r="BI282" s="24">
        <v>1</v>
      </c>
      <c r="BJ282" s="24"/>
      <c r="BK282" s="24"/>
      <c r="BL282" s="24">
        <v>1.4</v>
      </c>
      <c r="BM282" s="24"/>
      <c r="BN282" s="24"/>
      <c r="BO282" s="24"/>
      <c r="BP282" s="24" t="s">
        <v>2888</v>
      </c>
      <c r="BQ282" s="24" t="s">
        <v>2168</v>
      </c>
      <c r="BR282" s="47" t="s">
        <v>2917</v>
      </c>
      <c r="BT282" s="5" t="str">
        <f t="shared" si="21"/>
        <v>2020-01-01 00:00</v>
      </c>
      <c r="BU282" s="111"/>
      <c r="BV282" s="115"/>
      <c r="BX282" s="5"/>
      <c r="CQ282" s="47">
        <v>5</v>
      </c>
      <c r="CR282" s="5">
        <v>9</v>
      </c>
      <c r="CS282" s="5">
        <f t="shared" si="22"/>
        <v>53</v>
      </c>
      <c r="CT282" s="5">
        <f t="shared" si="23"/>
        <v>0.48</v>
      </c>
      <c r="CU282" s="5">
        <f t="shared" si="24"/>
        <v>2.65</v>
      </c>
    </row>
    <row r="283" spans="1:99" s="47" customFormat="1" x14ac:dyDescent="0.3">
      <c r="A283" s="48" t="s">
        <v>705</v>
      </c>
      <c r="B283" s="6"/>
      <c r="C283" s="27">
        <v>722</v>
      </c>
      <c r="D283" s="18">
        <v>11022</v>
      </c>
      <c r="E283" s="26">
        <v>10022</v>
      </c>
      <c r="F283" s="49">
        <v>5</v>
      </c>
      <c r="G283" s="49">
        <v>3</v>
      </c>
      <c r="H283" s="18" t="s">
        <v>2302</v>
      </c>
      <c r="I283" s="49">
        <v>1</v>
      </c>
      <c r="J283" s="49">
        <v>2</v>
      </c>
      <c r="K283" s="18">
        <v>1</v>
      </c>
      <c r="L283" s="54">
        <v>5</v>
      </c>
      <c r="M283" s="18">
        <v>2</v>
      </c>
      <c r="N283" s="18">
        <v>722</v>
      </c>
      <c r="O283" s="18">
        <v>32</v>
      </c>
      <c r="P283" s="18" t="s">
        <v>321</v>
      </c>
      <c r="Q283" s="26" t="s">
        <v>706</v>
      </c>
      <c r="R283" s="26"/>
      <c r="S283" s="28">
        <v>1</v>
      </c>
      <c r="T283" s="28">
        <v>0.64</v>
      </c>
      <c r="U283" s="28">
        <v>1.2</v>
      </c>
      <c r="V283" s="18" t="s">
        <v>323</v>
      </c>
      <c r="W283" s="29" t="s">
        <v>324</v>
      </c>
      <c r="X283" s="30" t="s">
        <v>707</v>
      </c>
      <c r="Y283" s="31" t="s">
        <v>218</v>
      </c>
      <c r="Z283" s="52" t="s">
        <v>219</v>
      </c>
      <c r="AA283" s="50" t="s">
        <v>708</v>
      </c>
      <c r="AB283" s="21">
        <v>155</v>
      </c>
      <c r="AC283" s="21">
        <v>3</v>
      </c>
      <c r="AD283" s="51">
        <v>370</v>
      </c>
      <c r="AE283" s="51">
        <v>23</v>
      </c>
      <c r="AF283" s="51">
        <v>0</v>
      </c>
      <c r="AG283" s="32">
        <v>1</v>
      </c>
      <c r="AH283" s="32">
        <v>0</v>
      </c>
      <c r="AI283" s="23">
        <v>60</v>
      </c>
      <c r="AJ283" s="24" t="s">
        <v>2912</v>
      </c>
      <c r="AK283" s="52">
        <v>1</v>
      </c>
      <c r="AL283" s="24">
        <v>128</v>
      </c>
      <c r="AM283" s="52">
        <v>1</v>
      </c>
      <c r="AN283" s="52" t="s">
        <v>108</v>
      </c>
      <c r="AO283" s="24" t="s">
        <v>2913</v>
      </c>
      <c r="AP283" s="52">
        <v>0.34</v>
      </c>
      <c r="AQ283" s="52">
        <v>0.05</v>
      </c>
      <c r="AR283" s="52">
        <v>103</v>
      </c>
      <c r="AS283" s="52">
        <v>-56</v>
      </c>
      <c r="AT283" s="52">
        <v>-14</v>
      </c>
      <c r="AU283" s="52">
        <v>51</v>
      </c>
      <c r="AV283" s="83">
        <v>-7</v>
      </c>
      <c r="AW283" s="52">
        <v>-5</v>
      </c>
      <c r="AX283" s="83">
        <v>47</v>
      </c>
      <c r="AY283" s="52">
        <v>6.4</v>
      </c>
      <c r="AZ283" s="52">
        <v>0.05</v>
      </c>
      <c r="BA283" s="24">
        <v>0</v>
      </c>
      <c r="BB283" s="52">
        <v>2.35</v>
      </c>
      <c r="BC283" s="75" t="s">
        <v>2432</v>
      </c>
      <c r="BD283" s="52"/>
      <c r="BE283" s="52"/>
      <c r="BF283" s="52"/>
      <c r="BG283" s="52"/>
      <c r="BH283" s="52"/>
      <c r="BI283" s="24">
        <v>1</v>
      </c>
      <c r="BJ283" s="24"/>
      <c r="BK283" s="24"/>
      <c r="BL283" s="24">
        <v>1.4</v>
      </c>
      <c r="BM283" s="24"/>
      <c r="BN283" s="24"/>
      <c r="BO283" s="24"/>
      <c r="BP283" s="24" t="s">
        <v>2888</v>
      </c>
      <c r="BQ283" s="24" t="s">
        <v>2168</v>
      </c>
      <c r="BR283" s="47" t="s">
        <v>2917</v>
      </c>
      <c r="BT283" s="5" t="str">
        <f t="shared" si="21"/>
        <v>2020-01-01 00:00</v>
      </c>
      <c r="BU283" s="111"/>
      <c r="BV283" s="115"/>
      <c r="BX283" s="5"/>
      <c r="CQ283" s="47">
        <v>5</v>
      </c>
      <c r="CR283" s="5">
        <v>6</v>
      </c>
      <c r="CS283" s="5">
        <f t="shared" si="22"/>
        <v>47</v>
      </c>
      <c r="CT283" s="5">
        <f t="shared" si="23"/>
        <v>0.34</v>
      </c>
      <c r="CU283" s="5">
        <f t="shared" si="24"/>
        <v>2.35</v>
      </c>
    </row>
    <row r="284" spans="1:99" s="47" customFormat="1" x14ac:dyDescent="0.3">
      <c r="A284" s="48" t="s">
        <v>517</v>
      </c>
      <c r="B284" s="6"/>
      <c r="C284" s="27">
        <v>723</v>
      </c>
      <c r="D284" s="18">
        <v>11023</v>
      </c>
      <c r="E284" s="26">
        <v>10023</v>
      </c>
      <c r="F284" s="49">
        <v>5</v>
      </c>
      <c r="G284" s="49">
        <v>1</v>
      </c>
      <c r="H284" s="18" t="s">
        <v>2298</v>
      </c>
      <c r="I284" s="49">
        <v>1</v>
      </c>
      <c r="J284" s="49">
        <v>5</v>
      </c>
      <c r="K284" s="18">
        <v>1</v>
      </c>
      <c r="L284" s="54">
        <v>5</v>
      </c>
      <c r="M284" s="18">
        <v>5</v>
      </c>
      <c r="N284" s="18">
        <v>723</v>
      </c>
      <c r="O284" s="18">
        <v>15</v>
      </c>
      <c r="P284" s="18" t="s">
        <v>321</v>
      </c>
      <c r="Q284" s="26" t="s">
        <v>518</v>
      </c>
      <c r="R284" s="26"/>
      <c r="S284" s="28">
        <v>1.05</v>
      </c>
      <c r="T284" s="28">
        <v>0.65</v>
      </c>
      <c r="U284" s="28">
        <v>1.2</v>
      </c>
      <c r="V284" s="18" t="s">
        <v>323</v>
      </c>
      <c r="W284" s="29" t="s">
        <v>324</v>
      </c>
      <c r="X284" s="30" t="s">
        <v>519</v>
      </c>
      <c r="Y284" s="31" t="s">
        <v>218</v>
      </c>
      <c r="Z284" s="52" t="s">
        <v>219</v>
      </c>
      <c r="AA284" s="50" t="s">
        <v>520</v>
      </c>
      <c r="AB284" s="21">
        <v>155</v>
      </c>
      <c r="AC284" s="21">
        <v>3</v>
      </c>
      <c r="AD284" s="51">
        <v>320</v>
      </c>
      <c r="AE284" s="51">
        <v>20</v>
      </c>
      <c r="AF284" s="51">
        <v>0</v>
      </c>
      <c r="AG284" s="32">
        <v>1</v>
      </c>
      <c r="AH284" s="32">
        <v>0</v>
      </c>
      <c r="AI284" s="23">
        <v>54</v>
      </c>
      <c r="AJ284" s="24" t="s">
        <v>2912</v>
      </c>
      <c r="AK284" s="52">
        <v>1</v>
      </c>
      <c r="AL284" s="24">
        <v>266</v>
      </c>
      <c r="AM284" s="52">
        <v>5</v>
      </c>
      <c r="AN284" s="52">
        <v>1</v>
      </c>
      <c r="AO284" s="24" t="s">
        <v>2913</v>
      </c>
      <c r="AP284" s="52">
        <v>0.48</v>
      </c>
      <c r="AQ284" s="52">
        <v>0.04</v>
      </c>
      <c r="AR284" s="52">
        <v>0</v>
      </c>
      <c r="AS284" s="52">
        <v>0</v>
      </c>
      <c r="AT284" s="52">
        <v>0</v>
      </c>
      <c r="AU284" s="52">
        <v>5</v>
      </c>
      <c r="AV284" s="83">
        <v>0</v>
      </c>
      <c r="AW284" s="52">
        <v>-7</v>
      </c>
      <c r="AX284" s="83">
        <v>53</v>
      </c>
      <c r="AY284" s="52">
        <v>13.3</v>
      </c>
      <c r="AZ284" s="52">
        <v>0.25</v>
      </c>
      <c r="BA284" s="24">
        <v>0</v>
      </c>
      <c r="BB284" s="52">
        <v>2.65</v>
      </c>
      <c r="BC284" s="75" t="s">
        <v>2068</v>
      </c>
      <c r="BD284" s="52"/>
      <c r="BE284" s="52"/>
      <c r="BF284" s="52"/>
      <c r="BG284" s="52"/>
      <c r="BH284" s="52"/>
      <c r="BI284" s="24">
        <v>1</v>
      </c>
      <c r="BJ284" s="24"/>
      <c r="BK284" s="24"/>
      <c r="BL284" s="24">
        <v>1.4</v>
      </c>
      <c r="BM284" s="24"/>
      <c r="BN284" s="24"/>
      <c r="BO284" s="24"/>
      <c r="BP284" s="24" t="s">
        <v>2888</v>
      </c>
      <c r="BQ284" s="24" t="s">
        <v>2168</v>
      </c>
      <c r="BR284" s="47" t="s">
        <v>2916</v>
      </c>
      <c r="BT284" s="5" t="str">
        <f t="shared" si="21"/>
        <v>9999-01-01 00:00</v>
      </c>
      <c r="BU284" s="111"/>
      <c r="BV284" s="115"/>
      <c r="BX284" s="5"/>
      <c r="CQ284" s="47">
        <v>5</v>
      </c>
      <c r="CR284" s="5">
        <v>9</v>
      </c>
      <c r="CS284" s="5">
        <f t="shared" si="22"/>
        <v>53</v>
      </c>
      <c r="CT284" s="5">
        <f t="shared" si="23"/>
        <v>0.48</v>
      </c>
      <c r="CU284" s="5">
        <f t="shared" si="24"/>
        <v>2.65</v>
      </c>
    </row>
    <row r="285" spans="1:99" s="47" customFormat="1" x14ac:dyDescent="0.3">
      <c r="A285" s="48" t="s">
        <v>975</v>
      </c>
      <c r="B285" s="6"/>
      <c r="C285" s="27">
        <v>724</v>
      </c>
      <c r="D285" s="18">
        <v>11024</v>
      </c>
      <c r="E285" s="26">
        <v>10024</v>
      </c>
      <c r="F285" s="49">
        <v>5</v>
      </c>
      <c r="G285" s="49">
        <v>3</v>
      </c>
      <c r="H285" s="18" t="s">
        <v>2386</v>
      </c>
      <c r="I285" s="49">
        <v>1</v>
      </c>
      <c r="J285" s="49">
        <v>1</v>
      </c>
      <c r="K285" s="18">
        <v>1</v>
      </c>
      <c r="L285" s="54">
        <v>5</v>
      </c>
      <c r="M285" s="18">
        <v>1</v>
      </c>
      <c r="N285" s="18">
        <v>724</v>
      </c>
      <c r="O285" s="18">
        <v>31</v>
      </c>
      <c r="P285" s="18" t="s">
        <v>321</v>
      </c>
      <c r="Q285" s="26" t="s">
        <v>2081</v>
      </c>
      <c r="R285" s="26"/>
      <c r="S285" s="28">
        <v>0.9</v>
      </c>
      <c r="T285" s="28">
        <v>0.7</v>
      </c>
      <c r="U285" s="28">
        <v>1.2</v>
      </c>
      <c r="V285" s="18" t="s">
        <v>323</v>
      </c>
      <c r="W285" s="29" t="s">
        <v>324</v>
      </c>
      <c r="X285" s="30" t="s">
        <v>976</v>
      </c>
      <c r="Y285" s="31" t="s">
        <v>218</v>
      </c>
      <c r="Z285" s="52" t="s">
        <v>219</v>
      </c>
      <c r="AA285" s="50" t="s">
        <v>977</v>
      </c>
      <c r="AB285" s="21">
        <v>155</v>
      </c>
      <c r="AC285" s="21">
        <v>3</v>
      </c>
      <c r="AD285" s="51">
        <v>500</v>
      </c>
      <c r="AE285" s="51">
        <v>28</v>
      </c>
      <c r="AF285" s="51">
        <v>0</v>
      </c>
      <c r="AG285" s="32">
        <v>1</v>
      </c>
      <c r="AH285" s="32">
        <v>0</v>
      </c>
      <c r="AI285" s="23">
        <v>56</v>
      </c>
      <c r="AJ285" s="24" t="s">
        <v>2912</v>
      </c>
      <c r="AK285" s="52">
        <v>1</v>
      </c>
      <c r="AL285" s="24">
        <v>640</v>
      </c>
      <c r="AM285" s="52">
        <v>1</v>
      </c>
      <c r="AN285" s="52">
        <v>1</v>
      </c>
      <c r="AO285" s="24" t="s">
        <v>2913</v>
      </c>
      <c r="AP285" s="52">
        <v>0.66</v>
      </c>
      <c r="AQ285" s="52">
        <v>0.04</v>
      </c>
      <c r="AR285" s="52">
        <v>0</v>
      </c>
      <c r="AS285" s="52">
        <v>0</v>
      </c>
      <c r="AT285" s="52">
        <v>0</v>
      </c>
      <c r="AU285" s="52">
        <v>1</v>
      </c>
      <c r="AV285" s="83">
        <v>3</v>
      </c>
      <c r="AW285" s="52">
        <v>-5</v>
      </c>
      <c r="AX285" s="83">
        <v>64</v>
      </c>
      <c r="AY285" s="52">
        <v>32</v>
      </c>
      <c r="AZ285" s="52">
        <v>0.05</v>
      </c>
      <c r="BA285" s="24">
        <v>0</v>
      </c>
      <c r="BB285" s="52">
        <v>3.2</v>
      </c>
      <c r="BC285" s="75" t="s">
        <v>2387</v>
      </c>
      <c r="BD285" s="52"/>
      <c r="BE285" s="52"/>
      <c r="BF285" s="52"/>
      <c r="BG285" s="52"/>
      <c r="BH285" s="52"/>
      <c r="BI285" s="24">
        <v>1</v>
      </c>
      <c r="BJ285" s="24"/>
      <c r="BK285" s="24"/>
      <c r="BL285" s="24">
        <v>1.4</v>
      </c>
      <c r="BM285" s="24"/>
      <c r="BN285" s="24"/>
      <c r="BO285" s="24"/>
      <c r="BP285" s="24" t="s">
        <v>2888</v>
      </c>
      <c r="BQ285" s="24" t="s">
        <v>2168</v>
      </c>
      <c r="BR285" s="47" t="s">
        <v>2916</v>
      </c>
      <c r="BT285" s="5" t="str">
        <f t="shared" si="21"/>
        <v>9999-01-01 00:00</v>
      </c>
      <c r="BU285" s="111"/>
      <c r="BV285" s="115"/>
      <c r="BX285" s="5"/>
      <c r="CQ285" s="47">
        <v>5</v>
      </c>
      <c r="CR285" s="5">
        <v>10</v>
      </c>
      <c r="CS285" s="5">
        <f t="shared" si="22"/>
        <v>64</v>
      </c>
      <c r="CT285" s="5">
        <f t="shared" si="23"/>
        <v>0.66</v>
      </c>
      <c r="CU285" s="5">
        <f t="shared" si="24"/>
        <v>3.2</v>
      </c>
    </row>
    <row r="286" spans="1:99" s="47" customFormat="1" x14ac:dyDescent="0.3">
      <c r="A286" s="48" t="s">
        <v>994</v>
      </c>
      <c r="B286" s="6"/>
      <c r="C286" s="27">
        <v>725</v>
      </c>
      <c r="D286" s="18">
        <v>11025</v>
      </c>
      <c r="E286" s="26">
        <v>10025</v>
      </c>
      <c r="F286" s="49">
        <v>5</v>
      </c>
      <c r="G286" s="49">
        <v>1</v>
      </c>
      <c r="H286" s="18" t="s">
        <v>2311</v>
      </c>
      <c r="I286" s="49">
        <v>1</v>
      </c>
      <c r="J286" s="49">
        <v>5</v>
      </c>
      <c r="K286" s="18">
        <v>1</v>
      </c>
      <c r="L286" s="54">
        <v>5</v>
      </c>
      <c r="M286" s="18">
        <v>5</v>
      </c>
      <c r="N286" s="18">
        <v>725</v>
      </c>
      <c r="O286" s="18">
        <v>15</v>
      </c>
      <c r="P286" s="18" t="s">
        <v>321</v>
      </c>
      <c r="Q286" s="26" t="s">
        <v>1695</v>
      </c>
      <c r="R286" s="26"/>
      <c r="S286" s="28">
        <v>1.05</v>
      </c>
      <c r="T286" s="28">
        <v>0.65</v>
      </c>
      <c r="U286" s="28">
        <v>1.2</v>
      </c>
      <c r="V286" s="18" t="s">
        <v>323</v>
      </c>
      <c r="W286" s="29" t="s">
        <v>324</v>
      </c>
      <c r="X286" s="30" t="s">
        <v>995</v>
      </c>
      <c r="Y286" s="31" t="s">
        <v>218</v>
      </c>
      <c r="Z286" s="52" t="s">
        <v>219</v>
      </c>
      <c r="AA286" s="50" t="s">
        <v>996</v>
      </c>
      <c r="AB286" s="21">
        <v>155</v>
      </c>
      <c r="AC286" s="21">
        <v>3</v>
      </c>
      <c r="AD286" s="51">
        <v>370</v>
      </c>
      <c r="AE286" s="51">
        <v>23</v>
      </c>
      <c r="AF286" s="51">
        <v>0</v>
      </c>
      <c r="AG286" s="32">
        <v>1</v>
      </c>
      <c r="AH286" s="32">
        <v>0</v>
      </c>
      <c r="AI286" s="23">
        <v>70</v>
      </c>
      <c r="AJ286" s="24" t="s">
        <v>2912</v>
      </c>
      <c r="AK286" s="52">
        <v>1</v>
      </c>
      <c r="AL286" s="24">
        <v>160</v>
      </c>
      <c r="AM286" s="52">
        <v>1</v>
      </c>
      <c r="AN286" s="52">
        <v>1</v>
      </c>
      <c r="AO286" s="24" t="s">
        <v>2913</v>
      </c>
      <c r="AP286" s="52">
        <v>0.48</v>
      </c>
      <c r="AQ286" s="52">
        <v>0.04</v>
      </c>
      <c r="AR286" s="52">
        <v>0</v>
      </c>
      <c r="AS286" s="52">
        <v>0</v>
      </c>
      <c r="AT286" s="52">
        <v>0</v>
      </c>
      <c r="AU286" s="52">
        <v>5</v>
      </c>
      <c r="AV286" s="83">
        <v>2</v>
      </c>
      <c r="AW286" s="52">
        <v>-7</v>
      </c>
      <c r="AX286" s="83">
        <v>53</v>
      </c>
      <c r="AY286" s="52">
        <v>8</v>
      </c>
      <c r="AZ286" s="52">
        <v>0.05</v>
      </c>
      <c r="BA286" s="24">
        <v>0</v>
      </c>
      <c r="BB286" s="52">
        <v>2.65</v>
      </c>
      <c r="BC286" s="75" t="s">
        <v>2177</v>
      </c>
      <c r="BD286" s="52"/>
      <c r="BE286" s="52"/>
      <c r="BF286" s="52"/>
      <c r="BG286" s="52"/>
      <c r="BH286" s="52"/>
      <c r="BI286" s="24">
        <v>1</v>
      </c>
      <c r="BJ286" s="24"/>
      <c r="BK286" s="24"/>
      <c r="BL286" s="24">
        <v>1.4</v>
      </c>
      <c r="BM286" s="24"/>
      <c r="BN286" s="24"/>
      <c r="BO286" s="24"/>
      <c r="BP286" s="24" t="s">
        <v>2888</v>
      </c>
      <c r="BQ286" s="24" t="s">
        <v>2168</v>
      </c>
      <c r="BR286" s="47" t="s">
        <v>2916</v>
      </c>
      <c r="BT286" s="5" t="str">
        <f t="shared" si="21"/>
        <v>9999-01-01 00:00</v>
      </c>
      <c r="BU286" s="111"/>
      <c r="BV286" s="115"/>
      <c r="BX286" s="5"/>
      <c r="CQ286" s="47">
        <v>5</v>
      </c>
      <c r="CR286" s="5">
        <v>9</v>
      </c>
      <c r="CS286" s="5">
        <f t="shared" si="22"/>
        <v>53</v>
      </c>
      <c r="CT286" s="5">
        <f t="shared" si="23"/>
        <v>0.48</v>
      </c>
      <c r="CU286" s="5">
        <f t="shared" si="24"/>
        <v>2.65</v>
      </c>
    </row>
    <row r="287" spans="1:99" s="47" customFormat="1" x14ac:dyDescent="0.3">
      <c r="A287" s="48" t="s">
        <v>801</v>
      </c>
      <c r="B287" s="6"/>
      <c r="C287" s="27">
        <v>726</v>
      </c>
      <c r="D287" s="18">
        <v>11026</v>
      </c>
      <c r="E287" s="26">
        <v>10026</v>
      </c>
      <c r="F287" s="49">
        <v>5</v>
      </c>
      <c r="G287" s="49">
        <v>4</v>
      </c>
      <c r="H287" s="18" t="s">
        <v>2301</v>
      </c>
      <c r="I287" s="49">
        <v>1</v>
      </c>
      <c r="J287" s="49">
        <v>2</v>
      </c>
      <c r="K287" s="18">
        <v>1</v>
      </c>
      <c r="L287" s="54">
        <v>5</v>
      </c>
      <c r="M287" s="18">
        <v>2</v>
      </c>
      <c r="N287" s="18">
        <v>726</v>
      </c>
      <c r="O287" s="18">
        <v>42</v>
      </c>
      <c r="P287" s="18" t="s">
        <v>321</v>
      </c>
      <c r="Q287" s="26" t="s">
        <v>802</v>
      </c>
      <c r="R287" s="26"/>
      <c r="S287" s="28">
        <v>1</v>
      </c>
      <c r="T287" s="28">
        <v>0.65</v>
      </c>
      <c r="U287" s="28">
        <v>1.2</v>
      </c>
      <c r="V287" s="18" t="s">
        <v>323</v>
      </c>
      <c r="W287" s="29" t="s">
        <v>324</v>
      </c>
      <c r="X287" s="30" t="s">
        <v>803</v>
      </c>
      <c r="Y287" s="31" t="s">
        <v>218</v>
      </c>
      <c r="Z287" s="52" t="s">
        <v>219</v>
      </c>
      <c r="AA287" s="50" t="s">
        <v>804</v>
      </c>
      <c r="AB287" s="21">
        <v>155</v>
      </c>
      <c r="AC287" s="21">
        <v>3</v>
      </c>
      <c r="AD287" s="51">
        <v>360</v>
      </c>
      <c r="AE287" s="51">
        <v>23</v>
      </c>
      <c r="AF287" s="51">
        <v>0</v>
      </c>
      <c r="AG287" s="32">
        <v>1</v>
      </c>
      <c r="AH287" s="32">
        <v>0</v>
      </c>
      <c r="AI287" s="23">
        <v>56</v>
      </c>
      <c r="AJ287" s="24" t="s">
        <v>2912</v>
      </c>
      <c r="AK287" s="52">
        <v>1</v>
      </c>
      <c r="AL287" s="24">
        <v>160</v>
      </c>
      <c r="AM287" s="52">
        <v>1</v>
      </c>
      <c r="AN287" s="52" t="s">
        <v>108</v>
      </c>
      <c r="AO287" s="24" t="s">
        <v>2913</v>
      </c>
      <c r="AP287" s="52">
        <v>0.34</v>
      </c>
      <c r="AQ287" s="52">
        <v>0.01</v>
      </c>
      <c r="AR287" s="52">
        <v>0</v>
      </c>
      <c r="AS287" s="52">
        <v>0</v>
      </c>
      <c r="AT287" s="52">
        <v>0</v>
      </c>
      <c r="AU287" s="52">
        <v>254</v>
      </c>
      <c r="AV287" s="83">
        <v>0</v>
      </c>
      <c r="AW287" s="52">
        <v>-2</v>
      </c>
      <c r="AX287" s="83">
        <v>47</v>
      </c>
      <c r="AY287" s="52">
        <v>8</v>
      </c>
      <c r="AZ287" s="52">
        <v>0.05</v>
      </c>
      <c r="BA287" s="24">
        <v>0</v>
      </c>
      <c r="BB287" s="52">
        <v>2.35</v>
      </c>
      <c r="BC287" s="75" t="s">
        <v>2074</v>
      </c>
      <c r="BD287" s="52"/>
      <c r="BE287" s="52"/>
      <c r="BF287" s="52"/>
      <c r="BG287" s="52"/>
      <c r="BH287" s="52"/>
      <c r="BI287" s="24">
        <v>1</v>
      </c>
      <c r="BJ287" s="24"/>
      <c r="BK287" s="24"/>
      <c r="BL287" s="24">
        <v>1.4</v>
      </c>
      <c r="BM287" s="24"/>
      <c r="BN287" s="24"/>
      <c r="BO287" s="24"/>
      <c r="BP287" s="24" t="s">
        <v>2888</v>
      </c>
      <c r="BQ287" s="24" t="s">
        <v>2168</v>
      </c>
      <c r="BR287" s="47" t="s">
        <v>2917</v>
      </c>
      <c r="BT287" s="5" t="str">
        <f t="shared" si="21"/>
        <v>2020-01-01 00:00</v>
      </c>
      <c r="BU287" s="111"/>
      <c r="BV287" s="115"/>
      <c r="BX287" s="5"/>
      <c r="CQ287" s="47">
        <v>5</v>
      </c>
      <c r="CR287" s="5">
        <v>6</v>
      </c>
      <c r="CS287" s="5">
        <f t="shared" si="22"/>
        <v>47</v>
      </c>
      <c r="CT287" s="5">
        <f t="shared" si="23"/>
        <v>0.34</v>
      </c>
      <c r="CU287" s="5">
        <f t="shared" si="24"/>
        <v>2.35</v>
      </c>
    </row>
    <row r="288" spans="1:99" s="47" customFormat="1" x14ac:dyDescent="0.3">
      <c r="A288" s="48" t="s">
        <v>966</v>
      </c>
      <c r="B288" s="6"/>
      <c r="C288" s="27">
        <v>727</v>
      </c>
      <c r="D288" s="18">
        <v>11027</v>
      </c>
      <c r="E288" s="26">
        <v>10027</v>
      </c>
      <c r="F288" s="49">
        <v>5</v>
      </c>
      <c r="G288" s="49">
        <v>5</v>
      </c>
      <c r="H288" s="18" t="s">
        <v>2311</v>
      </c>
      <c r="I288" s="49">
        <v>1</v>
      </c>
      <c r="J288" s="49">
        <v>2</v>
      </c>
      <c r="K288" s="18">
        <v>1</v>
      </c>
      <c r="L288" s="54">
        <v>5</v>
      </c>
      <c r="M288" s="18">
        <v>2</v>
      </c>
      <c r="N288" s="18">
        <v>727</v>
      </c>
      <c r="O288" s="18">
        <v>52</v>
      </c>
      <c r="P288" s="18" t="s">
        <v>321</v>
      </c>
      <c r="Q288" s="26" t="s">
        <v>2082</v>
      </c>
      <c r="R288" s="26"/>
      <c r="S288" s="28">
        <v>1</v>
      </c>
      <c r="T288" s="28">
        <v>0.65</v>
      </c>
      <c r="U288" s="28">
        <v>1.2</v>
      </c>
      <c r="V288" s="18" t="s">
        <v>323</v>
      </c>
      <c r="W288" s="29" t="s">
        <v>324</v>
      </c>
      <c r="X288" s="30" t="s">
        <v>967</v>
      </c>
      <c r="Y288" s="31" t="s">
        <v>218</v>
      </c>
      <c r="Z288" s="52" t="s">
        <v>219</v>
      </c>
      <c r="AA288" s="50" t="s">
        <v>968</v>
      </c>
      <c r="AB288" s="21">
        <v>155</v>
      </c>
      <c r="AC288" s="21">
        <v>3</v>
      </c>
      <c r="AD288" s="51">
        <v>370</v>
      </c>
      <c r="AE288" s="51">
        <v>23</v>
      </c>
      <c r="AF288" s="51">
        <v>0</v>
      </c>
      <c r="AG288" s="32">
        <v>1</v>
      </c>
      <c r="AH288" s="32">
        <v>0</v>
      </c>
      <c r="AI288" s="23">
        <v>56</v>
      </c>
      <c r="AJ288" s="24" t="s">
        <v>2912</v>
      </c>
      <c r="AK288" s="52">
        <v>1</v>
      </c>
      <c r="AL288" s="24">
        <v>160</v>
      </c>
      <c r="AM288" s="52">
        <v>1</v>
      </c>
      <c r="AN288" s="52" t="s">
        <v>108</v>
      </c>
      <c r="AO288" s="24" t="s">
        <v>2913</v>
      </c>
      <c r="AP288" s="52">
        <v>0.54</v>
      </c>
      <c r="AQ288" s="52">
        <v>0.01</v>
      </c>
      <c r="AR288" s="52">
        <v>0</v>
      </c>
      <c r="AS288" s="52">
        <v>0</v>
      </c>
      <c r="AT288" s="52">
        <v>0</v>
      </c>
      <c r="AU288" s="52">
        <v>255</v>
      </c>
      <c r="AV288" s="83">
        <v>0</v>
      </c>
      <c r="AW288" s="52">
        <v>0</v>
      </c>
      <c r="AX288" s="83">
        <v>61</v>
      </c>
      <c r="AY288" s="52">
        <v>8</v>
      </c>
      <c r="AZ288" s="52">
        <v>0.05</v>
      </c>
      <c r="BA288" s="24">
        <v>0</v>
      </c>
      <c r="BB288" s="52">
        <v>3.05</v>
      </c>
      <c r="BC288" s="75" t="s">
        <v>2438</v>
      </c>
      <c r="BD288" s="52"/>
      <c r="BE288" s="52"/>
      <c r="BF288" s="52"/>
      <c r="BG288" s="52"/>
      <c r="BH288" s="52"/>
      <c r="BI288" s="24">
        <v>1</v>
      </c>
      <c r="BJ288" s="24"/>
      <c r="BK288" s="24"/>
      <c r="BL288" s="24">
        <v>1.4</v>
      </c>
      <c r="BM288" s="24"/>
      <c r="BN288" s="24"/>
      <c r="BO288" s="24"/>
      <c r="BP288" s="24" t="s">
        <v>2888</v>
      </c>
      <c r="BQ288" s="24" t="s">
        <v>2168</v>
      </c>
      <c r="BR288" s="47" t="s">
        <v>2917</v>
      </c>
      <c r="BT288" s="5" t="str">
        <f t="shared" si="21"/>
        <v>2020-01-01 00:00</v>
      </c>
      <c r="BU288" s="111"/>
      <c r="BV288" s="115"/>
      <c r="BX288" s="5"/>
      <c r="CQ288" s="47">
        <v>5</v>
      </c>
      <c r="CR288" s="5">
        <v>3</v>
      </c>
      <c r="CS288" s="5">
        <f t="shared" si="22"/>
        <v>61</v>
      </c>
      <c r="CT288" s="5">
        <f t="shared" si="23"/>
        <v>0.54</v>
      </c>
      <c r="CU288" s="5">
        <f t="shared" si="24"/>
        <v>3.05</v>
      </c>
    </row>
    <row r="289" spans="1:99" s="47" customFormat="1" x14ac:dyDescent="0.3">
      <c r="A289" s="48" t="s">
        <v>609</v>
      </c>
      <c r="B289" s="6"/>
      <c r="C289" s="27">
        <v>728</v>
      </c>
      <c r="D289" s="18">
        <v>11028</v>
      </c>
      <c r="E289" s="26">
        <v>10028</v>
      </c>
      <c r="F289" s="49">
        <v>5</v>
      </c>
      <c r="G289" s="49">
        <v>2</v>
      </c>
      <c r="H289" s="18" t="s">
        <v>2303</v>
      </c>
      <c r="I289" s="49">
        <v>1</v>
      </c>
      <c r="J289" s="49">
        <v>3</v>
      </c>
      <c r="K289" s="18">
        <v>1</v>
      </c>
      <c r="L289" s="54">
        <v>5</v>
      </c>
      <c r="M289" s="18">
        <v>3</v>
      </c>
      <c r="N289" s="18">
        <v>728</v>
      </c>
      <c r="O289" s="18">
        <v>23</v>
      </c>
      <c r="P289" s="18" t="s">
        <v>321</v>
      </c>
      <c r="Q289" s="26" t="s">
        <v>610</v>
      </c>
      <c r="R289" s="26"/>
      <c r="S289" s="28">
        <v>1.05</v>
      </c>
      <c r="T289" s="28">
        <v>0.65</v>
      </c>
      <c r="U289" s="28">
        <v>1.2</v>
      </c>
      <c r="V289" s="18" t="s">
        <v>323</v>
      </c>
      <c r="W289" s="29" t="s">
        <v>324</v>
      </c>
      <c r="X289" s="30" t="s">
        <v>611</v>
      </c>
      <c r="Y289" s="31" t="s">
        <v>218</v>
      </c>
      <c r="Z289" s="52" t="s">
        <v>219</v>
      </c>
      <c r="AA289" s="50" t="s">
        <v>612</v>
      </c>
      <c r="AB289" s="21">
        <v>155</v>
      </c>
      <c r="AC289" s="21">
        <v>3</v>
      </c>
      <c r="AD289" s="51">
        <v>350</v>
      </c>
      <c r="AE289" s="51">
        <v>23</v>
      </c>
      <c r="AF289" s="51">
        <v>0</v>
      </c>
      <c r="AG289" s="32">
        <v>1</v>
      </c>
      <c r="AH289" s="32">
        <v>0</v>
      </c>
      <c r="AI289" s="23">
        <v>49</v>
      </c>
      <c r="AJ289" s="24" t="s">
        <v>2912</v>
      </c>
      <c r="AK289" s="52">
        <v>1</v>
      </c>
      <c r="AL289" s="24">
        <v>96</v>
      </c>
      <c r="AM289" s="52">
        <v>1</v>
      </c>
      <c r="AN289" s="52">
        <v>1</v>
      </c>
      <c r="AO289" s="24" t="s">
        <v>2913</v>
      </c>
      <c r="AP289" s="52">
        <v>0.34</v>
      </c>
      <c r="AQ289" s="52">
        <v>0.05</v>
      </c>
      <c r="AR289" s="52">
        <v>0</v>
      </c>
      <c r="AS289" s="52">
        <v>0</v>
      </c>
      <c r="AT289" s="52">
        <v>0</v>
      </c>
      <c r="AU289" s="52">
        <v>7</v>
      </c>
      <c r="AV289" s="83">
        <v>2</v>
      </c>
      <c r="AW289" s="52">
        <v>3</v>
      </c>
      <c r="AX289" s="83">
        <v>47</v>
      </c>
      <c r="AY289" s="52">
        <v>4.8</v>
      </c>
      <c r="AZ289" s="52">
        <v>0.05</v>
      </c>
      <c r="BA289" s="24">
        <v>0</v>
      </c>
      <c r="BB289" s="52">
        <v>2.35</v>
      </c>
      <c r="BC289" s="75" t="s">
        <v>2071</v>
      </c>
      <c r="BD289" s="52"/>
      <c r="BE289" s="52"/>
      <c r="BF289" s="52"/>
      <c r="BG289" s="52"/>
      <c r="BH289" s="52"/>
      <c r="BI289" s="24">
        <v>1</v>
      </c>
      <c r="BJ289" s="24"/>
      <c r="BK289" s="24"/>
      <c r="BL289" s="24">
        <v>1.4</v>
      </c>
      <c r="BM289" s="24"/>
      <c r="BN289" s="24"/>
      <c r="BO289" s="24"/>
      <c r="BP289" s="24" t="s">
        <v>2888</v>
      </c>
      <c r="BQ289" s="24" t="s">
        <v>2168</v>
      </c>
      <c r="BR289" s="47" t="s">
        <v>2916</v>
      </c>
      <c r="BT289" s="5" t="str">
        <f t="shared" si="21"/>
        <v>9999-01-01 00:00</v>
      </c>
      <c r="BU289" s="111"/>
      <c r="BV289" s="115"/>
      <c r="BX289" s="5"/>
      <c r="CQ289" s="47">
        <v>5</v>
      </c>
      <c r="CR289" s="5">
        <v>6</v>
      </c>
      <c r="CS289" s="5">
        <f t="shared" si="22"/>
        <v>47</v>
      </c>
      <c r="CT289" s="5">
        <f t="shared" si="23"/>
        <v>0.34</v>
      </c>
      <c r="CU289" s="5">
        <f t="shared" si="24"/>
        <v>2.35</v>
      </c>
    </row>
    <row r="290" spans="1:99" s="47" customFormat="1" x14ac:dyDescent="0.3">
      <c r="A290" s="48" t="s">
        <v>1018</v>
      </c>
      <c r="B290" s="6"/>
      <c r="C290" s="27">
        <v>729</v>
      </c>
      <c r="D290" s="18">
        <v>11029</v>
      </c>
      <c r="E290" s="26">
        <v>10029</v>
      </c>
      <c r="F290" s="49">
        <v>5</v>
      </c>
      <c r="G290" s="49">
        <v>5</v>
      </c>
      <c r="H290" s="18" t="s">
        <v>2306</v>
      </c>
      <c r="I290" s="49">
        <v>1</v>
      </c>
      <c r="J290" s="49">
        <v>2</v>
      </c>
      <c r="K290" s="18">
        <v>1</v>
      </c>
      <c r="L290" s="54">
        <v>5</v>
      </c>
      <c r="M290" s="18">
        <v>2</v>
      </c>
      <c r="N290" s="18">
        <v>729</v>
      </c>
      <c r="O290" s="18">
        <v>52</v>
      </c>
      <c r="P290" s="18" t="s">
        <v>321</v>
      </c>
      <c r="Q290" s="26" t="s">
        <v>2083</v>
      </c>
      <c r="R290" s="26"/>
      <c r="S290" s="28">
        <v>1</v>
      </c>
      <c r="T290" s="28">
        <v>0.7</v>
      </c>
      <c r="U290" s="28">
        <v>1.2</v>
      </c>
      <c r="V290" s="18" t="s">
        <v>323</v>
      </c>
      <c r="W290" s="29" t="s">
        <v>324</v>
      </c>
      <c r="X290" s="30" t="s">
        <v>1019</v>
      </c>
      <c r="Y290" s="31" t="s">
        <v>218</v>
      </c>
      <c r="Z290" s="52" t="s">
        <v>219</v>
      </c>
      <c r="AA290" s="50" t="s">
        <v>1020</v>
      </c>
      <c r="AB290" s="21">
        <v>155</v>
      </c>
      <c r="AC290" s="21">
        <v>3</v>
      </c>
      <c r="AD290" s="51">
        <v>520</v>
      </c>
      <c r="AE290" s="51">
        <v>19</v>
      </c>
      <c r="AF290" s="51">
        <v>0</v>
      </c>
      <c r="AG290" s="32">
        <v>1</v>
      </c>
      <c r="AH290" s="32">
        <v>0</v>
      </c>
      <c r="AI290" s="23">
        <v>42</v>
      </c>
      <c r="AJ290" s="24" t="s">
        <v>2912</v>
      </c>
      <c r="AK290" s="52">
        <v>1</v>
      </c>
      <c r="AL290" s="24">
        <v>66</v>
      </c>
      <c r="AM290" s="52">
        <v>1</v>
      </c>
      <c r="AN290" s="52" t="s">
        <v>108</v>
      </c>
      <c r="AO290" s="24" t="s">
        <v>2913</v>
      </c>
      <c r="AP290" s="52">
        <v>0.66</v>
      </c>
      <c r="AQ290" s="52">
        <v>0.05</v>
      </c>
      <c r="AR290" s="52">
        <v>206</v>
      </c>
      <c r="AS290" s="52">
        <v>-21</v>
      </c>
      <c r="AT290" s="52">
        <v>17</v>
      </c>
      <c r="AU290" s="52">
        <v>306</v>
      </c>
      <c r="AV290" s="83">
        <v>8</v>
      </c>
      <c r="AW290" s="52">
        <v>-10</v>
      </c>
      <c r="AX290" s="83">
        <v>64</v>
      </c>
      <c r="AY290" s="52">
        <v>3.3</v>
      </c>
      <c r="AZ290" s="52">
        <v>0.05</v>
      </c>
      <c r="BA290" s="24">
        <v>0</v>
      </c>
      <c r="BB290" s="52">
        <v>3.2</v>
      </c>
      <c r="BC290" s="75" t="s">
        <v>2435</v>
      </c>
      <c r="BD290" s="52"/>
      <c r="BE290" s="52"/>
      <c r="BF290" s="52"/>
      <c r="BG290" s="52"/>
      <c r="BH290" s="52"/>
      <c r="BI290" s="24">
        <v>1</v>
      </c>
      <c r="BJ290" s="24"/>
      <c r="BK290" s="24"/>
      <c r="BL290" s="24">
        <v>1.4</v>
      </c>
      <c r="BM290" s="24"/>
      <c r="BN290" s="24"/>
      <c r="BO290" s="24"/>
      <c r="BP290" s="24" t="s">
        <v>2888</v>
      </c>
      <c r="BQ290" s="24" t="s">
        <v>2168</v>
      </c>
      <c r="BR290" s="47" t="s">
        <v>2917</v>
      </c>
      <c r="BT290" s="5" t="str">
        <f t="shared" si="21"/>
        <v>2020-01-01 00:00</v>
      </c>
      <c r="BU290" s="111"/>
      <c r="BV290" s="115"/>
      <c r="BX290" s="5"/>
      <c r="CQ290" s="47">
        <v>5</v>
      </c>
      <c r="CR290" s="5">
        <v>10</v>
      </c>
      <c r="CS290" s="5">
        <f t="shared" si="22"/>
        <v>64</v>
      </c>
      <c r="CT290" s="5">
        <f t="shared" si="23"/>
        <v>0.66</v>
      </c>
      <c r="CU290" s="5">
        <f t="shared" si="24"/>
        <v>3.2</v>
      </c>
    </row>
    <row r="291" spans="1:99" s="47" customFormat="1" x14ac:dyDescent="0.3">
      <c r="A291" s="48" t="s">
        <v>569</v>
      </c>
      <c r="B291" s="6"/>
      <c r="C291" s="27">
        <v>730</v>
      </c>
      <c r="D291" s="18">
        <v>11030</v>
      </c>
      <c r="E291" s="26">
        <v>10030</v>
      </c>
      <c r="F291" s="49">
        <v>5</v>
      </c>
      <c r="G291" s="49">
        <v>1</v>
      </c>
      <c r="H291" s="18" t="s">
        <v>2311</v>
      </c>
      <c r="I291" s="49">
        <v>1</v>
      </c>
      <c r="J291" s="49">
        <v>3</v>
      </c>
      <c r="K291" s="18">
        <v>1</v>
      </c>
      <c r="L291" s="54">
        <v>5</v>
      </c>
      <c r="M291" s="18">
        <v>3</v>
      </c>
      <c r="N291" s="18">
        <v>730</v>
      </c>
      <c r="O291" s="18">
        <v>13</v>
      </c>
      <c r="P291" s="18" t="s">
        <v>321</v>
      </c>
      <c r="Q291" s="26" t="s">
        <v>570</v>
      </c>
      <c r="R291" s="26"/>
      <c r="S291" s="28">
        <v>1</v>
      </c>
      <c r="T291" s="28">
        <v>0.6</v>
      </c>
      <c r="U291" s="28">
        <v>1.2</v>
      </c>
      <c r="V291" s="18" t="s">
        <v>323</v>
      </c>
      <c r="W291" s="29" t="s">
        <v>324</v>
      </c>
      <c r="X291" s="30" t="s">
        <v>571</v>
      </c>
      <c r="Y291" s="31" t="s">
        <v>218</v>
      </c>
      <c r="Z291" s="52" t="s">
        <v>219</v>
      </c>
      <c r="AA291" s="50" t="s">
        <v>572</v>
      </c>
      <c r="AB291" s="21">
        <v>155</v>
      </c>
      <c r="AC291" s="21">
        <v>3</v>
      </c>
      <c r="AD291" s="51">
        <v>481</v>
      </c>
      <c r="AE291" s="51">
        <v>25</v>
      </c>
      <c r="AF291" s="51">
        <v>0</v>
      </c>
      <c r="AG291" s="32">
        <v>1</v>
      </c>
      <c r="AH291" s="32">
        <v>0</v>
      </c>
      <c r="AI291" s="23">
        <v>49</v>
      </c>
      <c r="AJ291" s="24" t="s">
        <v>2912</v>
      </c>
      <c r="AK291" s="52">
        <v>1</v>
      </c>
      <c r="AL291" s="24">
        <v>160</v>
      </c>
      <c r="AM291" s="52">
        <v>1</v>
      </c>
      <c r="AN291" s="52" t="s">
        <v>108</v>
      </c>
      <c r="AO291" s="24" t="s">
        <v>2913</v>
      </c>
      <c r="AP291" s="52">
        <v>0.54</v>
      </c>
      <c r="AQ291" s="52">
        <v>0.04</v>
      </c>
      <c r="AR291" s="52">
        <v>201</v>
      </c>
      <c r="AS291" s="52">
        <v>-14</v>
      </c>
      <c r="AT291" s="52">
        <v>-14</v>
      </c>
      <c r="AU291" s="52">
        <v>301</v>
      </c>
      <c r="AV291" s="83">
        <v>2</v>
      </c>
      <c r="AW291" s="52">
        <v>-3</v>
      </c>
      <c r="AX291" s="83">
        <v>53</v>
      </c>
      <c r="AY291" s="52">
        <v>8</v>
      </c>
      <c r="AZ291" s="52">
        <v>0.05</v>
      </c>
      <c r="BA291" s="24">
        <v>0</v>
      </c>
      <c r="BB291" s="52">
        <v>2.65</v>
      </c>
      <c r="BC291" s="75" t="s">
        <v>2438</v>
      </c>
      <c r="BD291" s="52"/>
      <c r="BE291" s="52"/>
      <c r="BF291" s="52"/>
      <c r="BG291" s="52"/>
      <c r="BH291" s="52"/>
      <c r="BI291" s="24">
        <v>1</v>
      </c>
      <c r="BJ291" s="24"/>
      <c r="BK291" s="24"/>
      <c r="BL291" s="24">
        <v>1.4</v>
      </c>
      <c r="BM291" s="24"/>
      <c r="BN291" s="24"/>
      <c r="BO291" s="24"/>
      <c r="BP291" s="24" t="s">
        <v>2888</v>
      </c>
      <c r="BQ291" s="24" t="s">
        <v>2168</v>
      </c>
      <c r="BR291" s="47" t="s">
        <v>2917</v>
      </c>
      <c r="BT291" s="5" t="str">
        <f t="shared" si="21"/>
        <v>2020-01-01 00:00</v>
      </c>
      <c r="BU291" s="111"/>
      <c r="BV291" s="115"/>
      <c r="BX291" s="5"/>
      <c r="CQ291" s="47">
        <v>5</v>
      </c>
      <c r="CR291" s="5">
        <v>5</v>
      </c>
      <c r="CS291" s="5">
        <f t="shared" si="22"/>
        <v>53</v>
      </c>
      <c r="CT291" s="5">
        <f t="shared" si="23"/>
        <v>0.54</v>
      </c>
      <c r="CU291" s="5">
        <f t="shared" si="24"/>
        <v>2.65</v>
      </c>
    </row>
    <row r="292" spans="1:99" s="47" customFormat="1" x14ac:dyDescent="0.3">
      <c r="A292" s="48" t="s">
        <v>960</v>
      </c>
      <c r="B292" s="6"/>
      <c r="C292" s="27">
        <v>731</v>
      </c>
      <c r="D292" s="18">
        <v>11031</v>
      </c>
      <c r="E292" s="26">
        <v>10031</v>
      </c>
      <c r="F292" s="49">
        <v>5</v>
      </c>
      <c r="G292" s="49">
        <v>3</v>
      </c>
      <c r="H292" s="18" t="s">
        <v>2307</v>
      </c>
      <c r="I292" s="49">
        <v>1</v>
      </c>
      <c r="J292" s="49">
        <v>1</v>
      </c>
      <c r="K292" s="18">
        <v>1</v>
      </c>
      <c r="L292" s="54">
        <v>5</v>
      </c>
      <c r="M292" s="18">
        <v>1</v>
      </c>
      <c r="N292" s="18">
        <v>731</v>
      </c>
      <c r="O292" s="18">
        <v>31</v>
      </c>
      <c r="P292" s="18" t="s">
        <v>321</v>
      </c>
      <c r="Q292" s="26" t="s">
        <v>1655</v>
      </c>
      <c r="R292" s="26"/>
      <c r="S292" s="28">
        <v>1</v>
      </c>
      <c r="T292" s="28">
        <v>0.75</v>
      </c>
      <c r="U292" s="28">
        <v>1.2</v>
      </c>
      <c r="V292" s="18" t="s">
        <v>323</v>
      </c>
      <c r="W292" s="29" t="s">
        <v>324</v>
      </c>
      <c r="X292" s="30" t="s">
        <v>961</v>
      </c>
      <c r="Y292" s="31" t="s">
        <v>218</v>
      </c>
      <c r="Z292" s="52" t="s">
        <v>219</v>
      </c>
      <c r="AA292" s="50" t="s">
        <v>962</v>
      </c>
      <c r="AB292" s="21">
        <v>155</v>
      </c>
      <c r="AC292" s="21">
        <v>3</v>
      </c>
      <c r="AD292" s="51">
        <v>350</v>
      </c>
      <c r="AE292" s="51">
        <v>22</v>
      </c>
      <c r="AF292" s="51">
        <v>0</v>
      </c>
      <c r="AG292" s="32">
        <v>1</v>
      </c>
      <c r="AH292" s="32">
        <v>0</v>
      </c>
      <c r="AI292" s="23">
        <v>35</v>
      </c>
      <c r="AJ292" s="24" t="s">
        <v>2912</v>
      </c>
      <c r="AK292" s="52">
        <v>1</v>
      </c>
      <c r="AL292" s="24">
        <v>112</v>
      </c>
      <c r="AM292" s="52">
        <v>1</v>
      </c>
      <c r="AN292" s="52">
        <v>1</v>
      </c>
      <c r="AO292" s="24" t="s">
        <v>2913</v>
      </c>
      <c r="AP292" s="52">
        <v>0.36</v>
      </c>
      <c r="AQ292" s="52">
        <v>0.01</v>
      </c>
      <c r="AR292" s="52">
        <v>203</v>
      </c>
      <c r="AS292" s="52">
        <v>-42</v>
      </c>
      <c r="AT292" s="52">
        <v>-28</v>
      </c>
      <c r="AU292" s="52">
        <v>303</v>
      </c>
      <c r="AV292" s="83">
        <v>0</v>
      </c>
      <c r="AW292" s="52">
        <v>0</v>
      </c>
      <c r="AX292" s="83">
        <v>58</v>
      </c>
      <c r="AY292" s="52">
        <v>5.6</v>
      </c>
      <c r="AZ292" s="52">
        <v>0.05</v>
      </c>
      <c r="BA292" s="24">
        <v>0</v>
      </c>
      <c r="BB292" s="52">
        <v>2.9</v>
      </c>
      <c r="BC292" s="75" t="s">
        <v>2436</v>
      </c>
      <c r="BD292" s="52"/>
      <c r="BE292" s="52"/>
      <c r="BF292" s="52"/>
      <c r="BG292" s="52"/>
      <c r="BH292" s="52"/>
      <c r="BI292" s="24">
        <v>1</v>
      </c>
      <c r="BJ292" s="24"/>
      <c r="BK292" s="24"/>
      <c r="BL292" s="24">
        <v>1.4</v>
      </c>
      <c r="BM292" s="24"/>
      <c r="BN292" s="24"/>
      <c r="BO292" s="24"/>
      <c r="BP292" s="24" t="s">
        <v>2888</v>
      </c>
      <c r="BQ292" s="24" t="s">
        <v>2168</v>
      </c>
      <c r="BR292" s="47" t="s">
        <v>2917</v>
      </c>
      <c r="BT292" s="5" t="str">
        <f t="shared" si="21"/>
        <v>2020-01-01 00:00</v>
      </c>
      <c r="BU292" s="111"/>
      <c r="BV292" s="115"/>
      <c r="BX292" s="5"/>
      <c r="CQ292" s="47">
        <v>5</v>
      </c>
      <c r="CR292" s="5">
        <v>8</v>
      </c>
      <c r="CS292" s="5">
        <f t="shared" si="22"/>
        <v>58</v>
      </c>
      <c r="CT292" s="5">
        <f t="shared" si="23"/>
        <v>0.36</v>
      </c>
      <c r="CU292" s="5">
        <f t="shared" si="24"/>
        <v>2.9</v>
      </c>
    </row>
    <row r="293" spans="1:99" s="47" customFormat="1" x14ac:dyDescent="0.3">
      <c r="A293" s="48" t="s">
        <v>124</v>
      </c>
      <c r="B293" s="6"/>
      <c r="C293" s="27">
        <v>732</v>
      </c>
      <c r="D293" s="18">
        <v>11032</v>
      </c>
      <c r="E293" s="26">
        <v>10032</v>
      </c>
      <c r="F293" s="49">
        <v>5</v>
      </c>
      <c r="G293" s="49">
        <v>2</v>
      </c>
      <c r="H293" s="18" t="s">
        <v>2306</v>
      </c>
      <c r="I293" s="49">
        <v>1</v>
      </c>
      <c r="J293" s="49">
        <v>3</v>
      </c>
      <c r="K293" s="18">
        <v>1</v>
      </c>
      <c r="L293" s="54">
        <v>5</v>
      </c>
      <c r="M293" s="18">
        <v>3</v>
      </c>
      <c r="N293" s="18">
        <v>732</v>
      </c>
      <c r="O293" s="18">
        <v>23</v>
      </c>
      <c r="P293" s="18" t="s">
        <v>321</v>
      </c>
      <c r="Q293" s="26" t="s">
        <v>652</v>
      </c>
      <c r="R293" s="26"/>
      <c r="S293" s="28">
        <v>1</v>
      </c>
      <c r="T293" s="28">
        <v>0.6</v>
      </c>
      <c r="U293" s="28">
        <v>1.2</v>
      </c>
      <c r="V293" s="18" t="s">
        <v>323</v>
      </c>
      <c r="W293" s="29" t="s">
        <v>324</v>
      </c>
      <c r="X293" s="30" t="s">
        <v>653</v>
      </c>
      <c r="Y293" s="31" t="s">
        <v>218</v>
      </c>
      <c r="Z293" s="52" t="s">
        <v>219</v>
      </c>
      <c r="AA293" s="50" t="s">
        <v>654</v>
      </c>
      <c r="AB293" s="21">
        <v>155</v>
      </c>
      <c r="AC293" s="21">
        <v>3</v>
      </c>
      <c r="AD293" s="51">
        <v>520</v>
      </c>
      <c r="AE293" s="51">
        <v>19</v>
      </c>
      <c r="AF293" s="51">
        <v>0</v>
      </c>
      <c r="AG293" s="32">
        <v>1</v>
      </c>
      <c r="AH293" s="32">
        <v>0</v>
      </c>
      <c r="AI293" s="23">
        <v>42</v>
      </c>
      <c r="AJ293" s="24" t="s">
        <v>2912</v>
      </c>
      <c r="AK293" s="52">
        <v>1</v>
      </c>
      <c r="AL293" s="24">
        <v>66</v>
      </c>
      <c r="AM293" s="52">
        <v>1</v>
      </c>
      <c r="AN293" s="52" t="s">
        <v>108</v>
      </c>
      <c r="AO293" s="24" t="s">
        <v>2913</v>
      </c>
      <c r="AP293" s="52">
        <v>0.48</v>
      </c>
      <c r="AQ293" s="52">
        <v>0.04</v>
      </c>
      <c r="AR293" s="52">
        <v>231</v>
      </c>
      <c r="AS293" s="52">
        <v>-42</v>
      </c>
      <c r="AT293" s="52">
        <v>17</v>
      </c>
      <c r="AU293" s="52">
        <v>301</v>
      </c>
      <c r="AV293" s="83">
        <v>2</v>
      </c>
      <c r="AW293" s="52">
        <v>7</v>
      </c>
      <c r="AX293" s="83">
        <v>53</v>
      </c>
      <c r="AY293" s="52">
        <v>3.3</v>
      </c>
      <c r="AZ293" s="52">
        <v>0.05</v>
      </c>
      <c r="BA293" s="24">
        <v>0</v>
      </c>
      <c r="BB293" s="52">
        <v>2.65</v>
      </c>
      <c r="BC293" s="75" t="s">
        <v>2435</v>
      </c>
      <c r="BD293" s="52"/>
      <c r="BE293" s="52"/>
      <c r="BF293" s="52"/>
      <c r="BG293" s="52"/>
      <c r="BH293" s="52"/>
      <c r="BI293" s="24">
        <v>1</v>
      </c>
      <c r="BJ293" s="24"/>
      <c r="BK293" s="24"/>
      <c r="BL293" s="24">
        <v>1.4</v>
      </c>
      <c r="BM293" s="24"/>
      <c r="BN293" s="24"/>
      <c r="BO293" s="24"/>
      <c r="BP293" s="24" t="s">
        <v>2888</v>
      </c>
      <c r="BQ293" s="24" t="s">
        <v>2168</v>
      </c>
      <c r="BR293" s="47" t="s">
        <v>2917</v>
      </c>
      <c r="BT293" s="5" t="str">
        <f t="shared" si="21"/>
        <v>2020-01-01 00:00</v>
      </c>
      <c r="BU293" s="111"/>
      <c r="BV293" s="115"/>
      <c r="BX293" s="5"/>
      <c r="CQ293" s="47">
        <v>5</v>
      </c>
      <c r="CR293" s="5">
        <v>9</v>
      </c>
      <c r="CS293" s="5">
        <f t="shared" si="22"/>
        <v>53</v>
      </c>
      <c r="CT293" s="5">
        <f t="shared" si="23"/>
        <v>0.48</v>
      </c>
      <c r="CU293" s="5">
        <f t="shared" si="24"/>
        <v>2.65</v>
      </c>
    </row>
    <row r="294" spans="1:99" s="47" customFormat="1" x14ac:dyDescent="0.3">
      <c r="A294" s="48" t="s">
        <v>871</v>
      </c>
      <c r="B294" s="6"/>
      <c r="C294" s="27">
        <v>733</v>
      </c>
      <c r="D294" s="18">
        <v>11033</v>
      </c>
      <c r="E294" s="26">
        <v>10033</v>
      </c>
      <c r="F294" s="49">
        <v>5</v>
      </c>
      <c r="G294" s="49">
        <v>5</v>
      </c>
      <c r="H294" s="18" t="s">
        <v>2302</v>
      </c>
      <c r="I294" s="49">
        <v>1</v>
      </c>
      <c r="J294" s="49">
        <v>1</v>
      </c>
      <c r="K294" s="18">
        <v>1</v>
      </c>
      <c r="L294" s="54">
        <v>5</v>
      </c>
      <c r="M294" s="18">
        <v>1</v>
      </c>
      <c r="N294" s="18">
        <v>733</v>
      </c>
      <c r="O294" s="18">
        <v>51</v>
      </c>
      <c r="P294" s="18" t="s">
        <v>321</v>
      </c>
      <c r="Q294" s="26" t="s">
        <v>872</v>
      </c>
      <c r="R294" s="26"/>
      <c r="S294" s="28">
        <v>1</v>
      </c>
      <c r="T294" s="28">
        <v>0.75</v>
      </c>
      <c r="U294" s="28">
        <v>1.2</v>
      </c>
      <c r="V294" s="18" t="s">
        <v>323</v>
      </c>
      <c r="W294" s="29" t="s">
        <v>324</v>
      </c>
      <c r="X294" s="30" t="s">
        <v>873</v>
      </c>
      <c r="Y294" s="31" t="s">
        <v>218</v>
      </c>
      <c r="Z294" s="52" t="s">
        <v>219</v>
      </c>
      <c r="AA294" s="50" t="s">
        <v>874</v>
      </c>
      <c r="AB294" s="21">
        <v>155</v>
      </c>
      <c r="AC294" s="21">
        <v>3</v>
      </c>
      <c r="AD294" s="51">
        <v>370</v>
      </c>
      <c r="AE294" s="51">
        <v>23</v>
      </c>
      <c r="AF294" s="51">
        <v>0</v>
      </c>
      <c r="AG294" s="32">
        <v>1</v>
      </c>
      <c r="AH294" s="32">
        <v>0</v>
      </c>
      <c r="AI294" s="23">
        <v>35</v>
      </c>
      <c r="AJ294" s="24" t="s">
        <v>2912</v>
      </c>
      <c r="AK294" s="52">
        <v>1</v>
      </c>
      <c r="AL294" s="24">
        <v>128</v>
      </c>
      <c r="AM294" s="52">
        <v>1</v>
      </c>
      <c r="AN294" s="52" t="s">
        <v>108</v>
      </c>
      <c r="AO294" s="24" t="s">
        <v>2913</v>
      </c>
      <c r="AP294" s="52">
        <v>0.38</v>
      </c>
      <c r="AQ294" s="52">
        <v>0.01</v>
      </c>
      <c r="AR294" s="52">
        <v>203</v>
      </c>
      <c r="AS294" s="52">
        <v>-42</v>
      </c>
      <c r="AT294" s="52">
        <v>-28</v>
      </c>
      <c r="AU294" s="52">
        <v>303</v>
      </c>
      <c r="AV294" s="83">
        <v>0</v>
      </c>
      <c r="AW294" s="52">
        <v>-4</v>
      </c>
      <c r="AX294" s="83">
        <v>44</v>
      </c>
      <c r="AY294" s="52">
        <v>6.4</v>
      </c>
      <c r="AZ294" s="52">
        <v>0.05</v>
      </c>
      <c r="BA294" s="24">
        <v>0</v>
      </c>
      <c r="BB294" s="52">
        <v>2.2000000000000002</v>
      </c>
      <c r="BC294" s="75" t="s">
        <v>2432</v>
      </c>
      <c r="BD294" s="52"/>
      <c r="BE294" s="52"/>
      <c r="BF294" s="52"/>
      <c r="BG294" s="52"/>
      <c r="BH294" s="52"/>
      <c r="BI294" s="24">
        <v>1</v>
      </c>
      <c r="BJ294" s="24"/>
      <c r="BK294" s="24"/>
      <c r="BL294" s="24">
        <v>1.4</v>
      </c>
      <c r="BM294" s="24"/>
      <c r="BN294" s="24"/>
      <c r="BO294" s="24"/>
      <c r="BP294" s="24" t="s">
        <v>2888</v>
      </c>
      <c r="BQ294" s="24" t="s">
        <v>2168</v>
      </c>
      <c r="BR294" s="47" t="s">
        <v>2917</v>
      </c>
      <c r="BT294" s="5" t="str">
        <f t="shared" si="21"/>
        <v>2020-01-01 00:00</v>
      </c>
      <c r="BU294" s="111"/>
      <c r="BV294" s="115"/>
      <c r="BX294" s="5"/>
      <c r="CQ294" s="47">
        <v>5</v>
      </c>
      <c r="CR294" s="5">
        <v>2</v>
      </c>
      <c r="CS294" s="5">
        <f t="shared" si="22"/>
        <v>44</v>
      </c>
      <c r="CT294" s="5">
        <f t="shared" si="23"/>
        <v>0.38</v>
      </c>
      <c r="CU294" s="5">
        <f t="shared" si="24"/>
        <v>2.2000000000000002</v>
      </c>
    </row>
    <row r="295" spans="1:99" s="47" customFormat="1" x14ac:dyDescent="0.3">
      <c r="A295" s="48" t="s">
        <v>913</v>
      </c>
      <c r="B295" s="6"/>
      <c r="C295" s="27">
        <v>734</v>
      </c>
      <c r="D295" s="18">
        <v>11034</v>
      </c>
      <c r="E295" s="26">
        <v>10034</v>
      </c>
      <c r="F295" s="49">
        <v>5</v>
      </c>
      <c r="G295" s="49">
        <v>2</v>
      </c>
      <c r="H295" s="18" t="s">
        <v>2306</v>
      </c>
      <c r="I295" s="49">
        <v>1</v>
      </c>
      <c r="J295" s="49">
        <v>2</v>
      </c>
      <c r="K295" s="18">
        <v>1</v>
      </c>
      <c r="L295" s="54">
        <v>5</v>
      </c>
      <c r="M295" s="18">
        <v>2</v>
      </c>
      <c r="N295" s="18">
        <v>734</v>
      </c>
      <c r="O295" s="18">
        <v>22</v>
      </c>
      <c r="P295" s="18" t="s">
        <v>321</v>
      </c>
      <c r="Q295" s="26" t="s">
        <v>1175</v>
      </c>
      <c r="R295" s="26"/>
      <c r="S295" s="28">
        <v>1</v>
      </c>
      <c r="T295" s="28">
        <v>0.7</v>
      </c>
      <c r="U295" s="28">
        <v>1.2</v>
      </c>
      <c r="V295" s="18" t="s">
        <v>323</v>
      </c>
      <c r="W295" s="29" t="s">
        <v>324</v>
      </c>
      <c r="X295" s="30" t="s">
        <v>1176</v>
      </c>
      <c r="Y295" s="31" t="s">
        <v>218</v>
      </c>
      <c r="Z295" s="52" t="s">
        <v>219</v>
      </c>
      <c r="AA295" s="50" t="s">
        <v>1177</v>
      </c>
      <c r="AB295" s="21">
        <v>155</v>
      </c>
      <c r="AC295" s="21">
        <v>3</v>
      </c>
      <c r="AD295" s="51">
        <v>520</v>
      </c>
      <c r="AE295" s="51">
        <v>19</v>
      </c>
      <c r="AF295" s="51">
        <v>0</v>
      </c>
      <c r="AG295" s="32">
        <v>1</v>
      </c>
      <c r="AH295" s="32">
        <v>0</v>
      </c>
      <c r="AI295" s="23">
        <v>42</v>
      </c>
      <c r="AJ295" s="24" t="s">
        <v>2912</v>
      </c>
      <c r="AK295" s="52">
        <v>1</v>
      </c>
      <c r="AL295" s="24">
        <v>66</v>
      </c>
      <c r="AM295" s="52">
        <v>1</v>
      </c>
      <c r="AN295" s="52" t="s">
        <v>108</v>
      </c>
      <c r="AO295" s="24" t="s">
        <v>2913</v>
      </c>
      <c r="AP295" s="52">
        <v>0.66</v>
      </c>
      <c r="AQ295" s="52">
        <v>0.05</v>
      </c>
      <c r="AR295" s="52">
        <v>202</v>
      </c>
      <c r="AS295" s="52">
        <v>-21</v>
      </c>
      <c r="AT295" s="52">
        <v>17</v>
      </c>
      <c r="AU295" s="52">
        <v>302</v>
      </c>
      <c r="AV295" s="83">
        <v>8</v>
      </c>
      <c r="AW295" s="52">
        <v>-10</v>
      </c>
      <c r="AX295" s="83">
        <v>64</v>
      </c>
      <c r="AY295" s="52">
        <v>3.3</v>
      </c>
      <c r="AZ295" s="52">
        <v>0.05</v>
      </c>
      <c r="BA295" s="24">
        <v>0</v>
      </c>
      <c r="BB295" s="52">
        <v>3.2</v>
      </c>
      <c r="BC295" s="75" t="s">
        <v>2435</v>
      </c>
      <c r="BD295" s="52"/>
      <c r="BE295" s="52"/>
      <c r="BF295" s="52"/>
      <c r="BG295" s="52"/>
      <c r="BH295" s="52"/>
      <c r="BI295" s="24">
        <v>1</v>
      </c>
      <c r="BJ295" s="24"/>
      <c r="BK295" s="24"/>
      <c r="BL295" s="24">
        <v>1.4</v>
      </c>
      <c r="BM295" s="24"/>
      <c r="BN295" s="24"/>
      <c r="BO295" s="24"/>
      <c r="BP295" s="24" t="s">
        <v>2888</v>
      </c>
      <c r="BQ295" s="24" t="s">
        <v>2168</v>
      </c>
      <c r="BR295" s="47" t="s">
        <v>2917</v>
      </c>
      <c r="BT295" s="5" t="str">
        <f t="shared" si="21"/>
        <v>2020-01-01 00:00</v>
      </c>
      <c r="BU295" s="111"/>
      <c r="BV295" s="115"/>
      <c r="BX295" s="5"/>
      <c r="CQ295" s="47">
        <v>5</v>
      </c>
      <c r="CR295" s="5">
        <v>10</v>
      </c>
      <c r="CS295" s="5">
        <f t="shared" si="22"/>
        <v>64</v>
      </c>
      <c r="CT295" s="5">
        <f t="shared" si="23"/>
        <v>0.66</v>
      </c>
      <c r="CU295" s="5">
        <f t="shared" si="24"/>
        <v>3.2</v>
      </c>
    </row>
    <row r="296" spans="1:99" s="47" customFormat="1" x14ac:dyDescent="0.3">
      <c r="A296" s="48" t="s">
        <v>679</v>
      </c>
      <c r="B296" s="6"/>
      <c r="C296" s="27">
        <v>735</v>
      </c>
      <c r="D296" s="18">
        <v>11035</v>
      </c>
      <c r="E296" s="26">
        <v>10035</v>
      </c>
      <c r="F296" s="49">
        <v>5</v>
      </c>
      <c r="G296" s="49">
        <v>3</v>
      </c>
      <c r="H296" s="18" t="s">
        <v>2298</v>
      </c>
      <c r="I296" s="49">
        <v>1</v>
      </c>
      <c r="J296" s="49">
        <v>4</v>
      </c>
      <c r="K296" s="18">
        <v>1</v>
      </c>
      <c r="L296" s="54">
        <v>5</v>
      </c>
      <c r="M296" s="18">
        <v>4</v>
      </c>
      <c r="N296" s="18">
        <v>735</v>
      </c>
      <c r="O296" s="18">
        <v>34</v>
      </c>
      <c r="P296" s="18" t="s">
        <v>321</v>
      </c>
      <c r="Q296" s="26" t="s">
        <v>680</v>
      </c>
      <c r="R296" s="26"/>
      <c r="S296" s="28">
        <v>0.9</v>
      </c>
      <c r="T296" s="28">
        <v>0.85</v>
      </c>
      <c r="U296" s="28">
        <v>1.2</v>
      </c>
      <c r="V296" s="18" t="s">
        <v>323</v>
      </c>
      <c r="W296" s="29" t="s">
        <v>324</v>
      </c>
      <c r="X296" s="30" t="s">
        <v>681</v>
      </c>
      <c r="Y296" s="31" t="s">
        <v>218</v>
      </c>
      <c r="Z296" s="52" t="s">
        <v>219</v>
      </c>
      <c r="AA296" s="50" t="s">
        <v>682</v>
      </c>
      <c r="AB296" s="21">
        <v>155</v>
      </c>
      <c r="AC296" s="21">
        <v>3</v>
      </c>
      <c r="AD296" s="51">
        <v>500</v>
      </c>
      <c r="AE296" s="51">
        <v>22</v>
      </c>
      <c r="AF296" s="51">
        <v>0</v>
      </c>
      <c r="AG296" s="32">
        <v>1</v>
      </c>
      <c r="AH296" s="32">
        <v>0</v>
      </c>
      <c r="AI296" s="23">
        <v>140</v>
      </c>
      <c r="AJ296" s="24" t="s">
        <v>2912</v>
      </c>
      <c r="AK296" s="52">
        <v>1</v>
      </c>
      <c r="AL296" s="24">
        <v>666</v>
      </c>
      <c r="AM296" s="52">
        <v>10</v>
      </c>
      <c r="AN296" s="52">
        <v>1</v>
      </c>
      <c r="AO296" s="24" t="s">
        <v>2913</v>
      </c>
      <c r="AP296" s="52">
        <v>0.57999999999999996</v>
      </c>
      <c r="AQ296" s="52">
        <v>0.01</v>
      </c>
      <c r="AR296" s="52">
        <v>0</v>
      </c>
      <c r="AS296" s="52">
        <v>0</v>
      </c>
      <c r="AT296" s="52">
        <v>0</v>
      </c>
      <c r="AU296" s="52">
        <v>3</v>
      </c>
      <c r="AV296" s="83">
        <v>-17</v>
      </c>
      <c r="AW296" s="52">
        <v>-7</v>
      </c>
      <c r="AX296" s="83">
        <v>50</v>
      </c>
      <c r="AY296" s="52">
        <v>33.299999999999997</v>
      </c>
      <c r="AZ296" s="52">
        <v>0.5</v>
      </c>
      <c r="BA296" s="24">
        <v>0</v>
      </c>
      <c r="BB296" s="52">
        <v>2.5</v>
      </c>
      <c r="BC296" s="75" t="s">
        <v>2068</v>
      </c>
      <c r="BD296" s="52"/>
      <c r="BE296" s="52"/>
      <c r="BF296" s="52"/>
      <c r="BG296" s="52"/>
      <c r="BH296" s="52"/>
      <c r="BI296" s="24">
        <v>1</v>
      </c>
      <c r="BJ296" s="24"/>
      <c r="BK296" s="24"/>
      <c r="BL296" s="24">
        <v>1.4</v>
      </c>
      <c r="BM296" s="24"/>
      <c r="BN296" s="24"/>
      <c r="BO296" s="24"/>
      <c r="BP296" s="24" t="s">
        <v>2888</v>
      </c>
      <c r="BQ296" s="24" t="s">
        <v>2168</v>
      </c>
      <c r="BR296" s="47" t="s">
        <v>2916</v>
      </c>
      <c r="BT296" s="5" t="str">
        <f t="shared" si="21"/>
        <v>9999-01-01 00:00</v>
      </c>
      <c r="BU296" s="111"/>
      <c r="BV296" s="115"/>
      <c r="BX296" s="5"/>
      <c r="CQ296" s="47">
        <v>5</v>
      </c>
      <c r="CR296" s="5">
        <v>4</v>
      </c>
      <c r="CS296" s="5">
        <f t="shared" si="22"/>
        <v>50</v>
      </c>
      <c r="CT296" s="5">
        <f t="shared" si="23"/>
        <v>0.57999999999999996</v>
      </c>
      <c r="CU296" s="5">
        <f t="shared" si="24"/>
        <v>2.5</v>
      </c>
    </row>
    <row r="297" spans="1:99" s="47" customFormat="1" x14ac:dyDescent="0.3">
      <c r="A297" s="48" t="s">
        <v>724</v>
      </c>
      <c r="B297" s="6"/>
      <c r="C297" s="27">
        <v>736</v>
      </c>
      <c r="D297" s="18">
        <v>11036</v>
      </c>
      <c r="E297" s="26">
        <v>10036</v>
      </c>
      <c r="F297" s="49">
        <v>5</v>
      </c>
      <c r="G297" s="49">
        <v>3</v>
      </c>
      <c r="H297" s="18" t="s">
        <v>2306</v>
      </c>
      <c r="I297" s="49">
        <v>1</v>
      </c>
      <c r="J297" s="49">
        <v>4</v>
      </c>
      <c r="K297" s="18">
        <v>1</v>
      </c>
      <c r="L297" s="54">
        <v>5</v>
      </c>
      <c r="M297" s="18">
        <v>4</v>
      </c>
      <c r="N297" s="18">
        <v>736</v>
      </c>
      <c r="O297" s="18">
        <v>34</v>
      </c>
      <c r="P297" s="18" t="s">
        <v>321</v>
      </c>
      <c r="Q297" s="26" t="s">
        <v>725</v>
      </c>
      <c r="R297" s="26"/>
      <c r="S297" s="28">
        <v>1</v>
      </c>
      <c r="T297" s="28">
        <v>0.8</v>
      </c>
      <c r="U297" s="28">
        <v>1.2</v>
      </c>
      <c r="V297" s="18" t="s">
        <v>323</v>
      </c>
      <c r="W297" s="29" t="s">
        <v>324</v>
      </c>
      <c r="X297" s="30" t="s">
        <v>726</v>
      </c>
      <c r="Y297" s="31" t="s">
        <v>218</v>
      </c>
      <c r="Z297" s="52" t="s">
        <v>219</v>
      </c>
      <c r="AA297" s="50" t="s">
        <v>727</v>
      </c>
      <c r="AB297" s="21">
        <v>155</v>
      </c>
      <c r="AC297" s="21">
        <v>3</v>
      </c>
      <c r="AD297" s="51">
        <v>520</v>
      </c>
      <c r="AE297" s="51">
        <v>19</v>
      </c>
      <c r="AF297" s="51">
        <v>0</v>
      </c>
      <c r="AG297" s="32">
        <v>1</v>
      </c>
      <c r="AH297" s="32">
        <v>0</v>
      </c>
      <c r="AI297" s="23">
        <v>72</v>
      </c>
      <c r="AJ297" s="24" t="s">
        <v>2912</v>
      </c>
      <c r="AK297" s="52">
        <v>1</v>
      </c>
      <c r="AL297" s="24">
        <v>66</v>
      </c>
      <c r="AM297" s="52">
        <v>1</v>
      </c>
      <c r="AN297" s="52" t="s">
        <v>108</v>
      </c>
      <c r="AO297" s="24" t="s">
        <v>2913</v>
      </c>
      <c r="AP297" s="52">
        <v>0.54</v>
      </c>
      <c r="AQ297" s="52">
        <v>0.01</v>
      </c>
      <c r="AR297" s="52">
        <v>203</v>
      </c>
      <c r="AS297" s="52">
        <v>-27</v>
      </c>
      <c r="AT297" s="52">
        <v>-27</v>
      </c>
      <c r="AU297" s="52">
        <v>303</v>
      </c>
      <c r="AV297" s="83">
        <v>0</v>
      </c>
      <c r="AW297" s="52">
        <v>-15</v>
      </c>
      <c r="AX297" s="83">
        <v>61</v>
      </c>
      <c r="AY297" s="52">
        <v>3.3</v>
      </c>
      <c r="AZ297" s="52">
        <v>0.05</v>
      </c>
      <c r="BA297" s="24">
        <v>0</v>
      </c>
      <c r="BB297" s="52">
        <v>3.05</v>
      </c>
      <c r="BC297" s="75" t="s">
        <v>2435</v>
      </c>
      <c r="BD297" s="52"/>
      <c r="BE297" s="52"/>
      <c r="BF297" s="52"/>
      <c r="BG297" s="52"/>
      <c r="BH297" s="52"/>
      <c r="BI297" s="24">
        <v>1</v>
      </c>
      <c r="BJ297" s="24"/>
      <c r="BK297" s="24"/>
      <c r="BL297" s="24">
        <v>1.4</v>
      </c>
      <c r="BM297" s="24"/>
      <c r="BN297" s="24"/>
      <c r="BO297" s="24"/>
      <c r="BP297" s="24" t="s">
        <v>2888</v>
      </c>
      <c r="BQ297" s="24" t="s">
        <v>2168</v>
      </c>
      <c r="BR297" s="47" t="s">
        <v>2917</v>
      </c>
      <c r="BT297" s="5" t="str">
        <f t="shared" si="21"/>
        <v>2020-01-01 00:00</v>
      </c>
      <c r="BU297" s="111"/>
      <c r="BV297" s="115"/>
      <c r="BX297" s="5"/>
      <c r="CQ297" s="47">
        <v>5</v>
      </c>
      <c r="CR297" s="5">
        <v>3</v>
      </c>
      <c r="CS297" s="5">
        <f t="shared" si="22"/>
        <v>61</v>
      </c>
      <c r="CT297" s="5">
        <f t="shared" si="23"/>
        <v>0.54</v>
      </c>
      <c r="CU297" s="5">
        <f t="shared" si="24"/>
        <v>3.05</v>
      </c>
    </row>
    <row r="298" spans="1:99" s="47" customFormat="1" x14ac:dyDescent="0.3">
      <c r="A298" s="48" t="s">
        <v>655</v>
      </c>
      <c r="B298" s="6"/>
      <c r="C298" s="27">
        <v>737</v>
      </c>
      <c r="D298" s="18">
        <v>11037</v>
      </c>
      <c r="E298" s="26">
        <v>10037</v>
      </c>
      <c r="F298" s="49">
        <v>5</v>
      </c>
      <c r="G298" s="49">
        <v>2</v>
      </c>
      <c r="H298" s="18" t="s">
        <v>2302</v>
      </c>
      <c r="I298" s="49">
        <v>1</v>
      </c>
      <c r="J298" s="49">
        <v>5</v>
      </c>
      <c r="K298" s="18">
        <v>1</v>
      </c>
      <c r="L298" s="54">
        <v>5</v>
      </c>
      <c r="M298" s="18">
        <v>5</v>
      </c>
      <c r="N298" s="18">
        <v>737</v>
      </c>
      <c r="O298" s="18">
        <v>25</v>
      </c>
      <c r="P298" s="18" t="s">
        <v>321</v>
      </c>
      <c r="Q298" s="26" t="s">
        <v>656</v>
      </c>
      <c r="R298" s="26"/>
      <c r="S298" s="28">
        <v>1</v>
      </c>
      <c r="T298" s="28">
        <v>0.72</v>
      </c>
      <c r="U298" s="28">
        <v>1.2</v>
      </c>
      <c r="V298" s="18" t="s">
        <v>323</v>
      </c>
      <c r="W298" s="29" t="s">
        <v>324</v>
      </c>
      <c r="X298" s="30" t="s">
        <v>657</v>
      </c>
      <c r="Y298" s="31" t="s">
        <v>218</v>
      </c>
      <c r="Z298" s="52" t="s">
        <v>219</v>
      </c>
      <c r="AA298" s="50" t="s">
        <v>658</v>
      </c>
      <c r="AB298" s="21">
        <v>155</v>
      </c>
      <c r="AC298" s="21">
        <v>3</v>
      </c>
      <c r="AD298" s="51">
        <v>370</v>
      </c>
      <c r="AE298" s="51">
        <v>23</v>
      </c>
      <c r="AF298" s="51">
        <v>0</v>
      </c>
      <c r="AG298" s="32">
        <v>1</v>
      </c>
      <c r="AH298" s="32">
        <v>0</v>
      </c>
      <c r="AI298" s="23">
        <v>63</v>
      </c>
      <c r="AJ298" s="24" t="s">
        <v>2912</v>
      </c>
      <c r="AK298" s="52">
        <v>1</v>
      </c>
      <c r="AL298" s="24">
        <v>128</v>
      </c>
      <c r="AM298" s="52">
        <v>1</v>
      </c>
      <c r="AN298" s="52" t="s">
        <v>108</v>
      </c>
      <c r="AO298" s="24" t="s">
        <v>2913</v>
      </c>
      <c r="AP298" s="52">
        <v>0.66</v>
      </c>
      <c r="AQ298" s="52">
        <v>0.14000000000000001</v>
      </c>
      <c r="AR298" s="52">
        <v>107</v>
      </c>
      <c r="AS298" s="52">
        <v>-54</v>
      </c>
      <c r="AT298" s="52">
        <v>0</v>
      </c>
      <c r="AU298" s="52">
        <v>51</v>
      </c>
      <c r="AV298" s="83">
        <v>-4</v>
      </c>
      <c r="AW298" s="52">
        <v>-15</v>
      </c>
      <c r="AX298" s="83">
        <v>64</v>
      </c>
      <c r="AY298" s="52">
        <v>6.4</v>
      </c>
      <c r="AZ298" s="52">
        <v>0.05</v>
      </c>
      <c r="BA298" s="24">
        <v>0</v>
      </c>
      <c r="BB298" s="52">
        <v>3.2</v>
      </c>
      <c r="BC298" s="75" t="s">
        <v>2432</v>
      </c>
      <c r="BD298" s="52"/>
      <c r="BE298" s="52"/>
      <c r="BF298" s="52"/>
      <c r="BG298" s="52"/>
      <c r="BH298" s="52"/>
      <c r="BI298" s="24">
        <v>1.0667199999999999</v>
      </c>
      <c r="BJ298" s="24"/>
      <c r="BK298" s="24"/>
      <c r="BL298" s="24">
        <v>1.4</v>
      </c>
      <c r="BM298" s="24"/>
      <c r="BN298" s="24"/>
      <c r="BO298" s="24"/>
      <c r="BP298" s="24" t="s">
        <v>2888</v>
      </c>
      <c r="BQ298" s="24" t="s">
        <v>2168</v>
      </c>
      <c r="BR298" s="47" t="s">
        <v>2917</v>
      </c>
      <c r="BT298" s="5" t="str">
        <f t="shared" si="21"/>
        <v>2020-01-01 00:00</v>
      </c>
      <c r="BU298" s="111"/>
      <c r="BV298" s="115"/>
      <c r="BX298" s="5"/>
      <c r="CQ298" s="47">
        <v>5</v>
      </c>
      <c r="CR298" s="5">
        <v>10</v>
      </c>
      <c r="CS298" s="5">
        <f t="shared" si="22"/>
        <v>64</v>
      </c>
      <c r="CT298" s="5">
        <f t="shared" si="23"/>
        <v>0.66</v>
      </c>
      <c r="CU298" s="5">
        <f t="shared" si="24"/>
        <v>3.2</v>
      </c>
    </row>
    <row r="299" spans="1:99" s="47" customFormat="1" x14ac:dyDescent="0.3">
      <c r="A299" s="48" t="s">
        <v>557</v>
      </c>
      <c r="B299" s="6"/>
      <c r="C299" s="27">
        <v>738</v>
      </c>
      <c r="D299" s="18">
        <v>11038</v>
      </c>
      <c r="E299" s="26">
        <v>10038</v>
      </c>
      <c r="F299" s="49">
        <v>5</v>
      </c>
      <c r="G299" s="49">
        <v>1</v>
      </c>
      <c r="H299" s="18" t="s">
        <v>2311</v>
      </c>
      <c r="I299" s="49">
        <v>1</v>
      </c>
      <c r="J299" s="49">
        <v>4</v>
      </c>
      <c r="K299" s="18">
        <v>1</v>
      </c>
      <c r="L299" s="54">
        <v>5</v>
      </c>
      <c r="M299" s="18">
        <v>4</v>
      </c>
      <c r="N299" s="18">
        <v>738</v>
      </c>
      <c r="O299" s="18">
        <v>14</v>
      </c>
      <c r="P299" s="18" t="s">
        <v>321</v>
      </c>
      <c r="Q299" s="26" t="s">
        <v>558</v>
      </c>
      <c r="R299" s="26"/>
      <c r="S299" s="28">
        <v>1</v>
      </c>
      <c r="T299" s="28">
        <v>0.7</v>
      </c>
      <c r="U299" s="28">
        <v>1.2</v>
      </c>
      <c r="V299" s="18" t="s">
        <v>323</v>
      </c>
      <c r="W299" s="29" t="s">
        <v>324</v>
      </c>
      <c r="X299" s="30" t="s">
        <v>559</v>
      </c>
      <c r="Y299" s="31" t="s">
        <v>218</v>
      </c>
      <c r="Z299" s="52" t="s">
        <v>219</v>
      </c>
      <c r="AA299" s="50" t="s">
        <v>560</v>
      </c>
      <c r="AB299" s="21">
        <v>155</v>
      </c>
      <c r="AC299" s="21">
        <v>3</v>
      </c>
      <c r="AD299" s="51">
        <v>370</v>
      </c>
      <c r="AE299" s="51">
        <v>23</v>
      </c>
      <c r="AF299" s="51">
        <v>0</v>
      </c>
      <c r="AG299" s="32">
        <v>1</v>
      </c>
      <c r="AH299" s="32">
        <v>0</v>
      </c>
      <c r="AI299" s="23">
        <v>72</v>
      </c>
      <c r="AJ299" s="24" t="s">
        <v>2912</v>
      </c>
      <c r="AK299" s="52">
        <v>1</v>
      </c>
      <c r="AL299" s="24">
        <v>160</v>
      </c>
      <c r="AM299" s="52">
        <v>1</v>
      </c>
      <c r="AN299" s="52" t="s">
        <v>108</v>
      </c>
      <c r="AO299" s="24" t="s">
        <v>2913</v>
      </c>
      <c r="AP299" s="52">
        <v>0.54</v>
      </c>
      <c r="AQ299" s="52">
        <v>0.04</v>
      </c>
      <c r="AR299" s="52">
        <v>203</v>
      </c>
      <c r="AS299" s="52">
        <v>-27</v>
      </c>
      <c r="AT299" s="52">
        <v>-9</v>
      </c>
      <c r="AU299" s="52">
        <v>303</v>
      </c>
      <c r="AV299" s="83">
        <v>-3</v>
      </c>
      <c r="AW299" s="52">
        <v>-13</v>
      </c>
      <c r="AX299" s="83">
        <v>61</v>
      </c>
      <c r="AY299" s="52">
        <v>8</v>
      </c>
      <c r="AZ299" s="52">
        <v>0.05</v>
      </c>
      <c r="BA299" s="24">
        <v>0</v>
      </c>
      <c r="BB299" s="52">
        <v>3.05</v>
      </c>
      <c r="BC299" s="75" t="s">
        <v>2438</v>
      </c>
      <c r="BD299" s="52"/>
      <c r="BE299" s="52"/>
      <c r="BF299" s="52"/>
      <c r="BG299" s="52"/>
      <c r="BH299" s="52"/>
      <c r="BI299" s="24">
        <v>1</v>
      </c>
      <c r="BJ299" s="24"/>
      <c r="BK299" s="24"/>
      <c r="BL299" s="24">
        <v>1.4</v>
      </c>
      <c r="BM299" s="24"/>
      <c r="BN299" s="24"/>
      <c r="BO299" s="24"/>
      <c r="BP299" s="24" t="s">
        <v>2888</v>
      </c>
      <c r="BQ299" s="24" t="s">
        <v>2168</v>
      </c>
      <c r="BR299" s="47" t="s">
        <v>2917</v>
      </c>
      <c r="BT299" s="5" t="str">
        <f t="shared" si="21"/>
        <v>2020-01-01 00:00</v>
      </c>
      <c r="BU299" s="111"/>
      <c r="BV299" s="115"/>
      <c r="BX299" s="5"/>
      <c r="CQ299" s="47">
        <v>5</v>
      </c>
      <c r="CR299" s="5">
        <v>3</v>
      </c>
      <c r="CS299" s="5">
        <f t="shared" si="22"/>
        <v>61</v>
      </c>
      <c r="CT299" s="5">
        <f t="shared" si="23"/>
        <v>0.54</v>
      </c>
      <c r="CU299" s="5">
        <f t="shared" si="24"/>
        <v>3.05</v>
      </c>
    </row>
    <row r="300" spans="1:99" s="47" customFormat="1" x14ac:dyDescent="0.3">
      <c r="A300" s="48" t="s">
        <v>1048</v>
      </c>
      <c r="B300" s="6"/>
      <c r="C300" s="27">
        <v>739</v>
      </c>
      <c r="D300" s="18">
        <v>11039</v>
      </c>
      <c r="E300" s="26">
        <v>10039</v>
      </c>
      <c r="F300" s="49">
        <v>5</v>
      </c>
      <c r="G300" s="49">
        <v>3</v>
      </c>
      <c r="H300" s="18" t="s">
        <v>2313</v>
      </c>
      <c r="I300" s="49">
        <v>1</v>
      </c>
      <c r="J300" s="49">
        <v>1</v>
      </c>
      <c r="K300" s="18">
        <v>1</v>
      </c>
      <c r="L300" s="54">
        <v>5</v>
      </c>
      <c r="M300" s="18">
        <v>1</v>
      </c>
      <c r="N300" s="18">
        <v>739</v>
      </c>
      <c r="O300" s="18">
        <v>31</v>
      </c>
      <c r="P300" s="18" t="s">
        <v>321</v>
      </c>
      <c r="Q300" s="26" t="s">
        <v>1652</v>
      </c>
      <c r="R300" s="26"/>
      <c r="S300" s="28">
        <v>0.9</v>
      </c>
      <c r="T300" s="28">
        <v>0.9</v>
      </c>
      <c r="U300" s="28">
        <v>1.2</v>
      </c>
      <c r="V300" s="18" t="s">
        <v>323</v>
      </c>
      <c r="W300" s="29" t="s">
        <v>324</v>
      </c>
      <c r="X300" s="30" t="s">
        <v>1049</v>
      </c>
      <c r="Y300" s="31" t="s">
        <v>218</v>
      </c>
      <c r="Z300" s="52" t="s">
        <v>219</v>
      </c>
      <c r="AA300" s="50" t="s">
        <v>1050</v>
      </c>
      <c r="AB300" s="21">
        <v>155</v>
      </c>
      <c r="AC300" s="21">
        <v>3</v>
      </c>
      <c r="AD300" s="51">
        <v>480</v>
      </c>
      <c r="AE300" s="51">
        <v>29</v>
      </c>
      <c r="AF300" s="51">
        <v>0</v>
      </c>
      <c r="AG300" s="32">
        <v>1</v>
      </c>
      <c r="AH300" s="32">
        <v>0</v>
      </c>
      <c r="AI300" s="23">
        <v>99</v>
      </c>
      <c r="AJ300" s="24" t="s">
        <v>2912</v>
      </c>
      <c r="AK300" s="52">
        <v>1</v>
      </c>
      <c r="AL300" s="24">
        <v>1280</v>
      </c>
      <c r="AM300" s="52">
        <v>9</v>
      </c>
      <c r="AN300" s="52">
        <v>1</v>
      </c>
      <c r="AO300" s="24" t="s">
        <v>2913</v>
      </c>
      <c r="AP300" s="52">
        <v>0.48</v>
      </c>
      <c r="AQ300" s="52">
        <v>0.04</v>
      </c>
      <c r="AR300" s="52">
        <v>0</v>
      </c>
      <c r="AS300" s="52">
        <v>0</v>
      </c>
      <c r="AT300" s="52">
        <v>0</v>
      </c>
      <c r="AU300" s="52">
        <v>1</v>
      </c>
      <c r="AV300" s="83">
        <v>-10</v>
      </c>
      <c r="AW300" s="52">
        <v>0</v>
      </c>
      <c r="AX300" s="83">
        <v>53</v>
      </c>
      <c r="AY300" s="52">
        <v>64</v>
      </c>
      <c r="AZ300" s="52">
        <v>0.45</v>
      </c>
      <c r="BA300" s="24">
        <v>0</v>
      </c>
      <c r="BB300" s="52">
        <v>2.65</v>
      </c>
      <c r="BC300" s="75" t="s">
        <v>2072</v>
      </c>
      <c r="BD300" s="52"/>
      <c r="BE300" s="52"/>
      <c r="BF300" s="52"/>
      <c r="BG300" s="52"/>
      <c r="BH300" s="52"/>
      <c r="BI300" s="24">
        <v>1</v>
      </c>
      <c r="BJ300" s="24"/>
      <c r="BK300" s="24"/>
      <c r="BL300" s="24">
        <v>1.4</v>
      </c>
      <c r="BM300" s="24"/>
      <c r="BN300" s="24"/>
      <c r="BO300" s="24"/>
      <c r="BP300" s="24" t="s">
        <v>2888</v>
      </c>
      <c r="BQ300" s="24" t="s">
        <v>2168</v>
      </c>
      <c r="BR300" s="47" t="s">
        <v>2916</v>
      </c>
      <c r="BT300" s="5" t="str">
        <f t="shared" si="21"/>
        <v>9999-01-01 00:00</v>
      </c>
      <c r="BU300" s="111"/>
      <c r="BV300" s="115"/>
      <c r="BX300" s="5"/>
      <c r="CQ300" s="47">
        <v>5</v>
      </c>
      <c r="CR300" s="5">
        <v>9</v>
      </c>
      <c r="CS300" s="5">
        <f t="shared" si="22"/>
        <v>53</v>
      </c>
      <c r="CT300" s="5">
        <f t="shared" si="23"/>
        <v>0.48</v>
      </c>
      <c r="CU300" s="5">
        <f t="shared" si="24"/>
        <v>2.65</v>
      </c>
    </row>
    <row r="301" spans="1:99" s="47" customFormat="1" x14ac:dyDescent="0.3">
      <c r="A301" s="48" t="s">
        <v>537</v>
      </c>
      <c r="B301" s="6"/>
      <c r="C301" s="27">
        <v>740</v>
      </c>
      <c r="D301" s="18">
        <v>11040</v>
      </c>
      <c r="E301" s="26">
        <v>10040</v>
      </c>
      <c r="F301" s="49">
        <v>5</v>
      </c>
      <c r="G301" s="49">
        <v>1</v>
      </c>
      <c r="H301" s="18" t="s">
        <v>2299</v>
      </c>
      <c r="I301" s="49">
        <v>1</v>
      </c>
      <c r="J301" s="49">
        <v>1</v>
      </c>
      <c r="K301" s="18">
        <v>1</v>
      </c>
      <c r="L301" s="54">
        <v>5</v>
      </c>
      <c r="M301" s="18">
        <v>1</v>
      </c>
      <c r="N301" s="18">
        <v>740</v>
      </c>
      <c r="O301" s="18">
        <v>11</v>
      </c>
      <c r="P301" s="18" t="s">
        <v>321</v>
      </c>
      <c r="Q301" s="26" t="s">
        <v>538</v>
      </c>
      <c r="R301" s="26"/>
      <c r="S301" s="28">
        <v>1</v>
      </c>
      <c r="T301" s="28">
        <v>0.85</v>
      </c>
      <c r="U301" s="28">
        <v>1.2</v>
      </c>
      <c r="V301" s="18" t="s">
        <v>323</v>
      </c>
      <c r="W301" s="29" t="s">
        <v>324</v>
      </c>
      <c r="X301" s="30" t="s">
        <v>539</v>
      </c>
      <c r="Y301" s="31" t="s">
        <v>218</v>
      </c>
      <c r="Z301" s="52" t="s">
        <v>219</v>
      </c>
      <c r="AA301" s="50" t="s">
        <v>540</v>
      </c>
      <c r="AB301" s="21">
        <v>155</v>
      </c>
      <c r="AC301" s="21">
        <v>3</v>
      </c>
      <c r="AD301" s="51">
        <v>440</v>
      </c>
      <c r="AE301" s="51">
        <v>17</v>
      </c>
      <c r="AF301" s="51">
        <v>0</v>
      </c>
      <c r="AG301" s="32">
        <v>1</v>
      </c>
      <c r="AH301" s="32">
        <v>0</v>
      </c>
      <c r="AI301" s="23">
        <v>45</v>
      </c>
      <c r="AJ301" s="24" t="s">
        <v>2912</v>
      </c>
      <c r="AK301" s="52">
        <v>1</v>
      </c>
      <c r="AL301" s="24">
        <v>66</v>
      </c>
      <c r="AM301" s="52">
        <v>1</v>
      </c>
      <c r="AN301" s="52" t="s">
        <v>108</v>
      </c>
      <c r="AO301" s="24" t="s">
        <v>2913</v>
      </c>
      <c r="AP301" s="52">
        <v>0.66</v>
      </c>
      <c r="AQ301" s="52">
        <v>0.01</v>
      </c>
      <c r="AR301" s="52">
        <v>203</v>
      </c>
      <c r="AS301" s="52">
        <v>-54</v>
      </c>
      <c r="AT301" s="52">
        <v>-36</v>
      </c>
      <c r="AU301" s="52">
        <v>303</v>
      </c>
      <c r="AV301" s="83">
        <v>0</v>
      </c>
      <c r="AW301" s="52">
        <v>-5</v>
      </c>
      <c r="AX301" s="83">
        <v>64</v>
      </c>
      <c r="AY301" s="52">
        <v>3.3</v>
      </c>
      <c r="AZ301" s="52">
        <v>0.05</v>
      </c>
      <c r="BA301" s="24">
        <v>0</v>
      </c>
      <c r="BB301" s="52">
        <v>3.2</v>
      </c>
      <c r="BC301" s="75" t="s">
        <v>2431</v>
      </c>
      <c r="BD301" s="52"/>
      <c r="BE301" s="52"/>
      <c r="BF301" s="52"/>
      <c r="BG301" s="52"/>
      <c r="BH301" s="52"/>
      <c r="BI301" s="24">
        <v>1</v>
      </c>
      <c r="BJ301" s="24"/>
      <c r="BK301" s="24"/>
      <c r="BL301" s="24">
        <v>1.4</v>
      </c>
      <c r="BM301" s="24"/>
      <c r="BN301" s="24"/>
      <c r="BO301" s="24"/>
      <c r="BP301" s="24" t="s">
        <v>2888</v>
      </c>
      <c r="BQ301" s="24" t="s">
        <v>2168</v>
      </c>
      <c r="BR301" s="47" t="s">
        <v>2917</v>
      </c>
      <c r="BT301" s="5" t="str">
        <f t="shared" si="21"/>
        <v>2020-01-01 00:00</v>
      </c>
      <c r="BU301" s="111"/>
      <c r="BV301" s="115"/>
      <c r="BX301" s="5"/>
      <c r="CQ301" s="47">
        <v>5</v>
      </c>
      <c r="CR301" s="5">
        <v>10</v>
      </c>
      <c r="CS301" s="5">
        <f t="shared" si="22"/>
        <v>64</v>
      </c>
      <c r="CT301" s="5">
        <f t="shared" si="23"/>
        <v>0.66</v>
      </c>
      <c r="CU301" s="5">
        <f t="shared" si="24"/>
        <v>3.2</v>
      </c>
    </row>
    <row r="302" spans="1:99" s="47" customFormat="1" x14ac:dyDescent="0.3">
      <c r="A302" s="48" t="s">
        <v>997</v>
      </c>
      <c r="B302" s="6"/>
      <c r="C302" s="27">
        <v>741</v>
      </c>
      <c r="D302" s="18">
        <v>11041</v>
      </c>
      <c r="E302" s="26">
        <v>10041</v>
      </c>
      <c r="F302" s="49">
        <v>5</v>
      </c>
      <c r="G302" s="49">
        <v>3</v>
      </c>
      <c r="H302" s="18" t="s">
        <v>2386</v>
      </c>
      <c r="I302" s="49">
        <v>1</v>
      </c>
      <c r="J302" s="49">
        <v>2</v>
      </c>
      <c r="K302" s="18">
        <v>1</v>
      </c>
      <c r="L302" s="54">
        <v>5</v>
      </c>
      <c r="M302" s="18">
        <v>2</v>
      </c>
      <c r="N302" s="18">
        <v>741</v>
      </c>
      <c r="O302" s="18">
        <v>32</v>
      </c>
      <c r="P302" s="18" t="s">
        <v>321</v>
      </c>
      <c r="Q302" s="26" t="s">
        <v>2084</v>
      </c>
      <c r="R302" s="26"/>
      <c r="S302" s="28">
        <v>1.05</v>
      </c>
      <c r="T302" s="28">
        <v>0.8</v>
      </c>
      <c r="U302" s="28">
        <v>1.2</v>
      </c>
      <c r="V302" s="18" t="s">
        <v>323</v>
      </c>
      <c r="W302" s="29" t="s">
        <v>324</v>
      </c>
      <c r="X302" s="30" t="s">
        <v>998</v>
      </c>
      <c r="Y302" s="31" t="s">
        <v>218</v>
      </c>
      <c r="Z302" s="52" t="s">
        <v>219</v>
      </c>
      <c r="AA302" s="50" t="s">
        <v>999</v>
      </c>
      <c r="AB302" s="21">
        <v>155</v>
      </c>
      <c r="AC302" s="21">
        <v>3</v>
      </c>
      <c r="AD302" s="51">
        <v>500</v>
      </c>
      <c r="AE302" s="51">
        <v>28</v>
      </c>
      <c r="AF302" s="51">
        <v>0</v>
      </c>
      <c r="AG302" s="32">
        <v>1</v>
      </c>
      <c r="AH302" s="32">
        <v>0</v>
      </c>
      <c r="AI302" s="23">
        <v>76</v>
      </c>
      <c r="AJ302" s="24" t="s">
        <v>2912</v>
      </c>
      <c r="AK302" s="52">
        <v>1</v>
      </c>
      <c r="AL302" s="24">
        <v>640</v>
      </c>
      <c r="AM302" s="52">
        <v>1</v>
      </c>
      <c r="AN302" s="52">
        <v>1</v>
      </c>
      <c r="AO302" s="24" t="s">
        <v>2913</v>
      </c>
      <c r="AP302" s="52">
        <v>0.34</v>
      </c>
      <c r="AQ302" s="52">
        <v>0.01</v>
      </c>
      <c r="AR302" s="52">
        <v>0</v>
      </c>
      <c r="AS302" s="52">
        <v>0</v>
      </c>
      <c r="AT302" s="52">
        <v>0</v>
      </c>
      <c r="AU302" s="52">
        <v>1</v>
      </c>
      <c r="AV302" s="83">
        <v>0</v>
      </c>
      <c r="AW302" s="52">
        <v>-9</v>
      </c>
      <c r="AX302" s="83">
        <v>47</v>
      </c>
      <c r="AY302" s="52">
        <v>32</v>
      </c>
      <c r="AZ302" s="52">
        <v>0.05</v>
      </c>
      <c r="BA302" s="24">
        <v>0</v>
      </c>
      <c r="BB302" s="52">
        <v>2.35</v>
      </c>
      <c r="BC302" s="75" t="s">
        <v>2387</v>
      </c>
      <c r="BD302" s="52"/>
      <c r="BE302" s="52"/>
      <c r="BF302" s="52"/>
      <c r="BG302" s="52"/>
      <c r="BH302" s="52"/>
      <c r="BI302" s="24">
        <v>1</v>
      </c>
      <c r="BJ302" s="24"/>
      <c r="BK302" s="24"/>
      <c r="BL302" s="24">
        <v>1.4</v>
      </c>
      <c r="BM302" s="24"/>
      <c r="BN302" s="24"/>
      <c r="BO302" s="24"/>
      <c r="BP302" s="24" t="s">
        <v>2888</v>
      </c>
      <c r="BQ302" s="24" t="s">
        <v>2168</v>
      </c>
      <c r="BR302" s="47" t="s">
        <v>2916</v>
      </c>
      <c r="BT302" s="5" t="str">
        <f t="shared" si="21"/>
        <v>9999-01-01 00:00</v>
      </c>
      <c r="BU302" s="111"/>
      <c r="BV302" s="115"/>
      <c r="BX302" s="5"/>
      <c r="CQ302" s="47">
        <v>5</v>
      </c>
      <c r="CR302" s="5">
        <v>6</v>
      </c>
      <c r="CS302" s="5">
        <f t="shared" si="22"/>
        <v>47</v>
      </c>
      <c r="CT302" s="5">
        <f t="shared" si="23"/>
        <v>0.34</v>
      </c>
      <c r="CU302" s="5">
        <f t="shared" si="24"/>
        <v>2.35</v>
      </c>
    </row>
    <row r="303" spans="1:99" s="47" customFormat="1" x14ac:dyDescent="0.3">
      <c r="A303" s="48" t="s">
        <v>525</v>
      </c>
      <c r="B303" s="6"/>
      <c r="C303" s="27">
        <v>742</v>
      </c>
      <c r="D303" s="18">
        <v>11042</v>
      </c>
      <c r="E303" s="26">
        <v>10042</v>
      </c>
      <c r="F303" s="49">
        <v>5</v>
      </c>
      <c r="G303" s="49">
        <v>1</v>
      </c>
      <c r="H303" s="18" t="s">
        <v>2310</v>
      </c>
      <c r="I303" s="49">
        <v>1</v>
      </c>
      <c r="J303" s="49">
        <v>2</v>
      </c>
      <c r="K303" s="18">
        <v>1</v>
      </c>
      <c r="L303" s="54">
        <v>5</v>
      </c>
      <c r="M303" s="18">
        <v>2</v>
      </c>
      <c r="N303" s="18">
        <v>742</v>
      </c>
      <c r="O303" s="18">
        <v>12</v>
      </c>
      <c r="P303" s="18" t="s">
        <v>321</v>
      </c>
      <c r="Q303" s="26" t="s">
        <v>526</v>
      </c>
      <c r="R303" s="26"/>
      <c r="S303" s="28">
        <v>1.05</v>
      </c>
      <c r="T303" s="28">
        <v>0.8</v>
      </c>
      <c r="U303" s="28">
        <v>1.2</v>
      </c>
      <c r="V303" s="18" t="s">
        <v>323</v>
      </c>
      <c r="W303" s="29" t="s">
        <v>324</v>
      </c>
      <c r="X303" s="30" t="s">
        <v>527</v>
      </c>
      <c r="Y303" s="31" t="s">
        <v>218</v>
      </c>
      <c r="Z303" s="52" t="s">
        <v>219</v>
      </c>
      <c r="AA303" s="50" t="s">
        <v>528</v>
      </c>
      <c r="AB303" s="21">
        <v>155</v>
      </c>
      <c r="AC303" s="21">
        <v>3</v>
      </c>
      <c r="AD303" s="51">
        <v>530</v>
      </c>
      <c r="AE303" s="51">
        <v>32</v>
      </c>
      <c r="AF303" s="51">
        <v>0</v>
      </c>
      <c r="AG303" s="32">
        <v>1</v>
      </c>
      <c r="AH303" s="32">
        <v>0</v>
      </c>
      <c r="AI303" s="23">
        <v>76</v>
      </c>
      <c r="AJ303" s="24" t="s">
        <v>2912</v>
      </c>
      <c r="AK303" s="52">
        <v>1</v>
      </c>
      <c r="AL303" s="24">
        <v>560</v>
      </c>
      <c r="AM303" s="52">
        <v>6</v>
      </c>
      <c r="AN303" s="52">
        <v>1</v>
      </c>
      <c r="AO303" s="24" t="s">
        <v>2913</v>
      </c>
      <c r="AP303" s="52">
        <v>0.62</v>
      </c>
      <c r="AQ303" s="52">
        <v>0.01</v>
      </c>
      <c r="AR303" s="52">
        <v>0</v>
      </c>
      <c r="AS303" s="52">
        <v>0</v>
      </c>
      <c r="AT303" s="52">
        <v>0</v>
      </c>
      <c r="AU303" s="52">
        <v>301</v>
      </c>
      <c r="AV303" s="83">
        <v>3</v>
      </c>
      <c r="AW303" s="52">
        <v>-22</v>
      </c>
      <c r="AX303" s="83">
        <v>56</v>
      </c>
      <c r="AY303" s="52">
        <v>28</v>
      </c>
      <c r="AZ303" s="52">
        <v>0.3</v>
      </c>
      <c r="BA303" s="24">
        <v>0</v>
      </c>
      <c r="BB303" s="52">
        <v>2.8</v>
      </c>
      <c r="BC303" s="75" t="s">
        <v>2199</v>
      </c>
      <c r="BD303" s="52"/>
      <c r="BE303" s="52"/>
      <c r="BF303" s="52"/>
      <c r="BG303" s="52"/>
      <c r="BH303" s="52"/>
      <c r="BI303" s="24">
        <v>1</v>
      </c>
      <c r="BJ303" s="24"/>
      <c r="BK303" s="24"/>
      <c r="BL303" s="24">
        <v>1.4</v>
      </c>
      <c r="BM303" s="24"/>
      <c r="BN303" s="24"/>
      <c r="BO303" s="24"/>
      <c r="BP303" s="24" t="s">
        <v>2888</v>
      </c>
      <c r="BQ303" s="24" t="s">
        <v>2168</v>
      </c>
      <c r="BR303" s="47" t="s">
        <v>2916</v>
      </c>
      <c r="BT303" s="5" t="str">
        <f t="shared" si="21"/>
        <v>9999-01-01 00:00</v>
      </c>
      <c r="BU303" s="111"/>
      <c r="BV303" s="115"/>
      <c r="BX303" s="5"/>
      <c r="CQ303" s="47">
        <v>5</v>
      </c>
      <c r="CR303" s="5">
        <v>1</v>
      </c>
      <c r="CS303" s="5">
        <f t="shared" si="22"/>
        <v>56</v>
      </c>
      <c r="CT303" s="5">
        <f t="shared" si="23"/>
        <v>0.62</v>
      </c>
      <c r="CU303" s="5">
        <f t="shared" si="24"/>
        <v>2.8</v>
      </c>
    </row>
    <row r="304" spans="1:99" s="47" customFormat="1" x14ac:dyDescent="0.3">
      <c r="A304" s="48" t="s">
        <v>320</v>
      </c>
      <c r="B304" s="6"/>
      <c r="C304" s="27">
        <v>743</v>
      </c>
      <c r="D304" s="18">
        <v>11043</v>
      </c>
      <c r="E304" s="26">
        <v>10043</v>
      </c>
      <c r="F304" s="49">
        <v>5</v>
      </c>
      <c r="G304" s="49">
        <v>3</v>
      </c>
      <c r="H304" s="18" t="s">
        <v>2313</v>
      </c>
      <c r="I304" s="49">
        <v>1</v>
      </c>
      <c r="J304" s="49">
        <v>4</v>
      </c>
      <c r="K304" s="18">
        <v>1</v>
      </c>
      <c r="L304" s="54">
        <v>5</v>
      </c>
      <c r="M304" s="18">
        <v>4</v>
      </c>
      <c r="N304" s="18">
        <v>743</v>
      </c>
      <c r="O304" s="18">
        <v>34</v>
      </c>
      <c r="P304" s="18" t="s">
        <v>321</v>
      </c>
      <c r="Q304" s="26" t="s">
        <v>322</v>
      </c>
      <c r="R304" s="26"/>
      <c r="S304" s="28">
        <v>0.9</v>
      </c>
      <c r="T304" s="28">
        <v>0.9</v>
      </c>
      <c r="U304" s="28">
        <v>1.2</v>
      </c>
      <c r="V304" s="18" t="s">
        <v>323</v>
      </c>
      <c r="W304" s="29" t="s">
        <v>324</v>
      </c>
      <c r="X304" s="30" t="s">
        <v>325</v>
      </c>
      <c r="Y304" s="31" t="s">
        <v>218</v>
      </c>
      <c r="Z304" s="52" t="s">
        <v>219</v>
      </c>
      <c r="AA304" s="50" t="s">
        <v>326</v>
      </c>
      <c r="AB304" s="21">
        <v>155</v>
      </c>
      <c r="AC304" s="21">
        <v>3</v>
      </c>
      <c r="AD304" s="51">
        <v>480</v>
      </c>
      <c r="AE304" s="51">
        <v>29</v>
      </c>
      <c r="AF304" s="51">
        <v>0</v>
      </c>
      <c r="AG304" s="32">
        <v>1</v>
      </c>
      <c r="AH304" s="32">
        <v>0</v>
      </c>
      <c r="AI304" s="23">
        <v>108</v>
      </c>
      <c r="AJ304" s="24" t="s">
        <v>2912</v>
      </c>
      <c r="AK304" s="52">
        <v>1</v>
      </c>
      <c r="AL304" s="24">
        <v>1280</v>
      </c>
      <c r="AM304" s="52">
        <v>9</v>
      </c>
      <c r="AN304" s="52">
        <v>1</v>
      </c>
      <c r="AO304" s="24" t="s">
        <v>2913</v>
      </c>
      <c r="AP304" s="52">
        <v>0.54</v>
      </c>
      <c r="AQ304" s="52">
        <v>0.01</v>
      </c>
      <c r="AR304" s="52">
        <v>0</v>
      </c>
      <c r="AS304" s="52">
        <v>0</v>
      </c>
      <c r="AT304" s="52">
        <v>0</v>
      </c>
      <c r="AU304" s="52">
        <v>1</v>
      </c>
      <c r="AV304" s="83">
        <v>-13</v>
      </c>
      <c r="AW304" s="52">
        <v>-30</v>
      </c>
      <c r="AX304" s="83">
        <v>61</v>
      </c>
      <c r="AY304" s="52">
        <v>64</v>
      </c>
      <c r="AZ304" s="52">
        <v>0.45</v>
      </c>
      <c r="BA304" s="24">
        <v>0</v>
      </c>
      <c r="BB304" s="52">
        <v>3.05</v>
      </c>
      <c r="BC304" s="75" t="s">
        <v>2072</v>
      </c>
      <c r="BD304" s="52"/>
      <c r="BE304" s="52"/>
      <c r="BF304" s="52"/>
      <c r="BG304" s="52"/>
      <c r="BH304" s="52"/>
      <c r="BI304" s="24">
        <v>1</v>
      </c>
      <c r="BJ304" s="24"/>
      <c r="BK304" s="24"/>
      <c r="BL304" s="24">
        <v>1.4</v>
      </c>
      <c r="BM304" s="24"/>
      <c r="BN304" s="24"/>
      <c r="BO304" s="24"/>
      <c r="BP304" s="24" t="s">
        <v>2888</v>
      </c>
      <c r="BQ304" s="24" t="s">
        <v>2168</v>
      </c>
      <c r="BR304" s="47" t="s">
        <v>2916</v>
      </c>
      <c r="BT304" s="5" t="str">
        <f t="shared" si="21"/>
        <v>9999-01-01 00:00</v>
      </c>
      <c r="BU304" s="111"/>
      <c r="BV304" s="115"/>
      <c r="BX304" s="5"/>
      <c r="CQ304" s="47">
        <v>5</v>
      </c>
      <c r="CR304" s="5">
        <v>3</v>
      </c>
      <c r="CS304" s="5">
        <f t="shared" si="22"/>
        <v>61</v>
      </c>
      <c r="CT304" s="5">
        <f t="shared" si="23"/>
        <v>0.54</v>
      </c>
      <c r="CU304" s="5">
        <f t="shared" si="24"/>
        <v>3.05</v>
      </c>
    </row>
    <row r="305" spans="1:99" s="47" customFormat="1" x14ac:dyDescent="0.3">
      <c r="A305" s="48" t="s">
        <v>613</v>
      </c>
      <c r="B305" s="6"/>
      <c r="C305" s="27">
        <v>744</v>
      </c>
      <c r="D305" s="18">
        <v>11044</v>
      </c>
      <c r="E305" s="26">
        <v>10044</v>
      </c>
      <c r="F305" s="49">
        <v>5</v>
      </c>
      <c r="G305" s="49">
        <v>2</v>
      </c>
      <c r="H305" s="18" t="s">
        <v>2298</v>
      </c>
      <c r="I305" s="49">
        <v>1</v>
      </c>
      <c r="J305" s="49">
        <v>2</v>
      </c>
      <c r="K305" s="18">
        <v>1</v>
      </c>
      <c r="L305" s="54">
        <v>5</v>
      </c>
      <c r="M305" s="18">
        <v>2</v>
      </c>
      <c r="N305" s="18">
        <v>744</v>
      </c>
      <c r="O305" s="18">
        <v>22</v>
      </c>
      <c r="P305" s="18" t="s">
        <v>321</v>
      </c>
      <c r="Q305" s="26" t="s">
        <v>614</v>
      </c>
      <c r="R305" s="26"/>
      <c r="S305" s="28">
        <v>1.05</v>
      </c>
      <c r="T305" s="28">
        <v>0.8</v>
      </c>
      <c r="U305" s="28">
        <v>1.2</v>
      </c>
      <c r="V305" s="18" t="s">
        <v>323</v>
      </c>
      <c r="W305" s="29" t="s">
        <v>324</v>
      </c>
      <c r="X305" s="30" t="s">
        <v>615</v>
      </c>
      <c r="Y305" s="31" t="s">
        <v>218</v>
      </c>
      <c r="Z305" s="52" t="s">
        <v>219</v>
      </c>
      <c r="AA305" s="50" t="s">
        <v>616</v>
      </c>
      <c r="AB305" s="21">
        <v>155</v>
      </c>
      <c r="AC305" s="21">
        <v>3</v>
      </c>
      <c r="AD305" s="51">
        <v>320</v>
      </c>
      <c r="AE305" s="51">
        <v>20</v>
      </c>
      <c r="AF305" s="51">
        <v>0</v>
      </c>
      <c r="AG305" s="32">
        <v>1</v>
      </c>
      <c r="AH305" s="32">
        <v>0</v>
      </c>
      <c r="AI305" s="23">
        <v>76</v>
      </c>
      <c r="AJ305" s="24" t="s">
        <v>2912</v>
      </c>
      <c r="AK305" s="52">
        <v>1</v>
      </c>
      <c r="AL305" s="24">
        <v>266</v>
      </c>
      <c r="AM305" s="52">
        <v>5</v>
      </c>
      <c r="AN305" s="52">
        <v>1</v>
      </c>
      <c r="AO305" s="24" t="s">
        <v>2913</v>
      </c>
      <c r="AP305" s="52">
        <v>0.62</v>
      </c>
      <c r="AQ305" s="52">
        <v>0.01</v>
      </c>
      <c r="AR305" s="52">
        <v>0</v>
      </c>
      <c r="AS305" s="52">
        <v>0</v>
      </c>
      <c r="AT305" s="52">
        <v>0</v>
      </c>
      <c r="AU305" s="52">
        <v>303</v>
      </c>
      <c r="AV305" s="83">
        <v>5</v>
      </c>
      <c r="AW305" s="52">
        <v>-7</v>
      </c>
      <c r="AX305" s="83">
        <v>56</v>
      </c>
      <c r="AY305" s="52">
        <v>13.3</v>
      </c>
      <c r="AZ305" s="52">
        <v>0.25</v>
      </c>
      <c r="BA305" s="24">
        <v>0</v>
      </c>
      <c r="BB305" s="52">
        <v>2.8</v>
      </c>
      <c r="BC305" s="75" t="s">
        <v>2068</v>
      </c>
      <c r="BD305" s="52"/>
      <c r="BE305" s="52"/>
      <c r="BF305" s="52"/>
      <c r="BG305" s="52"/>
      <c r="BH305" s="52"/>
      <c r="BI305" s="24">
        <v>1</v>
      </c>
      <c r="BJ305" s="24"/>
      <c r="BK305" s="24"/>
      <c r="BL305" s="24">
        <v>1.4</v>
      </c>
      <c r="BM305" s="24"/>
      <c r="BN305" s="24"/>
      <c r="BO305" s="24"/>
      <c r="BP305" s="24" t="s">
        <v>2888</v>
      </c>
      <c r="BQ305" s="24" t="s">
        <v>2168</v>
      </c>
      <c r="BR305" s="47" t="s">
        <v>2916</v>
      </c>
      <c r="BT305" s="5" t="str">
        <f t="shared" si="21"/>
        <v>9999-01-01 00:00</v>
      </c>
      <c r="BU305" s="111"/>
      <c r="BV305" s="115"/>
      <c r="BX305" s="5"/>
      <c r="CQ305" s="47">
        <v>5</v>
      </c>
      <c r="CR305" s="5">
        <v>1</v>
      </c>
      <c r="CS305" s="5">
        <f t="shared" si="22"/>
        <v>56</v>
      </c>
      <c r="CT305" s="5">
        <f t="shared" si="23"/>
        <v>0.62</v>
      </c>
      <c r="CU305" s="5">
        <f t="shared" si="24"/>
        <v>2.8</v>
      </c>
    </row>
    <row r="306" spans="1:99" s="47" customFormat="1" x14ac:dyDescent="0.3">
      <c r="A306" s="48" t="s">
        <v>636</v>
      </c>
      <c r="B306" s="6"/>
      <c r="C306" s="27">
        <v>745</v>
      </c>
      <c r="D306" s="18">
        <v>11045</v>
      </c>
      <c r="E306" s="26">
        <v>10045</v>
      </c>
      <c r="F306" s="49">
        <v>5</v>
      </c>
      <c r="G306" s="49">
        <v>2</v>
      </c>
      <c r="H306" s="18" t="s">
        <v>2311</v>
      </c>
      <c r="I306" s="49">
        <v>1</v>
      </c>
      <c r="J306" s="49">
        <v>3</v>
      </c>
      <c r="K306" s="18">
        <v>1</v>
      </c>
      <c r="L306" s="54">
        <v>5</v>
      </c>
      <c r="M306" s="18">
        <v>3</v>
      </c>
      <c r="N306" s="18">
        <v>745</v>
      </c>
      <c r="O306" s="18">
        <v>23</v>
      </c>
      <c r="P306" s="18" t="s">
        <v>321</v>
      </c>
      <c r="Q306" s="26" t="s">
        <v>637</v>
      </c>
      <c r="R306" s="26"/>
      <c r="S306" s="28">
        <v>1</v>
      </c>
      <c r="T306" s="28">
        <v>0.8</v>
      </c>
      <c r="U306" s="28">
        <v>1.2</v>
      </c>
      <c r="V306" s="18" t="s">
        <v>323</v>
      </c>
      <c r="W306" s="29" t="s">
        <v>324</v>
      </c>
      <c r="X306" s="30" t="s">
        <v>638</v>
      </c>
      <c r="Y306" s="31" t="s">
        <v>218</v>
      </c>
      <c r="Z306" s="52" t="s">
        <v>219</v>
      </c>
      <c r="AA306" s="50" t="s">
        <v>639</v>
      </c>
      <c r="AB306" s="21">
        <v>155</v>
      </c>
      <c r="AC306" s="21">
        <v>3</v>
      </c>
      <c r="AD306" s="51">
        <v>370</v>
      </c>
      <c r="AE306" s="51">
        <v>23</v>
      </c>
      <c r="AF306" s="51">
        <v>0</v>
      </c>
      <c r="AG306" s="32">
        <v>1</v>
      </c>
      <c r="AH306" s="32">
        <v>0</v>
      </c>
      <c r="AI306" s="23">
        <v>63</v>
      </c>
      <c r="AJ306" s="24" t="s">
        <v>2912</v>
      </c>
      <c r="AK306" s="52">
        <v>1</v>
      </c>
      <c r="AL306" s="24">
        <v>160</v>
      </c>
      <c r="AM306" s="52">
        <v>1</v>
      </c>
      <c r="AN306" s="52" t="s">
        <v>108</v>
      </c>
      <c r="AO306" s="24" t="s">
        <v>2913</v>
      </c>
      <c r="AP306" s="52">
        <v>0.54</v>
      </c>
      <c r="AQ306" s="52">
        <v>0.1</v>
      </c>
      <c r="AR306" s="52">
        <v>0</v>
      </c>
      <c r="AS306" s="52">
        <v>0</v>
      </c>
      <c r="AT306" s="52">
        <v>0</v>
      </c>
      <c r="AU306" s="52">
        <v>256</v>
      </c>
      <c r="AV306" s="83">
        <v>5</v>
      </c>
      <c r="AW306" s="52">
        <v>-10</v>
      </c>
      <c r="AX306" s="83">
        <v>61</v>
      </c>
      <c r="AY306" s="52">
        <v>8</v>
      </c>
      <c r="AZ306" s="52">
        <v>0.05</v>
      </c>
      <c r="BA306" s="24">
        <v>0</v>
      </c>
      <c r="BB306" s="52">
        <v>3.05</v>
      </c>
      <c r="BC306" s="75" t="s">
        <v>2438</v>
      </c>
      <c r="BD306" s="52"/>
      <c r="BE306" s="52"/>
      <c r="BF306" s="52"/>
      <c r="BG306" s="52"/>
      <c r="BH306" s="52"/>
      <c r="BI306" s="24">
        <v>1</v>
      </c>
      <c r="BJ306" s="24"/>
      <c r="BK306" s="24"/>
      <c r="BL306" s="24">
        <v>1.4</v>
      </c>
      <c r="BM306" s="24"/>
      <c r="BN306" s="24"/>
      <c r="BO306" s="24"/>
      <c r="BP306" s="24" t="s">
        <v>2888</v>
      </c>
      <c r="BQ306" s="24" t="s">
        <v>2168</v>
      </c>
      <c r="BR306" s="47" t="s">
        <v>2917</v>
      </c>
      <c r="BT306" s="5" t="str">
        <f t="shared" si="21"/>
        <v>2020-01-01 00:00</v>
      </c>
      <c r="BU306" s="111"/>
      <c r="BV306" s="115"/>
      <c r="BX306" s="5"/>
      <c r="CQ306" s="47">
        <v>5</v>
      </c>
      <c r="CR306" s="5">
        <v>3</v>
      </c>
      <c r="CS306" s="5">
        <f t="shared" si="22"/>
        <v>61</v>
      </c>
      <c r="CT306" s="5">
        <f t="shared" si="23"/>
        <v>0.54</v>
      </c>
      <c r="CU306" s="5">
        <f t="shared" si="24"/>
        <v>3.05</v>
      </c>
    </row>
    <row r="307" spans="1:99" s="47" customFormat="1" x14ac:dyDescent="0.3">
      <c r="A307" s="48" t="s">
        <v>120</v>
      </c>
      <c r="B307" s="6"/>
      <c r="C307" s="27">
        <v>746</v>
      </c>
      <c r="D307" s="18">
        <v>11046</v>
      </c>
      <c r="E307" s="26">
        <v>10046</v>
      </c>
      <c r="F307" s="49">
        <v>5</v>
      </c>
      <c r="G307" s="49">
        <v>4</v>
      </c>
      <c r="H307" s="18" t="s">
        <v>2314</v>
      </c>
      <c r="I307" s="49">
        <v>1</v>
      </c>
      <c r="J307" s="49">
        <v>3</v>
      </c>
      <c r="K307" s="18">
        <v>1</v>
      </c>
      <c r="L307" s="54">
        <v>5</v>
      </c>
      <c r="M307" s="18">
        <v>3</v>
      </c>
      <c r="N307" s="18">
        <v>746</v>
      </c>
      <c r="O307" s="18">
        <v>43</v>
      </c>
      <c r="P307" s="18" t="s">
        <v>321</v>
      </c>
      <c r="Q307" s="26" t="s">
        <v>817</v>
      </c>
      <c r="R307" s="26"/>
      <c r="S307" s="28">
        <v>1</v>
      </c>
      <c r="T307" s="28">
        <v>0.6</v>
      </c>
      <c r="U307" s="28">
        <v>1.2</v>
      </c>
      <c r="V307" s="18" t="s">
        <v>323</v>
      </c>
      <c r="W307" s="29" t="s">
        <v>324</v>
      </c>
      <c r="X307" s="30" t="s">
        <v>818</v>
      </c>
      <c r="Y307" s="31" t="s">
        <v>218</v>
      </c>
      <c r="Z307" s="52" t="s">
        <v>219</v>
      </c>
      <c r="AA307" s="50" t="s">
        <v>819</v>
      </c>
      <c r="AB307" s="21">
        <v>155</v>
      </c>
      <c r="AC307" s="21">
        <v>3</v>
      </c>
      <c r="AD307" s="51">
        <v>350</v>
      </c>
      <c r="AE307" s="51">
        <v>23</v>
      </c>
      <c r="AF307" s="51">
        <v>0</v>
      </c>
      <c r="AG307" s="32">
        <v>1</v>
      </c>
      <c r="AH307" s="32">
        <v>0</v>
      </c>
      <c r="AI307" s="23">
        <v>36</v>
      </c>
      <c r="AJ307" s="24" t="s">
        <v>2912</v>
      </c>
      <c r="AK307" s="52">
        <v>1</v>
      </c>
      <c r="AL307" s="24">
        <v>200</v>
      </c>
      <c r="AM307" s="52">
        <v>4</v>
      </c>
      <c r="AN307" s="52" t="s">
        <v>108</v>
      </c>
      <c r="AO307" s="24" t="s">
        <v>2913</v>
      </c>
      <c r="AP307" s="52">
        <v>0.38</v>
      </c>
      <c r="AQ307" s="52">
        <v>0.01</v>
      </c>
      <c r="AR307" s="52">
        <v>201</v>
      </c>
      <c r="AS307" s="52">
        <v>-45</v>
      </c>
      <c r="AT307" s="52">
        <v>6</v>
      </c>
      <c r="AU307" s="52">
        <v>301</v>
      </c>
      <c r="AV307" s="83">
        <v>3</v>
      </c>
      <c r="AW307" s="52">
        <v>2</v>
      </c>
      <c r="AX307" s="83">
        <v>44</v>
      </c>
      <c r="AY307" s="52">
        <v>10</v>
      </c>
      <c r="AZ307" s="52">
        <v>0.2</v>
      </c>
      <c r="BA307" s="24">
        <v>0</v>
      </c>
      <c r="BB307" s="52">
        <v>2.2000000000000002</v>
      </c>
      <c r="BC307" s="75" t="s">
        <v>2439</v>
      </c>
      <c r="BD307" s="52"/>
      <c r="BE307" s="52"/>
      <c r="BF307" s="52"/>
      <c r="BG307" s="52"/>
      <c r="BH307" s="52"/>
      <c r="BI307" s="24">
        <v>1</v>
      </c>
      <c r="BJ307" s="24"/>
      <c r="BK307" s="24"/>
      <c r="BL307" s="24">
        <v>1.4</v>
      </c>
      <c r="BM307" s="24"/>
      <c r="BN307" s="24"/>
      <c r="BO307" s="24"/>
      <c r="BP307" s="24" t="s">
        <v>2888</v>
      </c>
      <c r="BQ307" s="24" t="s">
        <v>2168</v>
      </c>
      <c r="BR307" s="47" t="s">
        <v>2917</v>
      </c>
      <c r="BT307" s="5" t="str">
        <f t="shared" si="21"/>
        <v>2020-01-01 00:00</v>
      </c>
      <c r="BU307" s="111"/>
      <c r="BV307" s="115"/>
      <c r="BX307" s="5"/>
      <c r="CQ307" s="47">
        <v>5</v>
      </c>
      <c r="CR307" s="5">
        <v>2</v>
      </c>
      <c r="CS307" s="5">
        <f t="shared" si="22"/>
        <v>44</v>
      </c>
      <c r="CT307" s="5">
        <f t="shared" si="23"/>
        <v>0.38</v>
      </c>
      <c r="CU307" s="5">
        <f t="shared" si="24"/>
        <v>2.2000000000000002</v>
      </c>
    </row>
    <row r="308" spans="1:99" s="47" customFormat="1" x14ac:dyDescent="0.3">
      <c r="A308" s="48" t="s">
        <v>502</v>
      </c>
      <c r="B308" s="6"/>
      <c r="C308" s="27">
        <v>747</v>
      </c>
      <c r="D308" s="18">
        <v>11047</v>
      </c>
      <c r="E308" s="26">
        <v>10047</v>
      </c>
      <c r="F308" s="49">
        <v>5</v>
      </c>
      <c r="G308" s="49">
        <v>1</v>
      </c>
      <c r="H308" s="18" t="s">
        <v>2298</v>
      </c>
      <c r="I308" s="49">
        <v>1</v>
      </c>
      <c r="J308" s="49">
        <v>2</v>
      </c>
      <c r="K308" s="18">
        <v>1</v>
      </c>
      <c r="L308" s="54">
        <v>5</v>
      </c>
      <c r="M308" s="18">
        <v>2</v>
      </c>
      <c r="N308" s="18">
        <v>747</v>
      </c>
      <c r="O308" s="18">
        <v>12</v>
      </c>
      <c r="P308" s="18" t="s">
        <v>321</v>
      </c>
      <c r="Q308" s="26" t="s">
        <v>503</v>
      </c>
      <c r="R308" s="26"/>
      <c r="S308" s="28">
        <v>0.9</v>
      </c>
      <c r="T308" s="28">
        <v>1</v>
      </c>
      <c r="U308" s="28">
        <v>1.2</v>
      </c>
      <c r="V308" s="18" t="s">
        <v>323</v>
      </c>
      <c r="W308" s="29" t="s">
        <v>324</v>
      </c>
      <c r="X308" s="30" t="s">
        <v>504</v>
      </c>
      <c r="Y308" s="31" t="s">
        <v>218</v>
      </c>
      <c r="Z308" s="52" t="s">
        <v>219</v>
      </c>
      <c r="AA308" s="50" t="s">
        <v>505</v>
      </c>
      <c r="AB308" s="21">
        <v>155</v>
      </c>
      <c r="AC308" s="21">
        <v>3</v>
      </c>
      <c r="AD308" s="51">
        <v>500</v>
      </c>
      <c r="AE308" s="51">
        <v>22</v>
      </c>
      <c r="AF308" s="51">
        <v>0</v>
      </c>
      <c r="AG308" s="32">
        <v>1</v>
      </c>
      <c r="AH308" s="32">
        <v>0</v>
      </c>
      <c r="AI308" s="23">
        <v>130</v>
      </c>
      <c r="AJ308" s="24" t="s">
        <v>2912</v>
      </c>
      <c r="AK308" s="52">
        <v>1</v>
      </c>
      <c r="AL308" s="24">
        <v>666</v>
      </c>
      <c r="AM308" s="52">
        <v>10</v>
      </c>
      <c r="AN308" s="52">
        <v>1</v>
      </c>
      <c r="AO308" s="24" t="s">
        <v>2913</v>
      </c>
      <c r="AP308" s="52">
        <v>0.48</v>
      </c>
      <c r="AQ308" s="52">
        <v>0.01</v>
      </c>
      <c r="AR308" s="52">
        <v>0</v>
      </c>
      <c r="AS308" s="52">
        <v>0</v>
      </c>
      <c r="AT308" s="52">
        <v>0</v>
      </c>
      <c r="AU308" s="52">
        <v>3</v>
      </c>
      <c r="AV308" s="83">
        <v>-20</v>
      </c>
      <c r="AW308" s="52">
        <v>-12</v>
      </c>
      <c r="AX308" s="83">
        <v>53</v>
      </c>
      <c r="AY308" s="52">
        <v>33.299999999999997</v>
      </c>
      <c r="AZ308" s="52">
        <v>0.5</v>
      </c>
      <c r="BA308" s="24">
        <v>0</v>
      </c>
      <c r="BB308" s="52">
        <v>2.65</v>
      </c>
      <c r="BC308" s="75" t="s">
        <v>2068</v>
      </c>
      <c r="BD308" s="52"/>
      <c r="BE308" s="52"/>
      <c r="BF308" s="52"/>
      <c r="BG308" s="52"/>
      <c r="BH308" s="52"/>
      <c r="BI308" s="24">
        <v>1</v>
      </c>
      <c r="BJ308" s="24"/>
      <c r="BK308" s="24"/>
      <c r="BL308" s="24">
        <v>1.4</v>
      </c>
      <c r="BM308" s="24"/>
      <c r="BN308" s="24"/>
      <c r="BO308" s="24"/>
      <c r="BP308" s="24" t="s">
        <v>2888</v>
      </c>
      <c r="BQ308" s="24" t="s">
        <v>2168</v>
      </c>
      <c r="BR308" s="47" t="s">
        <v>2916</v>
      </c>
      <c r="BT308" s="5" t="str">
        <f t="shared" si="21"/>
        <v>9999-01-01 00:00</v>
      </c>
      <c r="BU308" s="111"/>
      <c r="BV308" s="115"/>
      <c r="BX308" s="5"/>
      <c r="CQ308" s="47">
        <v>5</v>
      </c>
      <c r="CR308" s="5">
        <v>9</v>
      </c>
      <c r="CS308" s="5">
        <f t="shared" si="22"/>
        <v>53</v>
      </c>
      <c r="CT308" s="5">
        <f t="shared" si="23"/>
        <v>0.48</v>
      </c>
      <c r="CU308" s="5">
        <f t="shared" si="24"/>
        <v>2.65</v>
      </c>
    </row>
    <row r="309" spans="1:99" s="47" customFormat="1" x14ac:dyDescent="0.3">
      <c r="A309" s="48" t="s">
        <v>887</v>
      </c>
      <c r="B309" s="6"/>
      <c r="C309" s="27">
        <v>748</v>
      </c>
      <c r="D309" s="18">
        <v>11048</v>
      </c>
      <c r="E309" s="26">
        <v>10048</v>
      </c>
      <c r="F309" s="49">
        <v>5</v>
      </c>
      <c r="G309" s="49">
        <v>5</v>
      </c>
      <c r="H309" s="18" t="s">
        <v>2301</v>
      </c>
      <c r="I309" s="49">
        <v>1</v>
      </c>
      <c r="J309" s="49">
        <v>3</v>
      </c>
      <c r="K309" s="18">
        <v>1</v>
      </c>
      <c r="L309" s="54">
        <v>5</v>
      </c>
      <c r="M309" s="18">
        <v>3</v>
      </c>
      <c r="N309" s="18">
        <v>748</v>
      </c>
      <c r="O309" s="18">
        <v>53</v>
      </c>
      <c r="P309" s="18" t="s">
        <v>321</v>
      </c>
      <c r="Q309" s="26" t="s">
        <v>888</v>
      </c>
      <c r="R309" s="26"/>
      <c r="S309" s="28">
        <v>1</v>
      </c>
      <c r="T309" s="28">
        <v>0.7</v>
      </c>
      <c r="U309" s="28">
        <v>1.2</v>
      </c>
      <c r="V309" s="18" t="s">
        <v>323</v>
      </c>
      <c r="W309" s="29" t="s">
        <v>324</v>
      </c>
      <c r="X309" s="30" t="s">
        <v>889</v>
      </c>
      <c r="Y309" s="31" t="s">
        <v>218</v>
      </c>
      <c r="Z309" s="52" t="s">
        <v>219</v>
      </c>
      <c r="AA309" s="50" t="s">
        <v>890</v>
      </c>
      <c r="AB309" s="21">
        <v>155</v>
      </c>
      <c r="AC309" s="21">
        <v>3</v>
      </c>
      <c r="AD309" s="51">
        <v>360</v>
      </c>
      <c r="AE309" s="51">
        <v>23</v>
      </c>
      <c r="AF309" s="51">
        <v>0</v>
      </c>
      <c r="AG309" s="32">
        <v>1</v>
      </c>
      <c r="AH309" s="32">
        <v>0</v>
      </c>
      <c r="AI309" s="23">
        <v>36</v>
      </c>
      <c r="AJ309" s="24" t="s">
        <v>2912</v>
      </c>
      <c r="AK309" s="52">
        <v>1</v>
      </c>
      <c r="AL309" s="24">
        <v>160</v>
      </c>
      <c r="AM309" s="52">
        <v>1</v>
      </c>
      <c r="AN309" s="52" t="s">
        <v>108</v>
      </c>
      <c r="AO309" s="24" t="s">
        <v>2913</v>
      </c>
      <c r="AP309" s="52">
        <v>0.52</v>
      </c>
      <c r="AQ309" s="52">
        <v>0.25</v>
      </c>
      <c r="AR309" s="52">
        <v>205</v>
      </c>
      <c r="AS309" s="52">
        <v>-36</v>
      </c>
      <c r="AT309" s="52">
        <v>-4</v>
      </c>
      <c r="AU309" s="52">
        <v>305</v>
      </c>
      <c r="AV309" s="83">
        <v>2</v>
      </c>
      <c r="AW309" s="52">
        <v>-12</v>
      </c>
      <c r="AX309" s="83">
        <v>44</v>
      </c>
      <c r="AY309" s="52">
        <v>8</v>
      </c>
      <c r="AZ309" s="52">
        <v>0.05</v>
      </c>
      <c r="BA309" s="24">
        <v>0</v>
      </c>
      <c r="BB309" s="52">
        <v>2.2000000000000002</v>
      </c>
      <c r="BC309" s="75" t="s">
        <v>2074</v>
      </c>
      <c r="BD309" s="52"/>
      <c r="BE309" s="52"/>
      <c r="BF309" s="52"/>
      <c r="BG309" s="52"/>
      <c r="BH309" s="52"/>
      <c r="BI309" s="24">
        <v>1</v>
      </c>
      <c r="BJ309" s="24"/>
      <c r="BK309" s="24"/>
      <c r="BL309" s="24">
        <v>1.4</v>
      </c>
      <c r="BM309" s="24"/>
      <c r="BN309" s="24"/>
      <c r="BO309" s="24"/>
      <c r="BP309" s="24" t="s">
        <v>2888</v>
      </c>
      <c r="BQ309" s="24" t="s">
        <v>2168</v>
      </c>
      <c r="BR309" s="47" t="s">
        <v>2917</v>
      </c>
      <c r="BT309" s="5" t="str">
        <f t="shared" si="21"/>
        <v>2020-01-01 00:00</v>
      </c>
      <c r="BU309" s="111"/>
      <c r="BV309" s="115"/>
      <c r="BX309" s="5"/>
      <c r="CQ309" s="47">
        <v>5</v>
      </c>
      <c r="CR309" s="5">
        <v>7</v>
      </c>
      <c r="CS309" s="5">
        <f t="shared" si="22"/>
        <v>44</v>
      </c>
      <c r="CT309" s="5">
        <f t="shared" si="23"/>
        <v>0.52</v>
      </c>
      <c r="CU309" s="5">
        <f t="shared" si="24"/>
        <v>2.2000000000000002</v>
      </c>
    </row>
    <row r="310" spans="1:99" s="47" customFormat="1" x14ac:dyDescent="0.3">
      <c r="A310" s="48" t="s">
        <v>1087</v>
      </c>
      <c r="B310" s="6"/>
      <c r="C310" s="27">
        <v>749</v>
      </c>
      <c r="D310" s="18">
        <v>11049</v>
      </c>
      <c r="E310" s="26">
        <v>10049</v>
      </c>
      <c r="F310" s="49">
        <v>5</v>
      </c>
      <c r="G310" s="49">
        <v>2</v>
      </c>
      <c r="H310" s="18" t="s">
        <v>2298</v>
      </c>
      <c r="I310" s="49">
        <v>1</v>
      </c>
      <c r="J310" s="49">
        <v>2</v>
      </c>
      <c r="K310" s="18">
        <v>1</v>
      </c>
      <c r="L310" s="54">
        <v>5</v>
      </c>
      <c r="M310" s="18">
        <v>2</v>
      </c>
      <c r="N310" s="18">
        <v>749</v>
      </c>
      <c r="O310" s="18">
        <v>22</v>
      </c>
      <c r="P310" s="18" t="s">
        <v>321</v>
      </c>
      <c r="Q310" s="26" t="s">
        <v>2085</v>
      </c>
      <c r="R310" s="26"/>
      <c r="S310" s="28">
        <v>1.05</v>
      </c>
      <c r="T310" s="28">
        <v>0.57999999999999996</v>
      </c>
      <c r="U310" s="28">
        <v>1.2</v>
      </c>
      <c r="V310" s="18" t="s">
        <v>323</v>
      </c>
      <c r="W310" s="29" t="s">
        <v>324</v>
      </c>
      <c r="X310" s="30" t="s">
        <v>1088</v>
      </c>
      <c r="Y310" s="31" t="s">
        <v>218</v>
      </c>
      <c r="Z310" s="52" t="s">
        <v>219</v>
      </c>
      <c r="AA310" s="50" t="s">
        <v>1089</v>
      </c>
      <c r="AB310" s="21">
        <v>155</v>
      </c>
      <c r="AC310" s="21">
        <v>3</v>
      </c>
      <c r="AD310" s="51">
        <v>320</v>
      </c>
      <c r="AE310" s="51">
        <v>18</v>
      </c>
      <c r="AF310" s="51">
        <v>0</v>
      </c>
      <c r="AG310" s="32">
        <v>1</v>
      </c>
      <c r="AH310" s="32">
        <v>0</v>
      </c>
      <c r="AI310" s="23">
        <v>9</v>
      </c>
      <c r="AJ310" s="24" t="s">
        <v>2912</v>
      </c>
      <c r="AK310" s="52">
        <v>1</v>
      </c>
      <c r="AL310" s="24">
        <v>240</v>
      </c>
      <c r="AM310" s="52">
        <v>3</v>
      </c>
      <c r="AN310" s="52">
        <v>1</v>
      </c>
      <c r="AO310" s="24" t="s">
        <v>2913</v>
      </c>
      <c r="AP310" s="52">
        <v>0.34</v>
      </c>
      <c r="AQ310" s="52">
        <v>0.01</v>
      </c>
      <c r="AR310" s="52">
        <v>0</v>
      </c>
      <c r="AS310" s="52">
        <v>0</v>
      </c>
      <c r="AT310" s="52">
        <v>0</v>
      </c>
      <c r="AU310" s="52">
        <v>1</v>
      </c>
      <c r="AV310" s="83">
        <v>13</v>
      </c>
      <c r="AW310" s="52">
        <v>-45</v>
      </c>
      <c r="AX310" s="83">
        <v>47</v>
      </c>
      <c r="AY310" s="52">
        <v>12</v>
      </c>
      <c r="AZ310" s="52">
        <v>0.15</v>
      </c>
      <c r="BA310" s="24">
        <v>0</v>
      </c>
      <c r="BB310" s="52">
        <v>2.35</v>
      </c>
      <c r="BC310" s="75" t="s">
        <v>2068</v>
      </c>
      <c r="BD310" s="52"/>
      <c r="BE310" s="52"/>
      <c r="BF310" s="52"/>
      <c r="BG310" s="52"/>
      <c r="BH310" s="52"/>
      <c r="BI310" s="24">
        <v>1.2132399999999999</v>
      </c>
      <c r="BJ310" s="24"/>
      <c r="BK310" s="24"/>
      <c r="BL310" s="24">
        <v>1.4</v>
      </c>
      <c r="BM310" s="24"/>
      <c r="BN310" s="24"/>
      <c r="BO310" s="24"/>
      <c r="BP310" s="24" t="s">
        <v>2888</v>
      </c>
      <c r="BQ310" s="24" t="s">
        <v>2168</v>
      </c>
      <c r="BR310" s="47" t="s">
        <v>2916</v>
      </c>
      <c r="BT310" s="5" t="str">
        <f t="shared" si="21"/>
        <v>9999-01-01 00:00</v>
      </c>
      <c r="BU310" s="111"/>
      <c r="BV310" s="115"/>
      <c r="BX310" s="5"/>
      <c r="CQ310" s="47">
        <v>5</v>
      </c>
      <c r="CR310" s="5">
        <v>6</v>
      </c>
      <c r="CS310" s="5">
        <f t="shared" si="22"/>
        <v>47</v>
      </c>
      <c r="CT310" s="5">
        <f t="shared" si="23"/>
        <v>0.34</v>
      </c>
      <c r="CU310" s="5">
        <f t="shared" si="24"/>
        <v>2.35</v>
      </c>
    </row>
    <row r="311" spans="1:99" s="47" customFormat="1" x14ac:dyDescent="0.3">
      <c r="A311" s="48" t="s">
        <v>597</v>
      </c>
      <c r="B311" s="6"/>
      <c r="C311" s="27">
        <v>750</v>
      </c>
      <c r="D311" s="18">
        <v>11050</v>
      </c>
      <c r="E311" s="26">
        <v>10050</v>
      </c>
      <c r="F311" s="49">
        <v>5</v>
      </c>
      <c r="G311" s="49">
        <v>2</v>
      </c>
      <c r="H311" s="18" t="s">
        <v>2305</v>
      </c>
      <c r="I311" s="49">
        <v>1</v>
      </c>
      <c r="J311" s="49">
        <v>4</v>
      </c>
      <c r="K311" s="18">
        <v>1</v>
      </c>
      <c r="L311" s="54">
        <v>5</v>
      </c>
      <c r="M311" s="18">
        <v>4</v>
      </c>
      <c r="N311" s="18">
        <v>750</v>
      </c>
      <c r="O311" s="18">
        <v>24</v>
      </c>
      <c r="P311" s="18" t="s">
        <v>321</v>
      </c>
      <c r="Q311" s="26" t="s">
        <v>598</v>
      </c>
      <c r="R311" s="26"/>
      <c r="S311" s="28">
        <v>0.9</v>
      </c>
      <c r="T311" s="28">
        <v>0.9</v>
      </c>
      <c r="U311" s="28">
        <v>1.2</v>
      </c>
      <c r="V311" s="18" t="s">
        <v>323</v>
      </c>
      <c r="W311" s="29" t="s">
        <v>324</v>
      </c>
      <c r="X311" s="30" t="s">
        <v>599</v>
      </c>
      <c r="Y311" s="31" t="s">
        <v>218</v>
      </c>
      <c r="Z311" s="52" t="s">
        <v>219</v>
      </c>
      <c r="AA311" s="50" t="s">
        <v>600</v>
      </c>
      <c r="AB311" s="21">
        <v>155</v>
      </c>
      <c r="AC311" s="21">
        <v>3</v>
      </c>
      <c r="AD311" s="51">
        <v>240</v>
      </c>
      <c r="AE311" s="51">
        <v>18</v>
      </c>
      <c r="AF311" s="51">
        <v>0</v>
      </c>
      <c r="AG311" s="32">
        <v>1</v>
      </c>
      <c r="AH311" s="32">
        <v>0</v>
      </c>
      <c r="AI311" s="23">
        <v>117</v>
      </c>
      <c r="AJ311" s="24" t="s">
        <v>2912</v>
      </c>
      <c r="AK311" s="52">
        <v>1</v>
      </c>
      <c r="AL311" s="24">
        <v>320</v>
      </c>
      <c r="AM311" s="52">
        <v>3</v>
      </c>
      <c r="AN311" s="52">
        <v>1</v>
      </c>
      <c r="AO311" s="24" t="s">
        <v>2913</v>
      </c>
      <c r="AP311" s="52">
        <v>0.52</v>
      </c>
      <c r="AQ311" s="52">
        <v>0.01</v>
      </c>
      <c r="AR311" s="52">
        <v>0</v>
      </c>
      <c r="AS311" s="52">
        <v>0</v>
      </c>
      <c r="AT311" s="52">
        <v>0</v>
      </c>
      <c r="AU311" s="52">
        <v>1</v>
      </c>
      <c r="AV311" s="83">
        <v>-13</v>
      </c>
      <c r="AW311" s="52">
        <v>-30</v>
      </c>
      <c r="AX311" s="83">
        <v>44</v>
      </c>
      <c r="AY311" s="52">
        <v>16</v>
      </c>
      <c r="AZ311" s="52">
        <v>0.15</v>
      </c>
      <c r="BA311" s="24">
        <v>0</v>
      </c>
      <c r="BB311" s="52">
        <v>2.2000000000000002</v>
      </c>
      <c r="BC311" s="75" t="s">
        <v>2073</v>
      </c>
      <c r="BD311" s="52"/>
      <c r="BE311" s="52"/>
      <c r="BF311" s="52"/>
      <c r="BG311" s="52"/>
      <c r="BH311" s="52"/>
      <c r="BI311" s="24">
        <v>1</v>
      </c>
      <c r="BJ311" s="24"/>
      <c r="BK311" s="24"/>
      <c r="BL311" s="24">
        <v>1.4</v>
      </c>
      <c r="BM311" s="24"/>
      <c r="BN311" s="24"/>
      <c r="BO311" s="24"/>
      <c r="BP311" s="24" t="s">
        <v>2888</v>
      </c>
      <c r="BQ311" s="24" t="s">
        <v>2168</v>
      </c>
      <c r="BR311" s="47" t="s">
        <v>2916</v>
      </c>
      <c r="BT311" s="5" t="str">
        <f t="shared" si="21"/>
        <v>9999-01-01 00:00</v>
      </c>
      <c r="BU311" s="111"/>
      <c r="BV311" s="115"/>
      <c r="BX311" s="5"/>
      <c r="CQ311" s="47">
        <v>5</v>
      </c>
      <c r="CR311" s="5">
        <v>7</v>
      </c>
      <c r="CS311" s="5">
        <f t="shared" si="22"/>
        <v>44</v>
      </c>
      <c r="CT311" s="5">
        <f t="shared" si="23"/>
        <v>0.52</v>
      </c>
      <c r="CU311" s="5">
        <f t="shared" si="24"/>
        <v>2.2000000000000002</v>
      </c>
    </row>
    <row r="312" spans="1:99" s="47" customFormat="1" x14ac:dyDescent="0.3">
      <c r="A312" s="48" t="s">
        <v>820</v>
      </c>
      <c r="B312" s="6"/>
      <c r="C312" s="27">
        <v>751</v>
      </c>
      <c r="D312" s="18">
        <v>11051</v>
      </c>
      <c r="E312" s="26">
        <v>10051</v>
      </c>
      <c r="F312" s="49">
        <v>5</v>
      </c>
      <c r="G312" s="49">
        <v>4</v>
      </c>
      <c r="H312" s="18" t="s">
        <v>2301</v>
      </c>
      <c r="I312" s="49">
        <v>1</v>
      </c>
      <c r="J312" s="49">
        <v>5</v>
      </c>
      <c r="K312" s="18">
        <v>1</v>
      </c>
      <c r="L312" s="54">
        <v>5</v>
      </c>
      <c r="M312" s="18">
        <v>5</v>
      </c>
      <c r="N312" s="18">
        <v>751</v>
      </c>
      <c r="O312" s="18">
        <v>45</v>
      </c>
      <c r="P312" s="18" t="s">
        <v>321</v>
      </c>
      <c r="Q312" s="26" t="s">
        <v>821</v>
      </c>
      <c r="R312" s="26"/>
      <c r="S312" s="28">
        <v>1</v>
      </c>
      <c r="T312" s="28">
        <v>0.57999999999999996</v>
      </c>
      <c r="U312" s="28">
        <v>1.2</v>
      </c>
      <c r="V312" s="18" t="s">
        <v>323</v>
      </c>
      <c r="W312" s="29" t="s">
        <v>324</v>
      </c>
      <c r="X312" s="30" t="s">
        <v>822</v>
      </c>
      <c r="Y312" s="31" t="s">
        <v>218</v>
      </c>
      <c r="Z312" s="52" t="s">
        <v>219</v>
      </c>
      <c r="AA312" s="50" t="s">
        <v>823</v>
      </c>
      <c r="AB312" s="21">
        <v>155</v>
      </c>
      <c r="AC312" s="21">
        <v>3</v>
      </c>
      <c r="AD312" s="51">
        <v>360</v>
      </c>
      <c r="AE312" s="51">
        <v>23</v>
      </c>
      <c r="AF312" s="51">
        <v>0</v>
      </c>
      <c r="AG312" s="32">
        <v>1</v>
      </c>
      <c r="AH312" s="32">
        <v>0</v>
      </c>
      <c r="AI312" s="23">
        <v>45</v>
      </c>
      <c r="AJ312" s="24" t="s">
        <v>2912</v>
      </c>
      <c r="AK312" s="52">
        <v>1</v>
      </c>
      <c r="AL312" s="24">
        <v>160</v>
      </c>
      <c r="AM312" s="52">
        <v>1</v>
      </c>
      <c r="AN312" s="52" t="s">
        <v>108</v>
      </c>
      <c r="AO312" s="24" t="s">
        <v>2913</v>
      </c>
      <c r="AP312" s="52">
        <v>0.34</v>
      </c>
      <c r="AQ312" s="52">
        <v>0.05</v>
      </c>
      <c r="AR312" s="52">
        <v>201</v>
      </c>
      <c r="AS312" s="52">
        <v>-45</v>
      </c>
      <c r="AT312" s="52">
        <v>-9</v>
      </c>
      <c r="AU312" s="52">
        <v>301</v>
      </c>
      <c r="AV312" s="83">
        <v>5</v>
      </c>
      <c r="AW312" s="52">
        <v>9</v>
      </c>
      <c r="AX312" s="83">
        <v>47</v>
      </c>
      <c r="AY312" s="52">
        <v>8</v>
      </c>
      <c r="AZ312" s="52">
        <v>0.05</v>
      </c>
      <c r="BA312" s="24">
        <v>0</v>
      </c>
      <c r="BB312" s="52">
        <v>2.35</v>
      </c>
      <c r="BC312" s="75" t="s">
        <v>2074</v>
      </c>
      <c r="BD312" s="52"/>
      <c r="BE312" s="52"/>
      <c r="BF312" s="52"/>
      <c r="BG312" s="52"/>
      <c r="BH312" s="52"/>
      <c r="BI312" s="24">
        <v>1</v>
      </c>
      <c r="BJ312" s="24"/>
      <c r="BK312" s="24"/>
      <c r="BL312" s="24">
        <v>1.4</v>
      </c>
      <c r="BM312" s="24"/>
      <c r="BN312" s="24"/>
      <c r="BO312" s="24"/>
      <c r="BP312" s="24" t="s">
        <v>2888</v>
      </c>
      <c r="BQ312" s="24" t="s">
        <v>2168</v>
      </c>
      <c r="BR312" s="47" t="s">
        <v>2917</v>
      </c>
      <c r="BT312" s="5" t="str">
        <f t="shared" si="21"/>
        <v>2020-01-01 00:00</v>
      </c>
      <c r="BU312" s="111"/>
      <c r="BV312" s="115"/>
      <c r="BX312" s="5"/>
      <c r="CQ312" s="47">
        <v>5</v>
      </c>
      <c r="CR312" s="5">
        <v>6</v>
      </c>
      <c r="CS312" s="5">
        <f t="shared" si="22"/>
        <v>47</v>
      </c>
      <c r="CT312" s="5">
        <f t="shared" si="23"/>
        <v>0.34</v>
      </c>
      <c r="CU312" s="5">
        <f t="shared" si="24"/>
        <v>2.35</v>
      </c>
    </row>
    <row r="313" spans="1:99" s="47" customFormat="1" x14ac:dyDescent="0.3">
      <c r="A313" s="48" t="s">
        <v>1003</v>
      </c>
      <c r="B313" s="6"/>
      <c r="C313" s="27">
        <v>752</v>
      </c>
      <c r="D313" s="18">
        <v>11052</v>
      </c>
      <c r="E313" s="26">
        <v>10052</v>
      </c>
      <c r="F313" s="49">
        <v>5</v>
      </c>
      <c r="G313" s="49">
        <v>3</v>
      </c>
      <c r="H313" s="18" t="s">
        <v>2303</v>
      </c>
      <c r="I313" s="49">
        <v>1</v>
      </c>
      <c r="J313" s="49">
        <v>5</v>
      </c>
      <c r="K313" s="18">
        <v>1</v>
      </c>
      <c r="L313" s="54">
        <v>5</v>
      </c>
      <c r="M313" s="18">
        <v>5</v>
      </c>
      <c r="N313" s="18">
        <v>752</v>
      </c>
      <c r="O313" s="18">
        <v>35</v>
      </c>
      <c r="P313" s="18" t="s">
        <v>321</v>
      </c>
      <c r="Q313" s="26" t="s">
        <v>2086</v>
      </c>
      <c r="R313" s="26"/>
      <c r="S313" s="28">
        <v>1</v>
      </c>
      <c r="T313" s="28">
        <v>0.72</v>
      </c>
      <c r="U313" s="28">
        <v>1.2</v>
      </c>
      <c r="V313" s="18" t="s">
        <v>323</v>
      </c>
      <c r="W313" s="29" t="s">
        <v>324</v>
      </c>
      <c r="X313" s="30" t="s">
        <v>1004</v>
      </c>
      <c r="Y313" s="31" t="s">
        <v>218</v>
      </c>
      <c r="Z313" s="52" t="s">
        <v>219</v>
      </c>
      <c r="AA313" s="50" t="s">
        <v>1005</v>
      </c>
      <c r="AB313" s="21">
        <v>155</v>
      </c>
      <c r="AC313" s="21">
        <v>3</v>
      </c>
      <c r="AD313" s="51">
        <v>350</v>
      </c>
      <c r="AE313" s="51">
        <v>23</v>
      </c>
      <c r="AF313" s="51">
        <v>0</v>
      </c>
      <c r="AG313" s="32">
        <v>1</v>
      </c>
      <c r="AH313" s="32">
        <v>0</v>
      </c>
      <c r="AI313" s="23">
        <v>70</v>
      </c>
      <c r="AJ313" s="24" t="s">
        <v>2912</v>
      </c>
      <c r="AK313" s="52">
        <v>1</v>
      </c>
      <c r="AL313" s="24">
        <v>96</v>
      </c>
      <c r="AM313" s="52">
        <v>1</v>
      </c>
      <c r="AN313" s="52" t="s">
        <v>108</v>
      </c>
      <c r="AO313" s="24" t="s">
        <v>2913</v>
      </c>
      <c r="AP313" s="52">
        <v>0.38</v>
      </c>
      <c r="AQ313" s="52">
        <v>0.13</v>
      </c>
      <c r="AR313" s="52">
        <v>125</v>
      </c>
      <c r="AS313" s="52">
        <v>-36</v>
      </c>
      <c r="AT313" s="52">
        <v>18</v>
      </c>
      <c r="AU313" s="52">
        <v>51</v>
      </c>
      <c r="AV313" s="83">
        <v>0</v>
      </c>
      <c r="AW313" s="52">
        <v>-15</v>
      </c>
      <c r="AX313" s="83">
        <v>44</v>
      </c>
      <c r="AY313" s="52">
        <v>4.8</v>
      </c>
      <c r="AZ313" s="52">
        <v>0.05</v>
      </c>
      <c r="BA313" s="24">
        <v>0</v>
      </c>
      <c r="BB313" s="52">
        <v>2.2000000000000002</v>
      </c>
      <c r="BC313" s="75" t="s">
        <v>2433</v>
      </c>
      <c r="BD313" s="52"/>
      <c r="BE313" s="52"/>
      <c r="BF313" s="52"/>
      <c r="BG313" s="52"/>
      <c r="BH313" s="52"/>
      <c r="BI313" s="24">
        <v>1</v>
      </c>
      <c r="BJ313" s="24"/>
      <c r="BK313" s="24"/>
      <c r="BL313" s="24">
        <v>1.4</v>
      </c>
      <c r="BM313" s="24"/>
      <c r="BN313" s="24"/>
      <c r="BO313" s="24"/>
      <c r="BP313" s="24" t="s">
        <v>2888</v>
      </c>
      <c r="BQ313" s="24" t="s">
        <v>2168</v>
      </c>
      <c r="BR313" s="47" t="s">
        <v>2917</v>
      </c>
      <c r="BT313" s="5" t="str">
        <f t="shared" si="21"/>
        <v>2020-01-01 00:00</v>
      </c>
      <c r="BU313" s="111"/>
      <c r="BV313" s="115"/>
      <c r="BX313" s="5"/>
      <c r="CQ313" s="47">
        <v>5</v>
      </c>
      <c r="CR313" s="5">
        <v>2</v>
      </c>
      <c r="CS313" s="5">
        <f t="shared" si="22"/>
        <v>44</v>
      </c>
      <c r="CT313" s="5">
        <f t="shared" si="23"/>
        <v>0.38</v>
      </c>
      <c r="CU313" s="5">
        <f t="shared" si="24"/>
        <v>2.2000000000000002</v>
      </c>
    </row>
    <row r="314" spans="1:99" s="47" customFormat="1" x14ac:dyDescent="0.3">
      <c r="A314" s="48" t="s">
        <v>632</v>
      </c>
      <c r="B314" s="6"/>
      <c r="C314" s="27">
        <v>753</v>
      </c>
      <c r="D314" s="18">
        <v>11053</v>
      </c>
      <c r="E314" s="26">
        <v>10053</v>
      </c>
      <c r="F314" s="49">
        <v>5</v>
      </c>
      <c r="G314" s="49">
        <v>2</v>
      </c>
      <c r="H314" s="18" t="s">
        <v>2301</v>
      </c>
      <c r="I314" s="49">
        <v>1</v>
      </c>
      <c r="J314" s="49">
        <v>4</v>
      </c>
      <c r="K314" s="18">
        <v>1</v>
      </c>
      <c r="L314" s="54">
        <v>5</v>
      </c>
      <c r="M314" s="18">
        <v>4</v>
      </c>
      <c r="N314" s="18">
        <v>753</v>
      </c>
      <c r="O314" s="18">
        <v>24</v>
      </c>
      <c r="P314" s="18" t="s">
        <v>321</v>
      </c>
      <c r="Q314" s="26" t="s">
        <v>633</v>
      </c>
      <c r="R314" s="26"/>
      <c r="S314" s="28">
        <v>1</v>
      </c>
      <c r="T314" s="28">
        <v>0.7</v>
      </c>
      <c r="U314" s="28">
        <v>1.2</v>
      </c>
      <c r="V314" s="18" t="s">
        <v>323</v>
      </c>
      <c r="W314" s="29" t="s">
        <v>324</v>
      </c>
      <c r="X314" s="30" t="s">
        <v>634</v>
      </c>
      <c r="Y314" s="31" t="s">
        <v>218</v>
      </c>
      <c r="Z314" s="52" t="s">
        <v>219</v>
      </c>
      <c r="AA314" s="50" t="s">
        <v>635</v>
      </c>
      <c r="AB314" s="21">
        <v>155</v>
      </c>
      <c r="AC314" s="21">
        <v>3</v>
      </c>
      <c r="AD314" s="51">
        <v>360</v>
      </c>
      <c r="AE314" s="51">
        <v>23</v>
      </c>
      <c r="AF314" s="51">
        <v>0</v>
      </c>
      <c r="AG314" s="32">
        <v>1</v>
      </c>
      <c r="AH314" s="32">
        <v>0</v>
      </c>
      <c r="AI314" s="23">
        <v>72</v>
      </c>
      <c r="AJ314" s="24" t="s">
        <v>2912</v>
      </c>
      <c r="AK314" s="52">
        <v>1</v>
      </c>
      <c r="AL314" s="24">
        <v>160</v>
      </c>
      <c r="AM314" s="52">
        <v>1</v>
      </c>
      <c r="AN314" s="52" t="s">
        <v>108</v>
      </c>
      <c r="AO314" s="24" t="s">
        <v>2913</v>
      </c>
      <c r="AP314" s="52">
        <v>0.52</v>
      </c>
      <c r="AQ314" s="52">
        <v>0.04</v>
      </c>
      <c r="AR314" s="52">
        <v>203</v>
      </c>
      <c r="AS314" s="52">
        <v>-27</v>
      </c>
      <c r="AT314" s="52">
        <v>-9</v>
      </c>
      <c r="AU314" s="52">
        <v>303</v>
      </c>
      <c r="AV314" s="83">
        <v>-7</v>
      </c>
      <c r="AW314" s="52">
        <v>-17</v>
      </c>
      <c r="AX314" s="83">
        <v>44</v>
      </c>
      <c r="AY314" s="52">
        <v>8</v>
      </c>
      <c r="AZ314" s="52">
        <v>0.05</v>
      </c>
      <c r="BA314" s="24">
        <v>0</v>
      </c>
      <c r="BB314" s="52">
        <v>2.2000000000000002</v>
      </c>
      <c r="BC314" s="75" t="s">
        <v>2074</v>
      </c>
      <c r="BD314" s="52"/>
      <c r="BE314" s="52"/>
      <c r="BF314" s="52"/>
      <c r="BG314" s="52"/>
      <c r="BH314" s="52"/>
      <c r="BI314" s="24">
        <v>1</v>
      </c>
      <c r="BJ314" s="24"/>
      <c r="BK314" s="24"/>
      <c r="BL314" s="24">
        <v>1.4</v>
      </c>
      <c r="BM314" s="24"/>
      <c r="BN314" s="24"/>
      <c r="BO314" s="24"/>
      <c r="BP314" s="24" t="s">
        <v>2888</v>
      </c>
      <c r="BQ314" s="24" t="s">
        <v>2168</v>
      </c>
      <c r="BR314" s="47" t="s">
        <v>2917</v>
      </c>
      <c r="BT314" s="5" t="str">
        <f t="shared" si="21"/>
        <v>2020-01-01 00:00</v>
      </c>
      <c r="BU314" s="111"/>
      <c r="BV314" s="115"/>
      <c r="BX314" s="5"/>
      <c r="CQ314" s="47">
        <v>5</v>
      </c>
      <c r="CR314" s="5">
        <v>7</v>
      </c>
      <c r="CS314" s="5">
        <f t="shared" si="22"/>
        <v>44</v>
      </c>
      <c r="CT314" s="5">
        <f t="shared" si="23"/>
        <v>0.52</v>
      </c>
      <c r="CU314" s="5">
        <f t="shared" si="24"/>
        <v>2.2000000000000002</v>
      </c>
    </row>
    <row r="315" spans="1:99" s="47" customFormat="1" x14ac:dyDescent="0.3">
      <c r="A315" s="48" t="s">
        <v>991</v>
      </c>
      <c r="B315" s="6"/>
      <c r="C315" s="27">
        <v>754</v>
      </c>
      <c r="D315" s="18">
        <v>11054</v>
      </c>
      <c r="E315" s="26">
        <v>10054</v>
      </c>
      <c r="F315" s="49">
        <v>5</v>
      </c>
      <c r="G315" s="49">
        <v>3</v>
      </c>
      <c r="H315" s="18" t="s">
        <v>2298</v>
      </c>
      <c r="I315" s="49">
        <v>1</v>
      </c>
      <c r="J315" s="49">
        <v>2</v>
      </c>
      <c r="K315" s="18">
        <v>1</v>
      </c>
      <c r="L315" s="54">
        <v>5</v>
      </c>
      <c r="M315" s="18">
        <v>2</v>
      </c>
      <c r="N315" s="18">
        <v>754</v>
      </c>
      <c r="O315" s="18">
        <v>32</v>
      </c>
      <c r="P315" s="18" t="s">
        <v>321</v>
      </c>
      <c r="Q315" s="26" t="s">
        <v>1654</v>
      </c>
      <c r="R315" s="26"/>
      <c r="S315" s="28">
        <v>1.05</v>
      </c>
      <c r="T315" s="28">
        <v>0.57999999999999996</v>
      </c>
      <c r="U315" s="28">
        <v>1.2</v>
      </c>
      <c r="V315" s="18" t="s">
        <v>323</v>
      </c>
      <c r="W315" s="29" t="s">
        <v>324</v>
      </c>
      <c r="X315" s="30" t="s">
        <v>992</v>
      </c>
      <c r="Y315" s="31" t="s">
        <v>218</v>
      </c>
      <c r="Z315" s="52" t="s">
        <v>219</v>
      </c>
      <c r="AA315" s="50" t="s">
        <v>993</v>
      </c>
      <c r="AB315" s="21">
        <v>155</v>
      </c>
      <c r="AC315" s="21">
        <v>3</v>
      </c>
      <c r="AD315" s="51">
        <v>320</v>
      </c>
      <c r="AE315" s="51">
        <v>18</v>
      </c>
      <c r="AF315" s="51">
        <v>0</v>
      </c>
      <c r="AG315" s="32">
        <v>1</v>
      </c>
      <c r="AH315" s="32">
        <v>0</v>
      </c>
      <c r="AI315" s="23">
        <v>9</v>
      </c>
      <c r="AJ315" s="24" t="s">
        <v>2912</v>
      </c>
      <c r="AK315" s="52">
        <v>1</v>
      </c>
      <c r="AL315" s="24">
        <v>240</v>
      </c>
      <c r="AM315" s="52">
        <v>3</v>
      </c>
      <c r="AN315" s="52">
        <v>1</v>
      </c>
      <c r="AO315" s="24" t="s">
        <v>2913</v>
      </c>
      <c r="AP315" s="52">
        <v>0.57999999999999996</v>
      </c>
      <c r="AQ315" s="52">
        <v>0.01</v>
      </c>
      <c r="AR315" s="52">
        <v>0</v>
      </c>
      <c r="AS315" s="52">
        <v>0</v>
      </c>
      <c r="AT315" s="52">
        <v>0</v>
      </c>
      <c r="AU315" s="52">
        <v>2</v>
      </c>
      <c r="AV315" s="83">
        <v>11</v>
      </c>
      <c r="AW315" s="52">
        <v>-49</v>
      </c>
      <c r="AX315" s="83">
        <v>50</v>
      </c>
      <c r="AY315" s="52">
        <v>12</v>
      </c>
      <c r="AZ315" s="52">
        <v>0.15</v>
      </c>
      <c r="BA315" s="24">
        <v>0</v>
      </c>
      <c r="BB315" s="52">
        <v>2.5</v>
      </c>
      <c r="BC315" s="75" t="s">
        <v>2068</v>
      </c>
      <c r="BD315" s="52"/>
      <c r="BE315" s="52"/>
      <c r="BF315" s="52"/>
      <c r="BG315" s="52"/>
      <c r="BH315" s="52"/>
      <c r="BI315" s="24">
        <v>1.2132399999999999</v>
      </c>
      <c r="BJ315" s="24"/>
      <c r="BK315" s="24"/>
      <c r="BL315" s="24">
        <v>1.4</v>
      </c>
      <c r="BM315" s="24"/>
      <c r="BN315" s="24"/>
      <c r="BO315" s="24"/>
      <c r="BP315" s="24" t="s">
        <v>2888</v>
      </c>
      <c r="BQ315" s="24" t="s">
        <v>2168</v>
      </c>
      <c r="BR315" s="47" t="s">
        <v>2916</v>
      </c>
      <c r="BT315" s="5" t="str">
        <f t="shared" si="21"/>
        <v>9999-01-01 00:00</v>
      </c>
      <c r="BU315" s="111"/>
      <c r="BV315" s="115"/>
      <c r="BX315" s="5"/>
      <c r="CQ315" s="47">
        <v>5</v>
      </c>
      <c r="CR315" s="5">
        <v>4</v>
      </c>
      <c r="CS315" s="5">
        <f t="shared" si="22"/>
        <v>50</v>
      </c>
      <c r="CT315" s="5">
        <f t="shared" si="23"/>
        <v>0.57999999999999996</v>
      </c>
      <c r="CU315" s="5">
        <f t="shared" si="24"/>
        <v>2.5</v>
      </c>
    </row>
    <row r="316" spans="1:99" s="47" customFormat="1" x14ac:dyDescent="0.3">
      <c r="A316" s="48" t="s">
        <v>728</v>
      </c>
      <c r="B316" s="6"/>
      <c r="C316" s="27">
        <v>755</v>
      </c>
      <c r="D316" s="18">
        <v>11055</v>
      </c>
      <c r="E316" s="26">
        <v>10055</v>
      </c>
      <c r="F316" s="49">
        <v>5</v>
      </c>
      <c r="G316" s="49">
        <v>3</v>
      </c>
      <c r="H316" s="18" t="s">
        <v>2311</v>
      </c>
      <c r="I316" s="49">
        <v>1</v>
      </c>
      <c r="J316" s="49">
        <v>3</v>
      </c>
      <c r="K316" s="18">
        <v>1</v>
      </c>
      <c r="L316" s="54">
        <v>5</v>
      </c>
      <c r="M316" s="18">
        <v>3</v>
      </c>
      <c r="N316" s="18">
        <v>755</v>
      </c>
      <c r="O316" s="18">
        <v>33</v>
      </c>
      <c r="P316" s="18" t="s">
        <v>321</v>
      </c>
      <c r="Q316" s="26" t="s">
        <v>729</v>
      </c>
      <c r="R316" s="26"/>
      <c r="S316" s="28">
        <v>1</v>
      </c>
      <c r="T316" s="28">
        <v>0.75</v>
      </c>
      <c r="U316" s="28">
        <v>1.2</v>
      </c>
      <c r="V316" s="18" t="s">
        <v>323</v>
      </c>
      <c r="W316" s="29" t="s">
        <v>324</v>
      </c>
      <c r="X316" s="30" t="s">
        <v>730</v>
      </c>
      <c r="Y316" s="31" t="s">
        <v>218</v>
      </c>
      <c r="Z316" s="52" t="s">
        <v>219</v>
      </c>
      <c r="AA316" s="50" t="s">
        <v>731</v>
      </c>
      <c r="AB316" s="21">
        <v>155</v>
      </c>
      <c r="AC316" s="21">
        <v>3</v>
      </c>
      <c r="AD316" s="51">
        <v>370</v>
      </c>
      <c r="AE316" s="51">
        <v>23</v>
      </c>
      <c r="AF316" s="51">
        <v>0</v>
      </c>
      <c r="AG316" s="32">
        <v>1</v>
      </c>
      <c r="AH316" s="32">
        <v>0</v>
      </c>
      <c r="AI316" s="23">
        <v>63</v>
      </c>
      <c r="AJ316" s="24" t="s">
        <v>2912</v>
      </c>
      <c r="AK316" s="52">
        <v>1</v>
      </c>
      <c r="AL316" s="24">
        <v>160</v>
      </c>
      <c r="AM316" s="52">
        <v>1</v>
      </c>
      <c r="AN316" s="52" t="s">
        <v>108</v>
      </c>
      <c r="AO316" s="24" t="s">
        <v>2913</v>
      </c>
      <c r="AP316" s="52">
        <v>0.52</v>
      </c>
      <c r="AQ316" s="52">
        <v>0.1</v>
      </c>
      <c r="AR316" s="52">
        <v>0</v>
      </c>
      <c r="AS316" s="52">
        <v>0</v>
      </c>
      <c r="AT316" s="52">
        <v>0</v>
      </c>
      <c r="AU316" s="52">
        <v>256</v>
      </c>
      <c r="AV316" s="83">
        <v>0</v>
      </c>
      <c r="AW316" s="52">
        <v>-8</v>
      </c>
      <c r="AX316" s="83">
        <v>44</v>
      </c>
      <c r="AY316" s="52">
        <v>8</v>
      </c>
      <c r="AZ316" s="52">
        <v>0.05</v>
      </c>
      <c r="BA316" s="24">
        <v>0</v>
      </c>
      <c r="BB316" s="52">
        <v>2.2000000000000002</v>
      </c>
      <c r="BC316" s="75" t="s">
        <v>2438</v>
      </c>
      <c r="BD316" s="52"/>
      <c r="BE316" s="52"/>
      <c r="BF316" s="52"/>
      <c r="BG316" s="52"/>
      <c r="BH316" s="52"/>
      <c r="BI316" s="24">
        <v>1</v>
      </c>
      <c r="BJ316" s="24"/>
      <c r="BK316" s="24"/>
      <c r="BL316" s="24">
        <v>1.4</v>
      </c>
      <c r="BM316" s="24"/>
      <c r="BN316" s="24"/>
      <c r="BO316" s="24"/>
      <c r="BP316" s="24" t="s">
        <v>2888</v>
      </c>
      <c r="BQ316" s="24" t="s">
        <v>2168</v>
      </c>
      <c r="BR316" s="47" t="s">
        <v>2917</v>
      </c>
      <c r="BT316" s="5" t="str">
        <f t="shared" si="21"/>
        <v>2020-01-01 00:00</v>
      </c>
      <c r="BU316" s="111"/>
      <c r="BV316" s="115"/>
      <c r="BX316" s="5"/>
      <c r="CQ316" s="47">
        <v>5</v>
      </c>
      <c r="CR316" s="5">
        <v>7</v>
      </c>
      <c r="CS316" s="5">
        <f t="shared" si="22"/>
        <v>44</v>
      </c>
      <c r="CT316" s="5">
        <f t="shared" si="23"/>
        <v>0.52</v>
      </c>
      <c r="CU316" s="5">
        <f t="shared" si="24"/>
        <v>2.2000000000000002</v>
      </c>
    </row>
    <row r="317" spans="1:99" s="47" customFormat="1" x14ac:dyDescent="0.3">
      <c r="A317" s="48" t="s">
        <v>954</v>
      </c>
      <c r="B317" s="6"/>
      <c r="C317" s="27">
        <v>756</v>
      </c>
      <c r="D317" s="18">
        <v>11056</v>
      </c>
      <c r="E317" s="26">
        <v>10056</v>
      </c>
      <c r="F317" s="49">
        <v>5</v>
      </c>
      <c r="G317" s="49">
        <v>4</v>
      </c>
      <c r="H317" s="18" t="s">
        <v>2306</v>
      </c>
      <c r="I317" s="49">
        <v>1</v>
      </c>
      <c r="J317" s="49">
        <v>1</v>
      </c>
      <c r="K317" s="18">
        <v>1</v>
      </c>
      <c r="L317" s="54">
        <v>5</v>
      </c>
      <c r="M317" s="18">
        <v>1</v>
      </c>
      <c r="N317" s="18">
        <v>756</v>
      </c>
      <c r="O317" s="18">
        <v>41</v>
      </c>
      <c r="P317" s="18" t="s">
        <v>321</v>
      </c>
      <c r="Q317" s="26" t="s">
        <v>2087</v>
      </c>
      <c r="R317" s="26"/>
      <c r="S317" s="28">
        <v>1</v>
      </c>
      <c r="T317" s="28">
        <v>0.72</v>
      </c>
      <c r="U317" s="28">
        <v>1.2</v>
      </c>
      <c r="V317" s="18" t="s">
        <v>323</v>
      </c>
      <c r="W317" s="29" t="s">
        <v>324</v>
      </c>
      <c r="X317" s="30" t="s">
        <v>955</v>
      </c>
      <c r="Y317" s="31" t="s">
        <v>218</v>
      </c>
      <c r="Z317" s="52" t="s">
        <v>219</v>
      </c>
      <c r="AA317" s="50" t="s">
        <v>956</v>
      </c>
      <c r="AB317" s="21">
        <v>155</v>
      </c>
      <c r="AC317" s="21">
        <v>3</v>
      </c>
      <c r="AD317" s="51">
        <v>260</v>
      </c>
      <c r="AE317" s="51">
        <v>19</v>
      </c>
      <c r="AF317" s="51">
        <v>0</v>
      </c>
      <c r="AG317" s="32">
        <v>1</v>
      </c>
      <c r="AH317" s="32">
        <v>0</v>
      </c>
      <c r="AI317" s="23">
        <v>72</v>
      </c>
      <c r="AJ317" s="24" t="s">
        <v>2912</v>
      </c>
      <c r="AK317" s="52">
        <v>1</v>
      </c>
      <c r="AL317" s="24">
        <v>80</v>
      </c>
      <c r="AM317" s="52">
        <v>1</v>
      </c>
      <c r="AN317" s="52" t="s">
        <v>108</v>
      </c>
      <c r="AO317" s="24" t="s">
        <v>2913</v>
      </c>
      <c r="AP317" s="52">
        <v>0.38</v>
      </c>
      <c r="AQ317" s="52">
        <v>0.01</v>
      </c>
      <c r="AR317" s="52">
        <v>140</v>
      </c>
      <c r="AS317" s="52">
        <v>-36</v>
      </c>
      <c r="AT317" s="52">
        <v>-4</v>
      </c>
      <c r="AU317" s="52">
        <v>81</v>
      </c>
      <c r="AV317" s="83">
        <v>0</v>
      </c>
      <c r="AW317" s="52">
        <v>-12</v>
      </c>
      <c r="AX317" s="83">
        <v>44</v>
      </c>
      <c r="AY317" s="52">
        <v>4</v>
      </c>
      <c r="AZ317" s="52">
        <v>0.05</v>
      </c>
      <c r="BA317" s="24">
        <v>0</v>
      </c>
      <c r="BB317" s="52">
        <v>2.2000000000000002</v>
      </c>
      <c r="BC317" s="75" t="s">
        <v>2435</v>
      </c>
      <c r="BD317" s="52"/>
      <c r="BE317" s="52"/>
      <c r="BF317" s="52"/>
      <c r="BG317" s="52"/>
      <c r="BH317" s="52"/>
      <c r="BI317" s="24">
        <v>1</v>
      </c>
      <c r="BJ317" s="24"/>
      <c r="BK317" s="24"/>
      <c r="BL317" s="24">
        <v>1.4</v>
      </c>
      <c r="BM317" s="24"/>
      <c r="BN317" s="24"/>
      <c r="BO317" s="24"/>
      <c r="BP317" s="24" t="s">
        <v>2888</v>
      </c>
      <c r="BQ317" s="24" t="s">
        <v>2168</v>
      </c>
      <c r="BR317" s="47" t="s">
        <v>2917</v>
      </c>
      <c r="BT317" s="5" t="str">
        <f t="shared" si="21"/>
        <v>2020-01-01 00:00</v>
      </c>
      <c r="BU317" s="111"/>
      <c r="BV317" s="115"/>
      <c r="BX317" s="5"/>
      <c r="CQ317" s="47">
        <v>5</v>
      </c>
      <c r="CR317" s="5">
        <v>2</v>
      </c>
      <c r="CS317" s="5">
        <f t="shared" si="22"/>
        <v>44</v>
      </c>
      <c r="CT317" s="5">
        <f t="shared" si="23"/>
        <v>0.38</v>
      </c>
      <c r="CU317" s="5">
        <f t="shared" si="24"/>
        <v>2.2000000000000002</v>
      </c>
    </row>
    <row r="318" spans="1:99" s="47" customFormat="1" x14ac:dyDescent="0.3">
      <c r="A318" s="48" t="s">
        <v>852</v>
      </c>
      <c r="B318" s="6"/>
      <c r="C318" s="27">
        <v>757</v>
      </c>
      <c r="D318" s="18">
        <v>11057</v>
      </c>
      <c r="E318" s="26">
        <v>10057</v>
      </c>
      <c r="F318" s="49">
        <v>5</v>
      </c>
      <c r="G318" s="49">
        <v>5</v>
      </c>
      <c r="H318" s="18" t="s">
        <v>2313</v>
      </c>
      <c r="I318" s="49">
        <v>1</v>
      </c>
      <c r="J318" s="49">
        <v>1</v>
      </c>
      <c r="K318" s="18">
        <v>1</v>
      </c>
      <c r="L318" s="54">
        <v>5</v>
      </c>
      <c r="M318" s="18">
        <v>1</v>
      </c>
      <c r="N318" s="18">
        <v>757</v>
      </c>
      <c r="O318" s="18">
        <v>51</v>
      </c>
      <c r="P318" s="18" t="s">
        <v>321</v>
      </c>
      <c r="Q318" s="26" t="s">
        <v>853</v>
      </c>
      <c r="R318" s="26"/>
      <c r="S318" s="28">
        <v>0.9</v>
      </c>
      <c r="T318" s="28">
        <v>0.8</v>
      </c>
      <c r="U318" s="28">
        <v>1.2</v>
      </c>
      <c r="V318" s="18" t="s">
        <v>323</v>
      </c>
      <c r="W318" s="29" t="s">
        <v>324</v>
      </c>
      <c r="X318" s="30" t="s">
        <v>854</v>
      </c>
      <c r="Y318" s="31" t="s">
        <v>218</v>
      </c>
      <c r="Z318" s="52" t="s">
        <v>219</v>
      </c>
      <c r="AA318" s="50" t="s">
        <v>855</v>
      </c>
      <c r="AB318" s="21">
        <v>155</v>
      </c>
      <c r="AC318" s="21">
        <v>3</v>
      </c>
      <c r="AD318" s="51">
        <v>480</v>
      </c>
      <c r="AE318" s="51">
        <v>29</v>
      </c>
      <c r="AF318" s="51">
        <v>0</v>
      </c>
      <c r="AG318" s="32">
        <v>1</v>
      </c>
      <c r="AH318" s="32">
        <v>0</v>
      </c>
      <c r="AI318" s="23">
        <v>72</v>
      </c>
      <c r="AJ318" s="24" t="s">
        <v>2912</v>
      </c>
      <c r="AK318" s="52">
        <v>1</v>
      </c>
      <c r="AL318" s="24">
        <v>1280</v>
      </c>
      <c r="AM318" s="52">
        <v>9</v>
      </c>
      <c r="AN318" s="52">
        <v>1</v>
      </c>
      <c r="AO318" s="24" t="s">
        <v>2913</v>
      </c>
      <c r="AP318" s="52">
        <v>0.52</v>
      </c>
      <c r="AQ318" s="52">
        <v>0.04</v>
      </c>
      <c r="AR318" s="52">
        <v>0</v>
      </c>
      <c r="AS318" s="52">
        <v>0</v>
      </c>
      <c r="AT318" s="52">
        <v>0</v>
      </c>
      <c r="AU318" s="52">
        <v>1</v>
      </c>
      <c r="AV318" s="83">
        <v>0</v>
      </c>
      <c r="AW318" s="52">
        <v>-10</v>
      </c>
      <c r="AX318" s="83">
        <v>44</v>
      </c>
      <c r="AY318" s="52">
        <v>64</v>
      </c>
      <c r="AZ318" s="52">
        <v>0.45</v>
      </c>
      <c r="BA318" s="24">
        <v>0</v>
      </c>
      <c r="BB318" s="52">
        <v>2.2000000000000002</v>
      </c>
      <c r="BC318" s="75" t="s">
        <v>2072</v>
      </c>
      <c r="BD318" s="52"/>
      <c r="BE318" s="52"/>
      <c r="BF318" s="52"/>
      <c r="BG318" s="52"/>
      <c r="BH318" s="52"/>
      <c r="BI318" s="24">
        <v>1</v>
      </c>
      <c r="BJ318" s="24"/>
      <c r="BK318" s="24"/>
      <c r="BL318" s="24">
        <v>1.4</v>
      </c>
      <c r="BM318" s="24"/>
      <c r="BN318" s="24"/>
      <c r="BO318" s="24"/>
      <c r="BP318" s="24" t="s">
        <v>2888</v>
      </c>
      <c r="BQ318" s="24" t="s">
        <v>2168</v>
      </c>
      <c r="BR318" s="47" t="s">
        <v>2916</v>
      </c>
      <c r="BT318" s="5" t="str">
        <f t="shared" si="21"/>
        <v>9999-01-01 00:00</v>
      </c>
      <c r="BU318" s="111"/>
      <c r="BV318" s="115"/>
      <c r="BX318" s="5"/>
      <c r="CQ318" s="47">
        <v>5</v>
      </c>
      <c r="CR318" s="5">
        <v>7</v>
      </c>
      <c r="CS318" s="5">
        <f t="shared" si="22"/>
        <v>44</v>
      </c>
      <c r="CT318" s="5">
        <f t="shared" si="23"/>
        <v>0.52</v>
      </c>
      <c r="CU318" s="5">
        <f t="shared" si="24"/>
        <v>2.2000000000000002</v>
      </c>
    </row>
    <row r="319" spans="1:99" s="47" customFormat="1" x14ac:dyDescent="0.3">
      <c r="A319" s="48" t="s">
        <v>963</v>
      </c>
      <c r="B319" s="6"/>
      <c r="C319" s="27">
        <v>758</v>
      </c>
      <c r="D319" s="18">
        <v>11058</v>
      </c>
      <c r="E319" s="26">
        <v>10058</v>
      </c>
      <c r="F319" s="49">
        <v>5</v>
      </c>
      <c r="G319" s="49">
        <v>2</v>
      </c>
      <c r="H319" s="18" t="s">
        <v>2319</v>
      </c>
      <c r="I319" s="49">
        <v>1</v>
      </c>
      <c r="J319" s="49">
        <v>4</v>
      </c>
      <c r="K319" s="18">
        <v>1</v>
      </c>
      <c r="L319" s="54">
        <v>5</v>
      </c>
      <c r="M319" s="18">
        <v>4</v>
      </c>
      <c r="N319" s="18">
        <v>758</v>
      </c>
      <c r="O319" s="18">
        <v>24</v>
      </c>
      <c r="P319" s="18" t="s">
        <v>321</v>
      </c>
      <c r="Q319" s="26" t="s">
        <v>2088</v>
      </c>
      <c r="R319" s="26"/>
      <c r="S319" s="28">
        <v>1</v>
      </c>
      <c r="T319" s="28">
        <v>0.57999999999999996</v>
      </c>
      <c r="U319" s="28">
        <v>1.2</v>
      </c>
      <c r="V319" s="18" t="s">
        <v>323</v>
      </c>
      <c r="W319" s="29" t="s">
        <v>324</v>
      </c>
      <c r="X319" s="30" t="s">
        <v>964</v>
      </c>
      <c r="Y319" s="31" t="s">
        <v>218</v>
      </c>
      <c r="Z319" s="52" t="s">
        <v>219</v>
      </c>
      <c r="AA319" s="50" t="s">
        <v>965</v>
      </c>
      <c r="AB319" s="21">
        <v>155</v>
      </c>
      <c r="AC319" s="21">
        <v>3</v>
      </c>
      <c r="AD319" s="51">
        <v>380</v>
      </c>
      <c r="AE319" s="51">
        <v>24</v>
      </c>
      <c r="AF319" s="51">
        <v>0</v>
      </c>
      <c r="AG319" s="32">
        <v>1</v>
      </c>
      <c r="AH319" s="32">
        <v>0</v>
      </c>
      <c r="AI319" s="23">
        <v>72</v>
      </c>
      <c r="AJ319" s="24" t="s">
        <v>2912</v>
      </c>
      <c r="AK319" s="52">
        <v>1</v>
      </c>
      <c r="AL319" s="24">
        <v>224</v>
      </c>
      <c r="AM319" s="52">
        <v>3</v>
      </c>
      <c r="AN319" s="52" t="s">
        <v>108</v>
      </c>
      <c r="AO319" s="24" t="s">
        <v>2913</v>
      </c>
      <c r="AP319" s="52">
        <v>0.62</v>
      </c>
      <c r="AQ319" s="52">
        <v>0.04</v>
      </c>
      <c r="AR319" s="52">
        <v>203</v>
      </c>
      <c r="AS319" s="52">
        <v>-27</v>
      </c>
      <c r="AT319" s="52">
        <v>-9</v>
      </c>
      <c r="AU319" s="52">
        <v>303</v>
      </c>
      <c r="AV319" s="83">
        <v>-5</v>
      </c>
      <c r="AW319" s="52">
        <v>-17</v>
      </c>
      <c r="AX319" s="83">
        <v>56</v>
      </c>
      <c r="AY319" s="52">
        <v>11.2</v>
      </c>
      <c r="AZ319" s="52">
        <v>0.15</v>
      </c>
      <c r="BA319" s="24">
        <v>0</v>
      </c>
      <c r="BB319" s="52">
        <v>2.8</v>
      </c>
      <c r="BC319" s="75" t="s">
        <v>2444</v>
      </c>
      <c r="BD319" s="52"/>
      <c r="BE319" s="52"/>
      <c r="BF319" s="52"/>
      <c r="BG319" s="52"/>
      <c r="BH319" s="52"/>
      <c r="BI319" s="24">
        <v>1</v>
      </c>
      <c r="BJ319" s="24"/>
      <c r="BK319" s="24"/>
      <c r="BL319" s="24">
        <v>1.4</v>
      </c>
      <c r="BM319" s="24"/>
      <c r="BN319" s="24"/>
      <c r="BO319" s="24"/>
      <c r="BP319" s="24" t="s">
        <v>2888</v>
      </c>
      <c r="BQ319" s="24" t="s">
        <v>2168</v>
      </c>
      <c r="BR319" s="47" t="s">
        <v>2917</v>
      </c>
      <c r="BT319" s="5" t="str">
        <f t="shared" si="21"/>
        <v>2020-01-01 00:00</v>
      </c>
      <c r="BU319" s="111"/>
      <c r="BV319" s="115"/>
      <c r="BX319" s="5"/>
      <c r="CQ319" s="47">
        <v>5</v>
      </c>
      <c r="CR319" s="5">
        <v>1</v>
      </c>
      <c r="CS319" s="5">
        <f t="shared" si="22"/>
        <v>56</v>
      </c>
      <c r="CT319" s="5">
        <f t="shared" si="23"/>
        <v>0.62</v>
      </c>
      <c r="CU319" s="5">
        <f t="shared" si="24"/>
        <v>2.8</v>
      </c>
    </row>
    <row r="320" spans="1:99" s="47" customFormat="1" x14ac:dyDescent="0.3">
      <c r="A320" s="48" t="s">
        <v>541</v>
      </c>
      <c r="B320" s="6"/>
      <c r="C320" s="27">
        <v>759</v>
      </c>
      <c r="D320" s="18">
        <v>11059</v>
      </c>
      <c r="E320" s="26">
        <v>10059</v>
      </c>
      <c r="F320" s="49">
        <v>5</v>
      </c>
      <c r="G320" s="49">
        <v>1</v>
      </c>
      <c r="H320" s="18" t="s">
        <v>2311</v>
      </c>
      <c r="I320" s="49">
        <v>1</v>
      </c>
      <c r="J320" s="49">
        <v>4</v>
      </c>
      <c r="K320" s="18">
        <v>1</v>
      </c>
      <c r="L320" s="54">
        <v>5</v>
      </c>
      <c r="M320" s="18">
        <v>4</v>
      </c>
      <c r="N320" s="18">
        <v>759</v>
      </c>
      <c r="O320" s="18">
        <v>14</v>
      </c>
      <c r="P320" s="18" t="s">
        <v>321</v>
      </c>
      <c r="Q320" s="26" t="s">
        <v>542</v>
      </c>
      <c r="R320" s="26"/>
      <c r="S320" s="28">
        <v>1</v>
      </c>
      <c r="T320" s="28">
        <v>0.72</v>
      </c>
      <c r="U320" s="28">
        <v>1.2</v>
      </c>
      <c r="V320" s="18" t="s">
        <v>323</v>
      </c>
      <c r="W320" s="29" t="s">
        <v>324</v>
      </c>
      <c r="X320" s="30" t="s">
        <v>543</v>
      </c>
      <c r="Y320" s="31" t="s">
        <v>218</v>
      </c>
      <c r="Z320" s="52" t="s">
        <v>219</v>
      </c>
      <c r="AA320" s="50" t="s">
        <v>544</v>
      </c>
      <c r="AB320" s="21">
        <v>155</v>
      </c>
      <c r="AC320" s="21">
        <v>3</v>
      </c>
      <c r="AD320" s="51">
        <v>370</v>
      </c>
      <c r="AE320" s="51">
        <v>23</v>
      </c>
      <c r="AF320" s="51">
        <v>0</v>
      </c>
      <c r="AG320" s="32">
        <v>1</v>
      </c>
      <c r="AH320" s="32">
        <v>0</v>
      </c>
      <c r="AI320" s="23">
        <v>72</v>
      </c>
      <c r="AJ320" s="24" t="s">
        <v>2912</v>
      </c>
      <c r="AK320" s="52">
        <v>1</v>
      </c>
      <c r="AL320" s="24">
        <v>160</v>
      </c>
      <c r="AM320" s="52">
        <v>1</v>
      </c>
      <c r="AN320" s="52" t="s">
        <v>108</v>
      </c>
      <c r="AO320" s="24" t="s">
        <v>2913</v>
      </c>
      <c r="AP320" s="52">
        <v>0.54</v>
      </c>
      <c r="AQ320" s="52">
        <v>0.01</v>
      </c>
      <c r="AR320" s="52">
        <v>123</v>
      </c>
      <c r="AS320" s="52">
        <v>-36</v>
      </c>
      <c r="AT320" s="52">
        <v>-4</v>
      </c>
      <c r="AU320" s="52">
        <v>81</v>
      </c>
      <c r="AV320" s="83">
        <v>0</v>
      </c>
      <c r="AW320" s="52">
        <v>-10</v>
      </c>
      <c r="AX320" s="83">
        <v>53</v>
      </c>
      <c r="AY320" s="52">
        <v>8</v>
      </c>
      <c r="AZ320" s="52">
        <v>0.05</v>
      </c>
      <c r="BA320" s="24">
        <v>0</v>
      </c>
      <c r="BB320" s="52">
        <v>2.65</v>
      </c>
      <c r="BC320" s="75" t="s">
        <v>2438</v>
      </c>
      <c r="BD320" s="52"/>
      <c r="BE320" s="52"/>
      <c r="BF320" s="52"/>
      <c r="BG320" s="52"/>
      <c r="BH320" s="52"/>
      <c r="BI320" s="24">
        <v>1</v>
      </c>
      <c r="BJ320" s="24"/>
      <c r="BK320" s="24"/>
      <c r="BL320" s="24">
        <v>1.4</v>
      </c>
      <c r="BM320" s="24"/>
      <c r="BN320" s="24"/>
      <c r="BO320" s="24"/>
      <c r="BP320" s="24" t="s">
        <v>2888</v>
      </c>
      <c r="BQ320" s="24" t="s">
        <v>2168</v>
      </c>
      <c r="BR320" s="47" t="s">
        <v>2917</v>
      </c>
      <c r="BT320" s="5" t="str">
        <f t="shared" si="21"/>
        <v>2020-01-01 00:00</v>
      </c>
      <c r="BU320" s="111"/>
      <c r="BV320" s="115"/>
      <c r="BX320" s="5"/>
      <c r="CQ320" s="47">
        <v>5</v>
      </c>
      <c r="CR320" s="5">
        <v>5</v>
      </c>
      <c r="CS320" s="5">
        <f t="shared" si="22"/>
        <v>53</v>
      </c>
      <c r="CT320" s="5">
        <f t="shared" si="23"/>
        <v>0.54</v>
      </c>
      <c r="CU320" s="5">
        <f t="shared" si="24"/>
        <v>2.65</v>
      </c>
    </row>
    <row r="321" spans="1:99" s="47" customFormat="1" x14ac:dyDescent="0.3">
      <c r="A321" s="48" t="s">
        <v>121</v>
      </c>
      <c r="B321" s="6"/>
      <c r="C321" s="27">
        <v>760</v>
      </c>
      <c r="D321" s="18">
        <v>11060</v>
      </c>
      <c r="E321" s="26">
        <v>10060</v>
      </c>
      <c r="F321" s="49">
        <v>5</v>
      </c>
      <c r="G321" s="49">
        <v>4</v>
      </c>
      <c r="H321" s="18" t="s">
        <v>2298</v>
      </c>
      <c r="I321" s="49">
        <v>1</v>
      </c>
      <c r="J321" s="49">
        <v>2</v>
      </c>
      <c r="K321" s="18">
        <v>1</v>
      </c>
      <c r="L321" s="54">
        <v>5</v>
      </c>
      <c r="M321" s="18">
        <v>2</v>
      </c>
      <c r="N321" s="18">
        <v>760</v>
      </c>
      <c r="O321" s="18">
        <v>42</v>
      </c>
      <c r="P321" s="18" t="s">
        <v>321</v>
      </c>
      <c r="Q321" s="26" t="s">
        <v>770</v>
      </c>
      <c r="R321" s="26"/>
      <c r="S321" s="28">
        <v>1.05</v>
      </c>
      <c r="T321" s="28">
        <v>0.57999999999999996</v>
      </c>
      <c r="U321" s="28">
        <v>1.2</v>
      </c>
      <c r="V321" s="18" t="s">
        <v>323</v>
      </c>
      <c r="W321" s="29" t="s">
        <v>324</v>
      </c>
      <c r="X321" s="30" t="s">
        <v>771</v>
      </c>
      <c r="Y321" s="31" t="s">
        <v>218</v>
      </c>
      <c r="Z321" s="52" t="s">
        <v>219</v>
      </c>
      <c r="AA321" s="50" t="s">
        <v>772</v>
      </c>
      <c r="AB321" s="21">
        <v>155</v>
      </c>
      <c r="AC321" s="21">
        <v>3</v>
      </c>
      <c r="AD321" s="51">
        <v>320</v>
      </c>
      <c r="AE321" s="51">
        <v>18</v>
      </c>
      <c r="AF321" s="51">
        <v>0</v>
      </c>
      <c r="AG321" s="32">
        <v>1</v>
      </c>
      <c r="AH321" s="32">
        <v>0</v>
      </c>
      <c r="AI321" s="23">
        <v>9</v>
      </c>
      <c r="AJ321" s="24" t="s">
        <v>2912</v>
      </c>
      <c r="AK321" s="52">
        <v>1</v>
      </c>
      <c r="AL321" s="24">
        <v>240</v>
      </c>
      <c r="AM321" s="52">
        <v>3</v>
      </c>
      <c r="AN321" s="52">
        <v>1</v>
      </c>
      <c r="AO321" s="24" t="s">
        <v>2913</v>
      </c>
      <c r="AP321" s="52">
        <v>0.52</v>
      </c>
      <c r="AQ321" s="52">
        <v>0.01</v>
      </c>
      <c r="AR321" s="52">
        <v>0</v>
      </c>
      <c r="AS321" s="52">
        <v>0</v>
      </c>
      <c r="AT321" s="52">
        <v>0</v>
      </c>
      <c r="AU321" s="52">
        <v>1</v>
      </c>
      <c r="AV321" s="83">
        <v>17</v>
      </c>
      <c r="AW321" s="52">
        <v>-47</v>
      </c>
      <c r="AX321" s="83">
        <v>44</v>
      </c>
      <c r="AY321" s="52">
        <v>12</v>
      </c>
      <c r="AZ321" s="52">
        <v>0.15</v>
      </c>
      <c r="BA321" s="24">
        <v>0</v>
      </c>
      <c r="BB321" s="52">
        <v>2.2000000000000002</v>
      </c>
      <c r="BC321" s="75" t="s">
        <v>2068</v>
      </c>
      <c r="BD321" s="52"/>
      <c r="BE321" s="52"/>
      <c r="BF321" s="52"/>
      <c r="BG321" s="52"/>
      <c r="BH321" s="52"/>
      <c r="BI321" s="24">
        <v>1.2132399999999999</v>
      </c>
      <c r="BJ321" s="24"/>
      <c r="BK321" s="24"/>
      <c r="BL321" s="24">
        <v>1.4</v>
      </c>
      <c r="BM321" s="24"/>
      <c r="BN321" s="24"/>
      <c r="BO321" s="24"/>
      <c r="BP321" s="24" t="s">
        <v>2888</v>
      </c>
      <c r="BQ321" s="24" t="s">
        <v>2168</v>
      </c>
      <c r="BR321" s="47" t="s">
        <v>2916</v>
      </c>
      <c r="BT321" s="5" t="str">
        <f t="shared" si="21"/>
        <v>9999-01-01 00:00</v>
      </c>
      <c r="BU321" s="111"/>
      <c r="BV321" s="115"/>
      <c r="BX321" s="5"/>
      <c r="CQ321" s="47">
        <v>5</v>
      </c>
      <c r="CR321" s="5">
        <v>7</v>
      </c>
      <c r="CS321" s="5">
        <f t="shared" si="22"/>
        <v>44</v>
      </c>
      <c r="CT321" s="5">
        <f t="shared" si="23"/>
        <v>0.52</v>
      </c>
      <c r="CU321" s="5">
        <f t="shared" si="24"/>
        <v>2.2000000000000002</v>
      </c>
    </row>
    <row r="322" spans="1:99" s="47" customFormat="1" x14ac:dyDescent="0.3">
      <c r="A322" s="48" t="s">
        <v>640</v>
      </c>
      <c r="B322" s="6"/>
      <c r="C322" s="27">
        <v>761</v>
      </c>
      <c r="D322" s="18">
        <v>11061</v>
      </c>
      <c r="E322" s="26">
        <v>10061</v>
      </c>
      <c r="F322" s="49">
        <v>5</v>
      </c>
      <c r="G322" s="49">
        <v>2</v>
      </c>
      <c r="H322" s="18" t="s">
        <v>2318</v>
      </c>
      <c r="I322" s="49">
        <v>1</v>
      </c>
      <c r="J322" s="49">
        <v>3</v>
      </c>
      <c r="K322" s="18">
        <v>1</v>
      </c>
      <c r="L322" s="54">
        <v>5</v>
      </c>
      <c r="M322" s="18">
        <v>3</v>
      </c>
      <c r="N322" s="18">
        <v>761</v>
      </c>
      <c r="O322" s="18">
        <v>23</v>
      </c>
      <c r="P322" s="18" t="s">
        <v>321</v>
      </c>
      <c r="Q322" s="26" t="s">
        <v>641</v>
      </c>
      <c r="R322" s="26"/>
      <c r="S322" s="28">
        <v>1</v>
      </c>
      <c r="T322" s="28">
        <v>0.75</v>
      </c>
      <c r="U322" s="28">
        <v>1.2</v>
      </c>
      <c r="V322" s="18" t="s">
        <v>323</v>
      </c>
      <c r="W322" s="29" t="s">
        <v>324</v>
      </c>
      <c r="X322" s="30" t="s">
        <v>642</v>
      </c>
      <c r="Y322" s="31" t="s">
        <v>218</v>
      </c>
      <c r="Z322" s="52" t="s">
        <v>219</v>
      </c>
      <c r="AA322" s="50" t="s">
        <v>643</v>
      </c>
      <c r="AB322" s="21">
        <v>155</v>
      </c>
      <c r="AC322" s="21">
        <v>3</v>
      </c>
      <c r="AD322" s="51">
        <v>350</v>
      </c>
      <c r="AE322" s="51">
        <v>22</v>
      </c>
      <c r="AF322" s="51">
        <v>0</v>
      </c>
      <c r="AG322" s="32">
        <v>1</v>
      </c>
      <c r="AH322" s="32">
        <v>0</v>
      </c>
      <c r="AI322" s="23">
        <v>63</v>
      </c>
      <c r="AJ322" s="24" t="s">
        <v>2912</v>
      </c>
      <c r="AK322" s="52">
        <v>1</v>
      </c>
      <c r="AL322" s="24">
        <v>240</v>
      </c>
      <c r="AM322" s="52">
        <v>1</v>
      </c>
      <c r="AN322" s="52" t="s">
        <v>108</v>
      </c>
      <c r="AO322" s="24" t="s">
        <v>2913</v>
      </c>
      <c r="AP322" s="52">
        <v>0.34</v>
      </c>
      <c r="AQ322" s="52">
        <v>0.1</v>
      </c>
      <c r="AR322" s="52">
        <v>0</v>
      </c>
      <c r="AS322" s="52">
        <v>0</v>
      </c>
      <c r="AT322" s="52">
        <v>0</v>
      </c>
      <c r="AU322" s="52">
        <v>256</v>
      </c>
      <c r="AV322" s="83">
        <v>2</v>
      </c>
      <c r="AW322" s="52">
        <v>-8</v>
      </c>
      <c r="AX322" s="83">
        <v>47</v>
      </c>
      <c r="AY322" s="52">
        <v>12</v>
      </c>
      <c r="AZ322" s="52">
        <v>0.05</v>
      </c>
      <c r="BA322" s="24">
        <v>0</v>
      </c>
      <c r="BB322" s="52">
        <v>2.35</v>
      </c>
      <c r="BC322" s="75" t="s">
        <v>2443</v>
      </c>
      <c r="BD322" s="52"/>
      <c r="BE322" s="52"/>
      <c r="BF322" s="52"/>
      <c r="BG322" s="52"/>
      <c r="BH322" s="52"/>
      <c r="BI322" s="24">
        <v>1</v>
      </c>
      <c r="BJ322" s="24"/>
      <c r="BK322" s="24"/>
      <c r="BL322" s="24">
        <v>1.4</v>
      </c>
      <c r="BM322" s="24"/>
      <c r="BN322" s="24"/>
      <c r="BO322" s="24"/>
      <c r="BP322" s="24" t="s">
        <v>2888</v>
      </c>
      <c r="BQ322" s="24" t="s">
        <v>2168</v>
      </c>
      <c r="BR322" s="47" t="s">
        <v>2917</v>
      </c>
      <c r="BT322" s="5" t="str">
        <f t="shared" si="21"/>
        <v>2020-01-01 00:00</v>
      </c>
      <c r="BU322" s="111"/>
      <c r="BV322" s="115"/>
      <c r="BX322" s="5"/>
      <c r="CQ322" s="47">
        <v>5</v>
      </c>
      <c r="CR322" s="5">
        <v>6</v>
      </c>
      <c r="CS322" s="5">
        <f t="shared" si="22"/>
        <v>47</v>
      </c>
      <c r="CT322" s="5">
        <f t="shared" si="23"/>
        <v>0.34</v>
      </c>
      <c r="CU322" s="5">
        <f t="shared" si="24"/>
        <v>2.35</v>
      </c>
    </row>
    <row r="323" spans="1:99" s="47" customFormat="1" x14ac:dyDescent="0.3">
      <c r="A323" s="48" t="s">
        <v>773</v>
      </c>
      <c r="B323" s="6"/>
      <c r="C323" s="27">
        <v>762</v>
      </c>
      <c r="D323" s="18">
        <v>11062</v>
      </c>
      <c r="E323" s="26">
        <v>10062</v>
      </c>
      <c r="F323" s="49">
        <v>5</v>
      </c>
      <c r="G323" s="49">
        <v>4</v>
      </c>
      <c r="H323" s="18" t="s">
        <v>2315</v>
      </c>
      <c r="I323" s="49">
        <v>1</v>
      </c>
      <c r="J323" s="49">
        <v>5</v>
      </c>
      <c r="K323" s="18">
        <v>1</v>
      </c>
      <c r="L323" s="54">
        <v>5</v>
      </c>
      <c r="M323" s="18">
        <v>5</v>
      </c>
      <c r="N323" s="18">
        <v>762</v>
      </c>
      <c r="O323" s="18">
        <v>45</v>
      </c>
      <c r="P323" s="18" t="s">
        <v>321</v>
      </c>
      <c r="Q323" s="26" t="s">
        <v>774</v>
      </c>
      <c r="R323" s="26"/>
      <c r="S323" s="28">
        <v>1.05</v>
      </c>
      <c r="T323" s="28">
        <v>0.8</v>
      </c>
      <c r="U323" s="28">
        <v>1.2</v>
      </c>
      <c r="V323" s="18" t="s">
        <v>323</v>
      </c>
      <c r="W323" s="29" t="s">
        <v>324</v>
      </c>
      <c r="X323" s="30" t="s">
        <v>775</v>
      </c>
      <c r="Y323" s="31" t="s">
        <v>218</v>
      </c>
      <c r="Z323" s="52" t="s">
        <v>219</v>
      </c>
      <c r="AA323" s="50" t="s">
        <v>776</v>
      </c>
      <c r="AB323" s="21">
        <v>155</v>
      </c>
      <c r="AC323" s="21">
        <v>3</v>
      </c>
      <c r="AD323" s="51">
        <v>320</v>
      </c>
      <c r="AE323" s="51">
        <v>24</v>
      </c>
      <c r="AF323" s="51">
        <v>0</v>
      </c>
      <c r="AG323" s="32">
        <v>1</v>
      </c>
      <c r="AH323" s="32">
        <v>0</v>
      </c>
      <c r="AI323" s="23">
        <v>90</v>
      </c>
      <c r="AJ323" s="24" t="s">
        <v>2912</v>
      </c>
      <c r="AK323" s="52">
        <v>1</v>
      </c>
      <c r="AL323" s="24">
        <v>240</v>
      </c>
      <c r="AM323" s="52">
        <v>1</v>
      </c>
      <c r="AN323" s="52">
        <v>1</v>
      </c>
      <c r="AO323" s="24" t="s">
        <v>2913</v>
      </c>
      <c r="AP323" s="52">
        <v>0.38</v>
      </c>
      <c r="AQ323" s="52">
        <v>0.01</v>
      </c>
      <c r="AR323" s="52">
        <v>0</v>
      </c>
      <c r="AS323" s="52">
        <v>0</v>
      </c>
      <c r="AT323" s="52">
        <v>0</v>
      </c>
      <c r="AU323" s="52">
        <v>2</v>
      </c>
      <c r="AV323" s="83">
        <v>-11</v>
      </c>
      <c r="AW323" s="52">
        <v>-25</v>
      </c>
      <c r="AX323" s="83">
        <v>44</v>
      </c>
      <c r="AY323" s="52">
        <v>12</v>
      </c>
      <c r="AZ323" s="52">
        <v>0.05</v>
      </c>
      <c r="BA323" s="24">
        <v>0</v>
      </c>
      <c r="BB323" s="52">
        <v>2.2000000000000002</v>
      </c>
      <c r="BC323" s="75" t="s">
        <v>2203</v>
      </c>
      <c r="BD323" s="52"/>
      <c r="BE323" s="52"/>
      <c r="BF323" s="52"/>
      <c r="BG323" s="52"/>
      <c r="BH323" s="52"/>
      <c r="BI323" s="24">
        <v>1</v>
      </c>
      <c r="BJ323" s="24"/>
      <c r="BK323" s="24"/>
      <c r="BL323" s="24">
        <v>1.4</v>
      </c>
      <c r="BM323" s="24"/>
      <c r="BN323" s="24"/>
      <c r="BO323" s="24"/>
      <c r="BP323" s="24" t="s">
        <v>2888</v>
      </c>
      <c r="BQ323" s="24" t="s">
        <v>2168</v>
      </c>
      <c r="BR323" s="47" t="s">
        <v>2916</v>
      </c>
      <c r="BT323" s="5" t="str">
        <f t="shared" si="21"/>
        <v>9999-01-01 00:00</v>
      </c>
      <c r="BU323" s="111"/>
      <c r="BV323" s="115"/>
      <c r="BX323" s="5"/>
      <c r="CQ323" s="47">
        <v>5</v>
      </c>
      <c r="CR323" s="5">
        <v>2</v>
      </c>
      <c r="CS323" s="5">
        <f t="shared" si="22"/>
        <v>44</v>
      </c>
      <c r="CT323" s="5">
        <f t="shared" si="23"/>
        <v>0.38</v>
      </c>
      <c r="CU323" s="5">
        <f t="shared" si="24"/>
        <v>2.2000000000000002</v>
      </c>
    </row>
    <row r="324" spans="1:99" s="47" customFormat="1" x14ac:dyDescent="0.3">
      <c r="A324" s="48" t="s">
        <v>1045</v>
      </c>
      <c r="B324" s="6"/>
      <c r="C324" s="27">
        <v>763</v>
      </c>
      <c r="D324" s="18">
        <v>11063</v>
      </c>
      <c r="E324" s="26">
        <v>10063</v>
      </c>
      <c r="F324" s="49">
        <v>5</v>
      </c>
      <c r="G324" s="49">
        <v>4</v>
      </c>
      <c r="H324" s="18" t="s">
        <v>2305</v>
      </c>
      <c r="I324" s="49">
        <v>1</v>
      </c>
      <c r="J324" s="49">
        <v>2</v>
      </c>
      <c r="K324" s="18">
        <v>1</v>
      </c>
      <c r="L324" s="54">
        <v>5</v>
      </c>
      <c r="M324" s="18">
        <v>2</v>
      </c>
      <c r="N324" s="18">
        <v>763</v>
      </c>
      <c r="O324" s="18">
        <v>42</v>
      </c>
      <c r="P324" s="18" t="s">
        <v>321</v>
      </c>
      <c r="Q324" s="26" t="s">
        <v>2089</v>
      </c>
      <c r="R324" s="26"/>
      <c r="S324" s="28">
        <v>0.9</v>
      </c>
      <c r="T324" s="28">
        <v>1.1000000000000001</v>
      </c>
      <c r="U324" s="28">
        <v>1.2</v>
      </c>
      <c r="V324" s="18" t="s">
        <v>323</v>
      </c>
      <c r="W324" s="29" t="s">
        <v>324</v>
      </c>
      <c r="X324" s="30" t="s">
        <v>1046</v>
      </c>
      <c r="Y324" s="31" t="s">
        <v>218</v>
      </c>
      <c r="Z324" s="52" t="s">
        <v>219</v>
      </c>
      <c r="AA324" s="50" t="s">
        <v>1047</v>
      </c>
      <c r="AB324" s="21">
        <v>155</v>
      </c>
      <c r="AC324" s="21">
        <v>3</v>
      </c>
      <c r="AD324" s="51">
        <v>480</v>
      </c>
      <c r="AE324" s="51">
        <v>18</v>
      </c>
      <c r="AF324" s="51">
        <v>0</v>
      </c>
      <c r="AG324" s="32">
        <v>1</v>
      </c>
      <c r="AH324" s="32">
        <v>0</v>
      </c>
      <c r="AI324" s="23">
        <v>132</v>
      </c>
      <c r="AJ324" s="24" t="s">
        <v>2912</v>
      </c>
      <c r="AK324" s="52">
        <v>1</v>
      </c>
      <c r="AL324" s="24">
        <v>266</v>
      </c>
      <c r="AM324" s="52">
        <v>2</v>
      </c>
      <c r="AN324" s="52">
        <v>1</v>
      </c>
      <c r="AO324" s="24" t="s">
        <v>2913</v>
      </c>
      <c r="AP324" s="52">
        <v>0.66</v>
      </c>
      <c r="AQ324" s="52">
        <v>0.01</v>
      </c>
      <c r="AR324" s="52">
        <v>0</v>
      </c>
      <c r="AS324" s="52">
        <v>0</v>
      </c>
      <c r="AT324" s="52">
        <v>0</v>
      </c>
      <c r="AU324" s="52">
        <v>3</v>
      </c>
      <c r="AV324" s="83">
        <v>-22</v>
      </c>
      <c r="AW324" s="52">
        <v>-15</v>
      </c>
      <c r="AX324" s="83">
        <v>64</v>
      </c>
      <c r="AY324" s="52">
        <v>13.3</v>
      </c>
      <c r="AZ324" s="52">
        <v>0.1</v>
      </c>
      <c r="BA324" s="24">
        <v>0</v>
      </c>
      <c r="BB324" s="52">
        <v>3.2</v>
      </c>
      <c r="BC324" s="75" t="s">
        <v>2073</v>
      </c>
      <c r="BD324" s="52"/>
      <c r="BE324" s="52"/>
      <c r="BF324" s="52"/>
      <c r="BG324" s="52"/>
      <c r="BH324" s="52"/>
      <c r="BI324" s="24">
        <v>1</v>
      </c>
      <c r="BJ324" s="24"/>
      <c r="BK324" s="24"/>
      <c r="BL324" s="24">
        <v>1.4</v>
      </c>
      <c r="BM324" s="24"/>
      <c r="BN324" s="24"/>
      <c r="BO324" s="24"/>
      <c r="BP324" s="24" t="s">
        <v>2888</v>
      </c>
      <c r="BQ324" s="24" t="s">
        <v>2168</v>
      </c>
      <c r="BR324" s="47" t="s">
        <v>2916</v>
      </c>
      <c r="BT324" s="5" t="str">
        <f t="shared" si="21"/>
        <v>9999-01-01 00:00</v>
      </c>
      <c r="BU324" s="111"/>
      <c r="BV324" s="115"/>
      <c r="BX324" s="5"/>
      <c r="CQ324" s="47">
        <v>5</v>
      </c>
      <c r="CR324" s="5">
        <v>10</v>
      </c>
      <c r="CS324" s="5">
        <f t="shared" si="22"/>
        <v>64</v>
      </c>
      <c r="CT324" s="5">
        <f t="shared" si="23"/>
        <v>0.66</v>
      </c>
      <c r="CU324" s="5">
        <f t="shared" si="24"/>
        <v>3.2</v>
      </c>
    </row>
    <row r="325" spans="1:99" s="47" customFormat="1" x14ac:dyDescent="0.3">
      <c r="A325" s="48" t="s">
        <v>736</v>
      </c>
      <c r="B325" s="6"/>
      <c r="C325" s="27">
        <v>764</v>
      </c>
      <c r="D325" s="18">
        <v>11064</v>
      </c>
      <c r="E325" s="26">
        <v>10064</v>
      </c>
      <c r="F325" s="49">
        <v>5</v>
      </c>
      <c r="G325" s="49">
        <v>3</v>
      </c>
      <c r="H325" s="18" t="s">
        <v>2370</v>
      </c>
      <c r="I325" s="49">
        <v>1</v>
      </c>
      <c r="J325" s="49">
        <v>5</v>
      </c>
      <c r="K325" s="18">
        <v>1</v>
      </c>
      <c r="L325" s="54">
        <v>5</v>
      </c>
      <c r="M325" s="18">
        <v>5</v>
      </c>
      <c r="N325" s="18">
        <v>764</v>
      </c>
      <c r="O325" s="18">
        <v>35</v>
      </c>
      <c r="P325" s="18" t="s">
        <v>321</v>
      </c>
      <c r="Q325" s="26" t="s">
        <v>737</v>
      </c>
      <c r="R325" s="26"/>
      <c r="S325" s="28">
        <v>1</v>
      </c>
      <c r="T325" s="28">
        <v>0.71</v>
      </c>
      <c r="U325" s="28">
        <v>1.2</v>
      </c>
      <c r="V325" s="18" t="s">
        <v>323</v>
      </c>
      <c r="W325" s="29" t="s">
        <v>324</v>
      </c>
      <c r="X325" s="30" t="s">
        <v>738</v>
      </c>
      <c r="Y325" s="31" t="s">
        <v>218</v>
      </c>
      <c r="Z325" s="52" t="s">
        <v>219</v>
      </c>
      <c r="AA325" s="50" t="s">
        <v>739</v>
      </c>
      <c r="AB325" s="21">
        <v>155</v>
      </c>
      <c r="AC325" s="21">
        <v>3</v>
      </c>
      <c r="AD325" s="51">
        <v>540</v>
      </c>
      <c r="AE325" s="51">
        <v>32</v>
      </c>
      <c r="AF325" s="51">
        <v>0</v>
      </c>
      <c r="AG325" s="32">
        <v>2</v>
      </c>
      <c r="AH325" s="32">
        <v>0</v>
      </c>
      <c r="AI325" s="23">
        <v>55</v>
      </c>
      <c r="AJ325" s="24" t="s">
        <v>2912</v>
      </c>
      <c r="AK325" s="52">
        <v>1</v>
      </c>
      <c r="AL325" s="24">
        <v>192</v>
      </c>
      <c r="AM325" s="52">
        <v>1</v>
      </c>
      <c r="AN325" s="52" t="s">
        <v>108</v>
      </c>
      <c r="AO325" s="24" t="s">
        <v>2913</v>
      </c>
      <c r="AP325" s="52">
        <v>0.54</v>
      </c>
      <c r="AQ325" s="52">
        <v>0.06</v>
      </c>
      <c r="AR325" s="52">
        <v>204</v>
      </c>
      <c r="AS325" s="52">
        <v>-44</v>
      </c>
      <c r="AT325" s="52">
        <v>-5</v>
      </c>
      <c r="AU325" s="52">
        <v>304</v>
      </c>
      <c r="AV325" s="83">
        <v>5</v>
      </c>
      <c r="AW325" s="52">
        <v>15</v>
      </c>
      <c r="AX325" s="83">
        <v>53</v>
      </c>
      <c r="AY325" s="52">
        <v>9.6</v>
      </c>
      <c r="AZ325" s="52">
        <v>0.05</v>
      </c>
      <c r="BA325" s="24">
        <v>0</v>
      </c>
      <c r="BB325" s="52">
        <v>2.65</v>
      </c>
      <c r="BC325" s="75" t="s">
        <v>2431</v>
      </c>
      <c r="BD325" s="52"/>
      <c r="BE325" s="52"/>
      <c r="BF325" s="52"/>
      <c r="BG325" s="52"/>
      <c r="BH325" s="52"/>
      <c r="BI325" s="24">
        <v>1</v>
      </c>
      <c r="BJ325" s="24"/>
      <c r="BK325" s="24"/>
      <c r="BL325" s="24">
        <v>1.4</v>
      </c>
      <c r="BM325" s="24"/>
      <c r="BN325" s="24"/>
      <c r="BO325" s="24"/>
      <c r="BP325" s="24" t="s">
        <v>2888</v>
      </c>
      <c r="BQ325" s="24" t="s">
        <v>2168</v>
      </c>
      <c r="BR325" s="47" t="s">
        <v>2917</v>
      </c>
      <c r="BT325" s="5" t="str">
        <f t="shared" si="21"/>
        <v>2020-01-01 00:00</v>
      </c>
      <c r="BU325" s="111"/>
      <c r="BV325" s="115"/>
      <c r="BX325" s="5"/>
      <c r="CQ325" s="47">
        <v>5</v>
      </c>
      <c r="CR325" s="5">
        <v>5</v>
      </c>
      <c r="CS325" s="5">
        <f t="shared" si="22"/>
        <v>53</v>
      </c>
      <c r="CT325" s="5">
        <f t="shared" si="23"/>
        <v>0.54</v>
      </c>
      <c r="CU325" s="5">
        <f t="shared" si="24"/>
        <v>2.65</v>
      </c>
    </row>
    <row r="326" spans="1:99" s="47" customFormat="1" x14ac:dyDescent="0.3">
      <c r="A326" s="48" t="s">
        <v>1294</v>
      </c>
      <c r="B326" s="6"/>
      <c r="C326" s="27">
        <v>765</v>
      </c>
      <c r="D326" s="18">
        <v>11065</v>
      </c>
      <c r="E326" s="26">
        <v>10065</v>
      </c>
      <c r="F326" s="49">
        <v>5</v>
      </c>
      <c r="G326" s="49">
        <v>4</v>
      </c>
      <c r="H326" s="18" t="s">
        <v>2298</v>
      </c>
      <c r="I326" s="49">
        <v>1</v>
      </c>
      <c r="J326" s="49">
        <v>2</v>
      </c>
      <c r="K326" s="18">
        <v>1</v>
      </c>
      <c r="L326" s="54">
        <v>5</v>
      </c>
      <c r="M326" s="18">
        <v>2</v>
      </c>
      <c r="N326" s="18">
        <v>765</v>
      </c>
      <c r="O326" s="18">
        <v>42</v>
      </c>
      <c r="P326" s="18" t="s">
        <v>321</v>
      </c>
      <c r="Q326" s="26" t="s">
        <v>2090</v>
      </c>
      <c r="R326" s="26"/>
      <c r="S326" s="28">
        <v>1.05</v>
      </c>
      <c r="T326" s="28">
        <v>0.85</v>
      </c>
      <c r="U326" s="28">
        <v>1.2</v>
      </c>
      <c r="V326" s="18" t="s">
        <v>323</v>
      </c>
      <c r="W326" s="29" t="s">
        <v>324</v>
      </c>
      <c r="X326" s="30" t="s">
        <v>1295</v>
      </c>
      <c r="Y326" s="31" t="s">
        <v>218</v>
      </c>
      <c r="Z326" s="52" t="s">
        <v>219</v>
      </c>
      <c r="AA326" s="50" t="s">
        <v>1296</v>
      </c>
      <c r="AB326" s="21">
        <v>155</v>
      </c>
      <c r="AC326" s="21">
        <v>3</v>
      </c>
      <c r="AD326" s="51">
        <v>650</v>
      </c>
      <c r="AE326" s="51">
        <v>30</v>
      </c>
      <c r="AF326" s="51">
        <v>0</v>
      </c>
      <c r="AG326" s="32">
        <v>1</v>
      </c>
      <c r="AH326" s="32">
        <v>0</v>
      </c>
      <c r="AI326" s="23">
        <v>77</v>
      </c>
      <c r="AJ326" s="24" t="s">
        <v>2912</v>
      </c>
      <c r="AK326" s="52">
        <v>1</v>
      </c>
      <c r="AL326" s="24">
        <v>266</v>
      </c>
      <c r="AM326" s="52">
        <v>3</v>
      </c>
      <c r="AN326" s="52">
        <v>1</v>
      </c>
      <c r="AO326" s="24" t="s">
        <v>2913</v>
      </c>
      <c r="AP326" s="52">
        <v>0.62</v>
      </c>
      <c r="AQ326" s="52">
        <v>0.01</v>
      </c>
      <c r="AR326" s="52">
        <v>0</v>
      </c>
      <c r="AS326" s="52">
        <v>0</v>
      </c>
      <c r="AT326" s="52">
        <v>0</v>
      </c>
      <c r="AU326" s="52">
        <v>1</v>
      </c>
      <c r="AV326" s="83">
        <v>-11</v>
      </c>
      <c r="AW326" s="52">
        <v>-27</v>
      </c>
      <c r="AX326" s="83">
        <v>56</v>
      </c>
      <c r="AY326" s="52">
        <v>13.3</v>
      </c>
      <c r="AZ326" s="52">
        <v>0.15</v>
      </c>
      <c r="BA326" s="24">
        <v>0</v>
      </c>
      <c r="BB326" s="52">
        <v>2.8</v>
      </c>
      <c r="BC326" s="75" t="s">
        <v>2068</v>
      </c>
      <c r="BD326" s="52"/>
      <c r="BE326" s="52"/>
      <c r="BF326" s="52"/>
      <c r="BG326" s="52"/>
      <c r="BH326" s="52"/>
      <c r="BI326" s="24">
        <v>1</v>
      </c>
      <c r="BJ326" s="24"/>
      <c r="BK326" s="24"/>
      <c r="BL326" s="24">
        <v>1.4</v>
      </c>
      <c r="BM326" s="24"/>
      <c r="BN326" s="24"/>
      <c r="BO326" s="24"/>
      <c r="BP326" s="24" t="s">
        <v>2888</v>
      </c>
      <c r="BQ326" s="24" t="s">
        <v>2168</v>
      </c>
      <c r="BR326" s="47" t="s">
        <v>2916</v>
      </c>
      <c r="BT326" s="5" t="str">
        <f t="shared" si="21"/>
        <v>9999-01-01 00:00</v>
      </c>
      <c r="BU326" s="111"/>
      <c r="BV326" s="115"/>
      <c r="BX326" s="5"/>
      <c r="CQ326" s="47">
        <v>5</v>
      </c>
      <c r="CR326" s="5">
        <v>1</v>
      </c>
      <c r="CS326" s="5">
        <f t="shared" si="22"/>
        <v>56</v>
      </c>
      <c r="CT326" s="5">
        <f t="shared" si="23"/>
        <v>0.62</v>
      </c>
      <c r="CU326" s="5">
        <f t="shared" si="24"/>
        <v>2.8</v>
      </c>
    </row>
    <row r="327" spans="1:99" s="47" customFormat="1" x14ac:dyDescent="0.3">
      <c r="A327" s="48" t="s">
        <v>687</v>
      </c>
      <c r="B327" s="6"/>
      <c r="C327" s="27">
        <v>766</v>
      </c>
      <c r="D327" s="18">
        <v>11066</v>
      </c>
      <c r="E327" s="26">
        <v>10066</v>
      </c>
      <c r="F327" s="49">
        <v>5</v>
      </c>
      <c r="G327" s="49">
        <v>3</v>
      </c>
      <c r="H327" s="18" t="s">
        <v>2298</v>
      </c>
      <c r="I327" s="49">
        <v>1</v>
      </c>
      <c r="J327" s="49">
        <v>1</v>
      </c>
      <c r="K327" s="18">
        <v>1</v>
      </c>
      <c r="L327" s="54">
        <v>5</v>
      </c>
      <c r="M327" s="18">
        <v>1</v>
      </c>
      <c r="N327" s="18">
        <v>766</v>
      </c>
      <c r="O327" s="18">
        <v>31</v>
      </c>
      <c r="P327" s="18" t="s">
        <v>321</v>
      </c>
      <c r="Q327" s="26" t="s">
        <v>688</v>
      </c>
      <c r="R327" s="26"/>
      <c r="S327" s="28">
        <v>0.9</v>
      </c>
      <c r="T327" s="28">
        <v>1.1000000000000001</v>
      </c>
      <c r="U327" s="28">
        <v>1.2</v>
      </c>
      <c r="V327" s="18" t="s">
        <v>323</v>
      </c>
      <c r="W327" s="29" t="s">
        <v>324</v>
      </c>
      <c r="X327" s="30" t="s">
        <v>689</v>
      </c>
      <c r="Y327" s="31" t="s">
        <v>218</v>
      </c>
      <c r="Z327" s="52" t="s">
        <v>219</v>
      </c>
      <c r="AA327" s="50" t="s">
        <v>690</v>
      </c>
      <c r="AB327" s="21">
        <v>155</v>
      </c>
      <c r="AC327" s="21">
        <v>3</v>
      </c>
      <c r="AD327" s="51">
        <v>650</v>
      </c>
      <c r="AE327" s="51">
        <v>30</v>
      </c>
      <c r="AF327" s="51">
        <v>0</v>
      </c>
      <c r="AG327" s="32">
        <v>1</v>
      </c>
      <c r="AH327" s="32">
        <v>0</v>
      </c>
      <c r="AI327" s="23">
        <v>150</v>
      </c>
      <c r="AJ327" s="24" t="s">
        <v>2912</v>
      </c>
      <c r="AK327" s="52">
        <v>1</v>
      </c>
      <c r="AL327" s="24">
        <v>266</v>
      </c>
      <c r="AM327" s="52">
        <v>3</v>
      </c>
      <c r="AN327" s="52">
        <v>1</v>
      </c>
      <c r="AO327" s="24" t="s">
        <v>2913</v>
      </c>
      <c r="AP327" s="52">
        <v>0.34</v>
      </c>
      <c r="AQ327" s="52">
        <v>0.01</v>
      </c>
      <c r="AR327" s="52">
        <v>0</v>
      </c>
      <c r="AS327" s="52">
        <v>0</v>
      </c>
      <c r="AT327" s="52">
        <v>0</v>
      </c>
      <c r="AU327" s="52">
        <v>3</v>
      </c>
      <c r="AV327" s="83">
        <v>-11</v>
      </c>
      <c r="AW327" s="52">
        <v>-5</v>
      </c>
      <c r="AX327" s="83">
        <v>47</v>
      </c>
      <c r="AY327" s="52">
        <v>13.3</v>
      </c>
      <c r="AZ327" s="52">
        <v>0.15</v>
      </c>
      <c r="BA327" s="24">
        <v>0</v>
      </c>
      <c r="BB327" s="52">
        <v>2.35</v>
      </c>
      <c r="BC327" s="75" t="s">
        <v>2068</v>
      </c>
      <c r="BD327" s="52"/>
      <c r="BE327" s="52"/>
      <c r="BF327" s="52"/>
      <c r="BG327" s="52"/>
      <c r="BH327" s="52"/>
      <c r="BI327" s="24">
        <v>1</v>
      </c>
      <c r="BJ327" s="24"/>
      <c r="BK327" s="24"/>
      <c r="BL327" s="24">
        <v>1.4</v>
      </c>
      <c r="BM327" s="24"/>
      <c r="BN327" s="24"/>
      <c r="BO327" s="24"/>
      <c r="BP327" s="24" t="s">
        <v>2888</v>
      </c>
      <c r="BQ327" s="24" t="s">
        <v>2168</v>
      </c>
      <c r="BR327" s="47" t="s">
        <v>2916</v>
      </c>
      <c r="BT327" s="5" t="str">
        <f t="shared" si="21"/>
        <v>9999-01-01 00:00</v>
      </c>
      <c r="BU327" s="111"/>
      <c r="BV327" s="115"/>
      <c r="BX327" s="5"/>
      <c r="CQ327" s="47">
        <v>5</v>
      </c>
      <c r="CR327" s="5">
        <v>6</v>
      </c>
      <c r="CS327" s="5">
        <f t="shared" si="22"/>
        <v>47</v>
      </c>
      <c r="CT327" s="5">
        <f t="shared" si="23"/>
        <v>0.34</v>
      </c>
      <c r="CU327" s="5">
        <f t="shared" si="24"/>
        <v>2.35</v>
      </c>
    </row>
    <row r="328" spans="1:99" s="47" customFormat="1" x14ac:dyDescent="0.3">
      <c r="A328" s="48" t="s">
        <v>529</v>
      </c>
      <c r="B328" s="6"/>
      <c r="C328" s="27">
        <v>767</v>
      </c>
      <c r="D328" s="18">
        <v>11067</v>
      </c>
      <c r="E328" s="26">
        <v>10067</v>
      </c>
      <c r="F328" s="49">
        <v>5</v>
      </c>
      <c r="G328" s="49">
        <v>3</v>
      </c>
      <c r="H328" s="18" t="s">
        <v>2300</v>
      </c>
      <c r="I328" s="49">
        <v>1</v>
      </c>
      <c r="J328" s="49">
        <v>4</v>
      </c>
      <c r="K328" s="18">
        <v>1</v>
      </c>
      <c r="L328" s="54">
        <v>5</v>
      </c>
      <c r="M328" s="18">
        <v>4</v>
      </c>
      <c r="N328" s="18">
        <v>767</v>
      </c>
      <c r="O328" s="18">
        <v>34</v>
      </c>
      <c r="P328" s="18" t="s">
        <v>321</v>
      </c>
      <c r="Q328" s="26" t="s">
        <v>530</v>
      </c>
      <c r="R328" s="26"/>
      <c r="S328" s="28">
        <v>1.05</v>
      </c>
      <c r="T328" s="28">
        <v>0.9</v>
      </c>
      <c r="U328" s="28">
        <v>1.2</v>
      </c>
      <c r="V328" s="18" t="s">
        <v>323</v>
      </c>
      <c r="W328" s="29" t="s">
        <v>324</v>
      </c>
      <c r="X328" s="30" t="s">
        <v>531</v>
      </c>
      <c r="Y328" s="31" t="s">
        <v>218</v>
      </c>
      <c r="Z328" s="52" t="s">
        <v>219</v>
      </c>
      <c r="AA328" s="50" t="s">
        <v>532</v>
      </c>
      <c r="AB328" s="21">
        <v>155</v>
      </c>
      <c r="AC328" s="21">
        <v>3</v>
      </c>
      <c r="AD328" s="51">
        <v>240</v>
      </c>
      <c r="AE328" s="51">
        <v>19</v>
      </c>
      <c r="AF328" s="51">
        <v>0</v>
      </c>
      <c r="AG328" s="32">
        <v>1</v>
      </c>
      <c r="AH328" s="32">
        <v>0</v>
      </c>
      <c r="AI328" s="23">
        <v>77</v>
      </c>
      <c r="AJ328" s="24" t="s">
        <v>2912</v>
      </c>
      <c r="AK328" s="52">
        <v>1</v>
      </c>
      <c r="AL328" s="24">
        <v>136</v>
      </c>
      <c r="AM328" s="52">
        <v>3</v>
      </c>
      <c r="AN328" s="52">
        <v>1</v>
      </c>
      <c r="AO328" s="24" t="s">
        <v>2913</v>
      </c>
      <c r="AP328" s="52">
        <v>0.36</v>
      </c>
      <c r="AQ328" s="52">
        <v>0.01</v>
      </c>
      <c r="AR328" s="52">
        <v>0</v>
      </c>
      <c r="AS328" s="52">
        <v>0</v>
      </c>
      <c r="AT328" s="52">
        <v>0</v>
      </c>
      <c r="AU328" s="52">
        <v>31</v>
      </c>
      <c r="AV328" s="83">
        <v>-10</v>
      </c>
      <c r="AW328" s="52">
        <v>-25</v>
      </c>
      <c r="AX328" s="83">
        <v>58</v>
      </c>
      <c r="AY328" s="52">
        <v>6.8</v>
      </c>
      <c r="AZ328" s="52">
        <v>0.15</v>
      </c>
      <c r="BA328" s="24">
        <v>0</v>
      </c>
      <c r="BB328" s="52">
        <v>2.9</v>
      </c>
      <c r="BC328" s="75" t="s">
        <v>2069</v>
      </c>
      <c r="BD328" s="52"/>
      <c r="BE328" s="52"/>
      <c r="BF328" s="52"/>
      <c r="BG328" s="52"/>
      <c r="BH328" s="52"/>
      <c r="BI328" s="24">
        <v>1</v>
      </c>
      <c r="BJ328" s="24"/>
      <c r="BK328" s="24"/>
      <c r="BL328" s="24">
        <v>1.4</v>
      </c>
      <c r="BM328" s="24"/>
      <c r="BN328" s="24"/>
      <c r="BO328" s="24"/>
      <c r="BP328" s="24" t="s">
        <v>2888</v>
      </c>
      <c r="BQ328" s="24" t="s">
        <v>2168</v>
      </c>
      <c r="BR328" s="47" t="s">
        <v>2916</v>
      </c>
      <c r="BT328" s="5" t="str">
        <f t="shared" si="21"/>
        <v>9999-01-01 00:00</v>
      </c>
      <c r="BU328" s="111"/>
      <c r="BV328" s="115"/>
      <c r="BX328" s="5"/>
      <c r="CQ328" s="47">
        <v>5</v>
      </c>
      <c r="CR328" s="5">
        <v>8</v>
      </c>
      <c r="CS328" s="5">
        <f t="shared" si="22"/>
        <v>58</v>
      </c>
      <c r="CT328" s="5">
        <f t="shared" si="23"/>
        <v>0.36</v>
      </c>
      <c r="CU328" s="5">
        <f t="shared" si="24"/>
        <v>2.9</v>
      </c>
    </row>
    <row r="329" spans="1:99" s="47" customFormat="1" x14ac:dyDescent="0.3">
      <c r="A329" s="48" t="s">
        <v>573</v>
      </c>
      <c r="B329" s="6"/>
      <c r="C329" s="27">
        <v>768</v>
      </c>
      <c r="D329" s="18">
        <v>11068</v>
      </c>
      <c r="E329" s="26">
        <v>10068</v>
      </c>
      <c r="F329" s="49">
        <v>5</v>
      </c>
      <c r="G329" s="49">
        <v>1</v>
      </c>
      <c r="H329" s="18" t="s">
        <v>2303</v>
      </c>
      <c r="I329" s="49">
        <v>1</v>
      </c>
      <c r="J329" s="49">
        <v>5</v>
      </c>
      <c r="K329" s="18">
        <v>1</v>
      </c>
      <c r="L329" s="54">
        <v>5</v>
      </c>
      <c r="M329" s="18">
        <v>5</v>
      </c>
      <c r="N329" s="18">
        <v>768</v>
      </c>
      <c r="O329" s="18">
        <v>15</v>
      </c>
      <c r="P329" s="18" t="s">
        <v>321</v>
      </c>
      <c r="Q329" s="26" t="s">
        <v>574</v>
      </c>
      <c r="R329" s="26"/>
      <c r="S329" s="28">
        <v>1</v>
      </c>
      <c r="T329" s="28">
        <v>0.71</v>
      </c>
      <c r="U329" s="28">
        <v>1.2</v>
      </c>
      <c r="V329" s="18" t="s">
        <v>323</v>
      </c>
      <c r="W329" s="29" t="s">
        <v>324</v>
      </c>
      <c r="X329" s="30" t="s">
        <v>575</v>
      </c>
      <c r="Y329" s="31" t="s">
        <v>218</v>
      </c>
      <c r="Z329" s="52" t="s">
        <v>219</v>
      </c>
      <c r="AA329" s="50" t="s">
        <v>576</v>
      </c>
      <c r="AB329" s="21">
        <v>155</v>
      </c>
      <c r="AC329" s="21">
        <v>3</v>
      </c>
      <c r="AD329" s="51">
        <v>350</v>
      </c>
      <c r="AE329" s="51">
        <v>23</v>
      </c>
      <c r="AF329" s="51">
        <v>0</v>
      </c>
      <c r="AG329" s="32">
        <v>1</v>
      </c>
      <c r="AH329" s="32">
        <v>0</v>
      </c>
      <c r="AI329" s="23">
        <v>55</v>
      </c>
      <c r="AJ329" s="24" t="s">
        <v>2912</v>
      </c>
      <c r="AK329" s="52">
        <v>1</v>
      </c>
      <c r="AL329" s="24">
        <v>96</v>
      </c>
      <c r="AM329" s="52">
        <v>1</v>
      </c>
      <c r="AN329" s="52" t="s">
        <v>108</v>
      </c>
      <c r="AO329" s="24" t="s">
        <v>2913</v>
      </c>
      <c r="AP329" s="52">
        <v>0.52</v>
      </c>
      <c r="AQ329" s="52">
        <v>0.06</v>
      </c>
      <c r="AR329" s="52">
        <v>201</v>
      </c>
      <c r="AS329" s="52">
        <v>-44</v>
      </c>
      <c r="AT329" s="52">
        <v>-5</v>
      </c>
      <c r="AU329" s="52">
        <v>301</v>
      </c>
      <c r="AV329" s="83">
        <v>5</v>
      </c>
      <c r="AW329" s="52">
        <v>15</v>
      </c>
      <c r="AX329" s="83">
        <v>44</v>
      </c>
      <c r="AY329" s="52">
        <v>4.8</v>
      </c>
      <c r="AZ329" s="52">
        <v>0.05</v>
      </c>
      <c r="BA329" s="24">
        <v>0</v>
      </c>
      <c r="BB329" s="52">
        <v>2.2000000000000002</v>
      </c>
      <c r="BC329" s="75" t="s">
        <v>2433</v>
      </c>
      <c r="BD329" s="52"/>
      <c r="BE329" s="52"/>
      <c r="BF329" s="52"/>
      <c r="BG329" s="52"/>
      <c r="BH329" s="52"/>
      <c r="BI329" s="24">
        <v>1</v>
      </c>
      <c r="BJ329" s="24"/>
      <c r="BK329" s="24"/>
      <c r="BL329" s="24">
        <v>1.4</v>
      </c>
      <c r="BM329" s="24"/>
      <c r="BN329" s="24"/>
      <c r="BO329" s="24"/>
      <c r="BP329" s="24" t="s">
        <v>2888</v>
      </c>
      <c r="BQ329" s="24" t="s">
        <v>2168</v>
      </c>
      <c r="BR329" s="47" t="s">
        <v>2917</v>
      </c>
      <c r="BT329" s="5" t="str">
        <f t="shared" si="21"/>
        <v>2020-01-01 00:00</v>
      </c>
      <c r="BU329" s="111"/>
      <c r="BV329" s="115"/>
      <c r="BX329" s="5"/>
      <c r="CQ329" s="47">
        <v>5</v>
      </c>
      <c r="CR329" s="5">
        <v>7</v>
      </c>
      <c r="CS329" s="5">
        <f t="shared" si="22"/>
        <v>44</v>
      </c>
      <c r="CT329" s="5">
        <f t="shared" si="23"/>
        <v>0.52</v>
      </c>
      <c r="CU329" s="5">
        <f t="shared" si="24"/>
        <v>2.2000000000000002</v>
      </c>
    </row>
    <row r="330" spans="1:99" s="47" customFormat="1" x14ac:dyDescent="0.3">
      <c r="A330" s="48" t="s">
        <v>644</v>
      </c>
      <c r="B330" s="6"/>
      <c r="C330" s="27">
        <v>769</v>
      </c>
      <c r="D330" s="18">
        <v>11069</v>
      </c>
      <c r="E330" s="26">
        <v>10069</v>
      </c>
      <c r="F330" s="49">
        <v>5</v>
      </c>
      <c r="G330" s="49">
        <v>2</v>
      </c>
      <c r="H330" s="18" t="s">
        <v>2314</v>
      </c>
      <c r="I330" s="49">
        <v>1</v>
      </c>
      <c r="J330" s="49">
        <v>3</v>
      </c>
      <c r="K330" s="18">
        <v>1</v>
      </c>
      <c r="L330" s="54">
        <v>5</v>
      </c>
      <c r="M330" s="18">
        <v>3</v>
      </c>
      <c r="N330" s="18">
        <v>769</v>
      </c>
      <c r="O330" s="18">
        <v>23</v>
      </c>
      <c r="P330" s="18" t="s">
        <v>321</v>
      </c>
      <c r="Q330" s="26" t="s">
        <v>645</v>
      </c>
      <c r="R330" s="26"/>
      <c r="S330" s="28">
        <v>1</v>
      </c>
      <c r="T330" s="28">
        <v>0.75</v>
      </c>
      <c r="U330" s="28">
        <v>1.2</v>
      </c>
      <c r="V330" s="18" t="s">
        <v>323</v>
      </c>
      <c r="W330" s="29" t="s">
        <v>324</v>
      </c>
      <c r="X330" s="30" t="s">
        <v>646</v>
      </c>
      <c r="Y330" s="31" t="s">
        <v>218</v>
      </c>
      <c r="Z330" s="52" t="s">
        <v>219</v>
      </c>
      <c r="AA330" s="50" t="s">
        <v>647</v>
      </c>
      <c r="AB330" s="21">
        <v>155</v>
      </c>
      <c r="AC330" s="21">
        <v>3</v>
      </c>
      <c r="AD330" s="51">
        <v>350</v>
      </c>
      <c r="AE330" s="51">
        <v>23</v>
      </c>
      <c r="AF330" s="51">
        <v>0</v>
      </c>
      <c r="AG330" s="32">
        <v>1</v>
      </c>
      <c r="AH330" s="32">
        <v>0</v>
      </c>
      <c r="AI330" s="23">
        <v>55</v>
      </c>
      <c r="AJ330" s="24" t="s">
        <v>2912</v>
      </c>
      <c r="AK330" s="52">
        <v>1</v>
      </c>
      <c r="AL330" s="24">
        <v>200</v>
      </c>
      <c r="AM330" s="52">
        <v>4</v>
      </c>
      <c r="AN330" s="52" t="s">
        <v>108</v>
      </c>
      <c r="AO330" s="24" t="s">
        <v>2913</v>
      </c>
      <c r="AP330" s="52">
        <v>0.66</v>
      </c>
      <c r="AQ330" s="52">
        <v>0.15</v>
      </c>
      <c r="AR330" s="52">
        <v>204</v>
      </c>
      <c r="AS330" s="52">
        <v>-33</v>
      </c>
      <c r="AT330" s="52">
        <v>44</v>
      </c>
      <c r="AU330" s="52">
        <v>304</v>
      </c>
      <c r="AV330" s="83">
        <v>2</v>
      </c>
      <c r="AW330" s="52">
        <v>10</v>
      </c>
      <c r="AX330" s="83">
        <v>64</v>
      </c>
      <c r="AY330" s="52">
        <v>10</v>
      </c>
      <c r="AZ330" s="52">
        <v>0.2</v>
      </c>
      <c r="BA330" s="24">
        <v>0</v>
      </c>
      <c r="BB330" s="52">
        <v>3.2</v>
      </c>
      <c r="BC330" s="75" t="s">
        <v>2439</v>
      </c>
      <c r="BD330" s="52"/>
      <c r="BE330" s="52"/>
      <c r="BF330" s="52"/>
      <c r="BG330" s="52"/>
      <c r="BH330" s="52"/>
      <c r="BI330" s="24">
        <v>1</v>
      </c>
      <c r="BJ330" s="24"/>
      <c r="BK330" s="24"/>
      <c r="BL330" s="24">
        <v>1.4</v>
      </c>
      <c r="BM330" s="24"/>
      <c r="BN330" s="24"/>
      <c r="BO330" s="24"/>
      <c r="BP330" s="24" t="s">
        <v>2888</v>
      </c>
      <c r="BQ330" s="24" t="s">
        <v>2168</v>
      </c>
      <c r="BR330" s="47" t="s">
        <v>2917</v>
      </c>
      <c r="BT330" s="5" t="str">
        <f t="shared" si="21"/>
        <v>2020-01-01 00:00</v>
      </c>
      <c r="BU330" s="111"/>
      <c r="BV330" s="115"/>
      <c r="BX330" s="5"/>
      <c r="CQ330" s="47">
        <v>5</v>
      </c>
      <c r="CR330" s="5">
        <v>10</v>
      </c>
      <c r="CS330" s="5">
        <f t="shared" si="22"/>
        <v>64</v>
      </c>
      <c r="CT330" s="5">
        <f t="shared" si="23"/>
        <v>0.66</v>
      </c>
      <c r="CU330" s="5">
        <f t="shared" si="24"/>
        <v>3.2</v>
      </c>
    </row>
    <row r="331" spans="1:99" s="47" customFormat="1" x14ac:dyDescent="0.3">
      <c r="A331" s="48" t="s">
        <v>119</v>
      </c>
      <c r="B331" s="6"/>
      <c r="C331" s="27">
        <v>770</v>
      </c>
      <c r="D331" s="18">
        <v>11070</v>
      </c>
      <c r="E331" s="26">
        <v>10070</v>
      </c>
      <c r="F331" s="49">
        <v>5</v>
      </c>
      <c r="G331" s="49">
        <v>5</v>
      </c>
      <c r="H331" s="18" t="s">
        <v>2300</v>
      </c>
      <c r="I331" s="49">
        <v>1</v>
      </c>
      <c r="J331" s="49">
        <v>1</v>
      </c>
      <c r="K331" s="18">
        <v>1</v>
      </c>
      <c r="L331" s="54">
        <v>5</v>
      </c>
      <c r="M331" s="18">
        <v>1</v>
      </c>
      <c r="N331" s="18">
        <v>770</v>
      </c>
      <c r="O331" s="18">
        <v>51</v>
      </c>
      <c r="P331" s="18" t="s">
        <v>321</v>
      </c>
      <c r="Q331" s="26" t="s">
        <v>506</v>
      </c>
      <c r="R331" s="26"/>
      <c r="S331" s="28">
        <v>0.9</v>
      </c>
      <c r="T331" s="28">
        <v>1.1000000000000001</v>
      </c>
      <c r="U331" s="28">
        <v>1.2</v>
      </c>
      <c r="V331" s="18" t="s">
        <v>323</v>
      </c>
      <c r="W331" s="29" t="s">
        <v>324</v>
      </c>
      <c r="X331" s="30" t="s">
        <v>507</v>
      </c>
      <c r="Y331" s="31" t="s">
        <v>218</v>
      </c>
      <c r="Z331" s="52" t="s">
        <v>219</v>
      </c>
      <c r="AA331" s="50" t="s">
        <v>508</v>
      </c>
      <c r="AB331" s="21">
        <v>155</v>
      </c>
      <c r="AC331" s="21">
        <v>3</v>
      </c>
      <c r="AD331" s="51">
        <v>350</v>
      </c>
      <c r="AE331" s="51">
        <v>23</v>
      </c>
      <c r="AF331" s="51">
        <v>0</v>
      </c>
      <c r="AG331" s="32">
        <v>1</v>
      </c>
      <c r="AH331" s="32">
        <v>0</v>
      </c>
      <c r="AI331" s="23">
        <v>132</v>
      </c>
      <c r="AJ331" s="24" t="s">
        <v>2912</v>
      </c>
      <c r="AK331" s="52">
        <v>1</v>
      </c>
      <c r="AL331" s="24">
        <v>800</v>
      </c>
      <c r="AM331" s="52">
        <v>3</v>
      </c>
      <c r="AN331" s="52">
        <v>1</v>
      </c>
      <c r="AO331" s="24" t="s">
        <v>2913</v>
      </c>
      <c r="AP331" s="52">
        <v>0.34</v>
      </c>
      <c r="AQ331" s="52">
        <v>0.01</v>
      </c>
      <c r="AR331" s="52">
        <v>0</v>
      </c>
      <c r="AS331" s="52">
        <v>0</v>
      </c>
      <c r="AT331" s="52">
        <v>0</v>
      </c>
      <c r="AU331" s="52">
        <v>35</v>
      </c>
      <c r="AV331" s="83">
        <v>-30</v>
      </c>
      <c r="AW331" s="52">
        <v>-10</v>
      </c>
      <c r="AX331" s="83">
        <v>47</v>
      </c>
      <c r="AY331" s="52">
        <v>40</v>
      </c>
      <c r="AZ331" s="52">
        <v>0.15</v>
      </c>
      <c r="BA331" s="24">
        <v>0</v>
      </c>
      <c r="BB331" s="52">
        <v>2.35</v>
      </c>
      <c r="BC331" s="75" t="s">
        <v>2069</v>
      </c>
      <c r="BD331" s="52"/>
      <c r="BE331" s="52"/>
      <c r="BF331" s="52"/>
      <c r="BG331" s="52"/>
      <c r="BH331" s="52"/>
      <c r="BI331" s="24">
        <v>1</v>
      </c>
      <c r="BJ331" s="24"/>
      <c r="BK331" s="24"/>
      <c r="BL331" s="24">
        <v>1.4</v>
      </c>
      <c r="BM331" s="24"/>
      <c r="BN331" s="24"/>
      <c r="BO331" s="24"/>
      <c r="BP331" s="24" t="s">
        <v>2888</v>
      </c>
      <c r="BQ331" s="24" t="s">
        <v>2168</v>
      </c>
      <c r="BR331" s="47" t="s">
        <v>2916</v>
      </c>
      <c r="BT331" s="5" t="str">
        <f t="shared" si="21"/>
        <v>9999-01-01 00:00</v>
      </c>
      <c r="BU331" s="111"/>
      <c r="BV331" s="115"/>
      <c r="BX331" s="5"/>
      <c r="CQ331" s="47">
        <v>5</v>
      </c>
      <c r="CR331" s="5">
        <v>6</v>
      </c>
      <c r="CS331" s="5">
        <f t="shared" si="22"/>
        <v>47</v>
      </c>
      <c r="CT331" s="5">
        <f t="shared" si="23"/>
        <v>0.34</v>
      </c>
      <c r="CU331" s="5">
        <f t="shared" si="24"/>
        <v>2.35</v>
      </c>
    </row>
    <row r="332" spans="1:99" s="47" customFormat="1" x14ac:dyDescent="0.3">
      <c r="A332" s="48" t="s">
        <v>545</v>
      </c>
      <c r="B332" s="6"/>
      <c r="C332" s="27">
        <v>771</v>
      </c>
      <c r="D332" s="18">
        <v>11071</v>
      </c>
      <c r="E332" s="26">
        <v>10071</v>
      </c>
      <c r="F332" s="49">
        <v>5</v>
      </c>
      <c r="G332" s="49">
        <v>1</v>
      </c>
      <c r="H332" s="18" t="s">
        <v>2299</v>
      </c>
      <c r="I332" s="49">
        <v>1</v>
      </c>
      <c r="J332" s="49">
        <v>1</v>
      </c>
      <c r="K332" s="18">
        <v>1</v>
      </c>
      <c r="L332" s="54">
        <v>5</v>
      </c>
      <c r="M332" s="18">
        <v>1</v>
      </c>
      <c r="N332" s="18">
        <v>771</v>
      </c>
      <c r="O332" s="18">
        <v>11</v>
      </c>
      <c r="P332" s="18" t="s">
        <v>321</v>
      </c>
      <c r="Q332" s="26" t="s">
        <v>546</v>
      </c>
      <c r="R332" s="26"/>
      <c r="S332" s="28">
        <v>1</v>
      </c>
      <c r="T332" s="28">
        <v>0.88</v>
      </c>
      <c r="U332" s="28">
        <v>1.2</v>
      </c>
      <c r="V332" s="18" t="s">
        <v>323</v>
      </c>
      <c r="W332" s="29" t="s">
        <v>324</v>
      </c>
      <c r="X332" s="30" t="s">
        <v>547</v>
      </c>
      <c r="Y332" s="31" t="s">
        <v>218</v>
      </c>
      <c r="Z332" s="52" t="s">
        <v>219</v>
      </c>
      <c r="AA332" s="50" t="s">
        <v>548</v>
      </c>
      <c r="AB332" s="21">
        <v>155</v>
      </c>
      <c r="AC332" s="21">
        <v>3</v>
      </c>
      <c r="AD332" s="51">
        <v>220</v>
      </c>
      <c r="AE332" s="51">
        <v>17</v>
      </c>
      <c r="AF332" s="51">
        <v>0</v>
      </c>
      <c r="AG332" s="32">
        <v>1</v>
      </c>
      <c r="AH332" s="32">
        <v>0</v>
      </c>
      <c r="AI332" s="23">
        <v>77</v>
      </c>
      <c r="AJ332" s="24" t="s">
        <v>2912</v>
      </c>
      <c r="AK332" s="52">
        <v>1</v>
      </c>
      <c r="AL332" s="24">
        <v>80</v>
      </c>
      <c r="AM332" s="52">
        <v>1</v>
      </c>
      <c r="AN332" s="52" t="s">
        <v>108</v>
      </c>
      <c r="AO332" s="24" t="s">
        <v>2913</v>
      </c>
      <c r="AP332" s="52">
        <v>0.36</v>
      </c>
      <c r="AQ332" s="52">
        <v>0.01</v>
      </c>
      <c r="AR332" s="52">
        <v>101</v>
      </c>
      <c r="AS332" s="52">
        <v>-55</v>
      </c>
      <c r="AT332" s="52">
        <v>-22</v>
      </c>
      <c r="AU332" s="52">
        <v>51</v>
      </c>
      <c r="AV332" s="83">
        <v>5</v>
      </c>
      <c r="AW332" s="52">
        <v>-10</v>
      </c>
      <c r="AX332" s="83">
        <v>58</v>
      </c>
      <c r="AY332" s="52">
        <v>4</v>
      </c>
      <c r="AZ332" s="52">
        <v>0.05</v>
      </c>
      <c r="BA332" s="24">
        <v>0</v>
      </c>
      <c r="BB332" s="52">
        <v>2.9</v>
      </c>
      <c r="BC332" s="75" t="s">
        <v>2431</v>
      </c>
      <c r="BD332" s="52"/>
      <c r="BE332" s="52"/>
      <c r="BF332" s="52"/>
      <c r="BG332" s="52"/>
      <c r="BH332" s="52"/>
      <c r="BI332" s="24">
        <v>1</v>
      </c>
      <c r="BJ332" s="24"/>
      <c r="BK332" s="24"/>
      <c r="BL332" s="24">
        <v>1.4</v>
      </c>
      <c r="BM332" s="24"/>
      <c r="BN332" s="24"/>
      <c r="BO332" s="24"/>
      <c r="BP332" s="24" t="s">
        <v>2888</v>
      </c>
      <c r="BQ332" s="24" t="s">
        <v>2168</v>
      </c>
      <c r="BR332" s="47" t="s">
        <v>2917</v>
      </c>
      <c r="BT332" s="5" t="str">
        <f t="shared" si="21"/>
        <v>2020-01-01 00:00</v>
      </c>
      <c r="BU332" s="111"/>
      <c r="BV332" s="115"/>
      <c r="BX332" s="5"/>
      <c r="CQ332" s="47">
        <v>5</v>
      </c>
      <c r="CR332" s="5">
        <v>8</v>
      </c>
      <c r="CS332" s="5">
        <f t="shared" si="22"/>
        <v>58</v>
      </c>
      <c r="CT332" s="5">
        <f t="shared" si="23"/>
        <v>0.36</v>
      </c>
      <c r="CU332" s="5">
        <f t="shared" si="24"/>
        <v>2.9</v>
      </c>
    </row>
    <row r="333" spans="1:99" s="47" customFormat="1" x14ac:dyDescent="0.3">
      <c r="A333" s="48" t="s">
        <v>1291</v>
      </c>
      <c r="B333" s="6"/>
      <c r="C333" s="27">
        <v>772</v>
      </c>
      <c r="D333" s="18">
        <v>11072</v>
      </c>
      <c r="E333" s="26">
        <v>10072</v>
      </c>
      <c r="F333" s="49">
        <v>5</v>
      </c>
      <c r="G333" s="49">
        <v>1</v>
      </c>
      <c r="H333" s="18" t="s">
        <v>2298</v>
      </c>
      <c r="I333" s="49">
        <v>1</v>
      </c>
      <c r="J333" s="49">
        <v>1</v>
      </c>
      <c r="K333" s="18">
        <v>1</v>
      </c>
      <c r="L333" s="54">
        <v>5</v>
      </c>
      <c r="M333" s="18">
        <v>1</v>
      </c>
      <c r="N333" s="18">
        <v>772</v>
      </c>
      <c r="O333" s="18">
        <v>11</v>
      </c>
      <c r="P333" s="18" t="s">
        <v>321</v>
      </c>
      <c r="Q333" s="26" t="s">
        <v>2091</v>
      </c>
      <c r="R333" s="26"/>
      <c r="S333" s="28">
        <v>1.05</v>
      </c>
      <c r="T333" s="28">
        <v>0.71</v>
      </c>
      <c r="U333" s="28">
        <v>1.2</v>
      </c>
      <c r="V333" s="18" t="s">
        <v>323</v>
      </c>
      <c r="W333" s="29" t="s">
        <v>324</v>
      </c>
      <c r="X333" s="30" t="s">
        <v>1292</v>
      </c>
      <c r="Y333" s="31" t="s">
        <v>218</v>
      </c>
      <c r="Z333" s="52" t="s">
        <v>219</v>
      </c>
      <c r="AA333" s="50" t="s">
        <v>1293</v>
      </c>
      <c r="AB333" s="21">
        <v>155</v>
      </c>
      <c r="AC333" s="21">
        <v>3</v>
      </c>
      <c r="AD333" s="51">
        <v>650</v>
      </c>
      <c r="AE333" s="51">
        <v>30</v>
      </c>
      <c r="AF333" s="51">
        <v>0</v>
      </c>
      <c r="AG333" s="32">
        <v>1</v>
      </c>
      <c r="AH333" s="32">
        <v>0</v>
      </c>
      <c r="AI333" s="23">
        <v>77</v>
      </c>
      <c r="AJ333" s="24" t="s">
        <v>2912</v>
      </c>
      <c r="AK333" s="52">
        <v>1</v>
      </c>
      <c r="AL333" s="24">
        <v>266</v>
      </c>
      <c r="AM333" s="52">
        <v>3</v>
      </c>
      <c r="AN333" s="52">
        <v>1</v>
      </c>
      <c r="AO333" s="24" t="s">
        <v>2913</v>
      </c>
      <c r="AP333" s="52">
        <v>0.57999999999999996</v>
      </c>
      <c r="AQ333" s="52">
        <v>0.01</v>
      </c>
      <c r="AR333" s="52">
        <v>0</v>
      </c>
      <c r="AS333" s="52">
        <v>0</v>
      </c>
      <c r="AT333" s="52">
        <v>0</v>
      </c>
      <c r="AU333" s="52">
        <v>1</v>
      </c>
      <c r="AV333" s="83">
        <v>-10</v>
      </c>
      <c r="AW333" s="52">
        <v>-30</v>
      </c>
      <c r="AX333" s="83">
        <v>50</v>
      </c>
      <c r="AY333" s="52">
        <v>13.3</v>
      </c>
      <c r="AZ333" s="52">
        <v>0.15</v>
      </c>
      <c r="BA333" s="24">
        <v>0</v>
      </c>
      <c r="BB333" s="52">
        <v>2.5</v>
      </c>
      <c r="BC333" s="75" t="s">
        <v>2068</v>
      </c>
      <c r="BD333" s="52"/>
      <c r="BE333" s="52"/>
      <c r="BF333" s="52"/>
      <c r="BG333" s="52"/>
      <c r="BH333" s="52"/>
      <c r="BI333" s="24">
        <v>1</v>
      </c>
      <c r="BJ333" s="24"/>
      <c r="BK333" s="24"/>
      <c r="BL333" s="24">
        <v>1.4</v>
      </c>
      <c r="BM333" s="24"/>
      <c r="BN333" s="24"/>
      <c r="BO333" s="24"/>
      <c r="BP333" s="24" t="s">
        <v>2888</v>
      </c>
      <c r="BQ333" s="24" t="s">
        <v>2168</v>
      </c>
      <c r="BR333" s="47" t="s">
        <v>2916</v>
      </c>
      <c r="BT333" s="5" t="str">
        <f t="shared" si="21"/>
        <v>9999-01-01 00:00</v>
      </c>
      <c r="BU333" s="111"/>
      <c r="BV333" s="115"/>
      <c r="BX333" s="5"/>
      <c r="CQ333" s="47">
        <v>5</v>
      </c>
      <c r="CR333" s="5">
        <v>4</v>
      </c>
      <c r="CS333" s="5">
        <f t="shared" si="22"/>
        <v>50</v>
      </c>
      <c r="CT333" s="5">
        <f t="shared" si="23"/>
        <v>0.57999999999999996</v>
      </c>
      <c r="CU333" s="5">
        <f t="shared" si="24"/>
        <v>2.5</v>
      </c>
    </row>
    <row r="334" spans="1:99" s="47" customFormat="1" x14ac:dyDescent="0.3">
      <c r="A334" s="48" t="s">
        <v>561</v>
      </c>
      <c r="B334" s="6"/>
      <c r="C334" s="27">
        <v>773</v>
      </c>
      <c r="D334" s="18">
        <v>11073</v>
      </c>
      <c r="E334" s="26">
        <v>10073</v>
      </c>
      <c r="F334" s="49">
        <v>5</v>
      </c>
      <c r="G334" s="49">
        <v>1</v>
      </c>
      <c r="H334" s="18" t="s">
        <v>2299</v>
      </c>
      <c r="I334" s="49">
        <v>1</v>
      </c>
      <c r="J334" s="49">
        <v>3</v>
      </c>
      <c r="K334" s="18">
        <v>1</v>
      </c>
      <c r="L334" s="54">
        <v>5</v>
      </c>
      <c r="M334" s="18">
        <v>3</v>
      </c>
      <c r="N334" s="18">
        <v>773</v>
      </c>
      <c r="O334" s="18">
        <v>13</v>
      </c>
      <c r="P334" s="18" t="s">
        <v>321</v>
      </c>
      <c r="Q334" s="26" t="s">
        <v>562</v>
      </c>
      <c r="R334" s="26"/>
      <c r="S334" s="28">
        <v>1</v>
      </c>
      <c r="T334" s="28">
        <v>0.85</v>
      </c>
      <c r="U334" s="28">
        <v>1.2</v>
      </c>
      <c r="V334" s="18" t="s">
        <v>323</v>
      </c>
      <c r="W334" s="29" t="s">
        <v>324</v>
      </c>
      <c r="X334" s="30" t="s">
        <v>563</v>
      </c>
      <c r="Y334" s="31" t="s">
        <v>218</v>
      </c>
      <c r="Z334" s="52" t="s">
        <v>219</v>
      </c>
      <c r="AA334" s="50" t="s">
        <v>564</v>
      </c>
      <c r="AB334" s="21">
        <v>155</v>
      </c>
      <c r="AC334" s="21">
        <v>3</v>
      </c>
      <c r="AD334" s="51">
        <v>440</v>
      </c>
      <c r="AE334" s="51">
        <v>17</v>
      </c>
      <c r="AF334" s="51">
        <v>0</v>
      </c>
      <c r="AG334" s="32">
        <v>1</v>
      </c>
      <c r="AH334" s="32">
        <v>0</v>
      </c>
      <c r="AI334" s="23">
        <v>77</v>
      </c>
      <c r="AJ334" s="24" t="s">
        <v>2912</v>
      </c>
      <c r="AK334" s="52">
        <v>1</v>
      </c>
      <c r="AL334" s="24">
        <v>66</v>
      </c>
      <c r="AM334" s="52">
        <v>1</v>
      </c>
      <c r="AN334" s="52" t="s">
        <v>108</v>
      </c>
      <c r="AO334" s="24" t="s">
        <v>2913</v>
      </c>
      <c r="AP334" s="52">
        <v>0.48</v>
      </c>
      <c r="AQ334" s="52">
        <v>0.27</v>
      </c>
      <c r="AR334" s="52">
        <v>205</v>
      </c>
      <c r="AS334" s="52">
        <v>-55</v>
      </c>
      <c r="AT334" s="52">
        <v>-33</v>
      </c>
      <c r="AU334" s="52">
        <v>305</v>
      </c>
      <c r="AV334" s="83">
        <v>5</v>
      </c>
      <c r="AW334" s="52">
        <v>-10</v>
      </c>
      <c r="AX334" s="83">
        <v>53</v>
      </c>
      <c r="AY334" s="52">
        <v>3.3</v>
      </c>
      <c r="AZ334" s="52">
        <v>0.05</v>
      </c>
      <c r="BA334" s="24">
        <v>0</v>
      </c>
      <c r="BB334" s="52">
        <v>2.65</v>
      </c>
      <c r="BC334" s="75" t="s">
        <v>2431</v>
      </c>
      <c r="BD334" s="52"/>
      <c r="BE334" s="52"/>
      <c r="BF334" s="52"/>
      <c r="BG334" s="52"/>
      <c r="BH334" s="52"/>
      <c r="BI334" s="24">
        <v>1</v>
      </c>
      <c r="BJ334" s="24"/>
      <c r="BK334" s="24"/>
      <c r="BL334" s="24">
        <v>1.4</v>
      </c>
      <c r="BM334" s="24"/>
      <c r="BN334" s="24"/>
      <c r="BO334" s="24"/>
      <c r="BP334" s="24" t="s">
        <v>2888</v>
      </c>
      <c r="BQ334" s="24" t="s">
        <v>2168</v>
      </c>
      <c r="BR334" s="47" t="s">
        <v>2917</v>
      </c>
      <c r="BT334" s="5" t="str">
        <f t="shared" si="21"/>
        <v>2020-01-01 00:00</v>
      </c>
      <c r="BU334" s="111"/>
      <c r="BV334" s="115"/>
      <c r="BX334" s="5"/>
      <c r="CQ334" s="47">
        <v>5</v>
      </c>
      <c r="CR334" s="5">
        <v>9</v>
      </c>
      <c r="CS334" s="5">
        <f t="shared" si="22"/>
        <v>53</v>
      </c>
      <c r="CT334" s="5">
        <f t="shared" si="23"/>
        <v>0.48</v>
      </c>
      <c r="CU334" s="5">
        <f t="shared" si="24"/>
        <v>2.65</v>
      </c>
    </row>
    <row r="335" spans="1:99" s="47" customFormat="1" x14ac:dyDescent="0.3">
      <c r="A335" s="48" t="s">
        <v>789</v>
      </c>
      <c r="B335" s="6"/>
      <c r="C335" s="27">
        <v>774</v>
      </c>
      <c r="D335" s="18">
        <v>11074</v>
      </c>
      <c r="E335" s="26">
        <v>10074</v>
      </c>
      <c r="F335" s="49">
        <v>5</v>
      </c>
      <c r="G335" s="49">
        <v>4</v>
      </c>
      <c r="H335" s="18" t="s">
        <v>2307</v>
      </c>
      <c r="I335" s="49">
        <v>1</v>
      </c>
      <c r="J335" s="49">
        <v>2</v>
      </c>
      <c r="K335" s="18">
        <v>1</v>
      </c>
      <c r="L335" s="54">
        <v>5</v>
      </c>
      <c r="M335" s="18">
        <v>2</v>
      </c>
      <c r="N335" s="18">
        <v>774</v>
      </c>
      <c r="O335" s="18">
        <v>42</v>
      </c>
      <c r="P335" s="18" t="s">
        <v>321</v>
      </c>
      <c r="Q335" s="26" t="s">
        <v>790</v>
      </c>
      <c r="R335" s="26"/>
      <c r="S335" s="28">
        <v>1</v>
      </c>
      <c r="T335" s="28">
        <v>0.88</v>
      </c>
      <c r="U335" s="28">
        <v>1.2</v>
      </c>
      <c r="V335" s="18" t="s">
        <v>323</v>
      </c>
      <c r="W335" s="29" t="s">
        <v>324</v>
      </c>
      <c r="X335" s="30" t="s">
        <v>791</v>
      </c>
      <c r="Y335" s="31" t="s">
        <v>218</v>
      </c>
      <c r="Z335" s="52" t="s">
        <v>219</v>
      </c>
      <c r="AA335" s="50" t="s">
        <v>792</v>
      </c>
      <c r="AB335" s="21">
        <v>155</v>
      </c>
      <c r="AC335" s="21">
        <v>3</v>
      </c>
      <c r="AD335" s="51">
        <v>350</v>
      </c>
      <c r="AE335" s="51">
        <v>22</v>
      </c>
      <c r="AF335" s="51">
        <v>0</v>
      </c>
      <c r="AG335" s="32">
        <v>1</v>
      </c>
      <c r="AH335" s="32">
        <v>0</v>
      </c>
      <c r="AI335" s="23">
        <v>66</v>
      </c>
      <c r="AJ335" s="24" t="s">
        <v>2912</v>
      </c>
      <c r="AK335" s="52">
        <v>1</v>
      </c>
      <c r="AL335" s="24">
        <v>112</v>
      </c>
      <c r="AM335" s="52">
        <v>1</v>
      </c>
      <c r="AN335" s="52">
        <v>1</v>
      </c>
      <c r="AO335" s="24" t="s">
        <v>2913</v>
      </c>
      <c r="AP335" s="52">
        <v>0.48</v>
      </c>
      <c r="AQ335" s="52">
        <v>0.01</v>
      </c>
      <c r="AR335" s="52">
        <v>102</v>
      </c>
      <c r="AS335" s="52">
        <v>-77</v>
      </c>
      <c r="AT335" s="52">
        <v>-77</v>
      </c>
      <c r="AU335" s="52">
        <v>51</v>
      </c>
      <c r="AV335" s="83">
        <v>-11</v>
      </c>
      <c r="AW335" s="52">
        <v>-65</v>
      </c>
      <c r="AX335" s="83">
        <v>53</v>
      </c>
      <c r="AY335" s="52">
        <v>5.6</v>
      </c>
      <c r="AZ335" s="52">
        <v>0.05</v>
      </c>
      <c r="BA335" s="24">
        <v>0</v>
      </c>
      <c r="BB335" s="52">
        <v>2.65</v>
      </c>
      <c r="BC335" s="75" t="s">
        <v>2436</v>
      </c>
      <c r="BD335" s="52"/>
      <c r="BE335" s="52"/>
      <c r="BF335" s="52"/>
      <c r="BG335" s="52"/>
      <c r="BH335" s="52"/>
      <c r="BI335" s="24">
        <v>1</v>
      </c>
      <c r="BJ335" s="24"/>
      <c r="BK335" s="24"/>
      <c r="BL335" s="24">
        <v>1.4</v>
      </c>
      <c r="BM335" s="24"/>
      <c r="BN335" s="24"/>
      <c r="BO335" s="24"/>
      <c r="BP335" s="24" t="s">
        <v>2888</v>
      </c>
      <c r="BQ335" s="24" t="s">
        <v>2168</v>
      </c>
      <c r="BR335" s="47" t="s">
        <v>2917</v>
      </c>
      <c r="BT335" s="5" t="str">
        <f t="shared" si="21"/>
        <v>2020-01-01 00:00</v>
      </c>
      <c r="BU335" s="111"/>
      <c r="BV335" s="115"/>
      <c r="BX335" s="5"/>
      <c r="CQ335" s="47">
        <v>5</v>
      </c>
      <c r="CR335" s="5">
        <v>9</v>
      </c>
      <c r="CS335" s="5">
        <f t="shared" si="22"/>
        <v>53</v>
      </c>
      <c r="CT335" s="5">
        <f t="shared" si="23"/>
        <v>0.48</v>
      </c>
      <c r="CU335" s="5">
        <f t="shared" si="24"/>
        <v>2.65</v>
      </c>
    </row>
    <row r="336" spans="1:99" s="47" customFormat="1" x14ac:dyDescent="0.3">
      <c r="A336" s="48" t="s">
        <v>793</v>
      </c>
      <c r="B336" s="6"/>
      <c r="C336" s="27">
        <v>775</v>
      </c>
      <c r="D336" s="18">
        <v>11075</v>
      </c>
      <c r="E336" s="26">
        <v>10075</v>
      </c>
      <c r="F336" s="49">
        <v>5</v>
      </c>
      <c r="G336" s="49">
        <v>4</v>
      </c>
      <c r="H336" s="18" t="s">
        <v>2311</v>
      </c>
      <c r="I336" s="49">
        <v>1</v>
      </c>
      <c r="J336" s="49">
        <v>2</v>
      </c>
      <c r="K336" s="18">
        <v>1</v>
      </c>
      <c r="L336" s="54">
        <v>5</v>
      </c>
      <c r="M336" s="18">
        <v>2</v>
      </c>
      <c r="N336" s="18">
        <v>775</v>
      </c>
      <c r="O336" s="18">
        <v>42</v>
      </c>
      <c r="P336" s="18" t="s">
        <v>321</v>
      </c>
      <c r="Q336" s="26" t="s">
        <v>794</v>
      </c>
      <c r="R336" s="26"/>
      <c r="S336" s="28">
        <v>1</v>
      </c>
      <c r="T336" s="28">
        <v>0.88</v>
      </c>
      <c r="U336" s="28">
        <v>1.2</v>
      </c>
      <c r="V336" s="18" t="s">
        <v>323</v>
      </c>
      <c r="W336" s="29" t="s">
        <v>324</v>
      </c>
      <c r="X336" s="30" t="s">
        <v>795</v>
      </c>
      <c r="Y336" s="31" t="s">
        <v>218</v>
      </c>
      <c r="Z336" s="52" t="s">
        <v>219</v>
      </c>
      <c r="AA336" s="50" t="s">
        <v>796</v>
      </c>
      <c r="AB336" s="21">
        <v>155</v>
      </c>
      <c r="AC336" s="21">
        <v>3</v>
      </c>
      <c r="AD336" s="51">
        <v>370</v>
      </c>
      <c r="AE336" s="51">
        <v>23</v>
      </c>
      <c r="AF336" s="51">
        <v>0</v>
      </c>
      <c r="AG336" s="32">
        <v>1</v>
      </c>
      <c r="AH336" s="32">
        <v>0</v>
      </c>
      <c r="AI336" s="23">
        <v>66</v>
      </c>
      <c r="AJ336" s="24" t="s">
        <v>2912</v>
      </c>
      <c r="AK336" s="52">
        <v>1</v>
      </c>
      <c r="AL336" s="24">
        <v>160</v>
      </c>
      <c r="AM336" s="52">
        <v>1</v>
      </c>
      <c r="AN336" s="52" t="s">
        <v>108</v>
      </c>
      <c r="AO336" s="24" t="s">
        <v>2913</v>
      </c>
      <c r="AP336" s="52">
        <v>0.62</v>
      </c>
      <c r="AQ336" s="52">
        <v>0.01</v>
      </c>
      <c r="AR336" s="52">
        <v>102</v>
      </c>
      <c r="AS336" s="52">
        <v>-77</v>
      </c>
      <c r="AT336" s="52">
        <v>-77</v>
      </c>
      <c r="AU336" s="52">
        <v>51</v>
      </c>
      <c r="AV336" s="83">
        <v>-11</v>
      </c>
      <c r="AW336" s="52">
        <v>-65</v>
      </c>
      <c r="AX336" s="83">
        <v>56</v>
      </c>
      <c r="AY336" s="52">
        <v>8</v>
      </c>
      <c r="AZ336" s="52">
        <v>0.05</v>
      </c>
      <c r="BA336" s="24">
        <v>0</v>
      </c>
      <c r="BB336" s="52">
        <v>2.8</v>
      </c>
      <c r="BC336" s="75" t="s">
        <v>2438</v>
      </c>
      <c r="BD336" s="52"/>
      <c r="BE336" s="52"/>
      <c r="BF336" s="52"/>
      <c r="BG336" s="52"/>
      <c r="BH336" s="52"/>
      <c r="BI336" s="24">
        <v>1</v>
      </c>
      <c r="BJ336" s="24"/>
      <c r="BK336" s="24"/>
      <c r="BL336" s="24">
        <v>1.4</v>
      </c>
      <c r="BM336" s="24"/>
      <c r="BN336" s="24"/>
      <c r="BO336" s="24"/>
      <c r="BP336" s="24" t="s">
        <v>2888</v>
      </c>
      <c r="BQ336" s="24" t="s">
        <v>2168</v>
      </c>
      <c r="BR336" s="47" t="s">
        <v>2917</v>
      </c>
      <c r="BT336" s="5" t="str">
        <f t="shared" ref="BT336:BT399" si="25">IF(BR336="근거리",$BT$13,$BT$12)</f>
        <v>2020-01-01 00:00</v>
      </c>
      <c r="BU336" s="111"/>
      <c r="BV336" s="115"/>
      <c r="BX336" s="5"/>
      <c r="CQ336" s="47">
        <v>5</v>
      </c>
      <c r="CR336" s="5">
        <v>1</v>
      </c>
      <c r="CS336" s="5">
        <f t="shared" ref="CS336:CS399" si="26">ROUNDDOWN(VLOOKUP(CR336,$CK$15:$CN$24,2,FALSE)*VLOOKUP(CQ336,$CK$28:$CL$32,2,FALSE),0)</f>
        <v>56</v>
      </c>
      <c r="CT336" s="5">
        <f t="shared" ref="CT336:CT399" si="27">VLOOKUP(CR336,$CK$15:$CN$24,3,FALSE)*$CT$13</f>
        <v>0.62</v>
      </c>
      <c r="CU336" s="5">
        <f t="shared" ref="CU336:CU399" si="28">CS336/20</f>
        <v>2.8</v>
      </c>
    </row>
    <row r="337" spans="1:99" s="47" customFormat="1" x14ac:dyDescent="0.3">
      <c r="A337" s="48" t="s">
        <v>1081</v>
      </c>
      <c r="B337" s="6"/>
      <c r="C337" s="27">
        <v>776</v>
      </c>
      <c r="D337" s="18">
        <v>11076</v>
      </c>
      <c r="E337" s="26">
        <v>10076</v>
      </c>
      <c r="F337" s="49">
        <v>5</v>
      </c>
      <c r="G337" s="49">
        <v>4</v>
      </c>
      <c r="H337" s="18" t="s">
        <v>2298</v>
      </c>
      <c r="I337" s="49">
        <v>1</v>
      </c>
      <c r="J337" s="49">
        <v>2</v>
      </c>
      <c r="K337" s="18">
        <v>1</v>
      </c>
      <c r="L337" s="54">
        <v>5</v>
      </c>
      <c r="M337" s="18">
        <v>2</v>
      </c>
      <c r="N337" s="18">
        <v>776</v>
      </c>
      <c r="O337" s="18">
        <v>42</v>
      </c>
      <c r="P337" s="18" t="s">
        <v>321</v>
      </c>
      <c r="Q337" s="26" t="s">
        <v>2092</v>
      </c>
      <c r="R337" s="26"/>
      <c r="S337" s="28">
        <v>1.05</v>
      </c>
      <c r="T337" s="28">
        <v>0.8</v>
      </c>
      <c r="U337" s="28">
        <v>1.2</v>
      </c>
      <c r="V337" s="18" t="s">
        <v>323</v>
      </c>
      <c r="W337" s="29" t="s">
        <v>324</v>
      </c>
      <c r="X337" s="30" t="s">
        <v>1082</v>
      </c>
      <c r="Y337" s="31" t="s">
        <v>218</v>
      </c>
      <c r="Z337" s="52" t="s">
        <v>219</v>
      </c>
      <c r="AA337" s="50" t="s">
        <v>1083</v>
      </c>
      <c r="AB337" s="21">
        <v>155</v>
      </c>
      <c r="AC337" s="21">
        <v>3</v>
      </c>
      <c r="AD337" s="51">
        <v>650</v>
      </c>
      <c r="AE337" s="51">
        <v>30</v>
      </c>
      <c r="AF337" s="51">
        <v>0</v>
      </c>
      <c r="AG337" s="32">
        <v>1</v>
      </c>
      <c r="AH337" s="32">
        <v>0</v>
      </c>
      <c r="AI337" s="23">
        <v>77</v>
      </c>
      <c r="AJ337" s="24" t="s">
        <v>2912</v>
      </c>
      <c r="AK337" s="52">
        <v>1</v>
      </c>
      <c r="AL337" s="24">
        <v>266</v>
      </c>
      <c r="AM337" s="52">
        <v>3</v>
      </c>
      <c r="AN337" s="52">
        <v>1</v>
      </c>
      <c r="AO337" s="24" t="s">
        <v>2913</v>
      </c>
      <c r="AP337" s="52">
        <v>0.57999999999999996</v>
      </c>
      <c r="AQ337" s="52">
        <v>0.01</v>
      </c>
      <c r="AR337" s="52">
        <v>0</v>
      </c>
      <c r="AS337" s="52">
        <v>0</v>
      </c>
      <c r="AT337" s="52">
        <v>0</v>
      </c>
      <c r="AU337" s="52">
        <v>1</v>
      </c>
      <c r="AV337" s="83">
        <v>-5</v>
      </c>
      <c r="AW337" s="52">
        <v>-8</v>
      </c>
      <c r="AX337" s="83">
        <v>50</v>
      </c>
      <c r="AY337" s="52">
        <v>13.3</v>
      </c>
      <c r="AZ337" s="52">
        <v>0.15</v>
      </c>
      <c r="BA337" s="24">
        <v>0</v>
      </c>
      <c r="BB337" s="52">
        <v>2.5</v>
      </c>
      <c r="BC337" s="75" t="s">
        <v>2068</v>
      </c>
      <c r="BD337" s="52"/>
      <c r="BE337" s="52"/>
      <c r="BF337" s="52"/>
      <c r="BG337" s="52"/>
      <c r="BH337" s="52"/>
      <c r="BI337" s="24">
        <v>1</v>
      </c>
      <c r="BJ337" s="24"/>
      <c r="BK337" s="24"/>
      <c r="BL337" s="24">
        <v>1.4</v>
      </c>
      <c r="BM337" s="24"/>
      <c r="BN337" s="24"/>
      <c r="BO337" s="24"/>
      <c r="BP337" s="24" t="s">
        <v>2888</v>
      </c>
      <c r="BQ337" s="24" t="s">
        <v>2168</v>
      </c>
      <c r="BR337" s="47" t="s">
        <v>2916</v>
      </c>
      <c r="BT337" s="5" t="str">
        <f t="shared" si="25"/>
        <v>9999-01-01 00:00</v>
      </c>
      <c r="BU337" s="111"/>
      <c r="BV337" s="115"/>
      <c r="BX337" s="5"/>
      <c r="CQ337" s="47">
        <v>5</v>
      </c>
      <c r="CR337" s="5">
        <v>4</v>
      </c>
      <c r="CS337" s="5">
        <f t="shared" si="26"/>
        <v>50</v>
      </c>
      <c r="CT337" s="5">
        <f t="shared" si="27"/>
        <v>0.57999999999999996</v>
      </c>
      <c r="CU337" s="5">
        <f t="shared" si="28"/>
        <v>2.5</v>
      </c>
    </row>
    <row r="338" spans="1:99" s="47" customFormat="1" x14ac:dyDescent="0.3">
      <c r="A338" s="48" t="s">
        <v>1217</v>
      </c>
      <c r="B338" s="6"/>
      <c r="C338" s="27">
        <v>777</v>
      </c>
      <c r="D338" s="18">
        <v>11077</v>
      </c>
      <c r="E338" s="26">
        <v>10077</v>
      </c>
      <c r="F338" s="49">
        <v>5</v>
      </c>
      <c r="G338" s="49">
        <v>2</v>
      </c>
      <c r="H338" s="18" t="s">
        <v>2300</v>
      </c>
      <c r="I338" s="49">
        <v>1</v>
      </c>
      <c r="J338" s="49">
        <v>1</v>
      </c>
      <c r="K338" s="18">
        <v>1</v>
      </c>
      <c r="L338" s="54">
        <v>5</v>
      </c>
      <c r="M338" s="18">
        <v>1</v>
      </c>
      <c r="N338" s="18">
        <v>777</v>
      </c>
      <c r="O338" s="18">
        <v>21</v>
      </c>
      <c r="P338" s="18" t="s">
        <v>321</v>
      </c>
      <c r="Q338" s="26" t="s">
        <v>2093</v>
      </c>
      <c r="R338" s="26"/>
      <c r="S338" s="28">
        <v>0.9</v>
      </c>
      <c r="T338" s="28">
        <v>1.2</v>
      </c>
      <c r="U338" s="28">
        <v>1.2</v>
      </c>
      <c r="V338" s="18" t="s">
        <v>323</v>
      </c>
      <c r="W338" s="29" t="s">
        <v>324</v>
      </c>
      <c r="X338" s="30" t="s">
        <v>1218</v>
      </c>
      <c r="Y338" s="31" t="s">
        <v>218</v>
      </c>
      <c r="Z338" s="52" t="s">
        <v>219</v>
      </c>
      <c r="AA338" s="50" t="s">
        <v>1219</v>
      </c>
      <c r="AB338" s="21">
        <v>155</v>
      </c>
      <c r="AC338" s="21">
        <v>3</v>
      </c>
      <c r="AD338" s="51">
        <v>350</v>
      </c>
      <c r="AE338" s="51">
        <v>23</v>
      </c>
      <c r="AF338" s="51">
        <v>0</v>
      </c>
      <c r="AG338" s="32">
        <v>1</v>
      </c>
      <c r="AH338" s="32">
        <v>0</v>
      </c>
      <c r="AI338" s="23">
        <v>140</v>
      </c>
      <c r="AJ338" s="24" t="s">
        <v>2912</v>
      </c>
      <c r="AK338" s="52">
        <v>1</v>
      </c>
      <c r="AL338" s="24">
        <v>800</v>
      </c>
      <c r="AM338" s="52">
        <v>3</v>
      </c>
      <c r="AN338" s="52">
        <v>1</v>
      </c>
      <c r="AO338" s="24" t="s">
        <v>2913</v>
      </c>
      <c r="AP338" s="52">
        <v>0.36</v>
      </c>
      <c r="AQ338" s="52">
        <v>0.01</v>
      </c>
      <c r="AR338" s="52">
        <v>0</v>
      </c>
      <c r="AS338" s="52">
        <v>0</v>
      </c>
      <c r="AT338" s="52">
        <v>0</v>
      </c>
      <c r="AU338" s="52">
        <v>35</v>
      </c>
      <c r="AV338" s="83">
        <v>-25</v>
      </c>
      <c r="AW338" s="52">
        <v>-13</v>
      </c>
      <c r="AX338" s="83">
        <v>58</v>
      </c>
      <c r="AY338" s="52">
        <v>40</v>
      </c>
      <c r="AZ338" s="52">
        <v>0.15</v>
      </c>
      <c r="BA338" s="24">
        <v>0</v>
      </c>
      <c r="BB338" s="52">
        <v>2.9</v>
      </c>
      <c r="BC338" s="75" t="s">
        <v>2069</v>
      </c>
      <c r="BD338" s="52"/>
      <c r="BE338" s="52"/>
      <c r="BF338" s="52"/>
      <c r="BG338" s="52"/>
      <c r="BH338" s="52"/>
      <c r="BI338" s="24">
        <v>1</v>
      </c>
      <c r="BJ338" s="24"/>
      <c r="BK338" s="24"/>
      <c r="BL338" s="24">
        <v>1.4</v>
      </c>
      <c r="BM338" s="24"/>
      <c r="BN338" s="24"/>
      <c r="BO338" s="24"/>
      <c r="BP338" s="24" t="s">
        <v>2888</v>
      </c>
      <c r="BQ338" s="24" t="s">
        <v>2168</v>
      </c>
      <c r="BR338" s="47" t="s">
        <v>2916</v>
      </c>
      <c r="BT338" s="5" t="str">
        <f t="shared" si="25"/>
        <v>9999-01-01 00:00</v>
      </c>
      <c r="BU338" s="111"/>
      <c r="BV338" s="115"/>
      <c r="BX338" s="5"/>
      <c r="CQ338" s="47">
        <v>5</v>
      </c>
      <c r="CR338" s="5">
        <v>8</v>
      </c>
      <c r="CS338" s="5">
        <f t="shared" si="26"/>
        <v>58</v>
      </c>
      <c r="CT338" s="5">
        <f t="shared" si="27"/>
        <v>0.36</v>
      </c>
      <c r="CU338" s="5">
        <f t="shared" si="28"/>
        <v>2.9</v>
      </c>
    </row>
    <row r="339" spans="1:99" s="47" customFormat="1" x14ac:dyDescent="0.3">
      <c r="A339" s="48" t="s">
        <v>1021</v>
      </c>
      <c r="B339" s="6"/>
      <c r="C339" s="27">
        <v>778</v>
      </c>
      <c r="D339" s="18">
        <v>11078</v>
      </c>
      <c r="E339" s="26">
        <v>10078</v>
      </c>
      <c r="F339" s="49">
        <v>5</v>
      </c>
      <c r="G339" s="49">
        <v>4</v>
      </c>
      <c r="H339" s="18" t="s">
        <v>2303</v>
      </c>
      <c r="I339" s="49">
        <v>1</v>
      </c>
      <c r="J339" s="49">
        <v>5</v>
      </c>
      <c r="K339" s="18">
        <v>1</v>
      </c>
      <c r="L339" s="54">
        <v>5</v>
      </c>
      <c r="M339" s="18">
        <v>5</v>
      </c>
      <c r="N339" s="18">
        <v>778</v>
      </c>
      <c r="O339" s="18">
        <v>45</v>
      </c>
      <c r="P339" s="18" t="s">
        <v>321</v>
      </c>
      <c r="Q339" s="26" t="s">
        <v>1699</v>
      </c>
      <c r="R339" s="26"/>
      <c r="S339" s="28">
        <v>1</v>
      </c>
      <c r="T339" s="28">
        <v>0.71</v>
      </c>
      <c r="U339" s="28">
        <v>1.2</v>
      </c>
      <c r="V339" s="18" t="s">
        <v>323</v>
      </c>
      <c r="W339" s="29" t="s">
        <v>324</v>
      </c>
      <c r="X339" s="30" t="s">
        <v>1022</v>
      </c>
      <c r="Y339" s="31" t="s">
        <v>218</v>
      </c>
      <c r="Z339" s="52" t="s">
        <v>219</v>
      </c>
      <c r="AA339" s="50" t="s">
        <v>1023</v>
      </c>
      <c r="AB339" s="21">
        <v>155</v>
      </c>
      <c r="AC339" s="21">
        <v>3</v>
      </c>
      <c r="AD339" s="51">
        <v>350</v>
      </c>
      <c r="AE339" s="51">
        <v>23</v>
      </c>
      <c r="AF339" s="51">
        <v>0</v>
      </c>
      <c r="AG339" s="32">
        <v>1</v>
      </c>
      <c r="AH339" s="32">
        <v>0</v>
      </c>
      <c r="AI339" s="23">
        <v>66</v>
      </c>
      <c r="AJ339" s="24" t="s">
        <v>2912</v>
      </c>
      <c r="AK339" s="52">
        <v>1</v>
      </c>
      <c r="AL339" s="24">
        <v>96</v>
      </c>
      <c r="AM339" s="52">
        <v>1</v>
      </c>
      <c r="AN339" s="52" t="s">
        <v>108</v>
      </c>
      <c r="AO339" s="24" t="s">
        <v>2913</v>
      </c>
      <c r="AP339" s="52">
        <v>0.52</v>
      </c>
      <c r="AQ339" s="52">
        <v>0.05</v>
      </c>
      <c r="AR339" s="52">
        <v>201</v>
      </c>
      <c r="AS339" s="52">
        <v>-27</v>
      </c>
      <c r="AT339" s="52">
        <v>55</v>
      </c>
      <c r="AU339" s="52">
        <v>301</v>
      </c>
      <c r="AV339" s="83">
        <v>5</v>
      </c>
      <c r="AW339" s="52">
        <v>25</v>
      </c>
      <c r="AX339" s="83">
        <v>44</v>
      </c>
      <c r="AY339" s="52">
        <v>4.8</v>
      </c>
      <c r="AZ339" s="52">
        <v>0.05</v>
      </c>
      <c r="BA339" s="24">
        <v>0</v>
      </c>
      <c r="BB339" s="52">
        <v>2.2000000000000002</v>
      </c>
      <c r="BC339" s="75" t="s">
        <v>2433</v>
      </c>
      <c r="BD339" s="52"/>
      <c r="BE339" s="52"/>
      <c r="BF339" s="52"/>
      <c r="BG339" s="52"/>
      <c r="BH339" s="52"/>
      <c r="BI339" s="24">
        <v>1</v>
      </c>
      <c r="BJ339" s="24"/>
      <c r="BK339" s="24"/>
      <c r="BL339" s="24">
        <v>1.4</v>
      </c>
      <c r="BM339" s="24"/>
      <c r="BN339" s="24"/>
      <c r="BO339" s="24"/>
      <c r="BP339" s="24" t="s">
        <v>2888</v>
      </c>
      <c r="BQ339" s="24" t="s">
        <v>2168</v>
      </c>
      <c r="BR339" s="47" t="s">
        <v>2917</v>
      </c>
      <c r="BT339" s="5" t="str">
        <f t="shared" si="25"/>
        <v>2020-01-01 00:00</v>
      </c>
      <c r="BU339" s="111"/>
      <c r="BV339" s="115"/>
      <c r="BX339" s="5"/>
      <c r="CQ339" s="47">
        <v>5</v>
      </c>
      <c r="CR339" s="5">
        <v>7</v>
      </c>
      <c r="CS339" s="5">
        <f t="shared" si="26"/>
        <v>44</v>
      </c>
      <c r="CT339" s="5">
        <f t="shared" si="27"/>
        <v>0.52</v>
      </c>
      <c r="CU339" s="5">
        <f t="shared" si="28"/>
        <v>2.2000000000000002</v>
      </c>
    </row>
    <row r="340" spans="1:99" s="47" customFormat="1" x14ac:dyDescent="0.3">
      <c r="A340" s="48" t="s">
        <v>1084</v>
      </c>
      <c r="B340" s="6"/>
      <c r="C340" s="27">
        <v>779</v>
      </c>
      <c r="D340" s="18">
        <v>11079</v>
      </c>
      <c r="E340" s="26">
        <v>10079</v>
      </c>
      <c r="F340" s="49">
        <v>5</v>
      </c>
      <c r="G340" s="49">
        <v>1</v>
      </c>
      <c r="H340" s="18" t="s">
        <v>2298</v>
      </c>
      <c r="I340" s="49">
        <v>1</v>
      </c>
      <c r="J340" s="49">
        <v>1</v>
      </c>
      <c r="K340" s="18">
        <v>1</v>
      </c>
      <c r="L340" s="54">
        <v>5</v>
      </c>
      <c r="M340" s="18">
        <v>1</v>
      </c>
      <c r="N340" s="18">
        <v>779</v>
      </c>
      <c r="O340" s="18">
        <v>11</v>
      </c>
      <c r="P340" s="18" t="s">
        <v>321</v>
      </c>
      <c r="Q340" s="26" t="s">
        <v>2094</v>
      </c>
      <c r="R340" s="26"/>
      <c r="S340" s="28">
        <v>1.05</v>
      </c>
      <c r="T340" s="28">
        <v>0.8</v>
      </c>
      <c r="U340" s="28">
        <v>1.2</v>
      </c>
      <c r="V340" s="18" t="s">
        <v>323</v>
      </c>
      <c r="W340" s="29" t="s">
        <v>324</v>
      </c>
      <c r="X340" s="30" t="s">
        <v>1085</v>
      </c>
      <c r="Y340" s="31" t="s">
        <v>218</v>
      </c>
      <c r="Z340" s="52" t="s">
        <v>219</v>
      </c>
      <c r="AA340" s="50" t="s">
        <v>1086</v>
      </c>
      <c r="AB340" s="21">
        <v>155</v>
      </c>
      <c r="AC340" s="21">
        <v>3</v>
      </c>
      <c r="AD340" s="51">
        <v>650</v>
      </c>
      <c r="AE340" s="51">
        <v>30</v>
      </c>
      <c r="AF340" s="51">
        <v>0</v>
      </c>
      <c r="AG340" s="32">
        <v>1</v>
      </c>
      <c r="AH340" s="32">
        <v>0</v>
      </c>
      <c r="AI340" s="23">
        <v>77</v>
      </c>
      <c r="AJ340" s="24" t="s">
        <v>2912</v>
      </c>
      <c r="AK340" s="52">
        <v>1</v>
      </c>
      <c r="AL340" s="24">
        <v>266</v>
      </c>
      <c r="AM340" s="52">
        <v>3</v>
      </c>
      <c r="AN340" s="52">
        <v>1</v>
      </c>
      <c r="AO340" s="24" t="s">
        <v>2913</v>
      </c>
      <c r="AP340" s="52">
        <v>0.52</v>
      </c>
      <c r="AQ340" s="52">
        <v>0.01</v>
      </c>
      <c r="AR340" s="52">
        <v>0</v>
      </c>
      <c r="AS340" s="52">
        <v>0</v>
      </c>
      <c r="AT340" s="52">
        <v>0</v>
      </c>
      <c r="AU340" s="52">
        <v>1</v>
      </c>
      <c r="AV340" s="83">
        <v>-15</v>
      </c>
      <c r="AW340" s="52">
        <v>-35</v>
      </c>
      <c r="AX340" s="83">
        <v>44</v>
      </c>
      <c r="AY340" s="52">
        <v>13.3</v>
      </c>
      <c r="AZ340" s="52">
        <v>0.15</v>
      </c>
      <c r="BA340" s="24">
        <v>0</v>
      </c>
      <c r="BB340" s="52">
        <v>2.2000000000000002</v>
      </c>
      <c r="BC340" s="75" t="s">
        <v>2068</v>
      </c>
      <c r="BD340" s="52"/>
      <c r="BE340" s="52"/>
      <c r="BF340" s="52"/>
      <c r="BG340" s="52"/>
      <c r="BH340" s="52"/>
      <c r="BI340" s="24">
        <v>1</v>
      </c>
      <c r="BJ340" s="24"/>
      <c r="BK340" s="24"/>
      <c r="BL340" s="24">
        <v>1.4</v>
      </c>
      <c r="BM340" s="24"/>
      <c r="BN340" s="24"/>
      <c r="BO340" s="24"/>
      <c r="BP340" s="24" t="s">
        <v>2888</v>
      </c>
      <c r="BQ340" s="24" t="s">
        <v>2168</v>
      </c>
      <c r="BR340" s="47" t="s">
        <v>2916</v>
      </c>
      <c r="BT340" s="5" t="str">
        <f t="shared" si="25"/>
        <v>9999-01-01 00:00</v>
      </c>
      <c r="BU340" s="111"/>
      <c r="BV340" s="115"/>
      <c r="BX340" s="5"/>
      <c r="CQ340" s="47">
        <v>5</v>
      </c>
      <c r="CR340" s="5">
        <v>7</v>
      </c>
      <c r="CS340" s="5">
        <f t="shared" si="26"/>
        <v>44</v>
      </c>
      <c r="CT340" s="5">
        <f t="shared" si="27"/>
        <v>0.52</v>
      </c>
      <c r="CU340" s="5">
        <f t="shared" si="28"/>
        <v>2.2000000000000002</v>
      </c>
    </row>
    <row r="341" spans="1:99" s="47" customFormat="1" x14ac:dyDescent="0.3">
      <c r="A341" s="48" t="s">
        <v>1078</v>
      </c>
      <c r="B341" s="6"/>
      <c r="C341" s="27">
        <v>780</v>
      </c>
      <c r="D341" s="18">
        <v>11080</v>
      </c>
      <c r="E341" s="26">
        <v>10080</v>
      </c>
      <c r="F341" s="49">
        <v>5</v>
      </c>
      <c r="G341" s="49">
        <v>3</v>
      </c>
      <c r="H341" s="18" t="s">
        <v>2298</v>
      </c>
      <c r="I341" s="49">
        <v>1</v>
      </c>
      <c r="J341" s="49">
        <v>5</v>
      </c>
      <c r="K341" s="18">
        <v>1</v>
      </c>
      <c r="L341" s="54">
        <v>5</v>
      </c>
      <c r="M341" s="18">
        <v>5</v>
      </c>
      <c r="N341" s="18">
        <v>780</v>
      </c>
      <c r="O341" s="18">
        <v>35</v>
      </c>
      <c r="P341" s="18" t="s">
        <v>321</v>
      </c>
      <c r="Q341" s="26" t="s">
        <v>2095</v>
      </c>
      <c r="R341" s="26"/>
      <c r="S341" s="28">
        <v>1.05</v>
      </c>
      <c r="T341" s="28">
        <v>0.71</v>
      </c>
      <c r="U341" s="28">
        <v>1.2</v>
      </c>
      <c r="V341" s="18" t="s">
        <v>323</v>
      </c>
      <c r="W341" s="29" t="s">
        <v>324</v>
      </c>
      <c r="X341" s="30" t="s">
        <v>1079</v>
      </c>
      <c r="Y341" s="31" t="s">
        <v>218</v>
      </c>
      <c r="Z341" s="52" t="s">
        <v>219</v>
      </c>
      <c r="AA341" s="50" t="s">
        <v>1080</v>
      </c>
      <c r="AB341" s="21">
        <v>155</v>
      </c>
      <c r="AC341" s="21">
        <v>3</v>
      </c>
      <c r="AD341" s="51">
        <v>650</v>
      </c>
      <c r="AE341" s="51">
        <v>30</v>
      </c>
      <c r="AF341" s="51">
        <v>0</v>
      </c>
      <c r="AG341" s="32">
        <v>1</v>
      </c>
      <c r="AH341" s="32">
        <v>0</v>
      </c>
      <c r="AI341" s="23">
        <v>77</v>
      </c>
      <c r="AJ341" s="24" t="s">
        <v>2912</v>
      </c>
      <c r="AK341" s="52">
        <v>1</v>
      </c>
      <c r="AL341" s="24">
        <v>266</v>
      </c>
      <c r="AM341" s="52">
        <v>3</v>
      </c>
      <c r="AN341" s="52">
        <v>1</v>
      </c>
      <c r="AO341" s="24" t="s">
        <v>2913</v>
      </c>
      <c r="AP341" s="52">
        <v>0.57999999999999996</v>
      </c>
      <c r="AQ341" s="52">
        <v>0.01</v>
      </c>
      <c r="AR341" s="52">
        <v>0</v>
      </c>
      <c r="AS341" s="52">
        <v>0</v>
      </c>
      <c r="AT341" s="52">
        <v>0</v>
      </c>
      <c r="AU341" s="52">
        <v>1</v>
      </c>
      <c r="AV341" s="83">
        <v>-8</v>
      </c>
      <c r="AW341" s="52">
        <v>-35</v>
      </c>
      <c r="AX341" s="83">
        <v>50</v>
      </c>
      <c r="AY341" s="52">
        <v>13.3</v>
      </c>
      <c r="AZ341" s="52">
        <v>0.15</v>
      </c>
      <c r="BA341" s="24">
        <v>0</v>
      </c>
      <c r="BB341" s="52">
        <v>2.5</v>
      </c>
      <c r="BC341" s="75" t="s">
        <v>2068</v>
      </c>
      <c r="BD341" s="52"/>
      <c r="BE341" s="52"/>
      <c r="BF341" s="52"/>
      <c r="BG341" s="52"/>
      <c r="BH341" s="52"/>
      <c r="BI341" s="24">
        <v>1</v>
      </c>
      <c r="BJ341" s="24"/>
      <c r="BK341" s="24"/>
      <c r="BL341" s="24">
        <v>1.4</v>
      </c>
      <c r="BM341" s="24"/>
      <c r="BN341" s="24"/>
      <c r="BO341" s="24"/>
      <c r="BP341" s="24" t="s">
        <v>2888</v>
      </c>
      <c r="BQ341" s="24" t="s">
        <v>2168</v>
      </c>
      <c r="BR341" s="47" t="s">
        <v>2916</v>
      </c>
      <c r="BT341" s="5" t="str">
        <f t="shared" si="25"/>
        <v>9999-01-01 00:00</v>
      </c>
      <c r="BU341" s="111"/>
      <c r="BV341" s="115"/>
      <c r="BX341" s="5"/>
      <c r="CQ341" s="47">
        <v>5</v>
      </c>
      <c r="CR341" s="5">
        <v>4</v>
      </c>
      <c r="CS341" s="5">
        <f t="shared" si="26"/>
        <v>50</v>
      </c>
      <c r="CT341" s="5">
        <f t="shared" si="27"/>
        <v>0.57999999999999996</v>
      </c>
      <c r="CU341" s="5">
        <f t="shared" si="28"/>
        <v>2.5</v>
      </c>
    </row>
    <row r="342" spans="1:99" s="47" customFormat="1" x14ac:dyDescent="0.3">
      <c r="A342" s="48" t="s">
        <v>2169</v>
      </c>
      <c r="B342" s="6"/>
      <c r="C342" s="27">
        <v>781</v>
      </c>
      <c r="D342" s="18">
        <v>11081</v>
      </c>
      <c r="E342" s="26">
        <v>10081</v>
      </c>
      <c r="F342" s="49">
        <v>5</v>
      </c>
      <c r="G342" s="49">
        <v>4</v>
      </c>
      <c r="H342" s="18" t="s">
        <v>2298</v>
      </c>
      <c r="I342" s="49">
        <v>1</v>
      </c>
      <c r="J342" s="49">
        <v>1</v>
      </c>
      <c r="K342" s="18">
        <v>1</v>
      </c>
      <c r="L342" s="54">
        <v>5</v>
      </c>
      <c r="M342" s="18">
        <v>1</v>
      </c>
      <c r="N342" s="18">
        <v>781</v>
      </c>
      <c r="O342" s="18">
        <v>41</v>
      </c>
      <c r="P342" s="18" t="s">
        <v>321</v>
      </c>
      <c r="Q342" s="26" t="s">
        <v>2096</v>
      </c>
      <c r="R342" s="26"/>
      <c r="S342" s="28">
        <v>0.9</v>
      </c>
      <c r="T342" s="28">
        <v>1.1000000000000001</v>
      </c>
      <c r="U342" s="28">
        <v>1.2</v>
      </c>
      <c r="V342" s="18" t="s">
        <v>323</v>
      </c>
      <c r="W342" s="29" t="s">
        <v>324</v>
      </c>
      <c r="X342" s="30" t="s">
        <v>2097</v>
      </c>
      <c r="Y342" s="31" t="s">
        <v>218</v>
      </c>
      <c r="Z342" s="52" t="s">
        <v>219</v>
      </c>
      <c r="AA342" s="50" t="s">
        <v>2098</v>
      </c>
      <c r="AB342" s="21">
        <v>155</v>
      </c>
      <c r="AC342" s="21">
        <v>3</v>
      </c>
      <c r="AD342" s="51">
        <v>500</v>
      </c>
      <c r="AE342" s="51">
        <v>22</v>
      </c>
      <c r="AF342" s="51">
        <v>0</v>
      </c>
      <c r="AG342" s="32">
        <v>1</v>
      </c>
      <c r="AH342" s="32">
        <v>0</v>
      </c>
      <c r="AI342" s="23">
        <v>132</v>
      </c>
      <c r="AJ342" s="24" t="s">
        <v>2912</v>
      </c>
      <c r="AK342" s="52">
        <v>1</v>
      </c>
      <c r="AL342" s="24">
        <v>666</v>
      </c>
      <c r="AM342" s="52">
        <v>10</v>
      </c>
      <c r="AN342" s="52">
        <v>1</v>
      </c>
      <c r="AO342" s="24" t="s">
        <v>2913</v>
      </c>
      <c r="AP342" s="52">
        <v>0.52</v>
      </c>
      <c r="AQ342" s="52">
        <v>0.01</v>
      </c>
      <c r="AR342" s="52">
        <v>0</v>
      </c>
      <c r="AS342" s="52">
        <v>0</v>
      </c>
      <c r="AT342" s="52">
        <v>0</v>
      </c>
      <c r="AU342" s="52">
        <v>3</v>
      </c>
      <c r="AV342" s="83">
        <v>-22</v>
      </c>
      <c r="AW342" s="52">
        <v>-10</v>
      </c>
      <c r="AX342" s="83">
        <v>44</v>
      </c>
      <c r="AY342" s="52">
        <v>33.299999999999997</v>
      </c>
      <c r="AZ342" s="52">
        <v>0.5</v>
      </c>
      <c r="BA342" s="24">
        <v>0</v>
      </c>
      <c r="BB342" s="52">
        <v>2.2000000000000002</v>
      </c>
      <c r="BC342" s="75" t="s">
        <v>2068</v>
      </c>
      <c r="BD342" s="52"/>
      <c r="BE342" s="52"/>
      <c r="BF342" s="52"/>
      <c r="BG342" s="52"/>
      <c r="BH342" s="52"/>
      <c r="BI342" s="24">
        <v>1</v>
      </c>
      <c r="BJ342" s="24"/>
      <c r="BK342" s="24"/>
      <c r="BL342" s="24">
        <v>1.4</v>
      </c>
      <c r="BM342" s="24"/>
      <c r="BN342" s="24"/>
      <c r="BO342" s="24"/>
      <c r="BP342" s="24" t="s">
        <v>2888</v>
      </c>
      <c r="BQ342" s="24" t="s">
        <v>2168</v>
      </c>
      <c r="BR342" s="47" t="s">
        <v>2916</v>
      </c>
      <c r="BT342" s="5" t="str">
        <f t="shared" si="25"/>
        <v>9999-01-01 00:00</v>
      </c>
      <c r="BU342" s="111"/>
      <c r="BV342" s="115"/>
      <c r="BX342" s="5"/>
      <c r="CQ342" s="47">
        <v>5</v>
      </c>
      <c r="CR342" s="5">
        <v>7</v>
      </c>
      <c r="CS342" s="5">
        <f t="shared" si="26"/>
        <v>44</v>
      </c>
      <c r="CT342" s="5">
        <f t="shared" si="27"/>
        <v>0.52</v>
      </c>
      <c r="CU342" s="5">
        <f t="shared" si="28"/>
        <v>2.2000000000000002</v>
      </c>
    </row>
    <row r="343" spans="1:99" s="47" customFormat="1" x14ac:dyDescent="0.3">
      <c r="A343" s="48" t="s">
        <v>663</v>
      </c>
      <c r="B343" s="6"/>
      <c r="C343" s="27">
        <v>782</v>
      </c>
      <c r="D343" s="18">
        <v>11082</v>
      </c>
      <c r="E343" s="26">
        <v>10082</v>
      </c>
      <c r="F343" s="49">
        <v>5</v>
      </c>
      <c r="G343" s="49">
        <v>2</v>
      </c>
      <c r="H343" s="18" t="s">
        <v>2311</v>
      </c>
      <c r="I343" s="49">
        <v>1</v>
      </c>
      <c r="J343" s="49">
        <v>5</v>
      </c>
      <c r="K343" s="18">
        <v>1</v>
      </c>
      <c r="L343" s="54">
        <v>5</v>
      </c>
      <c r="M343" s="18">
        <v>5</v>
      </c>
      <c r="N343" s="18">
        <v>782</v>
      </c>
      <c r="O343" s="18">
        <v>25</v>
      </c>
      <c r="P343" s="18" t="s">
        <v>321</v>
      </c>
      <c r="Q343" s="26" t="s">
        <v>664</v>
      </c>
      <c r="R343" s="26"/>
      <c r="S343" s="28">
        <v>1</v>
      </c>
      <c r="T343" s="28">
        <v>0.85</v>
      </c>
      <c r="U343" s="28">
        <v>1.2</v>
      </c>
      <c r="V343" s="18" t="s">
        <v>323</v>
      </c>
      <c r="W343" s="29" t="s">
        <v>324</v>
      </c>
      <c r="X343" s="30" t="s">
        <v>665</v>
      </c>
      <c r="Y343" s="31" t="s">
        <v>218</v>
      </c>
      <c r="Z343" s="52" t="s">
        <v>219</v>
      </c>
      <c r="AA343" s="50" t="s">
        <v>666</v>
      </c>
      <c r="AB343" s="21">
        <v>155</v>
      </c>
      <c r="AC343" s="21">
        <v>3</v>
      </c>
      <c r="AD343" s="51">
        <v>370</v>
      </c>
      <c r="AE343" s="51">
        <v>23</v>
      </c>
      <c r="AF343" s="51">
        <v>0</v>
      </c>
      <c r="AG343" s="32">
        <v>1</v>
      </c>
      <c r="AH343" s="32">
        <v>0</v>
      </c>
      <c r="AI343" s="23">
        <v>66</v>
      </c>
      <c r="AJ343" s="24" t="s">
        <v>2912</v>
      </c>
      <c r="AK343" s="52">
        <v>1</v>
      </c>
      <c r="AL343" s="24">
        <v>160</v>
      </c>
      <c r="AM343" s="52">
        <v>1</v>
      </c>
      <c r="AN343" s="52" t="s">
        <v>108</v>
      </c>
      <c r="AO343" s="24" t="s">
        <v>2913</v>
      </c>
      <c r="AP343" s="52">
        <v>0.54</v>
      </c>
      <c r="AQ343" s="52">
        <v>0.15</v>
      </c>
      <c r="AR343" s="52">
        <v>202</v>
      </c>
      <c r="AS343" s="52">
        <v>-66</v>
      </c>
      <c r="AT343" s="52">
        <v>44</v>
      </c>
      <c r="AU343" s="52">
        <v>302</v>
      </c>
      <c r="AV343" s="83">
        <v>5</v>
      </c>
      <c r="AW343" s="52">
        <v>27</v>
      </c>
      <c r="AX343" s="83">
        <v>61</v>
      </c>
      <c r="AY343" s="52">
        <v>8</v>
      </c>
      <c r="AZ343" s="52">
        <v>0.05</v>
      </c>
      <c r="BA343" s="24">
        <v>0</v>
      </c>
      <c r="BB343" s="52">
        <v>3.05</v>
      </c>
      <c r="BC343" s="75" t="s">
        <v>2438</v>
      </c>
      <c r="BD343" s="52"/>
      <c r="BE343" s="52"/>
      <c r="BF343" s="52"/>
      <c r="BG343" s="52"/>
      <c r="BH343" s="52"/>
      <c r="BI343" s="24">
        <v>1</v>
      </c>
      <c r="BJ343" s="24"/>
      <c r="BK343" s="24"/>
      <c r="BL343" s="24">
        <v>1.4</v>
      </c>
      <c r="BM343" s="24"/>
      <c r="BN343" s="24"/>
      <c r="BO343" s="24"/>
      <c r="BP343" s="24" t="s">
        <v>2888</v>
      </c>
      <c r="BQ343" s="24" t="s">
        <v>2168</v>
      </c>
      <c r="BR343" s="47" t="s">
        <v>2917</v>
      </c>
      <c r="BT343" s="5" t="str">
        <f t="shared" si="25"/>
        <v>2020-01-01 00:00</v>
      </c>
      <c r="BU343" s="111"/>
      <c r="BV343" s="115"/>
      <c r="BX343" s="5"/>
      <c r="CQ343" s="47">
        <v>5</v>
      </c>
      <c r="CR343" s="5">
        <v>3</v>
      </c>
      <c r="CS343" s="5">
        <f t="shared" si="26"/>
        <v>61</v>
      </c>
      <c r="CT343" s="5">
        <f t="shared" si="27"/>
        <v>0.54</v>
      </c>
      <c r="CU343" s="5">
        <f t="shared" si="28"/>
        <v>3.05</v>
      </c>
    </row>
    <row r="344" spans="1:99" s="47" customFormat="1" x14ac:dyDescent="0.3">
      <c r="A344" s="48" t="s">
        <v>864</v>
      </c>
      <c r="B344" s="6"/>
      <c r="C344" s="27">
        <v>783</v>
      </c>
      <c r="D344" s="18">
        <v>11083</v>
      </c>
      <c r="E344" s="26">
        <v>10083</v>
      </c>
      <c r="F344" s="49">
        <v>5</v>
      </c>
      <c r="G344" s="49">
        <v>5</v>
      </c>
      <c r="H344" s="18" t="s">
        <v>2298</v>
      </c>
      <c r="I344" s="49">
        <v>1</v>
      </c>
      <c r="J344" s="49">
        <v>3</v>
      </c>
      <c r="K344" s="18">
        <v>1</v>
      </c>
      <c r="L344" s="54">
        <v>5</v>
      </c>
      <c r="M344" s="18">
        <v>3</v>
      </c>
      <c r="N344" s="18">
        <v>783</v>
      </c>
      <c r="O344" s="18">
        <v>53</v>
      </c>
      <c r="P344" s="18" t="s">
        <v>321</v>
      </c>
      <c r="Q344" s="26" t="s">
        <v>865</v>
      </c>
      <c r="R344" s="26"/>
      <c r="S344" s="28">
        <v>1.05</v>
      </c>
      <c r="T344" s="28">
        <v>0.95</v>
      </c>
      <c r="U344" s="28">
        <v>1.2</v>
      </c>
      <c r="V344" s="18" t="s">
        <v>323</v>
      </c>
      <c r="W344" s="29" t="s">
        <v>324</v>
      </c>
      <c r="X344" s="30" t="s">
        <v>866</v>
      </c>
      <c r="Y344" s="31" t="s">
        <v>218</v>
      </c>
      <c r="Z344" s="52" t="s">
        <v>219</v>
      </c>
      <c r="AA344" s="50" t="s">
        <v>867</v>
      </c>
      <c r="AB344" s="21">
        <v>155</v>
      </c>
      <c r="AC344" s="21">
        <v>3</v>
      </c>
      <c r="AD344" s="51">
        <v>480</v>
      </c>
      <c r="AE344" s="51">
        <v>28</v>
      </c>
      <c r="AF344" s="51">
        <v>0</v>
      </c>
      <c r="AG344" s="32">
        <v>1</v>
      </c>
      <c r="AH344" s="32">
        <v>0</v>
      </c>
      <c r="AI344" s="23">
        <v>77</v>
      </c>
      <c r="AJ344" s="24" t="s">
        <v>2912</v>
      </c>
      <c r="AK344" s="52">
        <v>1</v>
      </c>
      <c r="AL344" s="24">
        <v>720</v>
      </c>
      <c r="AM344" s="52">
        <v>6</v>
      </c>
      <c r="AN344" s="52">
        <v>1</v>
      </c>
      <c r="AO344" s="24" t="s">
        <v>2913</v>
      </c>
      <c r="AP344" s="52">
        <v>0.54</v>
      </c>
      <c r="AQ344" s="52">
        <v>0.01</v>
      </c>
      <c r="AR344" s="52">
        <v>0</v>
      </c>
      <c r="AS344" s="52">
        <v>0</v>
      </c>
      <c r="AT344" s="52">
        <v>0</v>
      </c>
      <c r="AU344" s="52">
        <v>2</v>
      </c>
      <c r="AV344" s="83">
        <v>-5</v>
      </c>
      <c r="AW344" s="52">
        <v>0</v>
      </c>
      <c r="AX344" s="83">
        <v>53</v>
      </c>
      <c r="AY344" s="52">
        <v>36</v>
      </c>
      <c r="AZ344" s="52">
        <v>0.3</v>
      </c>
      <c r="BA344" s="24">
        <v>0</v>
      </c>
      <c r="BB344" s="52">
        <v>2.65</v>
      </c>
      <c r="BC344" s="75" t="s">
        <v>2068</v>
      </c>
      <c r="BD344" s="52"/>
      <c r="BE344" s="52"/>
      <c r="BF344" s="52"/>
      <c r="BG344" s="52"/>
      <c r="BH344" s="52"/>
      <c r="BI344" s="24">
        <v>1</v>
      </c>
      <c r="BJ344" s="24"/>
      <c r="BK344" s="24"/>
      <c r="BL344" s="24">
        <v>1.4</v>
      </c>
      <c r="BM344" s="24"/>
      <c r="BN344" s="24"/>
      <c r="BO344" s="24"/>
      <c r="BP344" s="24" t="s">
        <v>2888</v>
      </c>
      <c r="BQ344" s="24" t="s">
        <v>2168</v>
      </c>
      <c r="BR344" s="47" t="s">
        <v>2916</v>
      </c>
      <c r="BT344" s="5" t="str">
        <f t="shared" si="25"/>
        <v>9999-01-01 00:00</v>
      </c>
      <c r="BU344" s="111"/>
      <c r="BV344" s="115"/>
      <c r="BX344" s="5"/>
      <c r="CQ344" s="47">
        <v>5</v>
      </c>
      <c r="CR344" s="5">
        <v>5</v>
      </c>
      <c r="CS344" s="5">
        <f t="shared" si="26"/>
        <v>53</v>
      </c>
      <c r="CT344" s="5">
        <f t="shared" si="27"/>
        <v>0.54</v>
      </c>
      <c r="CU344" s="5">
        <f t="shared" si="28"/>
        <v>2.65</v>
      </c>
    </row>
    <row r="345" spans="1:99" s="47" customFormat="1" x14ac:dyDescent="0.3">
      <c r="A345" s="48" t="s">
        <v>1105</v>
      </c>
      <c r="B345" s="6"/>
      <c r="C345" s="27">
        <v>784</v>
      </c>
      <c r="D345" s="18">
        <v>11084</v>
      </c>
      <c r="E345" s="26">
        <v>10084</v>
      </c>
      <c r="F345" s="49">
        <v>5</v>
      </c>
      <c r="G345" s="49">
        <v>5</v>
      </c>
      <c r="H345" s="18" t="s">
        <v>2370</v>
      </c>
      <c r="I345" s="49">
        <v>1</v>
      </c>
      <c r="J345" s="49">
        <v>5</v>
      </c>
      <c r="K345" s="18">
        <v>1</v>
      </c>
      <c r="L345" s="54">
        <v>5</v>
      </c>
      <c r="M345" s="18">
        <v>5</v>
      </c>
      <c r="N345" s="18">
        <v>784</v>
      </c>
      <c r="O345" s="18">
        <v>55</v>
      </c>
      <c r="P345" s="18" t="s">
        <v>321</v>
      </c>
      <c r="Q345" s="26" t="s">
        <v>1696</v>
      </c>
      <c r="R345" s="26"/>
      <c r="S345" s="28">
        <v>1</v>
      </c>
      <c r="T345" s="28">
        <v>0.71</v>
      </c>
      <c r="U345" s="28">
        <v>1.2</v>
      </c>
      <c r="V345" s="18" t="s">
        <v>323</v>
      </c>
      <c r="W345" s="29" t="s">
        <v>324</v>
      </c>
      <c r="X345" s="30" t="s">
        <v>1106</v>
      </c>
      <c r="Y345" s="31" t="s">
        <v>218</v>
      </c>
      <c r="Z345" s="52" t="s">
        <v>219</v>
      </c>
      <c r="AA345" s="50" t="s">
        <v>1107</v>
      </c>
      <c r="AB345" s="21">
        <v>155</v>
      </c>
      <c r="AC345" s="21">
        <v>3</v>
      </c>
      <c r="AD345" s="51">
        <v>540</v>
      </c>
      <c r="AE345" s="51">
        <v>32</v>
      </c>
      <c r="AF345" s="51">
        <v>0</v>
      </c>
      <c r="AG345" s="32">
        <v>2</v>
      </c>
      <c r="AH345" s="32">
        <v>0</v>
      </c>
      <c r="AI345" s="23">
        <v>55</v>
      </c>
      <c r="AJ345" s="24" t="s">
        <v>2912</v>
      </c>
      <c r="AK345" s="52">
        <v>1</v>
      </c>
      <c r="AL345" s="24">
        <v>192</v>
      </c>
      <c r="AM345" s="52">
        <v>1</v>
      </c>
      <c r="AN345" s="52" t="s">
        <v>108</v>
      </c>
      <c r="AO345" s="24" t="s">
        <v>2913</v>
      </c>
      <c r="AP345" s="52">
        <v>0.48</v>
      </c>
      <c r="AQ345" s="52">
        <v>0.06</v>
      </c>
      <c r="AR345" s="52">
        <v>201</v>
      </c>
      <c r="AS345" s="52">
        <v>-55</v>
      </c>
      <c r="AT345" s="52">
        <v>16</v>
      </c>
      <c r="AU345" s="52">
        <v>301</v>
      </c>
      <c r="AV345" s="83">
        <v>5</v>
      </c>
      <c r="AW345" s="52">
        <v>12</v>
      </c>
      <c r="AX345" s="83">
        <v>53</v>
      </c>
      <c r="AY345" s="52">
        <v>9.6</v>
      </c>
      <c r="AZ345" s="52">
        <v>0.05</v>
      </c>
      <c r="BA345" s="24">
        <v>0</v>
      </c>
      <c r="BB345" s="52">
        <v>2.65</v>
      </c>
      <c r="BC345" s="75" t="s">
        <v>2431</v>
      </c>
      <c r="BD345" s="52"/>
      <c r="BE345" s="52"/>
      <c r="BF345" s="52"/>
      <c r="BG345" s="52"/>
      <c r="BH345" s="52"/>
      <c r="BI345" s="24">
        <v>1</v>
      </c>
      <c r="BJ345" s="24"/>
      <c r="BK345" s="24"/>
      <c r="BL345" s="24">
        <v>1.4</v>
      </c>
      <c r="BM345" s="24"/>
      <c r="BN345" s="24"/>
      <c r="BO345" s="24"/>
      <c r="BP345" s="24" t="s">
        <v>2888</v>
      </c>
      <c r="BQ345" s="24" t="s">
        <v>2168</v>
      </c>
      <c r="BR345" s="47" t="s">
        <v>2917</v>
      </c>
      <c r="BT345" s="5" t="str">
        <f t="shared" si="25"/>
        <v>2020-01-01 00:00</v>
      </c>
      <c r="BU345" s="111"/>
      <c r="BV345" s="115"/>
      <c r="BX345" s="5"/>
      <c r="CQ345" s="47">
        <v>5</v>
      </c>
      <c r="CR345" s="5">
        <v>9</v>
      </c>
      <c r="CS345" s="5">
        <f t="shared" si="26"/>
        <v>53</v>
      </c>
      <c r="CT345" s="5">
        <f t="shared" si="27"/>
        <v>0.48</v>
      </c>
      <c r="CU345" s="5">
        <f t="shared" si="28"/>
        <v>2.65</v>
      </c>
    </row>
    <row r="346" spans="1:99" s="47" customFormat="1" x14ac:dyDescent="0.3">
      <c r="A346" s="48" t="s">
        <v>1102</v>
      </c>
      <c r="B346" s="6"/>
      <c r="C346" s="27">
        <v>785</v>
      </c>
      <c r="D346" s="18">
        <v>11085</v>
      </c>
      <c r="E346" s="26">
        <v>10085</v>
      </c>
      <c r="F346" s="49">
        <v>5</v>
      </c>
      <c r="G346" s="49">
        <v>4</v>
      </c>
      <c r="H346" s="18" t="s">
        <v>2370</v>
      </c>
      <c r="I346" s="49">
        <v>1</v>
      </c>
      <c r="J346" s="49">
        <v>5</v>
      </c>
      <c r="K346" s="18">
        <v>1</v>
      </c>
      <c r="L346" s="54">
        <v>5</v>
      </c>
      <c r="M346" s="18">
        <v>5</v>
      </c>
      <c r="N346" s="18">
        <v>785</v>
      </c>
      <c r="O346" s="18">
        <v>45</v>
      </c>
      <c r="P346" s="18" t="s">
        <v>321</v>
      </c>
      <c r="Q346" s="26" t="s">
        <v>2099</v>
      </c>
      <c r="R346" s="26"/>
      <c r="S346" s="28">
        <v>1</v>
      </c>
      <c r="T346" s="28">
        <v>0.91</v>
      </c>
      <c r="U346" s="28">
        <v>1.2</v>
      </c>
      <c r="V346" s="18" t="s">
        <v>323</v>
      </c>
      <c r="W346" s="29" t="s">
        <v>324</v>
      </c>
      <c r="X346" s="30" t="s">
        <v>1103</v>
      </c>
      <c r="Y346" s="31" t="s">
        <v>218</v>
      </c>
      <c r="Z346" s="52" t="s">
        <v>219</v>
      </c>
      <c r="AA346" s="50" t="s">
        <v>1104</v>
      </c>
      <c r="AB346" s="21">
        <v>155</v>
      </c>
      <c r="AC346" s="21">
        <v>3</v>
      </c>
      <c r="AD346" s="51">
        <v>540</v>
      </c>
      <c r="AE346" s="51">
        <v>32</v>
      </c>
      <c r="AF346" s="51">
        <v>0</v>
      </c>
      <c r="AG346" s="32">
        <v>2</v>
      </c>
      <c r="AH346" s="32">
        <v>0</v>
      </c>
      <c r="AI346" s="23">
        <v>55</v>
      </c>
      <c r="AJ346" s="24" t="s">
        <v>2912</v>
      </c>
      <c r="AK346" s="52">
        <v>1</v>
      </c>
      <c r="AL346" s="24">
        <v>192</v>
      </c>
      <c r="AM346" s="52">
        <v>1</v>
      </c>
      <c r="AN346" s="52" t="s">
        <v>108</v>
      </c>
      <c r="AO346" s="24" t="s">
        <v>2913</v>
      </c>
      <c r="AP346" s="52">
        <v>0.38</v>
      </c>
      <c r="AQ346" s="52">
        <v>0.1</v>
      </c>
      <c r="AR346" s="52">
        <v>202</v>
      </c>
      <c r="AS346" s="52">
        <v>-55</v>
      </c>
      <c r="AT346" s="52">
        <v>44</v>
      </c>
      <c r="AU346" s="52">
        <v>302</v>
      </c>
      <c r="AV346" s="83">
        <v>0</v>
      </c>
      <c r="AW346" s="52">
        <v>35</v>
      </c>
      <c r="AX346" s="83">
        <v>44</v>
      </c>
      <c r="AY346" s="52">
        <v>9.6</v>
      </c>
      <c r="AZ346" s="52">
        <v>0.05</v>
      </c>
      <c r="BA346" s="24">
        <v>0</v>
      </c>
      <c r="BB346" s="52">
        <v>2.2000000000000002</v>
      </c>
      <c r="BC346" s="75" t="s">
        <v>2431</v>
      </c>
      <c r="BD346" s="52"/>
      <c r="BE346" s="52"/>
      <c r="BF346" s="52"/>
      <c r="BG346" s="52"/>
      <c r="BH346" s="52"/>
      <c r="BI346" s="24">
        <v>1</v>
      </c>
      <c r="BJ346" s="24"/>
      <c r="BK346" s="24"/>
      <c r="BL346" s="24">
        <v>1.4</v>
      </c>
      <c r="BM346" s="24"/>
      <c r="BN346" s="24"/>
      <c r="BO346" s="24"/>
      <c r="BP346" s="24" t="s">
        <v>2888</v>
      </c>
      <c r="BQ346" s="24" t="s">
        <v>2168</v>
      </c>
      <c r="BR346" s="47" t="s">
        <v>2917</v>
      </c>
      <c r="BT346" s="5" t="str">
        <f t="shared" si="25"/>
        <v>2020-01-01 00:00</v>
      </c>
      <c r="BU346" s="111"/>
      <c r="BV346" s="115"/>
      <c r="BX346" s="5"/>
      <c r="CQ346" s="47">
        <v>5</v>
      </c>
      <c r="CR346" s="5">
        <v>2</v>
      </c>
      <c r="CS346" s="5">
        <f t="shared" si="26"/>
        <v>44</v>
      </c>
      <c r="CT346" s="5">
        <f t="shared" si="27"/>
        <v>0.38</v>
      </c>
      <c r="CU346" s="5">
        <f t="shared" si="28"/>
        <v>2.2000000000000002</v>
      </c>
    </row>
    <row r="347" spans="1:99" s="47" customFormat="1" x14ac:dyDescent="0.3">
      <c r="A347" s="48" t="s">
        <v>709</v>
      </c>
      <c r="B347" s="6"/>
      <c r="C347" s="27">
        <v>786</v>
      </c>
      <c r="D347" s="18">
        <v>11086</v>
      </c>
      <c r="E347" s="26">
        <v>10086</v>
      </c>
      <c r="F347" s="49">
        <v>5</v>
      </c>
      <c r="G347" s="49">
        <v>3</v>
      </c>
      <c r="H347" s="18" t="s">
        <v>2306</v>
      </c>
      <c r="I347" s="49">
        <v>1</v>
      </c>
      <c r="J347" s="49">
        <v>3</v>
      </c>
      <c r="K347" s="18">
        <v>1</v>
      </c>
      <c r="L347" s="54">
        <v>5</v>
      </c>
      <c r="M347" s="18">
        <v>3</v>
      </c>
      <c r="N347" s="18">
        <v>786</v>
      </c>
      <c r="O347" s="18">
        <v>33</v>
      </c>
      <c r="P347" s="18" t="s">
        <v>321</v>
      </c>
      <c r="Q347" s="26" t="s">
        <v>710</v>
      </c>
      <c r="R347" s="26"/>
      <c r="S347" s="28">
        <v>1</v>
      </c>
      <c r="T347" s="28">
        <v>0.95</v>
      </c>
      <c r="U347" s="28">
        <v>1.2</v>
      </c>
      <c r="V347" s="18" t="s">
        <v>323</v>
      </c>
      <c r="W347" s="29" t="s">
        <v>324</v>
      </c>
      <c r="X347" s="30" t="s">
        <v>711</v>
      </c>
      <c r="Y347" s="31" t="s">
        <v>218</v>
      </c>
      <c r="Z347" s="52" t="s">
        <v>219</v>
      </c>
      <c r="AA347" s="50" t="s">
        <v>712</v>
      </c>
      <c r="AB347" s="21">
        <v>155</v>
      </c>
      <c r="AC347" s="21">
        <v>3</v>
      </c>
      <c r="AD347" s="51">
        <v>520</v>
      </c>
      <c r="AE347" s="51">
        <v>19</v>
      </c>
      <c r="AF347" s="51">
        <v>0</v>
      </c>
      <c r="AG347" s="32">
        <v>1</v>
      </c>
      <c r="AH347" s="32">
        <v>0</v>
      </c>
      <c r="AI347" s="23">
        <v>66</v>
      </c>
      <c r="AJ347" s="24" t="s">
        <v>2912</v>
      </c>
      <c r="AK347" s="52">
        <v>1</v>
      </c>
      <c r="AL347" s="24">
        <v>66</v>
      </c>
      <c r="AM347" s="52">
        <v>1</v>
      </c>
      <c r="AN347" s="52" t="s">
        <v>108</v>
      </c>
      <c r="AO347" s="24" t="s">
        <v>2913</v>
      </c>
      <c r="AP347" s="52">
        <v>0.66</v>
      </c>
      <c r="AQ347" s="52">
        <v>0.01</v>
      </c>
      <c r="AR347" s="52">
        <v>233</v>
      </c>
      <c r="AS347" s="52">
        <v>-66</v>
      </c>
      <c r="AT347" s="52">
        <v>-44</v>
      </c>
      <c r="AU347" s="52">
        <v>303</v>
      </c>
      <c r="AV347" s="83">
        <v>-5</v>
      </c>
      <c r="AW347" s="52">
        <v>-8</v>
      </c>
      <c r="AX347" s="83">
        <v>64</v>
      </c>
      <c r="AY347" s="52">
        <v>3.3</v>
      </c>
      <c r="AZ347" s="52">
        <v>0.05</v>
      </c>
      <c r="BA347" s="24">
        <v>0</v>
      </c>
      <c r="BB347" s="52">
        <v>3.2</v>
      </c>
      <c r="BC347" s="75" t="s">
        <v>2435</v>
      </c>
      <c r="BD347" s="52"/>
      <c r="BE347" s="52"/>
      <c r="BF347" s="52"/>
      <c r="BG347" s="52"/>
      <c r="BH347" s="52"/>
      <c r="BI347" s="24">
        <v>1</v>
      </c>
      <c r="BJ347" s="24"/>
      <c r="BK347" s="24"/>
      <c r="BL347" s="24">
        <v>1.4</v>
      </c>
      <c r="BM347" s="24"/>
      <c r="BN347" s="24"/>
      <c r="BO347" s="24"/>
      <c r="BP347" s="24" t="s">
        <v>2888</v>
      </c>
      <c r="BQ347" s="24" t="s">
        <v>2168</v>
      </c>
      <c r="BR347" s="47" t="s">
        <v>2917</v>
      </c>
      <c r="BT347" s="5" t="str">
        <f t="shared" si="25"/>
        <v>2020-01-01 00:00</v>
      </c>
      <c r="BU347" s="111"/>
      <c r="BV347" s="115"/>
      <c r="BX347" s="5"/>
      <c r="CQ347" s="47">
        <v>5</v>
      </c>
      <c r="CR347" s="5">
        <v>10</v>
      </c>
      <c r="CS347" s="5">
        <f t="shared" si="26"/>
        <v>64</v>
      </c>
      <c r="CT347" s="5">
        <f t="shared" si="27"/>
        <v>0.66</v>
      </c>
      <c r="CU347" s="5">
        <f t="shared" si="28"/>
        <v>3.2</v>
      </c>
    </row>
    <row r="348" spans="1:99" s="47" customFormat="1" x14ac:dyDescent="0.3">
      <c r="A348" s="48" t="s">
        <v>891</v>
      </c>
      <c r="B348" s="6"/>
      <c r="C348" s="27">
        <v>787</v>
      </c>
      <c r="D348" s="18">
        <v>11087</v>
      </c>
      <c r="E348" s="26">
        <v>10087</v>
      </c>
      <c r="F348" s="49">
        <v>5</v>
      </c>
      <c r="G348" s="49">
        <v>5</v>
      </c>
      <c r="H348" s="18" t="s">
        <v>2301</v>
      </c>
      <c r="I348" s="49">
        <v>1</v>
      </c>
      <c r="J348" s="49">
        <v>5</v>
      </c>
      <c r="K348" s="18">
        <v>1</v>
      </c>
      <c r="L348" s="54">
        <v>5</v>
      </c>
      <c r="M348" s="18">
        <v>5</v>
      </c>
      <c r="N348" s="18">
        <v>787</v>
      </c>
      <c r="O348" s="18">
        <v>55</v>
      </c>
      <c r="P348" s="18" t="s">
        <v>321</v>
      </c>
      <c r="Q348" s="26" t="s">
        <v>892</v>
      </c>
      <c r="R348" s="26"/>
      <c r="S348" s="28">
        <v>1</v>
      </c>
      <c r="T348" s="28">
        <v>0.71</v>
      </c>
      <c r="U348" s="28">
        <v>1.2</v>
      </c>
      <c r="V348" s="18" t="s">
        <v>323</v>
      </c>
      <c r="W348" s="29" t="s">
        <v>324</v>
      </c>
      <c r="X348" s="30" t="s">
        <v>893</v>
      </c>
      <c r="Y348" s="31" t="s">
        <v>218</v>
      </c>
      <c r="Z348" s="52" t="s">
        <v>219</v>
      </c>
      <c r="AA348" s="50" t="s">
        <v>894</v>
      </c>
      <c r="AB348" s="21">
        <v>155</v>
      </c>
      <c r="AC348" s="21">
        <v>3</v>
      </c>
      <c r="AD348" s="51">
        <v>360</v>
      </c>
      <c r="AE348" s="51">
        <v>23</v>
      </c>
      <c r="AF348" s="51">
        <v>0</v>
      </c>
      <c r="AG348" s="32">
        <v>1</v>
      </c>
      <c r="AH348" s="32">
        <v>0</v>
      </c>
      <c r="AI348" s="23">
        <v>55</v>
      </c>
      <c r="AJ348" s="24" t="s">
        <v>2912</v>
      </c>
      <c r="AK348" s="52">
        <v>1</v>
      </c>
      <c r="AL348" s="24">
        <v>160</v>
      </c>
      <c r="AM348" s="52">
        <v>1</v>
      </c>
      <c r="AN348" s="52" t="s">
        <v>108</v>
      </c>
      <c r="AO348" s="24" t="s">
        <v>2913</v>
      </c>
      <c r="AP348" s="52">
        <v>0.52</v>
      </c>
      <c r="AQ348" s="52">
        <v>0.06</v>
      </c>
      <c r="AR348" s="52">
        <v>205</v>
      </c>
      <c r="AS348" s="52">
        <v>-44</v>
      </c>
      <c r="AT348" s="52">
        <v>-5</v>
      </c>
      <c r="AU348" s="52">
        <v>305</v>
      </c>
      <c r="AV348" s="83">
        <v>10</v>
      </c>
      <c r="AW348" s="52">
        <v>15</v>
      </c>
      <c r="AX348" s="83">
        <v>44</v>
      </c>
      <c r="AY348" s="52">
        <v>8</v>
      </c>
      <c r="AZ348" s="52">
        <v>0.05</v>
      </c>
      <c r="BA348" s="24">
        <v>0</v>
      </c>
      <c r="BB348" s="52">
        <v>2.2000000000000002</v>
      </c>
      <c r="BC348" s="75" t="s">
        <v>2074</v>
      </c>
      <c r="BD348" s="52"/>
      <c r="BE348" s="52"/>
      <c r="BF348" s="52"/>
      <c r="BG348" s="52"/>
      <c r="BH348" s="52"/>
      <c r="BI348" s="24">
        <v>1</v>
      </c>
      <c r="BJ348" s="24"/>
      <c r="BK348" s="24"/>
      <c r="BL348" s="24">
        <v>1.4</v>
      </c>
      <c r="BM348" s="24"/>
      <c r="BN348" s="24"/>
      <c r="BO348" s="24"/>
      <c r="BP348" s="24" t="s">
        <v>2888</v>
      </c>
      <c r="BQ348" s="24" t="s">
        <v>2168</v>
      </c>
      <c r="BR348" s="47" t="s">
        <v>2917</v>
      </c>
      <c r="BT348" s="5" t="str">
        <f t="shared" si="25"/>
        <v>2020-01-01 00:00</v>
      </c>
      <c r="BU348" s="111"/>
      <c r="BV348" s="115"/>
      <c r="BX348" s="5"/>
      <c r="CQ348" s="47">
        <v>5</v>
      </c>
      <c r="CR348" s="5">
        <v>7</v>
      </c>
      <c r="CS348" s="5">
        <f t="shared" si="26"/>
        <v>44</v>
      </c>
      <c r="CT348" s="5">
        <f t="shared" si="27"/>
        <v>0.52</v>
      </c>
      <c r="CU348" s="5">
        <f t="shared" si="28"/>
        <v>2.2000000000000002</v>
      </c>
    </row>
    <row r="349" spans="1:99" s="47" customFormat="1" x14ac:dyDescent="0.3">
      <c r="A349" s="48" t="s">
        <v>1127</v>
      </c>
      <c r="B349" s="6"/>
      <c r="C349" s="27">
        <v>788</v>
      </c>
      <c r="D349" s="18">
        <v>11088</v>
      </c>
      <c r="E349" s="26">
        <v>10088</v>
      </c>
      <c r="F349" s="49">
        <v>5</v>
      </c>
      <c r="G349" s="49">
        <v>1</v>
      </c>
      <c r="H349" s="18" t="s">
        <v>2302</v>
      </c>
      <c r="I349" s="49">
        <v>1</v>
      </c>
      <c r="J349" s="49">
        <v>3</v>
      </c>
      <c r="K349" s="18">
        <v>1</v>
      </c>
      <c r="L349" s="54">
        <v>5</v>
      </c>
      <c r="M349" s="18">
        <v>3</v>
      </c>
      <c r="N349" s="18">
        <v>788</v>
      </c>
      <c r="O349" s="18">
        <v>13</v>
      </c>
      <c r="P349" s="18" t="s">
        <v>321</v>
      </c>
      <c r="Q349" s="26" t="s">
        <v>2100</v>
      </c>
      <c r="R349" s="26"/>
      <c r="S349" s="28">
        <v>1</v>
      </c>
      <c r="T349" s="28">
        <v>1.1000000000000001</v>
      </c>
      <c r="U349" s="28">
        <v>1.2</v>
      </c>
      <c r="V349" s="18" t="s">
        <v>323</v>
      </c>
      <c r="W349" s="29" t="s">
        <v>324</v>
      </c>
      <c r="X349" s="30" t="s">
        <v>1128</v>
      </c>
      <c r="Y349" s="31" t="s">
        <v>218</v>
      </c>
      <c r="Z349" s="52" t="s">
        <v>219</v>
      </c>
      <c r="AA349" s="50" t="s">
        <v>1129</v>
      </c>
      <c r="AB349" s="21">
        <v>155</v>
      </c>
      <c r="AC349" s="21">
        <v>3</v>
      </c>
      <c r="AD349" s="51">
        <v>370</v>
      </c>
      <c r="AE349" s="51">
        <v>23</v>
      </c>
      <c r="AF349" s="51">
        <v>0</v>
      </c>
      <c r="AG349" s="32">
        <v>1</v>
      </c>
      <c r="AH349" s="32">
        <v>0</v>
      </c>
      <c r="AI349" s="23">
        <v>77</v>
      </c>
      <c r="AJ349" s="24" t="s">
        <v>2912</v>
      </c>
      <c r="AK349" s="52">
        <v>1</v>
      </c>
      <c r="AL349" s="24">
        <v>128</v>
      </c>
      <c r="AM349" s="52">
        <v>1</v>
      </c>
      <c r="AN349" s="52" t="s">
        <v>108</v>
      </c>
      <c r="AO349" s="24" t="s">
        <v>2913</v>
      </c>
      <c r="AP349" s="52">
        <v>0.52</v>
      </c>
      <c r="AQ349" s="52">
        <v>0.05</v>
      </c>
      <c r="AR349" s="52">
        <v>201</v>
      </c>
      <c r="AS349" s="52">
        <v>-66</v>
      </c>
      <c r="AT349" s="52">
        <v>33</v>
      </c>
      <c r="AU349" s="52">
        <v>301</v>
      </c>
      <c r="AV349" s="83">
        <v>5</v>
      </c>
      <c r="AW349" s="52">
        <v>15</v>
      </c>
      <c r="AX349" s="83">
        <v>44</v>
      </c>
      <c r="AY349" s="52">
        <v>6.4</v>
      </c>
      <c r="AZ349" s="52">
        <v>0.05</v>
      </c>
      <c r="BA349" s="24">
        <v>0</v>
      </c>
      <c r="BB349" s="52">
        <v>2.2000000000000002</v>
      </c>
      <c r="BC349" s="75" t="s">
        <v>2432</v>
      </c>
      <c r="BD349" s="52"/>
      <c r="BE349" s="52"/>
      <c r="BF349" s="52"/>
      <c r="BG349" s="52"/>
      <c r="BH349" s="52"/>
      <c r="BI349" s="24">
        <v>1</v>
      </c>
      <c r="BJ349" s="24"/>
      <c r="BK349" s="24"/>
      <c r="BL349" s="24">
        <v>1.4</v>
      </c>
      <c r="BM349" s="24"/>
      <c r="BN349" s="24"/>
      <c r="BO349" s="24"/>
      <c r="BP349" s="24" t="s">
        <v>2888</v>
      </c>
      <c r="BQ349" s="24" t="s">
        <v>2168</v>
      </c>
      <c r="BR349" s="47" t="s">
        <v>2917</v>
      </c>
      <c r="BT349" s="5" t="str">
        <f t="shared" si="25"/>
        <v>2020-01-01 00:00</v>
      </c>
      <c r="BU349" s="111"/>
      <c r="BV349" s="115"/>
      <c r="BX349" s="5"/>
      <c r="CQ349" s="47">
        <v>5</v>
      </c>
      <c r="CR349" s="5">
        <v>7</v>
      </c>
      <c r="CS349" s="5">
        <f t="shared" si="26"/>
        <v>44</v>
      </c>
      <c r="CT349" s="5">
        <f t="shared" si="27"/>
        <v>0.52</v>
      </c>
      <c r="CU349" s="5">
        <f t="shared" si="28"/>
        <v>2.2000000000000002</v>
      </c>
    </row>
    <row r="350" spans="1:99" s="48" customFormat="1" x14ac:dyDescent="0.3">
      <c r="A350" s="48" t="s">
        <v>1487</v>
      </c>
      <c r="B350" s="6"/>
      <c r="C350" s="106">
        <v>789</v>
      </c>
      <c r="D350" s="28">
        <v>11089</v>
      </c>
      <c r="E350" s="28">
        <v>10089</v>
      </c>
      <c r="F350" s="55">
        <v>5</v>
      </c>
      <c r="G350" s="55">
        <v>2</v>
      </c>
      <c r="H350" s="28" t="s">
        <v>2306</v>
      </c>
      <c r="I350" s="55">
        <v>1</v>
      </c>
      <c r="J350" s="55">
        <v>4</v>
      </c>
      <c r="K350" s="28">
        <v>1</v>
      </c>
      <c r="L350" s="55">
        <v>5</v>
      </c>
      <c r="M350" s="28">
        <v>4</v>
      </c>
      <c r="N350" s="28">
        <v>789</v>
      </c>
      <c r="O350" s="28">
        <v>24</v>
      </c>
      <c r="P350" s="28" t="s">
        <v>321</v>
      </c>
      <c r="Q350" s="28" t="s">
        <v>2101</v>
      </c>
      <c r="R350" s="28"/>
      <c r="S350" s="28">
        <v>1</v>
      </c>
      <c r="T350" s="28">
        <v>1.1000000000000001</v>
      </c>
      <c r="U350" s="28">
        <v>1.2</v>
      </c>
      <c r="V350" s="28" t="s">
        <v>323</v>
      </c>
      <c r="W350" s="137" t="s">
        <v>324</v>
      </c>
      <c r="X350" s="30" t="s">
        <v>1488</v>
      </c>
      <c r="Y350" s="138" t="s">
        <v>218</v>
      </c>
      <c r="Z350" s="50" t="s">
        <v>219</v>
      </c>
      <c r="AA350" s="50" t="s">
        <v>1489</v>
      </c>
      <c r="AB350" s="139">
        <v>155</v>
      </c>
      <c r="AC350" s="139">
        <v>3</v>
      </c>
      <c r="AD350" s="50">
        <v>520</v>
      </c>
      <c r="AE350" s="50">
        <v>19</v>
      </c>
      <c r="AF350" s="50">
        <v>0</v>
      </c>
      <c r="AG350" s="140">
        <v>1</v>
      </c>
      <c r="AH350" s="140">
        <v>0</v>
      </c>
      <c r="AI350" s="28">
        <v>56</v>
      </c>
      <c r="AJ350" s="24" t="s">
        <v>2912</v>
      </c>
      <c r="AK350" s="50">
        <v>1</v>
      </c>
      <c r="AL350" s="139">
        <v>66</v>
      </c>
      <c r="AM350" s="50">
        <v>1</v>
      </c>
      <c r="AN350" s="50" t="s">
        <v>108</v>
      </c>
      <c r="AO350" s="24" t="s">
        <v>2913</v>
      </c>
      <c r="AP350" s="50">
        <v>0.57999999999999996</v>
      </c>
      <c r="AQ350" s="50">
        <v>0.35</v>
      </c>
      <c r="AR350" s="50">
        <v>232</v>
      </c>
      <c r="AS350" s="50">
        <v>-84</v>
      </c>
      <c r="AT350" s="50">
        <v>-35</v>
      </c>
      <c r="AU350" s="50">
        <v>302</v>
      </c>
      <c r="AV350" s="141">
        <v>0</v>
      </c>
      <c r="AW350" s="50">
        <v>-15</v>
      </c>
      <c r="AX350" s="141">
        <v>50</v>
      </c>
      <c r="AY350" s="50">
        <v>3.3</v>
      </c>
      <c r="AZ350" s="50">
        <v>0.05</v>
      </c>
      <c r="BA350" s="139">
        <v>0</v>
      </c>
      <c r="BB350" s="50">
        <v>2.5</v>
      </c>
      <c r="BC350" s="142" t="s">
        <v>2435</v>
      </c>
      <c r="BD350" s="50"/>
      <c r="BE350" s="50"/>
      <c r="BF350" s="50"/>
      <c r="BG350" s="50"/>
      <c r="BH350" s="50"/>
      <c r="BI350" s="139">
        <v>1</v>
      </c>
      <c r="BJ350" s="139"/>
      <c r="BK350" s="139"/>
      <c r="BL350" s="139">
        <v>1.4</v>
      </c>
      <c r="BM350" s="139"/>
      <c r="BN350" s="139"/>
      <c r="BO350" s="139"/>
      <c r="BP350" s="24" t="s">
        <v>2888</v>
      </c>
      <c r="BQ350" s="24" t="s">
        <v>2168</v>
      </c>
      <c r="BR350" s="48" t="s">
        <v>2917</v>
      </c>
      <c r="BT350" s="5" t="str">
        <f t="shared" si="25"/>
        <v>2020-01-01 00:00</v>
      </c>
      <c r="BU350" s="143"/>
      <c r="BV350" s="50"/>
      <c r="BX350" s="6"/>
      <c r="CQ350" s="48">
        <v>5</v>
      </c>
      <c r="CR350" s="5">
        <v>4</v>
      </c>
      <c r="CS350" s="5">
        <f t="shared" si="26"/>
        <v>50</v>
      </c>
      <c r="CT350" s="5">
        <f t="shared" si="27"/>
        <v>0.57999999999999996</v>
      </c>
      <c r="CU350" s="5">
        <f t="shared" si="28"/>
        <v>2.5</v>
      </c>
    </row>
    <row r="351" spans="1:99" s="47" customFormat="1" x14ac:dyDescent="0.3">
      <c r="A351" s="48" t="s">
        <v>759</v>
      </c>
      <c r="B351" s="6"/>
      <c r="C351" s="27">
        <v>790</v>
      </c>
      <c r="D351" s="18">
        <v>11090</v>
      </c>
      <c r="E351" s="26">
        <v>10090</v>
      </c>
      <c r="F351" s="49">
        <v>5</v>
      </c>
      <c r="G351" s="49">
        <v>4</v>
      </c>
      <c r="H351" s="18" t="s">
        <v>2300</v>
      </c>
      <c r="I351" s="49">
        <v>1</v>
      </c>
      <c r="J351" s="49">
        <v>1</v>
      </c>
      <c r="K351" s="18">
        <v>1</v>
      </c>
      <c r="L351" s="54">
        <v>5</v>
      </c>
      <c r="M351" s="18">
        <v>1</v>
      </c>
      <c r="N351" s="18">
        <v>790</v>
      </c>
      <c r="O351" s="18">
        <v>41</v>
      </c>
      <c r="P351" s="18" t="s">
        <v>321</v>
      </c>
      <c r="Q351" s="26" t="s">
        <v>760</v>
      </c>
      <c r="R351" s="26"/>
      <c r="S351" s="28">
        <v>0.9</v>
      </c>
      <c r="T351" s="28">
        <v>1.4</v>
      </c>
      <c r="U351" s="28">
        <v>1.2</v>
      </c>
      <c r="V351" s="18" t="s">
        <v>323</v>
      </c>
      <c r="W351" s="29" t="s">
        <v>324</v>
      </c>
      <c r="X351" s="30" t="s">
        <v>761</v>
      </c>
      <c r="Y351" s="31" t="s">
        <v>218</v>
      </c>
      <c r="Z351" s="52" t="s">
        <v>219</v>
      </c>
      <c r="AA351" s="50" t="s">
        <v>762</v>
      </c>
      <c r="AB351" s="21">
        <v>155</v>
      </c>
      <c r="AC351" s="21">
        <v>3</v>
      </c>
      <c r="AD351" s="51">
        <v>350</v>
      </c>
      <c r="AE351" s="51">
        <v>23</v>
      </c>
      <c r="AF351" s="51">
        <v>0</v>
      </c>
      <c r="AG351" s="32">
        <v>1</v>
      </c>
      <c r="AH351" s="32">
        <v>0</v>
      </c>
      <c r="AI351" s="23">
        <v>168</v>
      </c>
      <c r="AJ351" s="24" t="s">
        <v>2912</v>
      </c>
      <c r="AK351" s="52">
        <v>1</v>
      </c>
      <c r="AL351" s="24">
        <v>800</v>
      </c>
      <c r="AM351" s="52">
        <v>3</v>
      </c>
      <c r="AN351" s="52">
        <v>1</v>
      </c>
      <c r="AO351" s="24" t="s">
        <v>2913</v>
      </c>
      <c r="AP351" s="52">
        <v>0.57999999999999996</v>
      </c>
      <c r="AQ351" s="52">
        <v>0.01</v>
      </c>
      <c r="AR351" s="52">
        <v>0</v>
      </c>
      <c r="AS351" s="52">
        <v>0</v>
      </c>
      <c r="AT351" s="52">
        <v>0</v>
      </c>
      <c r="AU351" s="52">
        <v>35</v>
      </c>
      <c r="AV351" s="83">
        <v>-28</v>
      </c>
      <c r="AW351" s="52">
        <v>-15</v>
      </c>
      <c r="AX351" s="83">
        <v>50</v>
      </c>
      <c r="AY351" s="52">
        <v>40</v>
      </c>
      <c r="AZ351" s="52">
        <v>0.15</v>
      </c>
      <c r="BA351" s="24">
        <v>0</v>
      </c>
      <c r="BB351" s="52">
        <v>2.5</v>
      </c>
      <c r="BC351" s="75" t="s">
        <v>2069</v>
      </c>
      <c r="BD351" s="52"/>
      <c r="BE351" s="52"/>
      <c r="BF351" s="52"/>
      <c r="BG351" s="52"/>
      <c r="BH351" s="52"/>
      <c r="BI351" s="24">
        <v>1</v>
      </c>
      <c r="BJ351" s="24"/>
      <c r="BK351" s="24"/>
      <c r="BL351" s="24">
        <v>1.4</v>
      </c>
      <c r="BM351" s="24"/>
      <c r="BN351" s="24"/>
      <c r="BO351" s="24"/>
      <c r="BP351" s="24" t="s">
        <v>2888</v>
      </c>
      <c r="BQ351" s="24" t="s">
        <v>2168</v>
      </c>
      <c r="BR351" s="47" t="s">
        <v>2916</v>
      </c>
      <c r="BT351" s="5" t="str">
        <f t="shared" si="25"/>
        <v>9999-01-01 00:00</v>
      </c>
      <c r="BU351" s="111"/>
      <c r="BV351" s="115"/>
      <c r="BX351" s="5"/>
      <c r="CQ351" s="47">
        <v>5</v>
      </c>
      <c r="CR351" s="5">
        <v>4</v>
      </c>
      <c r="CS351" s="5">
        <f t="shared" si="26"/>
        <v>50</v>
      </c>
      <c r="CT351" s="5">
        <f t="shared" si="27"/>
        <v>0.57999999999999996</v>
      </c>
      <c r="CU351" s="5">
        <f t="shared" si="28"/>
        <v>2.5</v>
      </c>
    </row>
    <row r="352" spans="1:99" s="47" customFormat="1" x14ac:dyDescent="0.3">
      <c r="A352" s="48" t="s">
        <v>1726</v>
      </c>
      <c r="B352" s="6"/>
      <c r="C352" s="27">
        <v>791</v>
      </c>
      <c r="D352" s="18">
        <v>11091</v>
      </c>
      <c r="E352" s="26">
        <v>10091</v>
      </c>
      <c r="F352" s="49">
        <v>5</v>
      </c>
      <c r="G352" s="49">
        <v>5</v>
      </c>
      <c r="H352" s="18" t="s">
        <v>2386</v>
      </c>
      <c r="I352" s="49">
        <v>1</v>
      </c>
      <c r="J352" s="49">
        <v>1</v>
      </c>
      <c r="K352" s="18">
        <v>1</v>
      </c>
      <c r="L352" s="54">
        <v>5</v>
      </c>
      <c r="M352" s="18">
        <v>1</v>
      </c>
      <c r="N352" s="18">
        <v>791</v>
      </c>
      <c r="O352" s="18">
        <v>51</v>
      </c>
      <c r="P352" s="18" t="s">
        <v>321</v>
      </c>
      <c r="Q352" s="26" t="s">
        <v>1659</v>
      </c>
      <c r="R352" s="26"/>
      <c r="S352" s="28">
        <v>0.9</v>
      </c>
      <c r="T352" s="28">
        <v>1.4</v>
      </c>
      <c r="U352" s="28">
        <v>1.2</v>
      </c>
      <c r="V352" s="18" t="s">
        <v>323</v>
      </c>
      <c r="W352" s="29" t="s">
        <v>324</v>
      </c>
      <c r="X352" s="30" t="s">
        <v>1660</v>
      </c>
      <c r="Y352" s="31" t="s">
        <v>218</v>
      </c>
      <c r="Z352" s="52" t="s">
        <v>219</v>
      </c>
      <c r="AA352" s="50" t="s">
        <v>1661</v>
      </c>
      <c r="AB352" s="21">
        <v>155</v>
      </c>
      <c r="AC352" s="21">
        <v>3</v>
      </c>
      <c r="AD352" s="51">
        <v>500</v>
      </c>
      <c r="AE352" s="51">
        <v>28</v>
      </c>
      <c r="AF352" s="51">
        <v>0</v>
      </c>
      <c r="AG352" s="32">
        <v>1</v>
      </c>
      <c r="AH352" s="32">
        <v>0</v>
      </c>
      <c r="AI352" s="23">
        <v>202</v>
      </c>
      <c r="AJ352" s="24" t="s">
        <v>2912</v>
      </c>
      <c r="AK352" s="52">
        <v>1</v>
      </c>
      <c r="AL352" s="24">
        <v>640</v>
      </c>
      <c r="AM352" s="52">
        <v>1</v>
      </c>
      <c r="AN352" s="52">
        <v>1</v>
      </c>
      <c r="AO352" s="24" t="s">
        <v>2913</v>
      </c>
      <c r="AP352" s="52">
        <v>0.36</v>
      </c>
      <c r="AQ352" s="52">
        <v>0.01</v>
      </c>
      <c r="AR352" s="52">
        <v>0</v>
      </c>
      <c r="AS352" s="52">
        <v>0</v>
      </c>
      <c r="AT352" s="52">
        <v>0</v>
      </c>
      <c r="AU352" s="52">
        <v>3</v>
      </c>
      <c r="AV352" s="83">
        <v>-50</v>
      </c>
      <c r="AW352" s="52">
        <v>-20</v>
      </c>
      <c r="AX352" s="83">
        <v>58</v>
      </c>
      <c r="AY352" s="52">
        <v>32</v>
      </c>
      <c r="AZ352" s="52">
        <v>0.05</v>
      </c>
      <c r="BA352" s="24">
        <v>0</v>
      </c>
      <c r="BB352" s="52">
        <v>2.9</v>
      </c>
      <c r="BC352" s="75" t="s">
        <v>2387</v>
      </c>
      <c r="BD352" s="52"/>
      <c r="BE352" s="52"/>
      <c r="BF352" s="52"/>
      <c r="BG352" s="52"/>
      <c r="BH352" s="52"/>
      <c r="BI352" s="24">
        <v>1</v>
      </c>
      <c r="BJ352" s="24"/>
      <c r="BK352" s="24"/>
      <c r="BL352" s="24">
        <v>1.4</v>
      </c>
      <c r="BM352" s="24"/>
      <c r="BN352" s="24"/>
      <c r="BO352" s="24"/>
      <c r="BP352" s="24" t="s">
        <v>2888</v>
      </c>
      <c r="BQ352" s="24" t="s">
        <v>2168</v>
      </c>
      <c r="BR352" s="47" t="s">
        <v>2916</v>
      </c>
      <c r="BT352" s="5" t="str">
        <f t="shared" si="25"/>
        <v>9999-01-01 00:00</v>
      </c>
      <c r="BU352" s="111"/>
      <c r="BV352" s="115"/>
      <c r="BX352" s="5"/>
      <c r="CQ352" s="47">
        <v>5</v>
      </c>
      <c r="CR352" s="5">
        <v>8</v>
      </c>
      <c r="CS352" s="5">
        <f t="shared" si="26"/>
        <v>58</v>
      </c>
      <c r="CT352" s="5">
        <f t="shared" si="27"/>
        <v>0.36</v>
      </c>
      <c r="CU352" s="5">
        <f t="shared" si="28"/>
        <v>2.9</v>
      </c>
    </row>
    <row r="353" spans="1:99" s="47" customFormat="1" x14ac:dyDescent="0.3">
      <c r="A353" s="48" t="s">
        <v>628</v>
      </c>
      <c r="B353" s="6"/>
      <c r="C353" s="27">
        <v>792</v>
      </c>
      <c r="D353" s="18">
        <v>11092</v>
      </c>
      <c r="E353" s="26">
        <v>10092</v>
      </c>
      <c r="F353" s="49">
        <v>5</v>
      </c>
      <c r="G353" s="49">
        <v>2</v>
      </c>
      <c r="H353" s="18" t="s">
        <v>2299</v>
      </c>
      <c r="I353" s="49">
        <v>1</v>
      </c>
      <c r="J353" s="49">
        <v>1</v>
      </c>
      <c r="K353" s="18">
        <v>1</v>
      </c>
      <c r="L353" s="54">
        <v>5</v>
      </c>
      <c r="M353" s="18">
        <v>1</v>
      </c>
      <c r="N353" s="18">
        <v>792</v>
      </c>
      <c r="O353" s="18">
        <v>21</v>
      </c>
      <c r="P353" s="18" t="s">
        <v>321</v>
      </c>
      <c r="Q353" s="26" t="s">
        <v>629</v>
      </c>
      <c r="R353" s="26"/>
      <c r="S353" s="28">
        <v>1</v>
      </c>
      <c r="T353" s="28">
        <v>1</v>
      </c>
      <c r="U353" s="28">
        <v>1.2</v>
      </c>
      <c r="V353" s="18" t="s">
        <v>323</v>
      </c>
      <c r="W353" s="29" t="s">
        <v>324</v>
      </c>
      <c r="X353" s="30" t="s">
        <v>630</v>
      </c>
      <c r="Y353" s="31" t="s">
        <v>218</v>
      </c>
      <c r="Z353" s="52" t="s">
        <v>219</v>
      </c>
      <c r="AA353" s="50" t="s">
        <v>631</v>
      </c>
      <c r="AB353" s="21">
        <v>155</v>
      </c>
      <c r="AC353" s="21">
        <v>3</v>
      </c>
      <c r="AD353" s="51">
        <v>440</v>
      </c>
      <c r="AE353" s="51">
        <v>17</v>
      </c>
      <c r="AF353" s="51">
        <v>0</v>
      </c>
      <c r="AG353" s="32">
        <v>1</v>
      </c>
      <c r="AH353" s="32">
        <v>0</v>
      </c>
      <c r="AI353" s="23">
        <v>98</v>
      </c>
      <c r="AJ353" s="24" t="s">
        <v>2912</v>
      </c>
      <c r="AK353" s="52">
        <v>1</v>
      </c>
      <c r="AL353" s="24">
        <v>66</v>
      </c>
      <c r="AM353" s="52">
        <v>1</v>
      </c>
      <c r="AN353" s="52" t="s">
        <v>108</v>
      </c>
      <c r="AO353" s="24" t="s">
        <v>2913</v>
      </c>
      <c r="AP353" s="52">
        <v>0.54</v>
      </c>
      <c r="AQ353" s="52">
        <v>0.01</v>
      </c>
      <c r="AR353" s="52">
        <v>101</v>
      </c>
      <c r="AS353" s="52">
        <v>-70</v>
      </c>
      <c r="AT353" s="52">
        <v>-28</v>
      </c>
      <c r="AU353" s="52">
        <v>51</v>
      </c>
      <c r="AV353" s="83">
        <v>5</v>
      </c>
      <c r="AW353" s="52">
        <v>-10</v>
      </c>
      <c r="AX353" s="83">
        <v>61</v>
      </c>
      <c r="AY353" s="52">
        <v>3.3</v>
      </c>
      <c r="AZ353" s="52">
        <v>0.05</v>
      </c>
      <c r="BA353" s="24">
        <v>0</v>
      </c>
      <c r="BB353" s="52">
        <v>3.05</v>
      </c>
      <c r="BC353" s="75" t="s">
        <v>2431</v>
      </c>
      <c r="BD353" s="52"/>
      <c r="BE353" s="52"/>
      <c r="BF353" s="52"/>
      <c r="BG353" s="52"/>
      <c r="BH353" s="52"/>
      <c r="BI353" s="24">
        <v>1</v>
      </c>
      <c r="BJ353" s="24"/>
      <c r="BK353" s="24"/>
      <c r="BL353" s="24">
        <v>1.4</v>
      </c>
      <c r="BM353" s="24"/>
      <c r="BN353" s="24"/>
      <c r="BO353" s="24"/>
      <c r="BP353" s="24" t="s">
        <v>2888</v>
      </c>
      <c r="BQ353" s="24" t="s">
        <v>2168</v>
      </c>
      <c r="BR353" s="47" t="s">
        <v>2917</v>
      </c>
      <c r="BT353" s="5" t="str">
        <f t="shared" si="25"/>
        <v>2020-01-01 00:00</v>
      </c>
      <c r="BU353" s="111"/>
      <c r="BV353" s="115"/>
      <c r="BX353" s="5"/>
      <c r="CQ353" s="47">
        <v>5</v>
      </c>
      <c r="CR353" s="5">
        <v>3</v>
      </c>
      <c r="CS353" s="5">
        <f t="shared" si="26"/>
        <v>61</v>
      </c>
      <c r="CT353" s="5">
        <f t="shared" si="27"/>
        <v>0.54</v>
      </c>
      <c r="CU353" s="5">
        <f t="shared" si="28"/>
        <v>3.05</v>
      </c>
    </row>
    <row r="354" spans="1:99" s="47" customFormat="1" x14ac:dyDescent="0.3">
      <c r="A354" s="48" t="s">
        <v>1042</v>
      </c>
      <c r="B354" s="6"/>
      <c r="C354" s="27">
        <v>793</v>
      </c>
      <c r="D354" s="18">
        <v>11093</v>
      </c>
      <c r="E354" s="26">
        <v>10093</v>
      </c>
      <c r="F354" s="49">
        <v>5</v>
      </c>
      <c r="G354" s="49">
        <v>5</v>
      </c>
      <c r="H354" s="18" t="s">
        <v>2298</v>
      </c>
      <c r="I354" s="49">
        <v>1</v>
      </c>
      <c r="J354" s="49">
        <v>3</v>
      </c>
      <c r="K354" s="18">
        <v>1</v>
      </c>
      <c r="L354" s="54">
        <v>5</v>
      </c>
      <c r="M354" s="18">
        <v>3</v>
      </c>
      <c r="N354" s="18">
        <v>793</v>
      </c>
      <c r="O354" s="18">
        <v>53</v>
      </c>
      <c r="P354" s="18" t="s">
        <v>321</v>
      </c>
      <c r="Q354" s="26" t="s">
        <v>2102</v>
      </c>
      <c r="R354" s="26"/>
      <c r="S354" s="28">
        <v>0.9</v>
      </c>
      <c r="T354" s="28">
        <v>1.4</v>
      </c>
      <c r="U354" s="28">
        <v>1.2</v>
      </c>
      <c r="V354" s="18" t="s">
        <v>323</v>
      </c>
      <c r="W354" s="29" t="s">
        <v>324</v>
      </c>
      <c r="X354" s="30" t="s">
        <v>1043</v>
      </c>
      <c r="Y354" s="31" t="s">
        <v>218</v>
      </c>
      <c r="Z354" s="52" t="s">
        <v>219</v>
      </c>
      <c r="AA354" s="50" t="s">
        <v>1044</v>
      </c>
      <c r="AB354" s="21">
        <v>155</v>
      </c>
      <c r="AC354" s="21">
        <v>3</v>
      </c>
      <c r="AD354" s="51">
        <v>500</v>
      </c>
      <c r="AE354" s="51">
        <v>22</v>
      </c>
      <c r="AF354" s="51">
        <v>0</v>
      </c>
      <c r="AG354" s="32">
        <v>1</v>
      </c>
      <c r="AH354" s="32">
        <v>0</v>
      </c>
      <c r="AI354" s="23">
        <v>112</v>
      </c>
      <c r="AJ354" s="24" t="s">
        <v>2912</v>
      </c>
      <c r="AK354" s="52">
        <v>1</v>
      </c>
      <c r="AL354" s="24">
        <v>666</v>
      </c>
      <c r="AM354" s="52">
        <v>10</v>
      </c>
      <c r="AN354" s="52">
        <v>1</v>
      </c>
      <c r="AO354" s="24" t="s">
        <v>2913</v>
      </c>
      <c r="AP354" s="52">
        <v>0.52</v>
      </c>
      <c r="AQ354" s="52">
        <v>0.05</v>
      </c>
      <c r="AR354" s="52">
        <v>0</v>
      </c>
      <c r="AS354" s="52">
        <v>0</v>
      </c>
      <c r="AT354" s="52">
        <v>0</v>
      </c>
      <c r="AU354" s="52">
        <v>1</v>
      </c>
      <c r="AV354" s="83">
        <v>28</v>
      </c>
      <c r="AW354" s="52">
        <v>-55</v>
      </c>
      <c r="AX354" s="83">
        <v>44</v>
      </c>
      <c r="AY354" s="52">
        <v>33.299999999999997</v>
      </c>
      <c r="AZ354" s="52">
        <v>0.5</v>
      </c>
      <c r="BA354" s="24">
        <v>0</v>
      </c>
      <c r="BB354" s="52">
        <v>2.2000000000000002</v>
      </c>
      <c r="BC354" s="75" t="s">
        <v>2068</v>
      </c>
      <c r="BD354" s="52"/>
      <c r="BE354" s="52"/>
      <c r="BF354" s="52"/>
      <c r="BG354" s="52"/>
      <c r="BH354" s="52"/>
      <c r="BI354" s="24">
        <v>1</v>
      </c>
      <c r="BJ354" s="24"/>
      <c r="BK354" s="24"/>
      <c r="BL354" s="24">
        <v>1.4</v>
      </c>
      <c r="BM354" s="24"/>
      <c r="BN354" s="24"/>
      <c r="BO354" s="24"/>
      <c r="BP354" s="24" t="s">
        <v>2888</v>
      </c>
      <c r="BQ354" s="24" t="s">
        <v>2168</v>
      </c>
      <c r="BR354" s="47" t="s">
        <v>2916</v>
      </c>
      <c r="BT354" s="5" t="str">
        <f t="shared" si="25"/>
        <v>9999-01-01 00:00</v>
      </c>
      <c r="BU354" s="111"/>
      <c r="BV354" s="115"/>
      <c r="BX354" s="5"/>
      <c r="CQ354" s="47">
        <v>5</v>
      </c>
      <c r="CR354" s="5">
        <v>7</v>
      </c>
      <c r="CS354" s="5">
        <f t="shared" si="26"/>
        <v>44</v>
      </c>
      <c r="CT354" s="5">
        <f t="shared" si="27"/>
        <v>0.52</v>
      </c>
      <c r="CU354" s="5">
        <f t="shared" si="28"/>
        <v>2.2000000000000002</v>
      </c>
    </row>
    <row r="355" spans="1:99" s="47" customFormat="1" x14ac:dyDescent="0.3">
      <c r="A355" s="48" t="s">
        <v>1123</v>
      </c>
      <c r="B355" s="6"/>
      <c r="C355" s="27">
        <v>794</v>
      </c>
      <c r="D355" s="18">
        <v>11094</v>
      </c>
      <c r="E355" s="26">
        <v>10094</v>
      </c>
      <c r="F355" s="49">
        <v>5</v>
      </c>
      <c r="G355" s="49">
        <v>5</v>
      </c>
      <c r="H355" s="18" t="s">
        <v>2303</v>
      </c>
      <c r="I355" s="49">
        <v>1</v>
      </c>
      <c r="J355" s="49">
        <v>3</v>
      </c>
      <c r="K355" s="18">
        <v>1</v>
      </c>
      <c r="L355" s="54">
        <v>5</v>
      </c>
      <c r="M355" s="18">
        <v>3</v>
      </c>
      <c r="N355" s="18">
        <v>794</v>
      </c>
      <c r="O355" s="18">
        <v>53</v>
      </c>
      <c r="P355" s="18" t="s">
        <v>321</v>
      </c>
      <c r="Q355" s="26" t="s">
        <v>1124</v>
      </c>
      <c r="R355" s="26"/>
      <c r="S355" s="28">
        <v>1</v>
      </c>
      <c r="T355" s="28">
        <v>1.4</v>
      </c>
      <c r="U355" s="28">
        <v>1.2</v>
      </c>
      <c r="V355" s="18" t="s">
        <v>323</v>
      </c>
      <c r="W355" s="29" t="s">
        <v>324</v>
      </c>
      <c r="X355" s="30" t="s">
        <v>1125</v>
      </c>
      <c r="Y355" s="31" t="s">
        <v>218</v>
      </c>
      <c r="Z355" s="52" t="s">
        <v>219</v>
      </c>
      <c r="AA355" s="50" t="s">
        <v>1126</v>
      </c>
      <c r="AB355" s="21">
        <v>155</v>
      </c>
      <c r="AC355" s="21">
        <v>3</v>
      </c>
      <c r="AD355" s="51">
        <v>350</v>
      </c>
      <c r="AE355" s="51">
        <v>23</v>
      </c>
      <c r="AF355" s="51">
        <v>0</v>
      </c>
      <c r="AG355" s="32">
        <v>1</v>
      </c>
      <c r="AH355" s="32">
        <v>0</v>
      </c>
      <c r="AI355" s="23">
        <v>98</v>
      </c>
      <c r="AJ355" s="24" t="s">
        <v>2912</v>
      </c>
      <c r="AK355" s="52">
        <v>1</v>
      </c>
      <c r="AL355" s="24">
        <v>96</v>
      </c>
      <c r="AM355" s="52">
        <v>1</v>
      </c>
      <c r="AN355" s="52" t="s">
        <v>108</v>
      </c>
      <c r="AO355" s="24" t="s">
        <v>2913</v>
      </c>
      <c r="AP355" s="52">
        <v>0.38</v>
      </c>
      <c r="AQ355" s="52">
        <v>0.05</v>
      </c>
      <c r="AR355" s="52">
        <v>205</v>
      </c>
      <c r="AS355" s="52">
        <v>-84</v>
      </c>
      <c r="AT355" s="52">
        <v>42</v>
      </c>
      <c r="AU355" s="52">
        <v>305</v>
      </c>
      <c r="AV355" s="83">
        <v>10</v>
      </c>
      <c r="AW355" s="52">
        <v>14</v>
      </c>
      <c r="AX355" s="83">
        <v>44</v>
      </c>
      <c r="AY355" s="52">
        <v>4.8</v>
      </c>
      <c r="AZ355" s="52">
        <v>0.05</v>
      </c>
      <c r="BA355" s="24">
        <v>0</v>
      </c>
      <c r="BB355" s="52">
        <v>2.2000000000000002</v>
      </c>
      <c r="BC355" s="75" t="s">
        <v>2433</v>
      </c>
      <c r="BD355" s="52"/>
      <c r="BE355" s="52"/>
      <c r="BF355" s="52"/>
      <c r="BG355" s="52"/>
      <c r="BH355" s="52"/>
      <c r="BI355" s="24">
        <v>1</v>
      </c>
      <c r="BJ355" s="24"/>
      <c r="BK355" s="24"/>
      <c r="BL355" s="24">
        <v>1.4</v>
      </c>
      <c r="BM355" s="24"/>
      <c r="BN355" s="24"/>
      <c r="BO355" s="24"/>
      <c r="BP355" s="24" t="s">
        <v>2888</v>
      </c>
      <c r="BQ355" s="24" t="s">
        <v>2168</v>
      </c>
      <c r="BR355" s="47" t="s">
        <v>2917</v>
      </c>
      <c r="BT355" s="5" t="str">
        <f t="shared" si="25"/>
        <v>2020-01-01 00:00</v>
      </c>
      <c r="BU355" s="111"/>
      <c r="BV355" s="115"/>
      <c r="BX355" s="5"/>
      <c r="CQ355" s="47">
        <v>5</v>
      </c>
      <c r="CR355" s="5">
        <v>2</v>
      </c>
      <c r="CS355" s="5">
        <f t="shared" si="26"/>
        <v>44</v>
      </c>
      <c r="CT355" s="5">
        <f t="shared" si="27"/>
        <v>0.38</v>
      </c>
      <c r="CU355" s="5">
        <f t="shared" si="28"/>
        <v>2.2000000000000002</v>
      </c>
    </row>
    <row r="356" spans="1:99" s="47" customFormat="1" x14ac:dyDescent="0.3">
      <c r="A356" s="48" t="s">
        <v>809</v>
      </c>
      <c r="B356" s="6"/>
      <c r="C356" s="27">
        <v>795</v>
      </c>
      <c r="D356" s="18">
        <v>11095</v>
      </c>
      <c r="E356" s="26">
        <v>10095</v>
      </c>
      <c r="F356" s="49">
        <v>5</v>
      </c>
      <c r="G356" s="49">
        <v>4</v>
      </c>
      <c r="H356" s="18" t="s">
        <v>2314</v>
      </c>
      <c r="I356" s="49">
        <v>1</v>
      </c>
      <c r="J356" s="49">
        <v>5</v>
      </c>
      <c r="K356" s="18">
        <v>1</v>
      </c>
      <c r="L356" s="54">
        <v>5</v>
      </c>
      <c r="M356" s="18">
        <v>5</v>
      </c>
      <c r="N356" s="18">
        <v>795</v>
      </c>
      <c r="O356" s="18">
        <v>45</v>
      </c>
      <c r="P356" s="18" t="s">
        <v>321</v>
      </c>
      <c r="Q356" s="26" t="s">
        <v>810</v>
      </c>
      <c r="R356" s="26"/>
      <c r="S356" s="28">
        <v>1</v>
      </c>
      <c r="T356" s="28">
        <v>0.91</v>
      </c>
      <c r="U356" s="28">
        <v>1.2</v>
      </c>
      <c r="V356" s="18" t="s">
        <v>323</v>
      </c>
      <c r="W356" s="29" t="s">
        <v>324</v>
      </c>
      <c r="X356" s="30" t="s">
        <v>811</v>
      </c>
      <c r="Y356" s="31" t="s">
        <v>218</v>
      </c>
      <c r="Z356" s="52" t="s">
        <v>219</v>
      </c>
      <c r="AA356" s="50" t="s">
        <v>812</v>
      </c>
      <c r="AB356" s="21">
        <v>155</v>
      </c>
      <c r="AC356" s="21">
        <v>3</v>
      </c>
      <c r="AD356" s="51">
        <v>350</v>
      </c>
      <c r="AE356" s="51">
        <v>23</v>
      </c>
      <c r="AF356" s="51">
        <v>0</v>
      </c>
      <c r="AG356" s="32">
        <v>1</v>
      </c>
      <c r="AH356" s="32">
        <v>0</v>
      </c>
      <c r="AI356" s="23">
        <v>98</v>
      </c>
      <c r="AJ356" s="24" t="s">
        <v>2912</v>
      </c>
      <c r="AK356" s="52">
        <v>1</v>
      </c>
      <c r="AL356" s="24">
        <v>200</v>
      </c>
      <c r="AM356" s="52">
        <v>4</v>
      </c>
      <c r="AN356" s="52" t="s">
        <v>108</v>
      </c>
      <c r="AO356" s="24" t="s">
        <v>2913</v>
      </c>
      <c r="AP356" s="52">
        <v>0.38</v>
      </c>
      <c r="AQ356" s="52">
        <v>0.27</v>
      </c>
      <c r="AR356" s="52">
        <v>204</v>
      </c>
      <c r="AS356" s="52">
        <v>-70</v>
      </c>
      <c r="AT356" s="52">
        <v>-42</v>
      </c>
      <c r="AU356" s="52">
        <v>304</v>
      </c>
      <c r="AV356" s="83">
        <v>0</v>
      </c>
      <c r="AW356" s="52">
        <v>-15</v>
      </c>
      <c r="AX356" s="83">
        <v>44</v>
      </c>
      <c r="AY356" s="52">
        <v>10</v>
      </c>
      <c r="AZ356" s="52">
        <v>0.2</v>
      </c>
      <c r="BA356" s="24">
        <v>0</v>
      </c>
      <c r="BB356" s="52">
        <v>2.2000000000000002</v>
      </c>
      <c r="BC356" s="75" t="s">
        <v>2439</v>
      </c>
      <c r="BD356" s="52"/>
      <c r="BE356" s="52"/>
      <c r="BF356" s="52"/>
      <c r="BG356" s="52"/>
      <c r="BH356" s="52"/>
      <c r="BI356" s="24">
        <v>1</v>
      </c>
      <c r="BJ356" s="24"/>
      <c r="BK356" s="24"/>
      <c r="BL356" s="24">
        <v>1.4</v>
      </c>
      <c r="BM356" s="24"/>
      <c r="BN356" s="24"/>
      <c r="BO356" s="24"/>
      <c r="BP356" s="24" t="s">
        <v>2888</v>
      </c>
      <c r="BQ356" s="24" t="s">
        <v>2168</v>
      </c>
      <c r="BR356" s="47" t="s">
        <v>2917</v>
      </c>
      <c r="BT356" s="5" t="str">
        <f t="shared" si="25"/>
        <v>2020-01-01 00:00</v>
      </c>
      <c r="BU356" s="111"/>
      <c r="BV356" s="115"/>
      <c r="BX356" s="5"/>
      <c r="CQ356" s="47">
        <v>5</v>
      </c>
      <c r="CR356" s="5">
        <v>2</v>
      </c>
      <c r="CS356" s="5">
        <f t="shared" si="26"/>
        <v>44</v>
      </c>
      <c r="CT356" s="5">
        <f t="shared" si="27"/>
        <v>0.38</v>
      </c>
      <c r="CU356" s="5">
        <f t="shared" si="28"/>
        <v>2.2000000000000002</v>
      </c>
    </row>
    <row r="357" spans="1:99" s="47" customFormat="1" x14ac:dyDescent="0.3">
      <c r="A357" s="48" t="s">
        <v>1099</v>
      </c>
      <c r="B357" s="6"/>
      <c r="C357" s="27">
        <v>796</v>
      </c>
      <c r="D357" s="18">
        <v>11096</v>
      </c>
      <c r="E357" s="26">
        <v>10096</v>
      </c>
      <c r="F357" s="49">
        <v>5</v>
      </c>
      <c r="G357" s="49">
        <v>1</v>
      </c>
      <c r="H357" s="18" t="s">
        <v>2302</v>
      </c>
      <c r="I357" s="49">
        <v>1</v>
      </c>
      <c r="J357" s="49">
        <v>5</v>
      </c>
      <c r="K357" s="18">
        <v>1</v>
      </c>
      <c r="L357" s="54">
        <v>5</v>
      </c>
      <c r="M357" s="18">
        <v>5</v>
      </c>
      <c r="N357" s="18">
        <v>796</v>
      </c>
      <c r="O357" s="18">
        <v>15</v>
      </c>
      <c r="P357" s="18" t="s">
        <v>321</v>
      </c>
      <c r="Q357" s="26" t="s">
        <v>2103</v>
      </c>
      <c r="R357" s="26"/>
      <c r="S357" s="28">
        <v>1</v>
      </c>
      <c r="T357" s="28">
        <v>1.08</v>
      </c>
      <c r="U357" s="28">
        <v>1.2</v>
      </c>
      <c r="V357" s="18" t="s">
        <v>323</v>
      </c>
      <c r="W357" s="29" t="s">
        <v>324</v>
      </c>
      <c r="X357" s="30" t="s">
        <v>1100</v>
      </c>
      <c r="Y357" s="31" t="s">
        <v>218</v>
      </c>
      <c r="Z357" s="52" t="s">
        <v>219</v>
      </c>
      <c r="AA357" s="50" t="s">
        <v>1101</v>
      </c>
      <c r="AB357" s="21">
        <v>155</v>
      </c>
      <c r="AC357" s="21">
        <v>3</v>
      </c>
      <c r="AD357" s="51">
        <v>370</v>
      </c>
      <c r="AE357" s="51">
        <v>23</v>
      </c>
      <c r="AF357" s="51">
        <v>0</v>
      </c>
      <c r="AG357" s="32">
        <v>1</v>
      </c>
      <c r="AH357" s="32">
        <v>0</v>
      </c>
      <c r="AI357" s="23">
        <v>108</v>
      </c>
      <c r="AJ357" s="24" t="s">
        <v>2912</v>
      </c>
      <c r="AK357" s="52">
        <v>1</v>
      </c>
      <c r="AL357" s="24">
        <v>128</v>
      </c>
      <c r="AM357" s="52">
        <v>1</v>
      </c>
      <c r="AN357" s="52" t="s">
        <v>108</v>
      </c>
      <c r="AO357" s="24" t="s">
        <v>2913</v>
      </c>
      <c r="AP357" s="52">
        <v>0.54</v>
      </c>
      <c r="AQ357" s="52">
        <v>0.15</v>
      </c>
      <c r="AR357" s="52">
        <v>104</v>
      </c>
      <c r="AS357" s="52">
        <v>-81</v>
      </c>
      <c r="AT357" s="52">
        <v>27</v>
      </c>
      <c r="AU357" s="52">
        <v>51</v>
      </c>
      <c r="AV357" s="83">
        <v>-6</v>
      </c>
      <c r="AW357" s="52">
        <v>-25</v>
      </c>
      <c r="AX357" s="83">
        <v>53</v>
      </c>
      <c r="AY357" s="52">
        <v>6.4</v>
      </c>
      <c r="AZ357" s="52">
        <v>0.05</v>
      </c>
      <c r="BA357" s="24">
        <v>0</v>
      </c>
      <c r="BB357" s="52">
        <v>2.65</v>
      </c>
      <c r="BC357" s="75" t="s">
        <v>2432</v>
      </c>
      <c r="BD357" s="52"/>
      <c r="BE357" s="52"/>
      <c r="BF357" s="52"/>
      <c r="BG357" s="52"/>
      <c r="BH357" s="52"/>
      <c r="BI357" s="24">
        <v>1.0667199999999999</v>
      </c>
      <c r="BJ357" s="24"/>
      <c r="BK357" s="24"/>
      <c r="BL357" s="24">
        <v>1.4</v>
      </c>
      <c r="BM357" s="24"/>
      <c r="BN357" s="24"/>
      <c r="BO357" s="24"/>
      <c r="BP357" s="24" t="s">
        <v>2888</v>
      </c>
      <c r="BQ357" s="24" t="s">
        <v>2168</v>
      </c>
      <c r="BR357" s="47" t="s">
        <v>2917</v>
      </c>
      <c r="BT357" s="5" t="str">
        <f t="shared" si="25"/>
        <v>2020-01-01 00:00</v>
      </c>
      <c r="BU357" s="111"/>
      <c r="BV357" s="115"/>
      <c r="BX357" s="5"/>
      <c r="CQ357" s="47">
        <v>5</v>
      </c>
      <c r="CR357" s="5">
        <v>5</v>
      </c>
      <c r="CS357" s="5">
        <f t="shared" si="26"/>
        <v>53</v>
      </c>
      <c r="CT357" s="5">
        <f t="shared" si="27"/>
        <v>0.54</v>
      </c>
      <c r="CU357" s="5">
        <f t="shared" si="28"/>
        <v>2.65</v>
      </c>
    </row>
    <row r="358" spans="1:99" s="47" customFormat="1" x14ac:dyDescent="0.3">
      <c r="A358" s="48" t="s">
        <v>1012</v>
      </c>
      <c r="B358" s="6"/>
      <c r="C358" s="27">
        <v>797</v>
      </c>
      <c r="D358" s="18">
        <v>11097</v>
      </c>
      <c r="E358" s="26">
        <v>10097</v>
      </c>
      <c r="F358" s="49">
        <v>5</v>
      </c>
      <c r="G358" s="49">
        <v>1</v>
      </c>
      <c r="H358" s="18" t="s">
        <v>2306</v>
      </c>
      <c r="I358" s="49">
        <v>1</v>
      </c>
      <c r="J358" s="49">
        <v>5</v>
      </c>
      <c r="K358" s="18">
        <v>1</v>
      </c>
      <c r="L358" s="54">
        <v>5</v>
      </c>
      <c r="M358" s="18">
        <v>5</v>
      </c>
      <c r="N358" s="18">
        <v>797</v>
      </c>
      <c r="O358" s="18">
        <v>15</v>
      </c>
      <c r="P358" s="18" t="s">
        <v>321</v>
      </c>
      <c r="Q358" s="26" t="s">
        <v>1697</v>
      </c>
      <c r="R358" s="26"/>
      <c r="S358" s="28">
        <v>1</v>
      </c>
      <c r="T358" s="28">
        <v>0.91</v>
      </c>
      <c r="U358" s="28">
        <v>1.2</v>
      </c>
      <c r="V358" s="18" t="s">
        <v>323</v>
      </c>
      <c r="W358" s="29" t="s">
        <v>324</v>
      </c>
      <c r="X358" s="30" t="s">
        <v>1013</v>
      </c>
      <c r="Y358" s="31" t="s">
        <v>218</v>
      </c>
      <c r="Z358" s="52" t="s">
        <v>219</v>
      </c>
      <c r="AA358" s="50" t="s">
        <v>1014</v>
      </c>
      <c r="AB358" s="21">
        <v>155</v>
      </c>
      <c r="AC358" s="21">
        <v>3</v>
      </c>
      <c r="AD358" s="51">
        <v>520</v>
      </c>
      <c r="AE358" s="51">
        <v>19</v>
      </c>
      <c r="AF358" s="51">
        <v>0</v>
      </c>
      <c r="AG358" s="32">
        <v>1</v>
      </c>
      <c r="AH358" s="32">
        <v>0</v>
      </c>
      <c r="AI358" s="23">
        <v>70</v>
      </c>
      <c r="AJ358" s="24" t="s">
        <v>2912</v>
      </c>
      <c r="AK358" s="52">
        <v>1</v>
      </c>
      <c r="AL358" s="24">
        <v>66</v>
      </c>
      <c r="AM358" s="52">
        <v>1</v>
      </c>
      <c r="AN358" s="52" t="s">
        <v>108</v>
      </c>
      <c r="AO358" s="24" t="s">
        <v>2913</v>
      </c>
      <c r="AP358" s="52">
        <v>0.34</v>
      </c>
      <c r="AQ358" s="52">
        <v>0.06</v>
      </c>
      <c r="AR358" s="52">
        <v>235</v>
      </c>
      <c r="AS358" s="52">
        <v>-56</v>
      </c>
      <c r="AT358" s="52">
        <v>-7</v>
      </c>
      <c r="AU358" s="52">
        <v>305</v>
      </c>
      <c r="AV358" s="83">
        <v>7</v>
      </c>
      <c r="AW358" s="52">
        <v>14</v>
      </c>
      <c r="AX358" s="83">
        <v>47</v>
      </c>
      <c r="AY358" s="52">
        <v>3.3</v>
      </c>
      <c r="AZ358" s="52">
        <v>0.05</v>
      </c>
      <c r="BA358" s="24">
        <v>0</v>
      </c>
      <c r="BB358" s="52">
        <v>2.35</v>
      </c>
      <c r="BC358" s="75" t="s">
        <v>2435</v>
      </c>
      <c r="BD358" s="52"/>
      <c r="BE358" s="52"/>
      <c r="BF358" s="52"/>
      <c r="BG358" s="52"/>
      <c r="BH358" s="52"/>
      <c r="BI358" s="24">
        <v>1</v>
      </c>
      <c r="BJ358" s="24"/>
      <c r="BK358" s="24"/>
      <c r="BL358" s="24">
        <v>1.4</v>
      </c>
      <c r="BM358" s="24"/>
      <c r="BN358" s="24"/>
      <c r="BO358" s="24"/>
      <c r="BP358" s="24" t="s">
        <v>2888</v>
      </c>
      <c r="BQ358" s="24" t="s">
        <v>2168</v>
      </c>
      <c r="BR358" s="47" t="s">
        <v>2917</v>
      </c>
      <c r="BT358" s="5" t="str">
        <f t="shared" si="25"/>
        <v>2020-01-01 00:00</v>
      </c>
      <c r="BU358" s="111"/>
      <c r="BV358" s="115"/>
      <c r="BX358" s="5"/>
      <c r="CQ358" s="47">
        <v>5</v>
      </c>
      <c r="CR358" s="5">
        <v>6</v>
      </c>
      <c r="CS358" s="5">
        <f t="shared" si="26"/>
        <v>47</v>
      </c>
      <c r="CT358" s="5">
        <f t="shared" si="27"/>
        <v>0.34</v>
      </c>
      <c r="CU358" s="5">
        <f t="shared" si="28"/>
        <v>2.35</v>
      </c>
    </row>
    <row r="359" spans="1:99" s="47" customFormat="1" x14ac:dyDescent="0.3">
      <c r="A359" s="48" t="s">
        <v>1211</v>
      </c>
      <c r="B359" s="6"/>
      <c r="C359" s="27">
        <v>798</v>
      </c>
      <c r="D359" s="18">
        <v>11098</v>
      </c>
      <c r="E359" s="26">
        <v>10098</v>
      </c>
      <c r="F359" s="49">
        <v>5</v>
      </c>
      <c r="G359" s="49">
        <v>5</v>
      </c>
      <c r="H359" s="18" t="s">
        <v>2310</v>
      </c>
      <c r="I359" s="49">
        <v>1</v>
      </c>
      <c r="J359" s="49">
        <v>1</v>
      </c>
      <c r="K359" s="18">
        <v>1</v>
      </c>
      <c r="L359" s="54">
        <v>5</v>
      </c>
      <c r="M359" s="18">
        <v>1</v>
      </c>
      <c r="N359" s="18">
        <v>798</v>
      </c>
      <c r="O359" s="18">
        <v>51</v>
      </c>
      <c r="P359" s="18" t="s">
        <v>321</v>
      </c>
      <c r="Q359" s="26" t="s">
        <v>2104</v>
      </c>
      <c r="R359" s="26"/>
      <c r="S359" s="28">
        <v>0.9</v>
      </c>
      <c r="T359" s="28">
        <v>1.4</v>
      </c>
      <c r="U359" s="28">
        <v>1.2</v>
      </c>
      <c r="V359" s="18" t="s">
        <v>323</v>
      </c>
      <c r="W359" s="29" t="s">
        <v>324</v>
      </c>
      <c r="X359" s="30" t="s">
        <v>1212</v>
      </c>
      <c r="Y359" s="31" t="s">
        <v>218</v>
      </c>
      <c r="Z359" s="52" t="s">
        <v>219</v>
      </c>
      <c r="AA359" s="50" t="s">
        <v>1213</v>
      </c>
      <c r="AB359" s="21">
        <v>155</v>
      </c>
      <c r="AC359" s="21">
        <v>3</v>
      </c>
      <c r="AD359" s="51">
        <v>530</v>
      </c>
      <c r="AE359" s="51">
        <v>32</v>
      </c>
      <c r="AF359" s="51">
        <v>0</v>
      </c>
      <c r="AG359" s="32">
        <v>1</v>
      </c>
      <c r="AH359" s="32">
        <v>0</v>
      </c>
      <c r="AI359" s="23">
        <v>154</v>
      </c>
      <c r="AJ359" s="24" t="s">
        <v>2912</v>
      </c>
      <c r="AK359" s="52">
        <v>1</v>
      </c>
      <c r="AL359" s="24">
        <v>560</v>
      </c>
      <c r="AM359" s="52">
        <v>6</v>
      </c>
      <c r="AN359" s="52">
        <v>1</v>
      </c>
      <c r="AO359" s="24" t="s">
        <v>2913</v>
      </c>
      <c r="AP359" s="52">
        <v>0.66</v>
      </c>
      <c r="AQ359" s="52">
        <v>0.04</v>
      </c>
      <c r="AR359" s="52">
        <v>0</v>
      </c>
      <c r="AS359" s="52">
        <v>0</v>
      </c>
      <c r="AT359" s="52">
        <v>0</v>
      </c>
      <c r="AU359" s="52">
        <v>1</v>
      </c>
      <c r="AV359" s="83">
        <v>-15</v>
      </c>
      <c r="AW359" s="52">
        <v>-5</v>
      </c>
      <c r="AX359" s="83">
        <v>64</v>
      </c>
      <c r="AY359" s="52">
        <v>28</v>
      </c>
      <c r="AZ359" s="52">
        <v>0.3</v>
      </c>
      <c r="BA359" s="24">
        <v>0</v>
      </c>
      <c r="BB359" s="52">
        <v>3.2</v>
      </c>
      <c r="BC359" s="75" t="s">
        <v>2199</v>
      </c>
      <c r="BD359" s="52"/>
      <c r="BE359" s="52"/>
      <c r="BF359" s="52"/>
      <c r="BG359" s="52"/>
      <c r="BH359" s="52"/>
      <c r="BI359" s="24">
        <v>1</v>
      </c>
      <c r="BJ359" s="24"/>
      <c r="BK359" s="24"/>
      <c r="BL359" s="24">
        <v>1.4</v>
      </c>
      <c r="BM359" s="24"/>
      <c r="BN359" s="24"/>
      <c r="BO359" s="24"/>
      <c r="BP359" s="24" t="s">
        <v>2888</v>
      </c>
      <c r="BQ359" s="24" t="s">
        <v>2168</v>
      </c>
      <c r="BR359" s="47" t="s">
        <v>2916</v>
      </c>
      <c r="BT359" s="5" t="str">
        <f t="shared" si="25"/>
        <v>9999-01-01 00:00</v>
      </c>
      <c r="BU359" s="111"/>
      <c r="BV359" s="115"/>
      <c r="BX359" s="5"/>
      <c r="CQ359" s="47">
        <v>5</v>
      </c>
      <c r="CR359" s="5">
        <v>10</v>
      </c>
      <c r="CS359" s="5">
        <f t="shared" si="26"/>
        <v>64</v>
      </c>
      <c r="CT359" s="5">
        <f t="shared" si="27"/>
        <v>0.66</v>
      </c>
      <c r="CU359" s="5">
        <f t="shared" si="28"/>
        <v>3.2</v>
      </c>
    </row>
    <row r="360" spans="1:99" s="47" customFormat="1" x14ac:dyDescent="0.3">
      <c r="A360" s="48" t="s">
        <v>1072</v>
      </c>
      <c r="B360" s="6"/>
      <c r="C360" s="27">
        <v>799</v>
      </c>
      <c r="D360" s="18">
        <v>11099</v>
      </c>
      <c r="E360" s="26">
        <v>10099</v>
      </c>
      <c r="F360" s="49">
        <v>5</v>
      </c>
      <c r="G360" s="49">
        <v>3</v>
      </c>
      <c r="H360" s="18" t="s">
        <v>2298</v>
      </c>
      <c r="I360" s="49">
        <v>1</v>
      </c>
      <c r="J360" s="49">
        <v>3</v>
      </c>
      <c r="K360" s="18">
        <v>1</v>
      </c>
      <c r="L360" s="54">
        <v>5</v>
      </c>
      <c r="M360" s="18">
        <v>3</v>
      </c>
      <c r="N360" s="18">
        <v>799</v>
      </c>
      <c r="O360" s="18">
        <v>33</v>
      </c>
      <c r="P360" s="18" t="s">
        <v>321</v>
      </c>
      <c r="Q360" s="26" t="s">
        <v>2105</v>
      </c>
      <c r="R360" s="26"/>
      <c r="S360" s="28">
        <v>1.05</v>
      </c>
      <c r="T360" s="28">
        <v>1.1499999999999999</v>
      </c>
      <c r="U360" s="28">
        <v>1.2</v>
      </c>
      <c r="V360" s="18" t="s">
        <v>323</v>
      </c>
      <c r="W360" s="29" t="s">
        <v>324</v>
      </c>
      <c r="X360" s="30" t="s">
        <v>1073</v>
      </c>
      <c r="Y360" s="31" t="s">
        <v>218</v>
      </c>
      <c r="Z360" s="52" t="s">
        <v>219</v>
      </c>
      <c r="AA360" s="50" t="s">
        <v>1074</v>
      </c>
      <c r="AB360" s="21">
        <v>155</v>
      </c>
      <c r="AC360" s="21">
        <v>3</v>
      </c>
      <c r="AD360" s="51">
        <v>480</v>
      </c>
      <c r="AE360" s="51">
        <v>28</v>
      </c>
      <c r="AF360" s="51">
        <v>0</v>
      </c>
      <c r="AG360" s="32">
        <v>1</v>
      </c>
      <c r="AH360" s="32">
        <v>0</v>
      </c>
      <c r="AI360" s="23">
        <v>112</v>
      </c>
      <c r="AJ360" s="24" t="s">
        <v>2912</v>
      </c>
      <c r="AK360" s="52">
        <v>1</v>
      </c>
      <c r="AL360" s="24">
        <v>720</v>
      </c>
      <c r="AM360" s="52">
        <v>6</v>
      </c>
      <c r="AN360" s="52">
        <v>1</v>
      </c>
      <c r="AO360" s="24" t="s">
        <v>2913</v>
      </c>
      <c r="AP360" s="52">
        <v>0.52</v>
      </c>
      <c r="AQ360" s="52">
        <v>0.01</v>
      </c>
      <c r="AR360" s="52">
        <v>0</v>
      </c>
      <c r="AS360" s="52">
        <v>0</v>
      </c>
      <c r="AT360" s="52">
        <v>0</v>
      </c>
      <c r="AU360" s="52">
        <v>31</v>
      </c>
      <c r="AV360" s="83">
        <v>0</v>
      </c>
      <c r="AW360" s="52">
        <v>-7</v>
      </c>
      <c r="AX360" s="83">
        <v>44</v>
      </c>
      <c r="AY360" s="52">
        <v>36</v>
      </c>
      <c r="AZ360" s="52">
        <v>0.3</v>
      </c>
      <c r="BA360" s="24">
        <v>0</v>
      </c>
      <c r="BB360" s="52">
        <v>2.2000000000000002</v>
      </c>
      <c r="BC360" s="75" t="s">
        <v>2068</v>
      </c>
      <c r="BD360" s="52"/>
      <c r="BE360" s="52"/>
      <c r="BF360" s="52"/>
      <c r="BG360" s="52"/>
      <c r="BH360" s="52"/>
      <c r="BI360" s="24">
        <v>1</v>
      </c>
      <c r="BJ360" s="24"/>
      <c r="BK360" s="24"/>
      <c r="BL360" s="24">
        <v>1.4</v>
      </c>
      <c r="BM360" s="24"/>
      <c r="BN360" s="24"/>
      <c r="BO360" s="24"/>
      <c r="BP360" s="24" t="s">
        <v>2888</v>
      </c>
      <c r="BQ360" s="24" t="s">
        <v>2168</v>
      </c>
      <c r="BR360" s="47" t="s">
        <v>2916</v>
      </c>
      <c r="BT360" s="5" t="str">
        <f t="shared" si="25"/>
        <v>9999-01-01 00:00</v>
      </c>
      <c r="BU360" s="111"/>
      <c r="BV360" s="115"/>
      <c r="BX360" s="5"/>
      <c r="CQ360" s="47">
        <v>5</v>
      </c>
      <c r="CR360" s="5">
        <v>7</v>
      </c>
      <c r="CS360" s="5">
        <f t="shared" si="26"/>
        <v>44</v>
      </c>
      <c r="CT360" s="5">
        <f t="shared" si="27"/>
        <v>0.52</v>
      </c>
      <c r="CU360" s="5">
        <f t="shared" si="28"/>
        <v>2.2000000000000002</v>
      </c>
    </row>
    <row r="361" spans="1:99" s="47" customFormat="1" x14ac:dyDescent="0.3">
      <c r="A361" s="48" t="s">
        <v>1120</v>
      </c>
      <c r="B361" s="6"/>
      <c r="C361" s="27">
        <v>800</v>
      </c>
      <c r="D361" s="18">
        <v>11100</v>
      </c>
      <c r="E361" s="26">
        <v>10100</v>
      </c>
      <c r="F361" s="49">
        <v>5</v>
      </c>
      <c r="G361" s="49">
        <v>4</v>
      </c>
      <c r="H361" s="18" t="s">
        <v>2369</v>
      </c>
      <c r="I361" s="49">
        <v>1</v>
      </c>
      <c r="J361" s="49">
        <v>5</v>
      </c>
      <c r="K361" s="18">
        <v>1</v>
      </c>
      <c r="L361" s="54">
        <v>5</v>
      </c>
      <c r="M361" s="18">
        <v>5</v>
      </c>
      <c r="N361" s="18">
        <v>800</v>
      </c>
      <c r="O361" s="18">
        <v>45</v>
      </c>
      <c r="P361" s="18" t="s">
        <v>321</v>
      </c>
      <c r="Q361" s="26" t="s">
        <v>2106</v>
      </c>
      <c r="R361" s="26"/>
      <c r="S361" s="28">
        <v>1</v>
      </c>
      <c r="T361" s="28">
        <v>0.87</v>
      </c>
      <c r="U361" s="28">
        <v>1.2</v>
      </c>
      <c r="V361" s="18" t="s">
        <v>323</v>
      </c>
      <c r="W361" s="29" t="s">
        <v>324</v>
      </c>
      <c r="X361" s="30" t="s">
        <v>1121</v>
      </c>
      <c r="Y361" s="31" t="s">
        <v>218</v>
      </c>
      <c r="Z361" s="52" t="s">
        <v>219</v>
      </c>
      <c r="AA361" s="50" t="s">
        <v>1122</v>
      </c>
      <c r="AB361" s="21">
        <v>155</v>
      </c>
      <c r="AC361" s="21">
        <v>3</v>
      </c>
      <c r="AD361" s="51">
        <v>530</v>
      </c>
      <c r="AE361" s="51">
        <v>33</v>
      </c>
      <c r="AF361" s="51">
        <v>0</v>
      </c>
      <c r="AG361" s="32">
        <v>1</v>
      </c>
      <c r="AH361" s="32">
        <v>0</v>
      </c>
      <c r="AI361" s="23">
        <v>67</v>
      </c>
      <c r="AJ361" s="24" t="s">
        <v>2912</v>
      </c>
      <c r="AK361" s="52">
        <v>1</v>
      </c>
      <c r="AL361" s="24">
        <v>240</v>
      </c>
      <c r="AM361" s="52">
        <v>1</v>
      </c>
      <c r="AN361" s="52" t="s">
        <v>108</v>
      </c>
      <c r="AO361" s="24" t="s">
        <v>2913</v>
      </c>
      <c r="AP361" s="52">
        <v>0.62</v>
      </c>
      <c r="AQ361" s="52">
        <v>0.2</v>
      </c>
      <c r="AR361" s="52">
        <v>204</v>
      </c>
      <c r="AS361" s="52">
        <v>-67</v>
      </c>
      <c r="AT361" s="52">
        <v>13</v>
      </c>
      <c r="AU361" s="52">
        <v>304</v>
      </c>
      <c r="AV361" s="83">
        <v>0</v>
      </c>
      <c r="AW361" s="52">
        <v>15</v>
      </c>
      <c r="AX361" s="83">
        <v>56</v>
      </c>
      <c r="AY361" s="52">
        <v>12</v>
      </c>
      <c r="AZ361" s="52">
        <v>0.05</v>
      </c>
      <c r="BA361" s="24">
        <v>0</v>
      </c>
      <c r="BB361" s="52">
        <v>2.8</v>
      </c>
      <c r="BC361" s="75" t="s">
        <v>2431</v>
      </c>
      <c r="BD361" s="52"/>
      <c r="BE361" s="52"/>
      <c r="BF361" s="52"/>
      <c r="BG361" s="52"/>
      <c r="BH361" s="52"/>
      <c r="BI361" s="24">
        <v>1</v>
      </c>
      <c r="BJ361" s="24"/>
      <c r="BK361" s="24"/>
      <c r="BL361" s="24">
        <v>1.4</v>
      </c>
      <c r="BM361" s="24"/>
      <c r="BN361" s="24"/>
      <c r="BO361" s="24"/>
      <c r="BP361" s="24" t="s">
        <v>2888</v>
      </c>
      <c r="BQ361" s="24" t="s">
        <v>2168</v>
      </c>
      <c r="BR361" s="47" t="s">
        <v>2917</v>
      </c>
      <c r="BT361" s="5" t="str">
        <f t="shared" si="25"/>
        <v>2020-01-01 00:00</v>
      </c>
      <c r="BU361" s="111"/>
      <c r="BV361" s="115"/>
      <c r="BX361" s="5"/>
      <c r="CQ361" s="47">
        <v>5</v>
      </c>
      <c r="CR361" s="5">
        <v>1</v>
      </c>
      <c r="CS361" s="5">
        <f t="shared" si="26"/>
        <v>56</v>
      </c>
      <c r="CT361" s="5">
        <f t="shared" si="27"/>
        <v>0.62</v>
      </c>
      <c r="CU361" s="5">
        <f t="shared" si="28"/>
        <v>2.8</v>
      </c>
    </row>
    <row r="362" spans="1:99" s="47" customFormat="1" x14ac:dyDescent="0.3">
      <c r="A362" s="48" t="s">
        <v>813</v>
      </c>
      <c r="B362" s="6"/>
      <c r="C362" s="27">
        <v>801</v>
      </c>
      <c r="D362" s="18">
        <v>11101</v>
      </c>
      <c r="E362" s="26">
        <v>10101</v>
      </c>
      <c r="F362" s="49">
        <v>5</v>
      </c>
      <c r="G362" s="49">
        <v>4</v>
      </c>
      <c r="H362" s="18" t="s">
        <v>2299</v>
      </c>
      <c r="I362" s="49">
        <v>1</v>
      </c>
      <c r="J362" s="49">
        <v>5</v>
      </c>
      <c r="K362" s="18">
        <v>1</v>
      </c>
      <c r="L362" s="54">
        <v>5</v>
      </c>
      <c r="M362" s="18" t="s">
        <v>2747</v>
      </c>
      <c r="N362" s="18">
        <v>801</v>
      </c>
      <c r="O362" s="18">
        <v>45</v>
      </c>
      <c r="P362" s="18" t="s">
        <v>321</v>
      </c>
      <c r="Q362" s="26" t="s">
        <v>814</v>
      </c>
      <c r="R362" s="26"/>
      <c r="S362" s="28">
        <v>1</v>
      </c>
      <c r="T362" s="28">
        <v>1.1000000000000001</v>
      </c>
      <c r="U362" s="28">
        <v>1.2</v>
      </c>
      <c r="V362" s="18" t="s">
        <v>323</v>
      </c>
      <c r="W362" s="29" t="s">
        <v>324</v>
      </c>
      <c r="X362" s="30" t="s">
        <v>815</v>
      </c>
      <c r="Y362" s="31" t="s">
        <v>218</v>
      </c>
      <c r="Z362" s="52" t="s">
        <v>219</v>
      </c>
      <c r="AA362" s="50" t="s">
        <v>816</v>
      </c>
      <c r="AB362" s="21">
        <v>155</v>
      </c>
      <c r="AC362" s="21">
        <v>3</v>
      </c>
      <c r="AD362" s="51">
        <v>528</v>
      </c>
      <c r="AE362" s="51">
        <v>20</v>
      </c>
      <c r="AF362" s="51">
        <v>0</v>
      </c>
      <c r="AG362" s="32">
        <v>1</v>
      </c>
      <c r="AH362" s="32">
        <v>0</v>
      </c>
      <c r="AI362" s="23">
        <v>70</v>
      </c>
      <c r="AJ362" s="24" t="s">
        <v>2912</v>
      </c>
      <c r="AK362" s="52">
        <v>1</v>
      </c>
      <c r="AL362" s="24">
        <v>160</v>
      </c>
      <c r="AM362" s="52">
        <v>3</v>
      </c>
      <c r="AN362" s="52" t="s">
        <v>108</v>
      </c>
      <c r="AO362" s="24" t="s">
        <v>2913</v>
      </c>
      <c r="AP362" s="52">
        <v>0.54</v>
      </c>
      <c r="AQ362" s="52">
        <v>0.1</v>
      </c>
      <c r="AR362" s="52">
        <v>202</v>
      </c>
      <c r="AS362" s="52">
        <v>-70</v>
      </c>
      <c r="AT362" s="52">
        <v>56</v>
      </c>
      <c r="AU362" s="52">
        <v>302</v>
      </c>
      <c r="AV362" s="83">
        <v>0</v>
      </c>
      <c r="AW362" s="52">
        <v>50</v>
      </c>
      <c r="AX362" s="83">
        <v>53</v>
      </c>
      <c r="AY362" s="52">
        <v>8</v>
      </c>
      <c r="AZ362" s="52">
        <v>0.15</v>
      </c>
      <c r="BA362" s="24">
        <v>0</v>
      </c>
      <c r="BB362" s="52">
        <v>2.65</v>
      </c>
      <c r="BC362" s="75" t="s">
        <v>2431</v>
      </c>
      <c r="BD362" s="52"/>
      <c r="BE362" s="52"/>
      <c r="BF362" s="52"/>
      <c r="BG362" s="52"/>
      <c r="BH362" s="52"/>
      <c r="BI362" s="24" t="s">
        <v>2848</v>
      </c>
      <c r="BJ362" s="24"/>
      <c r="BK362" s="24"/>
      <c r="BL362" s="24">
        <v>1.4</v>
      </c>
      <c r="BM362" s="24"/>
      <c r="BN362" s="24"/>
      <c r="BO362" s="24"/>
      <c r="BP362" s="24" t="s">
        <v>2888</v>
      </c>
      <c r="BQ362" s="24" t="s">
        <v>2168</v>
      </c>
      <c r="BR362" s="47" t="s">
        <v>2917</v>
      </c>
      <c r="BT362" s="5" t="str">
        <f t="shared" si="25"/>
        <v>2020-01-01 00:00</v>
      </c>
      <c r="BU362" s="111"/>
      <c r="BV362" s="115"/>
      <c r="BX362" s="5"/>
      <c r="CQ362" s="47">
        <v>5</v>
      </c>
      <c r="CR362" s="5">
        <v>5</v>
      </c>
      <c r="CS362" s="5">
        <f t="shared" si="26"/>
        <v>53</v>
      </c>
      <c r="CT362" s="5">
        <f t="shared" si="27"/>
        <v>0.54</v>
      </c>
      <c r="CU362" s="5">
        <f t="shared" si="28"/>
        <v>2.65</v>
      </c>
    </row>
    <row r="363" spans="1:99" s="47" customFormat="1" x14ac:dyDescent="0.3">
      <c r="A363" s="48" t="s">
        <v>1142</v>
      </c>
      <c r="B363" s="6"/>
      <c r="C363" s="27">
        <v>802</v>
      </c>
      <c r="D363" s="18">
        <v>11102</v>
      </c>
      <c r="E363" s="26">
        <v>10102</v>
      </c>
      <c r="F363" s="49">
        <v>5</v>
      </c>
      <c r="G363" s="49">
        <v>1</v>
      </c>
      <c r="H363" s="18" t="s">
        <v>2299</v>
      </c>
      <c r="I363" s="49">
        <v>1</v>
      </c>
      <c r="J363" s="49">
        <v>4</v>
      </c>
      <c r="K363" s="18">
        <v>1</v>
      </c>
      <c r="L363" s="54">
        <v>5</v>
      </c>
      <c r="M363" s="18">
        <v>4</v>
      </c>
      <c r="N363" s="18">
        <v>802</v>
      </c>
      <c r="O363" s="18">
        <v>14</v>
      </c>
      <c r="P363" s="18" t="s">
        <v>321</v>
      </c>
      <c r="Q363" s="26" t="s">
        <v>1700</v>
      </c>
      <c r="R363" s="26"/>
      <c r="S363" s="28">
        <v>1</v>
      </c>
      <c r="T363" s="28">
        <v>1.1000000000000001</v>
      </c>
      <c r="U363" s="28">
        <v>1.2</v>
      </c>
      <c r="V363" s="18" t="s">
        <v>323</v>
      </c>
      <c r="W363" s="29" t="s">
        <v>324</v>
      </c>
      <c r="X363" s="30" t="s">
        <v>1143</v>
      </c>
      <c r="Y363" s="31" t="s">
        <v>218</v>
      </c>
      <c r="Z363" s="52" t="s">
        <v>219</v>
      </c>
      <c r="AA363" s="50" t="s">
        <v>1144</v>
      </c>
      <c r="AB363" s="21">
        <v>155</v>
      </c>
      <c r="AC363" s="21">
        <v>3</v>
      </c>
      <c r="AD363" s="51">
        <v>440</v>
      </c>
      <c r="AE363" s="51">
        <v>17</v>
      </c>
      <c r="AF363" s="51">
        <v>0</v>
      </c>
      <c r="AG363" s="32">
        <v>1</v>
      </c>
      <c r="AH363" s="32">
        <v>0</v>
      </c>
      <c r="AI363" s="23">
        <v>70</v>
      </c>
      <c r="AJ363" s="24" t="s">
        <v>2912</v>
      </c>
      <c r="AK363" s="52">
        <v>1</v>
      </c>
      <c r="AL363" s="24">
        <v>66</v>
      </c>
      <c r="AM363" s="52">
        <v>1</v>
      </c>
      <c r="AN363" s="52" t="s">
        <v>108</v>
      </c>
      <c r="AO363" s="24" t="s">
        <v>2913</v>
      </c>
      <c r="AP363" s="52">
        <v>0.54</v>
      </c>
      <c r="AQ363" s="52">
        <v>0.1</v>
      </c>
      <c r="AR363" s="52">
        <v>201</v>
      </c>
      <c r="AS363" s="52">
        <v>-98</v>
      </c>
      <c r="AT363" s="52">
        <v>42</v>
      </c>
      <c r="AU363" s="52">
        <v>301</v>
      </c>
      <c r="AV363" s="83">
        <v>0</v>
      </c>
      <c r="AW363" s="52">
        <v>30</v>
      </c>
      <c r="AX363" s="83">
        <v>61</v>
      </c>
      <c r="AY363" s="52">
        <v>3.3</v>
      </c>
      <c r="AZ363" s="52">
        <v>0.05</v>
      </c>
      <c r="BA363" s="24">
        <v>0</v>
      </c>
      <c r="BB363" s="52">
        <v>3.05</v>
      </c>
      <c r="BC363" s="75" t="s">
        <v>2431</v>
      </c>
      <c r="BD363" s="52"/>
      <c r="BE363" s="52"/>
      <c r="BF363" s="52"/>
      <c r="BG363" s="52"/>
      <c r="BH363" s="52"/>
      <c r="BI363" s="24">
        <v>1</v>
      </c>
      <c r="BJ363" s="24"/>
      <c r="BK363" s="24"/>
      <c r="BL363" s="24">
        <v>1.4</v>
      </c>
      <c r="BM363" s="24"/>
      <c r="BN363" s="24"/>
      <c r="BO363" s="24"/>
      <c r="BP363" s="24" t="s">
        <v>2888</v>
      </c>
      <c r="BQ363" s="24" t="s">
        <v>2168</v>
      </c>
      <c r="BR363" s="47" t="s">
        <v>2917</v>
      </c>
      <c r="BT363" s="5" t="str">
        <f t="shared" si="25"/>
        <v>2020-01-01 00:00</v>
      </c>
      <c r="BU363" s="111"/>
      <c r="BV363" s="115"/>
      <c r="BX363" s="5"/>
      <c r="CQ363" s="47">
        <v>5</v>
      </c>
      <c r="CR363" s="5">
        <v>3</v>
      </c>
      <c r="CS363" s="5">
        <f t="shared" si="26"/>
        <v>61</v>
      </c>
      <c r="CT363" s="5">
        <f t="shared" si="27"/>
        <v>0.54</v>
      </c>
      <c r="CU363" s="5">
        <f t="shared" si="28"/>
        <v>3.05</v>
      </c>
    </row>
    <row r="364" spans="1:99" s="47" customFormat="1" x14ac:dyDescent="0.3">
      <c r="A364" s="48" t="s">
        <v>903</v>
      </c>
      <c r="B364" s="6"/>
      <c r="C364" s="27">
        <v>803</v>
      </c>
      <c r="D364" s="18">
        <v>11103</v>
      </c>
      <c r="E364" s="26">
        <v>10103</v>
      </c>
      <c r="F364" s="49">
        <v>5</v>
      </c>
      <c r="G364" s="49">
        <v>5</v>
      </c>
      <c r="H364" s="18" t="s">
        <v>2302</v>
      </c>
      <c r="I364" s="49">
        <v>1</v>
      </c>
      <c r="J364" s="49">
        <v>3</v>
      </c>
      <c r="K364" s="18">
        <v>1</v>
      </c>
      <c r="L364" s="54">
        <v>5</v>
      </c>
      <c r="M364" s="18">
        <v>3</v>
      </c>
      <c r="N364" s="18">
        <v>803</v>
      </c>
      <c r="O364" s="18">
        <v>53</v>
      </c>
      <c r="P364" s="18" t="s">
        <v>321</v>
      </c>
      <c r="Q364" s="26" t="s">
        <v>904</v>
      </c>
      <c r="R364" s="26"/>
      <c r="S364" s="28">
        <v>1</v>
      </c>
      <c r="T364" s="28">
        <v>1.1499999999999999</v>
      </c>
      <c r="U364" s="28">
        <v>1.2</v>
      </c>
      <c r="V364" s="18" t="s">
        <v>323</v>
      </c>
      <c r="W364" s="29" t="s">
        <v>491</v>
      </c>
      <c r="X364" s="30" t="s">
        <v>905</v>
      </c>
      <c r="Y364" s="31" t="s">
        <v>218</v>
      </c>
      <c r="Z364" s="52" t="s">
        <v>219</v>
      </c>
      <c r="AA364" s="50" t="s">
        <v>906</v>
      </c>
      <c r="AB364" s="21">
        <v>155</v>
      </c>
      <c r="AC364" s="21">
        <v>3</v>
      </c>
      <c r="AD364" s="51">
        <v>370</v>
      </c>
      <c r="AE364" s="51">
        <v>23</v>
      </c>
      <c r="AF364" s="51">
        <v>0</v>
      </c>
      <c r="AG364" s="32">
        <v>1</v>
      </c>
      <c r="AH364" s="32">
        <v>0</v>
      </c>
      <c r="AI364" s="23">
        <v>98</v>
      </c>
      <c r="AJ364" s="24" t="s">
        <v>2912</v>
      </c>
      <c r="AK364" s="52">
        <v>1</v>
      </c>
      <c r="AL364" s="24">
        <v>128</v>
      </c>
      <c r="AM364" s="52">
        <v>1</v>
      </c>
      <c r="AN364" s="52" t="s">
        <v>108</v>
      </c>
      <c r="AO364" s="24" t="s">
        <v>2913</v>
      </c>
      <c r="AP364" s="52">
        <v>0.38</v>
      </c>
      <c r="AQ364" s="52">
        <v>0.08</v>
      </c>
      <c r="AR364" s="52">
        <v>205</v>
      </c>
      <c r="AS364" s="52">
        <v>-56</v>
      </c>
      <c r="AT364" s="52">
        <v>-14</v>
      </c>
      <c r="AU364" s="52">
        <v>305</v>
      </c>
      <c r="AV364" s="83">
        <v>0</v>
      </c>
      <c r="AW364" s="52">
        <v>-10</v>
      </c>
      <c r="AX364" s="83">
        <v>44</v>
      </c>
      <c r="AY364" s="52">
        <v>6.4</v>
      </c>
      <c r="AZ364" s="52">
        <v>0.05</v>
      </c>
      <c r="BA364" s="24">
        <v>0</v>
      </c>
      <c r="BB364" s="52">
        <v>2.2000000000000002</v>
      </c>
      <c r="BC364" s="75" t="s">
        <v>2432</v>
      </c>
      <c r="BD364" s="52"/>
      <c r="BE364" s="52"/>
      <c r="BF364" s="52"/>
      <c r="BG364" s="52"/>
      <c r="BH364" s="52"/>
      <c r="BI364" s="24">
        <v>1.28</v>
      </c>
      <c r="BJ364" s="24"/>
      <c r="BK364" s="24"/>
      <c r="BL364" s="24">
        <v>1.4</v>
      </c>
      <c r="BM364" s="24"/>
      <c r="BN364" s="24"/>
      <c r="BO364" s="24"/>
      <c r="BP364" s="24" t="s">
        <v>2888</v>
      </c>
      <c r="BQ364" s="24" t="s">
        <v>2168</v>
      </c>
      <c r="BR364" s="47" t="s">
        <v>2917</v>
      </c>
      <c r="BT364" s="5" t="str">
        <f t="shared" si="25"/>
        <v>2020-01-01 00:00</v>
      </c>
      <c r="BU364" s="111"/>
      <c r="BV364" s="115"/>
      <c r="BX364" s="5"/>
      <c r="CQ364" s="47">
        <v>5</v>
      </c>
      <c r="CR364" s="5">
        <v>2</v>
      </c>
      <c r="CS364" s="5">
        <f t="shared" si="26"/>
        <v>44</v>
      </c>
      <c r="CT364" s="5">
        <f t="shared" si="27"/>
        <v>0.38</v>
      </c>
      <c r="CU364" s="5">
        <f t="shared" si="28"/>
        <v>2.2000000000000002</v>
      </c>
    </row>
    <row r="365" spans="1:99" s="47" customFormat="1" x14ac:dyDescent="0.3">
      <c r="A365" s="48" t="s">
        <v>2170</v>
      </c>
      <c r="B365" s="6"/>
      <c r="C365" s="27">
        <v>804</v>
      </c>
      <c r="D365" s="18">
        <v>11104</v>
      </c>
      <c r="E365" s="26">
        <v>10104</v>
      </c>
      <c r="F365" s="49">
        <v>5</v>
      </c>
      <c r="G365" s="49">
        <v>5</v>
      </c>
      <c r="H365" s="18" t="s">
        <v>2303</v>
      </c>
      <c r="I365" s="49">
        <v>1</v>
      </c>
      <c r="J365" s="49">
        <v>3</v>
      </c>
      <c r="K365" s="18">
        <v>1</v>
      </c>
      <c r="L365" s="54">
        <v>5</v>
      </c>
      <c r="M365" s="18">
        <v>3</v>
      </c>
      <c r="N365" s="18">
        <v>804</v>
      </c>
      <c r="O365" s="18">
        <v>53</v>
      </c>
      <c r="P365" s="18" t="s">
        <v>321</v>
      </c>
      <c r="Q365" s="26" t="s">
        <v>2107</v>
      </c>
      <c r="R365" s="26"/>
      <c r="S365" s="28">
        <v>1</v>
      </c>
      <c r="T365" s="28">
        <v>1</v>
      </c>
      <c r="U365" s="28">
        <v>1.2</v>
      </c>
      <c r="V365" s="18" t="s">
        <v>323</v>
      </c>
      <c r="W365" s="29" t="s">
        <v>491</v>
      </c>
      <c r="X365" s="30" t="s">
        <v>2108</v>
      </c>
      <c r="Y365" s="31" t="s">
        <v>218</v>
      </c>
      <c r="Z365" s="52" t="s">
        <v>219</v>
      </c>
      <c r="AA365" s="50" t="s">
        <v>2109</v>
      </c>
      <c r="AB365" s="21">
        <v>155</v>
      </c>
      <c r="AC365" s="21">
        <v>3</v>
      </c>
      <c r="AD365" s="51">
        <v>350</v>
      </c>
      <c r="AE365" s="51">
        <v>23</v>
      </c>
      <c r="AF365" s="51">
        <v>0</v>
      </c>
      <c r="AG365" s="32">
        <v>1</v>
      </c>
      <c r="AH365" s="32">
        <v>0</v>
      </c>
      <c r="AI365" s="23">
        <v>84</v>
      </c>
      <c r="AJ365" s="24" t="s">
        <v>2912</v>
      </c>
      <c r="AK365" s="52">
        <v>1</v>
      </c>
      <c r="AL365" s="24">
        <v>96</v>
      </c>
      <c r="AM365" s="52">
        <v>1</v>
      </c>
      <c r="AN365" s="52" t="s">
        <v>108</v>
      </c>
      <c r="AO365" s="24" t="s">
        <v>2913</v>
      </c>
      <c r="AP365" s="52">
        <v>0.62</v>
      </c>
      <c r="AQ365" s="52">
        <v>0.1</v>
      </c>
      <c r="AR365" s="52">
        <v>202</v>
      </c>
      <c r="AS365" s="52">
        <v>-70</v>
      </c>
      <c r="AT365" s="52">
        <v>42</v>
      </c>
      <c r="AU365" s="52">
        <v>305</v>
      </c>
      <c r="AV365" s="83">
        <v>10</v>
      </c>
      <c r="AW365" s="52">
        <v>32</v>
      </c>
      <c r="AX365" s="83">
        <v>56</v>
      </c>
      <c r="AY365" s="52">
        <v>4.8</v>
      </c>
      <c r="AZ365" s="52">
        <v>0.05</v>
      </c>
      <c r="BA365" s="24">
        <v>0</v>
      </c>
      <c r="BB365" s="52">
        <v>2.8</v>
      </c>
      <c r="BC365" s="75" t="s">
        <v>2433</v>
      </c>
      <c r="BD365" s="52"/>
      <c r="BE365" s="52"/>
      <c r="BF365" s="52"/>
      <c r="BG365" s="52"/>
      <c r="BH365" s="52"/>
      <c r="BI365" s="24">
        <v>1</v>
      </c>
      <c r="BJ365" s="24"/>
      <c r="BK365" s="24"/>
      <c r="BL365" s="24">
        <v>1.4</v>
      </c>
      <c r="BM365" s="24"/>
      <c r="BN365" s="24"/>
      <c r="BO365" s="24"/>
      <c r="BP365" s="24" t="s">
        <v>2888</v>
      </c>
      <c r="BQ365" s="24" t="s">
        <v>2168</v>
      </c>
      <c r="BR365" s="47" t="s">
        <v>2917</v>
      </c>
      <c r="BT365" s="5" t="str">
        <f t="shared" si="25"/>
        <v>2020-01-01 00:00</v>
      </c>
      <c r="BU365" s="111"/>
      <c r="BV365" s="115"/>
      <c r="BX365" s="5"/>
      <c r="CQ365" s="47">
        <v>5</v>
      </c>
      <c r="CR365" s="5">
        <v>1</v>
      </c>
      <c r="CS365" s="5">
        <f t="shared" si="26"/>
        <v>56</v>
      </c>
      <c r="CT365" s="5">
        <f t="shared" si="27"/>
        <v>0.62</v>
      </c>
      <c r="CU365" s="5">
        <f t="shared" si="28"/>
        <v>2.8</v>
      </c>
    </row>
    <row r="366" spans="1:99" s="47" customFormat="1" x14ac:dyDescent="0.3">
      <c r="A366" s="48" t="s">
        <v>1376</v>
      </c>
      <c r="B366" s="6"/>
      <c r="C366" s="27">
        <v>805</v>
      </c>
      <c r="D366" s="18">
        <v>11105</v>
      </c>
      <c r="E366" s="26">
        <v>10105</v>
      </c>
      <c r="F366" s="49">
        <v>5</v>
      </c>
      <c r="G366" s="49">
        <v>2</v>
      </c>
      <c r="H366" s="18" t="s">
        <v>2307</v>
      </c>
      <c r="I366" s="49">
        <v>1</v>
      </c>
      <c r="J366" s="49">
        <v>4</v>
      </c>
      <c r="K366" s="18">
        <v>1</v>
      </c>
      <c r="L366" s="54">
        <v>5</v>
      </c>
      <c r="M366" s="18">
        <v>4</v>
      </c>
      <c r="N366" s="18">
        <v>805</v>
      </c>
      <c r="O366" s="18">
        <v>24</v>
      </c>
      <c r="P366" s="18" t="s">
        <v>321</v>
      </c>
      <c r="Q366" s="26" t="s">
        <v>1668</v>
      </c>
      <c r="R366" s="26"/>
      <c r="S366" s="28">
        <v>1</v>
      </c>
      <c r="T366" s="28">
        <v>1.1200000000000001</v>
      </c>
      <c r="U366" s="28">
        <v>1.2</v>
      </c>
      <c r="V366" s="18" t="s">
        <v>323</v>
      </c>
      <c r="W366" s="29" t="s">
        <v>491</v>
      </c>
      <c r="X366" s="30" t="s">
        <v>1377</v>
      </c>
      <c r="Y366" s="31" t="s">
        <v>218</v>
      </c>
      <c r="Z366" s="52" t="s">
        <v>219</v>
      </c>
      <c r="AA366" s="50" t="s">
        <v>1378</v>
      </c>
      <c r="AB366" s="21">
        <v>155</v>
      </c>
      <c r="AC366" s="21">
        <v>3</v>
      </c>
      <c r="AD366" s="51">
        <v>350</v>
      </c>
      <c r="AE366" s="51">
        <v>22</v>
      </c>
      <c r="AF366" s="51">
        <v>0</v>
      </c>
      <c r="AG366" s="32">
        <v>1</v>
      </c>
      <c r="AH366" s="32">
        <v>0</v>
      </c>
      <c r="AI366" s="23">
        <v>126</v>
      </c>
      <c r="AJ366" s="24" t="s">
        <v>2912</v>
      </c>
      <c r="AK366" s="52">
        <v>1</v>
      </c>
      <c r="AL366" s="24">
        <v>112</v>
      </c>
      <c r="AM366" s="52">
        <v>1</v>
      </c>
      <c r="AN366" s="52">
        <v>1</v>
      </c>
      <c r="AO366" s="24" t="s">
        <v>2913</v>
      </c>
      <c r="AP366" s="52">
        <v>0.38</v>
      </c>
      <c r="AQ366" s="52">
        <v>0.01</v>
      </c>
      <c r="AR366" s="52">
        <v>102</v>
      </c>
      <c r="AS366" s="52">
        <v>-84</v>
      </c>
      <c r="AT366" s="52">
        <v>16</v>
      </c>
      <c r="AU366" s="52">
        <v>51</v>
      </c>
      <c r="AV366" s="83">
        <v>0</v>
      </c>
      <c r="AW366" s="52">
        <v>-20</v>
      </c>
      <c r="AX366" s="83">
        <v>44</v>
      </c>
      <c r="AY366" s="52">
        <v>5.6</v>
      </c>
      <c r="AZ366" s="52">
        <v>0.05</v>
      </c>
      <c r="BA366" s="24">
        <v>0</v>
      </c>
      <c r="BB366" s="52">
        <v>2.2000000000000002</v>
      </c>
      <c r="BC366" s="75" t="s">
        <v>2436</v>
      </c>
      <c r="BD366" s="52"/>
      <c r="BE366" s="52"/>
      <c r="BF366" s="52"/>
      <c r="BG366" s="52"/>
      <c r="BH366" s="52"/>
      <c r="BI366" s="24">
        <v>1</v>
      </c>
      <c r="BJ366" s="24"/>
      <c r="BK366" s="24"/>
      <c r="BL366" s="24">
        <v>1.4</v>
      </c>
      <c r="BM366" s="24"/>
      <c r="BN366" s="24"/>
      <c r="BO366" s="24"/>
      <c r="BP366" s="24" t="s">
        <v>2888</v>
      </c>
      <c r="BQ366" s="24" t="s">
        <v>2168</v>
      </c>
      <c r="BR366" s="47" t="s">
        <v>2917</v>
      </c>
      <c r="BT366" s="5" t="str">
        <f t="shared" si="25"/>
        <v>2020-01-01 00:00</v>
      </c>
      <c r="BU366" s="111"/>
      <c r="BV366" s="115"/>
      <c r="BX366" s="5"/>
      <c r="CQ366" s="47">
        <v>5</v>
      </c>
      <c r="CR366" s="5">
        <v>2</v>
      </c>
      <c r="CS366" s="5">
        <f t="shared" si="26"/>
        <v>44</v>
      </c>
      <c r="CT366" s="5">
        <f t="shared" si="27"/>
        <v>0.38</v>
      </c>
      <c r="CU366" s="5">
        <f t="shared" si="28"/>
        <v>2.2000000000000002</v>
      </c>
    </row>
    <row r="367" spans="1:99" s="47" customFormat="1" x14ac:dyDescent="0.3">
      <c r="A367" s="48" t="s">
        <v>1692</v>
      </c>
      <c r="B367" s="6"/>
      <c r="C367" s="27">
        <v>806</v>
      </c>
      <c r="D367" s="18">
        <v>11106</v>
      </c>
      <c r="E367" s="26">
        <v>10106</v>
      </c>
      <c r="F367" s="49">
        <v>5</v>
      </c>
      <c r="G367" s="49">
        <v>1</v>
      </c>
      <c r="H367" s="18" t="s">
        <v>2306</v>
      </c>
      <c r="I367" s="49">
        <v>1</v>
      </c>
      <c r="J367" s="49">
        <v>1</v>
      </c>
      <c r="K367" s="18">
        <v>1</v>
      </c>
      <c r="L367" s="54">
        <v>5</v>
      </c>
      <c r="M367" s="18">
        <v>1</v>
      </c>
      <c r="N367" s="18">
        <v>806</v>
      </c>
      <c r="O367" s="18">
        <v>11</v>
      </c>
      <c r="P367" s="18" t="s">
        <v>321</v>
      </c>
      <c r="Q367" s="26" t="s">
        <v>1703</v>
      </c>
      <c r="R367" s="26"/>
      <c r="S367" s="28">
        <v>1</v>
      </c>
      <c r="T367" s="28">
        <v>1.2</v>
      </c>
      <c r="U367" s="28">
        <v>1.2</v>
      </c>
      <c r="V367" s="18" t="s">
        <v>323</v>
      </c>
      <c r="W367" s="29" t="s">
        <v>491</v>
      </c>
      <c r="X367" s="30" t="s">
        <v>1715</v>
      </c>
      <c r="Y367" s="31" t="s">
        <v>218</v>
      </c>
      <c r="Z367" s="52" t="s">
        <v>219</v>
      </c>
      <c r="AA367" s="50" t="s">
        <v>1720</v>
      </c>
      <c r="AB367" s="21">
        <v>155</v>
      </c>
      <c r="AC367" s="21">
        <v>3</v>
      </c>
      <c r="AD367" s="51">
        <v>520</v>
      </c>
      <c r="AE367" s="51">
        <v>19</v>
      </c>
      <c r="AF367" s="51">
        <v>0</v>
      </c>
      <c r="AG367" s="32">
        <v>1</v>
      </c>
      <c r="AH367" s="32">
        <v>0</v>
      </c>
      <c r="AI367" s="23">
        <v>98</v>
      </c>
      <c r="AJ367" s="24" t="s">
        <v>2912</v>
      </c>
      <c r="AK367" s="52">
        <v>1</v>
      </c>
      <c r="AL367" s="24">
        <v>66</v>
      </c>
      <c r="AM367" s="52">
        <v>1</v>
      </c>
      <c r="AN367" s="52" t="s">
        <v>108</v>
      </c>
      <c r="AO367" s="24" t="s">
        <v>2913</v>
      </c>
      <c r="AP367" s="52">
        <v>0.38</v>
      </c>
      <c r="AQ367" s="52">
        <v>0.04</v>
      </c>
      <c r="AR367" s="52">
        <v>234</v>
      </c>
      <c r="AS367" s="52">
        <v>-42</v>
      </c>
      <c r="AT367" s="52">
        <v>14</v>
      </c>
      <c r="AU367" s="52">
        <v>304</v>
      </c>
      <c r="AV367" s="83">
        <v>0</v>
      </c>
      <c r="AW367" s="52">
        <v>20</v>
      </c>
      <c r="AX367" s="83">
        <v>44</v>
      </c>
      <c r="AY367" s="52">
        <v>3.3</v>
      </c>
      <c r="AZ367" s="52">
        <v>0.05</v>
      </c>
      <c r="BA367" s="24">
        <v>0</v>
      </c>
      <c r="BB367" s="52">
        <v>2.2000000000000002</v>
      </c>
      <c r="BC367" s="75" t="s">
        <v>2435</v>
      </c>
      <c r="BD367" s="52"/>
      <c r="BE367" s="52"/>
      <c r="BF367" s="52"/>
      <c r="BG367" s="52"/>
      <c r="BH367" s="52"/>
      <c r="BI367" s="24">
        <v>1</v>
      </c>
      <c r="BJ367" s="24"/>
      <c r="BK367" s="24"/>
      <c r="BL367" s="24">
        <v>1.4</v>
      </c>
      <c r="BM367" s="24"/>
      <c r="BN367" s="24"/>
      <c r="BO367" s="24"/>
      <c r="BP367" s="24" t="s">
        <v>2888</v>
      </c>
      <c r="BQ367" s="24" t="s">
        <v>2168</v>
      </c>
      <c r="BR367" s="47" t="s">
        <v>2917</v>
      </c>
      <c r="BT367" s="5" t="str">
        <f t="shared" si="25"/>
        <v>2020-01-01 00:00</v>
      </c>
      <c r="BU367" s="111"/>
      <c r="BV367" s="115"/>
      <c r="BX367" s="5"/>
      <c r="CQ367" s="47">
        <v>5</v>
      </c>
      <c r="CR367" s="5">
        <v>2</v>
      </c>
      <c r="CS367" s="5">
        <f t="shared" si="26"/>
        <v>44</v>
      </c>
      <c r="CT367" s="5">
        <f t="shared" si="27"/>
        <v>0.38</v>
      </c>
      <c r="CU367" s="5">
        <f t="shared" si="28"/>
        <v>2.2000000000000002</v>
      </c>
    </row>
    <row r="368" spans="1:99" s="47" customFormat="1" x14ac:dyDescent="0.3">
      <c r="A368" s="48" t="s">
        <v>1433</v>
      </c>
      <c r="B368" s="6"/>
      <c r="C368" s="27">
        <v>807</v>
      </c>
      <c r="D368" s="18">
        <v>11107</v>
      </c>
      <c r="E368" s="26">
        <v>10107</v>
      </c>
      <c r="F368" s="49">
        <v>5</v>
      </c>
      <c r="G368" s="49">
        <v>4</v>
      </c>
      <c r="H368" s="18" t="s">
        <v>2370</v>
      </c>
      <c r="I368" s="49">
        <v>1</v>
      </c>
      <c r="J368" s="49">
        <v>3</v>
      </c>
      <c r="K368" s="18">
        <v>1</v>
      </c>
      <c r="L368" s="54">
        <v>5</v>
      </c>
      <c r="M368" s="18">
        <v>3</v>
      </c>
      <c r="N368" s="18">
        <v>807</v>
      </c>
      <c r="O368" s="18">
        <v>43</v>
      </c>
      <c r="P368" s="18" t="s">
        <v>321</v>
      </c>
      <c r="Q368" s="26" t="s">
        <v>2110</v>
      </c>
      <c r="R368" s="26"/>
      <c r="S368" s="28">
        <v>1</v>
      </c>
      <c r="T368" s="28">
        <v>0.91</v>
      </c>
      <c r="U368" s="28">
        <v>1.2</v>
      </c>
      <c r="V368" s="18" t="s">
        <v>323</v>
      </c>
      <c r="W368" s="29" t="s">
        <v>491</v>
      </c>
      <c r="X368" s="30" t="s">
        <v>1434</v>
      </c>
      <c r="Y368" s="31" t="s">
        <v>218</v>
      </c>
      <c r="Z368" s="52" t="s">
        <v>219</v>
      </c>
      <c r="AA368" s="50" t="s">
        <v>1435</v>
      </c>
      <c r="AB368" s="21">
        <v>155</v>
      </c>
      <c r="AC368" s="21">
        <v>3</v>
      </c>
      <c r="AD368" s="51">
        <v>540</v>
      </c>
      <c r="AE368" s="51">
        <v>32</v>
      </c>
      <c r="AF368" s="51">
        <v>0</v>
      </c>
      <c r="AG368" s="32">
        <v>2</v>
      </c>
      <c r="AH368" s="32">
        <v>0</v>
      </c>
      <c r="AI368" s="23">
        <v>112</v>
      </c>
      <c r="AJ368" s="24" t="s">
        <v>2912</v>
      </c>
      <c r="AK368" s="52">
        <v>1</v>
      </c>
      <c r="AL368" s="24">
        <v>192</v>
      </c>
      <c r="AM368" s="52">
        <v>1</v>
      </c>
      <c r="AN368" s="52" t="s">
        <v>108</v>
      </c>
      <c r="AO368" s="24" t="s">
        <v>2913</v>
      </c>
      <c r="AP368" s="52">
        <v>0.54</v>
      </c>
      <c r="AQ368" s="52">
        <v>0.04</v>
      </c>
      <c r="AR368" s="52">
        <v>204</v>
      </c>
      <c r="AS368" s="52">
        <v>-42</v>
      </c>
      <c r="AT368" s="52">
        <v>56</v>
      </c>
      <c r="AU368" s="52">
        <v>304</v>
      </c>
      <c r="AV368" s="83">
        <v>0</v>
      </c>
      <c r="AW368" s="52">
        <v>42</v>
      </c>
      <c r="AX368" s="83">
        <v>53</v>
      </c>
      <c r="AY368" s="52">
        <v>9.6</v>
      </c>
      <c r="AZ368" s="52">
        <v>0.05</v>
      </c>
      <c r="BA368" s="24">
        <v>0</v>
      </c>
      <c r="BB368" s="52">
        <v>2.65</v>
      </c>
      <c r="BC368" s="75" t="s">
        <v>2431</v>
      </c>
      <c r="BD368" s="52"/>
      <c r="BE368" s="52"/>
      <c r="BF368" s="52"/>
      <c r="BG368" s="52"/>
      <c r="BH368" s="52"/>
      <c r="BI368" s="24">
        <v>1</v>
      </c>
      <c r="BJ368" s="24"/>
      <c r="BK368" s="24"/>
      <c r="BL368" s="24">
        <v>1.4</v>
      </c>
      <c r="BM368" s="24"/>
      <c r="BN368" s="24"/>
      <c r="BO368" s="24"/>
      <c r="BP368" s="24" t="s">
        <v>2888</v>
      </c>
      <c r="BQ368" s="24" t="s">
        <v>2168</v>
      </c>
      <c r="BR368" s="47" t="s">
        <v>2917</v>
      </c>
      <c r="BT368" s="5" t="str">
        <f t="shared" si="25"/>
        <v>2020-01-01 00:00</v>
      </c>
      <c r="BU368" s="111"/>
      <c r="BV368" s="115"/>
      <c r="BX368" s="5"/>
      <c r="CQ368" s="47">
        <v>5</v>
      </c>
      <c r="CR368" s="5">
        <v>5</v>
      </c>
      <c r="CS368" s="5">
        <f t="shared" si="26"/>
        <v>53</v>
      </c>
      <c r="CT368" s="5">
        <f t="shared" si="27"/>
        <v>0.54</v>
      </c>
      <c r="CU368" s="5">
        <f t="shared" si="28"/>
        <v>2.65</v>
      </c>
    </row>
    <row r="369" spans="1:99" s="47" customFormat="1" x14ac:dyDescent="0.3">
      <c r="A369" s="48" t="s">
        <v>1729</v>
      </c>
      <c r="B369" s="6"/>
      <c r="C369" s="27">
        <v>808</v>
      </c>
      <c r="D369" s="18">
        <v>11108</v>
      </c>
      <c r="E369" s="26">
        <v>10108</v>
      </c>
      <c r="F369" s="49">
        <v>5</v>
      </c>
      <c r="G369" s="49">
        <v>5</v>
      </c>
      <c r="H369" s="18" t="s">
        <v>2370</v>
      </c>
      <c r="I369" s="49">
        <v>1</v>
      </c>
      <c r="J369" s="49">
        <v>3</v>
      </c>
      <c r="K369" s="18">
        <v>1</v>
      </c>
      <c r="L369" s="54">
        <v>5</v>
      </c>
      <c r="M369" s="18">
        <v>3</v>
      </c>
      <c r="N369" s="18">
        <v>808</v>
      </c>
      <c r="O369" s="18">
        <v>53</v>
      </c>
      <c r="P369" s="18" t="s">
        <v>321</v>
      </c>
      <c r="Q369" s="26" t="s">
        <v>1670</v>
      </c>
      <c r="R369" s="26"/>
      <c r="S369" s="28">
        <v>1</v>
      </c>
      <c r="T369" s="28">
        <v>0.91</v>
      </c>
      <c r="U369" s="28">
        <v>1.2</v>
      </c>
      <c r="V369" s="18" t="s">
        <v>323</v>
      </c>
      <c r="W369" s="29" t="s">
        <v>491</v>
      </c>
      <c r="X369" s="30" t="s">
        <v>1671</v>
      </c>
      <c r="Y369" s="31" t="s">
        <v>218</v>
      </c>
      <c r="Z369" s="52" t="s">
        <v>219</v>
      </c>
      <c r="AA369" s="50" t="s">
        <v>1672</v>
      </c>
      <c r="AB369" s="21">
        <v>155</v>
      </c>
      <c r="AC369" s="21">
        <v>3</v>
      </c>
      <c r="AD369" s="51">
        <v>540</v>
      </c>
      <c r="AE369" s="51">
        <v>32</v>
      </c>
      <c r="AF369" s="51">
        <v>0</v>
      </c>
      <c r="AG369" s="32">
        <v>2</v>
      </c>
      <c r="AH369" s="32">
        <v>0</v>
      </c>
      <c r="AI369" s="23">
        <v>84</v>
      </c>
      <c r="AJ369" s="24" t="s">
        <v>2912</v>
      </c>
      <c r="AK369" s="52">
        <v>1</v>
      </c>
      <c r="AL369" s="24">
        <v>192</v>
      </c>
      <c r="AM369" s="52">
        <v>1</v>
      </c>
      <c r="AN369" s="52" t="s">
        <v>108</v>
      </c>
      <c r="AO369" s="24" t="s">
        <v>2913</v>
      </c>
      <c r="AP369" s="52">
        <v>0.38</v>
      </c>
      <c r="AQ369" s="52">
        <v>0.04</v>
      </c>
      <c r="AR369" s="52">
        <v>201</v>
      </c>
      <c r="AS369" s="52">
        <v>-56</v>
      </c>
      <c r="AT369" s="52">
        <v>49</v>
      </c>
      <c r="AU369" s="52">
        <v>301</v>
      </c>
      <c r="AV369" s="83">
        <v>0</v>
      </c>
      <c r="AW369" s="52">
        <v>42</v>
      </c>
      <c r="AX369" s="83">
        <v>44</v>
      </c>
      <c r="AY369" s="52">
        <v>9.6</v>
      </c>
      <c r="AZ369" s="52">
        <v>0.05</v>
      </c>
      <c r="BA369" s="24">
        <v>0</v>
      </c>
      <c r="BB369" s="52">
        <v>2.2000000000000002</v>
      </c>
      <c r="BC369" s="75" t="s">
        <v>2431</v>
      </c>
      <c r="BD369" s="52"/>
      <c r="BE369" s="52"/>
      <c r="BF369" s="52"/>
      <c r="BG369" s="52"/>
      <c r="BH369" s="52"/>
      <c r="BI369" s="24">
        <v>1</v>
      </c>
      <c r="BJ369" s="24"/>
      <c r="BK369" s="24"/>
      <c r="BL369" s="24">
        <v>1.4</v>
      </c>
      <c r="BM369" s="24"/>
      <c r="BN369" s="24"/>
      <c r="BO369" s="24"/>
      <c r="BP369" s="24" t="s">
        <v>2888</v>
      </c>
      <c r="BQ369" s="24" t="s">
        <v>2168</v>
      </c>
      <c r="BR369" s="47" t="s">
        <v>2917</v>
      </c>
      <c r="BT369" s="5" t="str">
        <f t="shared" si="25"/>
        <v>2020-01-01 00:00</v>
      </c>
      <c r="BU369" s="111"/>
      <c r="BV369" s="115"/>
      <c r="BX369" s="5"/>
      <c r="CQ369" s="47">
        <v>5</v>
      </c>
      <c r="CR369" s="5">
        <v>2</v>
      </c>
      <c r="CS369" s="5">
        <f t="shared" si="26"/>
        <v>44</v>
      </c>
      <c r="CT369" s="5">
        <f t="shared" si="27"/>
        <v>0.38</v>
      </c>
      <c r="CU369" s="5">
        <f t="shared" si="28"/>
        <v>2.2000000000000002</v>
      </c>
    </row>
    <row r="370" spans="1:99" s="47" customFormat="1" x14ac:dyDescent="0.3">
      <c r="A370" s="48" t="s">
        <v>752</v>
      </c>
      <c r="B370" s="6"/>
      <c r="C370" s="27">
        <v>809</v>
      </c>
      <c r="D370" s="18">
        <v>11109</v>
      </c>
      <c r="E370" s="26">
        <v>10109</v>
      </c>
      <c r="F370" s="49">
        <v>5</v>
      </c>
      <c r="G370" s="49">
        <v>3</v>
      </c>
      <c r="H370" s="18" t="s">
        <v>2298</v>
      </c>
      <c r="I370" s="49">
        <v>1</v>
      </c>
      <c r="J370" s="49">
        <v>4</v>
      </c>
      <c r="K370" s="18">
        <v>1</v>
      </c>
      <c r="L370" s="54">
        <v>5</v>
      </c>
      <c r="M370" s="18">
        <v>4</v>
      </c>
      <c r="N370" s="18">
        <v>809</v>
      </c>
      <c r="O370" s="18">
        <v>34</v>
      </c>
      <c r="P370" s="18" t="s">
        <v>321</v>
      </c>
      <c r="Q370" s="26" t="s">
        <v>753</v>
      </c>
      <c r="R370" s="26"/>
      <c r="S370" s="28">
        <v>0.9</v>
      </c>
      <c r="T370" s="28">
        <v>1.1499999999999999</v>
      </c>
      <c r="U370" s="28">
        <v>1.2</v>
      </c>
      <c r="V370" s="18" t="s">
        <v>323</v>
      </c>
      <c r="W370" s="29" t="s">
        <v>491</v>
      </c>
      <c r="X370" s="30" t="s">
        <v>754</v>
      </c>
      <c r="Y370" s="31" t="s">
        <v>218</v>
      </c>
      <c r="Z370" s="52" t="s">
        <v>219</v>
      </c>
      <c r="AA370" s="50" t="s">
        <v>755</v>
      </c>
      <c r="AB370" s="21">
        <v>155</v>
      </c>
      <c r="AC370" s="21">
        <v>3</v>
      </c>
      <c r="AD370" s="51">
        <v>650</v>
      </c>
      <c r="AE370" s="51">
        <v>30</v>
      </c>
      <c r="AF370" s="51">
        <v>0</v>
      </c>
      <c r="AG370" s="32">
        <v>1</v>
      </c>
      <c r="AH370" s="32">
        <v>0</v>
      </c>
      <c r="AI370" s="23">
        <v>140</v>
      </c>
      <c r="AJ370" s="24" t="s">
        <v>2912</v>
      </c>
      <c r="AK370" s="52">
        <v>1</v>
      </c>
      <c r="AL370" s="24">
        <v>266</v>
      </c>
      <c r="AM370" s="52">
        <v>3</v>
      </c>
      <c r="AN370" s="52">
        <v>1</v>
      </c>
      <c r="AO370" s="24" t="s">
        <v>2913</v>
      </c>
      <c r="AP370" s="52">
        <v>0.62</v>
      </c>
      <c r="AQ370" s="52">
        <v>0.01</v>
      </c>
      <c r="AR370" s="52">
        <v>0</v>
      </c>
      <c r="AS370" s="52">
        <v>0</v>
      </c>
      <c r="AT370" s="52">
        <v>0</v>
      </c>
      <c r="AU370" s="52">
        <v>35</v>
      </c>
      <c r="AV370" s="83">
        <v>0</v>
      </c>
      <c r="AW370" s="52">
        <v>25</v>
      </c>
      <c r="AX370" s="83">
        <v>56</v>
      </c>
      <c r="AY370" s="52">
        <v>13.3</v>
      </c>
      <c r="AZ370" s="52">
        <v>0.15</v>
      </c>
      <c r="BA370" s="24">
        <v>0</v>
      </c>
      <c r="BB370" s="52">
        <v>2.8</v>
      </c>
      <c r="BC370" s="75" t="s">
        <v>2068</v>
      </c>
      <c r="BD370" s="52"/>
      <c r="BE370" s="52"/>
      <c r="BF370" s="52"/>
      <c r="BG370" s="52"/>
      <c r="BH370" s="52"/>
      <c r="BI370" s="24">
        <v>1</v>
      </c>
      <c r="BJ370" s="24"/>
      <c r="BK370" s="24"/>
      <c r="BL370" s="24">
        <v>1.4</v>
      </c>
      <c r="BM370" s="24"/>
      <c r="BN370" s="24"/>
      <c r="BO370" s="24"/>
      <c r="BP370" s="24" t="s">
        <v>2888</v>
      </c>
      <c r="BQ370" s="24" t="s">
        <v>2168</v>
      </c>
      <c r="BR370" s="47" t="s">
        <v>2916</v>
      </c>
      <c r="BT370" s="5" t="str">
        <f t="shared" si="25"/>
        <v>9999-01-01 00:00</v>
      </c>
      <c r="BU370" s="111"/>
      <c r="BV370" s="115"/>
      <c r="BX370" s="5"/>
      <c r="CQ370" s="47">
        <v>5</v>
      </c>
      <c r="CR370" s="5">
        <v>1</v>
      </c>
      <c r="CS370" s="5">
        <f t="shared" si="26"/>
        <v>56</v>
      </c>
      <c r="CT370" s="5">
        <f t="shared" si="27"/>
        <v>0.62</v>
      </c>
      <c r="CU370" s="5">
        <f t="shared" si="28"/>
        <v>2.8</v>
      </c>
    </row>
    <row r="371" spans="1:99" s="47" customFormat="1" x14ac:dyDescent="0.3">
      <c r="A371" s="48" t="s">
        <v>1370</v>
      </c>
      <c r="B371" s="6"/>
      <c r="C371" s="27">
        <v>810</v>
      </c>
      <c r="D371" s="18">
        <v>11110</v>
      </c>
      <c r="E371" s="26">
        <v>10110</v>
      </c>
      <c r="F371" s="49">
        <v>5</v>
      </c>
      <c r="G371" s="49">
        <v>3</v>
      </c>
      <c r="H371" s="18" t="s">
        <v>2302</v>
      </c>
      <c r="I371" s="49">
        <v>1</v>
      </c>
      <c r="J371" s="49">
        <v>2</v>
      </c>
      <c r="K371" s="18">
        <v>1</v>
      </c>
      <c r="L371" s="54">
        <v>5</v>
      </c>
      <c r="M371" s="18">
        <v>2</v>
      </c>
      <c r="N371" s="18">
        <v>810</v>
      </c>
      <c r="O371" s="18">
        <v>32</v>
      </c>
      <c r="P371" s="18" t="s">
        <v>321</v>
      </c>
      <c r="Q371" s="26" t="s">
        <v>2111</v>
      </c>
      <c r="R371" s="26"/>
      <c r="S371" s="28">
        <v>1</v>
      </c>
      <c r="T371" s="28">
        <v>1</v>
      </c>
      <c r="U371" s="28">
        <v>1.2</v>
      </c>
      <c r="V371" s="18" t="s">
        <v>323</v>
      </c>
      <c r="W371" s="29" t="s">
        <v>491</v>
      </c>
      <c r="X371" s="30" t="s">
        <v>1371</v>
      </c>
      <c r="Y371" s="31" t="s">
        <v>218</v>
      </c>
      <c r="Z371" s="52" t="s">
        <v>219</v>
      </c>
      <c r="AA371" s="50" t="s">
        <v>1372</v>
      </c>
      <c r="AB371" s="21">
        <v>155</v>
      </c>
      <c r="AC371" s="21">
        <v>3</v>
      </c>
      <c r="AD371" s="51">
        <v>370</v>
      </c>
      <c r="AE371" s="51">
        <v>23</v>
      </c>
      <c r="AF371" s="51">
        <v>0</v>
      </c>
      <c r="AG371" s="32">
        <v>1</v>
      </c>
      <c r="AH371" s="32">
        <v>0</v>
      </c>
      <c r="AI371" s="23">
        <v>98</v>
      </c>
      <c r="AJ371" s="24" t="s">
        <v>2912</v>
      </c>
      <c r="AK371" s="52">
        <v>1</v>
      </c>
      <c r="AL371" s="24">
        <v>128</v>
      </c>
      <c r="AM371" s="52">
        <v>1</v>
      </c>
      <c r="AN371" s="52" t="s">
        <v>108</v>
      </c>
      <c r="AO371" s="24" t="s">
        <v>2913</v>
      </c>
      <c r="AP371" s="52">
        <v>0.54</v>
      </c>
      <c r="AQ371" s="52">
        <v>0.04</v>
      </c>
      <c r="AR371" s="52">
        <v>126</v>
      </c>
      <c r="AS371" s="52">
        <v>-112</v>
      </c>
      <c r="AT371" s="52">
        <v>-63</v>
      </c>
      <c r="AU371" s="52">
        <v>51</v>
      </c>
      <c r="AV371" s="83">
        <v>-10</v>
      </c>
      <c r="AW371" s="52">
        <v>-46</v>
      </c>
      <c r="AX371" s="83">
        <v>53</v>
      </c>
      <c r="AY371" s="52">
        <v>6.4</v>
      </c>
      <c r="AZ371" s="52">
        <v>0.05</v>
      </c>
      <c r="BA371" s="24">
        <v>0</v>
      </c>
      <c r="BB371" s="52">
        <v>2.65</v>
      </c>
      <c r="BC371" s="75" t="s">
        <v>2432</v>
      </c>
      <c r="BD371" s="52"/>
      <c r="BE371" s="52"/>
      <c r="BF371" s="52"/>
      <c r="BG371" s="52"/>
      <c r="BH371" s="52"/>
      <c r="BI371" s="24">
        <v>1</v>
      </c>
      <c r="BJ371" s="24"/>
      <c r="BK371" s="24"/>
      <c r="BL371" s="24">
        <v>1.4</v>
      </c>
      <c r="BM371" s="24"/>
      <c r="BN371" s="24"/>
      <c r="BO371" s="24"/>
      <c r="BP371" s="24" t="s">
        <v>2888</v>
      </c>
      <c r="BQ371" s="24" t="s">
        <v>2168</v>
      </c>
      <c r="BR371" s="47" t="s">
        <v>2917</v>
      </c>
      <c r="BT371" s="5" t="str">
        <f t="shared" si="25"/>
        <v>2020-01-01 00:00</v>
      </c>
      <c r="BU371" s="111"/>
      <c r="BV371" s="115"/>
      <c r="BX371" s="5"/>
      <c r="CQ371" s="47">
        <v>5</v>
      </c>
      <c r="CR371" s="5">
        <v>5</v>
      </c>
      <c r="CS371" s="5">
        <f t="shared" si="26"/>
        <v>53</v>
      </c>
      <c r="CT371" s="5">
        <f t="shared" si="27"/>
        <v>0.54</v>
      </c>
      <c r="CU371" s="5">
        <f t="shared" si="28"/>
        <v>2.65</v>
      </c>
    </row>
    <row r="372" spans="1:99" s="47" customFormat="1" x14ac:dyDescent="0.3">
      <c r="A372" s="48" t="s">
        <v>832</v>
      </c>
      <c r="B372" s="6"/>
      <c r="C372" s="27">
        <v>811</v>
      </c>
      <c r="D372" s="18">
        <v>11111</v>
      </c>
      <c r="E372" s="26">
        <v>10111</v>
      </c>
      <c r="F372" s="49">
        <v>5</v>
      </c>
      <c r="G372" s="49">
        <v>4</v>
      </c>
      <c r="H372" s="18" t="s">
        <v>2369</v>
      </c>
      <c r="I372" s="49">
        <v>1</v>
      </c>
      <c r="J372" s="49">
        <v>2</v>
      </c>
      <c r="K372" s="18">
        <v>1</v>
      </c>
      <c r="L372" s="54">
        <v>5</v>
      </c>
      <c r="M372" s="18">
        <v>2</v>
      </c>
      <c r="N372" s="18">
        <v>811</v>
      </c>
      <c r="O372" s="18">
        <v>42</v>
      </c>
      <c r="P372" s="18" t="s">
        <v>321</v>
      </c>
      <c r="Q372" s="26" t="s">
        <v>833</v>
      </c>
      <c r="R372" s="26"/>
      <c r="S372" s="28">
        <v>1</v>
      </c>
      <c r="T372" s="28">
        <v>1.2</v>
      </c>
      <c r="U372" s="28">
        <v>1.2</v>
      </c>
      <c r="V372" s="18" t="s">
        <v>323</v>
      </c>
      <c r="W372" s="29" t="s">
        <v>491</v>
      </c>
      <c r="X372" s="30" t="s">
        <v>834</v>
      </c>
      <c r="Y372" s="31" t="s">
        <v>218</v>
      </c>
      <c r="Z372" s="52" t="s">
        <v>219</v>
      </c>
      <c r="AA372" s="50" t="s">
        <v>835</v>
      </c>
      <c r="AB372" s="21">
        <v>155</v>
      </c>
      <c r="AC372" s="21">
        <v>3</v>
      </c>
      <c r="AD372" s="51">
        <v>530</v>
      </c>
      <c r="AE372" s="51">
        <v>33</v>
      </c>
      <c r="AF372" s="51">
        <v>0</v>
      </c>
      <c r="AG372" s="32">
        <v>1</v>
      </c>
      <c r="AH372" s="32">
        <v>0</v>
      </c>
      <c r="AI372" s="23">
        <v>84</v>
      </c>
      <c r="AJ372" s="24" t="s">
        <v>2912</v>
      </c>
      <c r="AK372" s="52">
        <v>1</v>
      </c>
      <c r="AL372" s="24">
        <v>240</v>
      </c>
      <c r="AM372" s="52">
        <v>1</v>
      </c>
      <c r="AN372" s="52" t="s">
        <v>108</v>
      </c>
      <c r="AO372" s="24" t="s">
        <v>2913</v>
      </c>
      <c r="AP372" s="52">
        <v>0.34</v>
      </c>
      <c r="AQ372" s="52">
        <v>0.01</v>
      </c>
      <c r="AR372" s="52">
        <v>102</v>
      </c>
      <c r="AS372" s="52">
        <v>-112</v>
      </c>
      <c r="AT372" s="52">
        <v>-98</v>
      </c>
      <c r="AU372" s="52">
        <v>51</v>
      </c>
      <c r="AV372" s="83">
        <v>-14</v>
      </c>
      <c r="AW372" s="52">
        <v>-70</v>
      </c>
      <c r="AX372" s="83">
        <v>47</v>
      </c>
      <c r="AY372" s="52">
        <v>12</v>
      </c>
      <c r="AZ372" s="52">
        <v>0.05</v>
      </c>
      <c r="BA372" s="24">
        <v>0</v>
      </c>
      <c r="BB372" s="52">
        <v>2.35</v>
      </c>
      <c r="BC372" s="75" t="s">
        <v>2431</v>
      </c>
      <c r="BD372" s="52"/>
      <c r="BE372" s="52"/>
      <c r="BF372" s="52"/>
      <c r="BG372" s="52"/>
      <c r="BH372" s="52"/>
      <c r="BI372" s="24">
        <v>1</v>
      </c>
      <c r="BJ372" s="24"/>
      <c r="BK372" s="24"/>
      <c r="BL372" s="24">
        <v>1.4</v>
      </c>
      <c r="BM372" s="24"/>
      <c r="BN372" s="24"/>
      <c r="BO372" s="24"/>
      <c r="BP372" s="24" t="s">
        <v>2888</v>
      </c>
      <c r="BQ372" s="24" t="s">
        <v>2168</v>
      </c>
      <c r="BR372" s="47" t="s">
        <v>2917</v>
      </c>
      <c r="BT372" s="5" t="str">
        <f t="shared" si="25"/>
        <v>2020-01-01 00:00</v>
      </c>
      <c r="BU372" s="111"/>
      <c r="BV372" s="115"/>
      <c r="BX372" s="5"/>
      <c r="CQ372" s="47">
        <v>5</v>
      </c>
      <c r="CR372" s="5">
        <v>6</v>
      </c>
      <c r="CS372" s="5">
        <f t="shared" si="26"/>
        <v>47</v>
      </c>
      <c r="CT372" s="5">
        <f t="shared" si="27"/>
        <v>0.34</v>
      </c>
      <c r="CU372" s="5">
        <f t="shared" si="28"/>
        <v>2.35</v>
      </c>
    </row>
    <row r="373" spans="1:99" s="47" customFormat="1" x14ac:dyDescent="0.3">
      <c r="A373" s="48" t="s">
        <v>1355</v>
      </c>
      <c r="B373" s="6"/>
      <c r="C373" s="27">
        <v>812</v>
      </c>
      <c r="D373" s="18">
        <v>11112</v>
      </c>
      <c r="E373" s="26">
        <v>10112</v>
      </c>
      <c r="F373" s="49">
        <v>5</v>
      </c>
      <c r="G373" s="49">
        <v>1</v>
      </c>
      <c r="H373" s="18" t="s">
        <v>2302</v>
      </c>
      <c r="I373" s="49">
        <v>1</v>
      </c>
      <c r="J373" s="49">
        <v>1</v>
      </c>
      <c r="K373" s="18">
        <v>1</v>
      </c>
      <c r="L373" s="54">
        <v>5</v>
      </c>
      <c r="M373" s="18">
        <v>1</v>
      </c>
      <c r="N373" s="18">
        <v>812</v>
      </c>
      <c r="O373" s="18">
        <v>11</v>
      </c>
      <c r="P373" s="18" t="s">
        <v>321</v>
      </c>
      <c r="Q373" s="26" t="s">
        <v>2112</v>
      </c>
      <c r="R373" s="26"/>
      <c r="S373" s="28">
        <v>1</v>
      </c>
      <c r="T373" s="28">
        <v>1.1200000000000001</v>
      </c>
      <c r="U373" s="28">
        <v>1.2</v>
      </c>
      <c r="V373" s="18" t="s">
        <v>323</v>
      </c>
      <c r="W373" s="29" t="s">
        <v>324</v>
      </c>
      <c r="X373" s="30" t="s">
        <v>1356</v>
      </c>
      <c r="Y373" s="31" t="s">
        <v>218</v>
      </c>
      <c r="Z373" s="52" t="s">
        <v>219</v>
      </c>
      <c r="AA373" s="50" t="s">
        <v>1357</v>
      </c>
      <c r="AB373" s="21">
        <v>155</v>
      </c>
      <c r="AC373" s="21">
        <v>3</v>
      </c>
      <c r="AD373" s="51">
        <v>370</v>
      </c>
      <c r="AE373" s="51">
        <v>23</v>
      </c>
      <c r="AF373" s="51">
        <v>0</v>
      </c>
      <c r="AG373" s="32">
        <v>1</v>
      </c>
      <c r="AH373" s="32">
        <v>0</v>
      </c>
      <c r="AI373" s="23">
        <v>140</v>
      </c>
      <c r="AJ373" s="24" t="s">
        <v>2912</v>
      </c>
      <c r="AK373" s="52">
        <v>1</v>
      </c>
      <c r="AL373" s="24">
        <v>128</v>
      </c>
      <c r="AM373" s="52">
        <v>1</v>
      </c>
      <c r="AN373" s="52" t="s">
        <v>108</v>
      </c>
      <c r="AO373" s="24" t="s">
        <v>2913</v>
      </c>
      <c r="AP373" s="52">
        <v>0.54</v>
      </c>
      <c r="AQ373" s="52">
        <v>0.12</v>
      </c>
      <c r="AR373" s="52">
        <v>127</v>
      </c>
      <c r="AS373" s="52">
        <v>-112</v>
      </c>
      <c r="AT373" s="52">
        <v>-28</v>
      </c>
      <c r="AU373" s="52">
        <v>51</v>
      </c>
      <c r="AV373" s="83">
        <v>-14</v>
      </c>
      <c r="AW373" s="52">
        <v>-35</v>
      </c>
      <c r="AX373" s="83">
        <v>61</v>
      </c>
      <c r="AY373" s="52">
        <v>6.4</v>
      </c>
      <c r="AZ373" s="52">
        <v>0.05</v>
      </c>
      <c r="BA373" s="24">
        <v>0</v>
      </c>
      <c r="BB373" s="52">
        <v>3.05</v>
      </c>
      <c r="BC373" s="75" t="s">
        <v>2432</v>
      </c>
      <c r="BD373" s="52"/>
      <c r="BE373" s="52"/>
      <c r="BF373" s="52"/>
      <c r="BG373" s="52"/>
      <c r="BH373" s="52"/>
      <c r="BI373" s="24">
        <v>1.0667199999999999</v>
      </c>
      <c r="BJ373" s="24"/>
      <c r="BK373" s="24"/>
      <c r="BL373" s="24">
        <v>1.4</v>
      </c>
      <c r="BM373" s="24"/>
      <c r="BN373" s="24"/>
      <c r="BO373" s="24"/>
      <c r="BP373" s="24" t="s">
        <v>2888</v>
      </c>
      <c r="BQ373" s="24" t="s">
        <v>2168</v>
      </c>
      <c r="BR373" s="47" t="s">
        <v>2917</v>
      </c>
      <c r="BT373" s="5" t="str">
        <f t="shared" si="25"/>
        <v>2020-01-01 00:00</v>
      </c>
      <c r="BU373" s="111"/>
      <c r="BV373" s="115"/>
      <c r="BX373" s="5"/>
      <c r="CQ373" s="47">
        <v>5</v>
      </c>
      <c r="CR373" s="5">
        <v>3</v>
      </c>
      <c r="CS373" s="5">
        <f t="shared" si="26"/>
        <v>61</v>
      </c>
      <c r="CT373" s="5">
        <f t="shared" si="27"/>
        <v>0.54</v>
      </c>
      <c r="CU373" s="5">
        <f t="shared" si="28"/>
        <v>3.05</v>
      </c>
    </row>
    <row r="374" spans="1:99" s="47" customFormat="1" x14ac:dyDescent="0.3">
      <c r="A374" s="48" t="s">
        <v>2171</v>
      </c>
      <c r="B374" s="6"/>
      <c r="C374" s="27">
        <v>813</v>
      </c>
      <c r="D374" s="18">
        <v>11113</v>
      </c>
      <c r="E374" s="26">
        <v>10113</v>
      </c>
      <c r="F374" s="49">
        <v>5</v>
      </c>
      <c r="G374" s="49">
        <v>3</v>
      </c>
      <c r="H374" s="18" t="s">
        <v>2306</v>
      </c>
      <c r="I374" s="49">
        <v>1</v>
      </c>
      <c r="J374" s="49">
        <v>3</v>
      </c>
      <c r="K374" s="18">
        <v>1</v>
      </c>
      <c r="L374" s="54">
        <v>5</v>
      </c>
      <c r="M374" s="18">
        <v>3</v>
      </c>
      <c r="N374" s="18">
        <v>813</v>
      </c>
      <c r="O374" s="18">
        <v>33</v>
      </c>
      <c r="P374" s="18" t="s">
        <v>321</v>
      </c>
      <c r="Q374" s="26" t="s">
        <v>2113</v>
      </c>
      <c r="R374" s="26"/>
      <c r="S374" s="28">
        <v>1</v>
      </c>
      <c r="T374" s="28">
        <v>1.3</v>
      </c>
      <c r="U374" s="28">
        <v>1.2</v>
      </c>
      <c r="V374" s="18" t="s">
        <v>323</v>
      </c>
      <c r="W374" s="29" t="s">
        <v>324</v>
      </c>
      <c r="X374" s="30" t="s">
        <v>2114</v>
      </c>
      <c r="Y374" s="31" t="s">
        <v>218</v>
      </c>
      <c r="Z374" s="52" t="s">
        <v>219</v>
      </c>
      <c r="AA374" s="50" t="s">
        <v>2115</v>
      </c>
      <c r="AB374" s="21">
        <v>155</v>
      </c>
      <c r="AC374" s="21">
        <v>3</v>
      </c>
      <c r="AD374" s="51">
        <v>520</v>
      </c>
      <c r="AE374" s="51">
        <v>19</v>
      </c>
      <c r="AF374" s="51">
        <v>0</v>
      </c>
      <c r="AG374" s="32">
        <v>1</v>
      </c>
      <c r="AH374" s="32">
        <v>0</v>
      </c>
      <c r="AI374" s="23">
        <v>140</v>
      </c>
      <c r="AJ374" s="24" t="s">
        <v>2912</v>
      </c>
      <c r="AK374" s="52">
        <v>1</v>
      </c>
      <c r="AL374" s="24">
        <v>66</v>
      </c>
      <c r="AM374" s="52">
        <v>1</v>
      </c>
      <c r="AN374" s="52" t="s">
        <v>108</v>
      </c>
      <c r="AO374" s="24" t="s">
        <v>2913</v>
      </c>
      <c r="AP374" s="52">
        <v>0.62</v>
      </c>
      <c r="AQ374" s="52">
        <v>0.08</v>
      </c>
      <c r="AR374" s="52">
        <v>235</v>
      </c>
      <c r="AS374" s="52">
        <v>-42</v>
      </c>
      <c r="AT374" s="52">
        <v>-28</v>
      </c>
      <c r="AU374" s="52">
        <v>305</v>
      </c>
      <c r="AV374" s="83">
        <v>0</v>
      </c>
      <c r="AW374" s="52">
        <v>0</v>
      </c>
      <c r="AX374" s="83">
        <v>56</v>
      </c>
      <c r="AY374" s="52">
        <v>3.3</v>
      </c>
      <c r="AZ374" s="52">
        <v>0.05</v>
      </c>
      <c r="BA374" s="24">
        <v>0</v>
      </c>
      <c r="BB374" s="52">
        <v>2.8</v>
      </c>
      <c r="BC374" s="75" t="s">
        <v>2435</v>
      </c>
      <c r="BD374" s="52"/>
      <c r="BE374" s="52"/>
      <c r="BF374" s="52"/>
      <c r="BG374" s="52"/>
      <c r="BH374" s="52"/>
      <c r="BI374" s="24">
        <v>1</v>
      </c>
      <c r="BJ374" s="24"/>
      <c r="BK374" s="24"/>
      <c r="BL374" s="24">
        <v>1.4</v>
      </c>
      <c r="BM374" s="24"/>
      <c r="BN374" s="24"/>
      <c r="BO374" s="24"/>
      <c r="BP374" s="24" t="s">
        <v>2888</v>
      </c>
      <c r="BQ374" s="24" t="s">
        <v>2168</v>
      </c>
      <c r="BR374" s="47" t="s">
        <v>2917</v>
      </c>
      <c r="BT374" s="5" t="str">
        <f t="shared" si="25"/>
        <v>2020-01-01 00:00</v>
      </c>
      <c r="BU374" s="111"/>
      <c r="BV374" s="115"/>
      <c r="BX374" s="5"/>
      <c r="CQ374" s="47">
        <v>5</v>
      </c>
      <c r="CR374" s="5">
        <v>1</v>
      </c>
      <c r="CS374" s="5">
        <f t="shared" si="26"/>
        <v>56</v>
      </c>
      <c r="CT374" s="5">
        <f t="shared" si="27"/>
        <v>0.62</v>
      </c>
      <c r="CU374" s="5">
        <f t="shared" si="28"/>
        <v>2.8</v>
      </c>
    </row>
    <row r="375" spans="1:99" s="47" customFormat="1" x14ac:dyDescent="0.3">
      <c r="A375" s="48" t="s">
        <v>1172</v>
      </c>
      <c r="B375" s="6"/>
      <c r="C375" s="27">
        <v>814</v>
      </c>
      <c r="D375" s="18">
        <v>11114</v>
      </c>
      <c r="E375" s="26">
        <v>10114</v>
      </c>
      <c r="F375" s="49">
        <v>5</v>
      </c>
      <c r="G375" s="49">
        <v>4</v>
      </c>
      <c r="H375" s="18" t="s">
        <v>2301</v>
      </c>
      <c r="I375" s="49">
        <v>1</v>
      </c>
      <c r="J375" s="49">
        <v>2</v>
      </c>
      <c r="K375" s="18">
        <v>1</v>
      </c>
      <c r="L375" s="54">
        <v>5</v>
      </c>
      <c r="M375" s="18">
        <v>2</v>
      </c>
      <c r="N375" s="18">
        <v>814</v>
      </c>
      <c r="O375" s="18">
        <v>42</v>
      </c>
      <c r="P375" s="18" t="s">
        <v>321</v>
      </c>
      <c r="Q375" s="26" t="s">
        <v>1681</v>
      </c>
      <c r="R375" s="26"/>
      <c r="S375" s="28">
        <v>1</v>
      </c>
      <c r="T375" s="28">
        <v>1.1499999999999999</v>
      </c>
      <c r="U375" s="28">
        <v>1.2</v>
      </c>
      <c r="V375" s="18" t="s">
        <v>323</v>
      </c>
      <c r="W375" s="29" t="s">
        <v>324</v>
      </c>
      <c r="X375" s="30" t="s">
        <v>1173</v>
      </c>
      <c r="Y375" s="31" t="s">
        <v>218</v>
      </c>
      <c r="Z375" s="52" t="s">
        <v>219</v>
      </c>
      <c r="AA375" s="50" t="s">
        <v>1174</v>
      </c>
      <c r="AB375" s="21">
        <v>155</v>
      </c>
      <c r="AC375" s="21">
        <v>3</v>
      </c>
      <c r="AD375" s="51">
        <v>360</v>
      </c>
      <c r="AE375" s="51">
        <v>23</v>
      </c>
      <c r="AF375" s="51">
        <v>0</v>
      </c>
      <c r="AG375" s="32">
        <v>1</v>
      </c>
      <c r="AH375" s="32">
        <v>0</v>
      </c>
      <c r="AI375" s="23">
        <v>126</v>
      </c>
      <c r="AJ375" s="24" t="s">
        <v>2912</v>
      </c>
      <c r="AK375" s="52">
        <v>1</v>
      </c>
      <c r="AL375" s="24">
        <v>160</v>
      </c>
      <c r="AM375" s="52">
        <v>1</v>
      </c>
      <c r="AN375" s="52" t="s">
        <v>108</v>
      </c>
      <c r="AO375" s="24" t="s">
        <v>2913</v>
      </c>
      <c r="AP375" s="52">
        <v>0.62</v>
      </c>
      <c r="AQ375" s="52">
        <v>0.2</v>
      </c>
      <c r="AR375" s="52">
        <v>0</v>
      </c>
      <c r="AS375" s="52">
        <v>0</v>
      </c>
      <c r="AT375" s="52">
        <v>0</v>
      </c>
      <c r="AU375" s="52">
        <v>254</v>
      </c>
      <c r="AV375" s="83">
        <v>0</v>
      </c>
      <c r="AW375" s="52">
        <v>-14</v>
      </c>
      <c r="AX375" s="83">
        <v>56</v>
      </c>
      <c r="AY375" s="52">
        <v>8</v>
      </c>
      <c r="AZ375" s="52">
        <v>0.05</v>
      </c>
      <c r="BA375" s="24">
        <v>0</v>
      </c>
      <c r="BB375" s="52">
        <v>2.8</v>
      </c>
      <c r="BC375" s="75" t="s">
        <v>2074</v>
      </c>
      <c r="BD375" s="52"/>
      <c r="BE375" s="52"/>
      <c r="BF375" s="52"/>
      <c r="BG375" s="52"/>
      <c r="BH375" s="52"/>
      <c r="BI375" s="24">
        <v>1</v>
      </c>
      <c r="BJ375" s="24"/>
      <c r="BK375" s="24"/>
      <c r="BL375" s="24">
        <v>1.4</v>
      </c>
      <c r="BM375" s="24"/>
      <c r="BN375" s="24"/>
      <c r="BO375" s="24"/>
      <c r="BP375" s="24" t="s">
        <v>2888</v>
      </c>
      <c r="BQ375" s="24" t="s">
        <v>2168</v>
      </c>
      <c r="BR375" s="47" t="s">
        <v>2917</v>
      </c>
      <c r="BT375" s="5" t="str">
        <f t="shared" si="25"/>
        <v>2020-01-01 00:00</v>
      </c>
      <c r="BU375" s="111"/>
      <c r="BV375" s="115"/>
      <c r="BX375" s="5"/>
      <c r="CQ375" s="47">
        <v>5</v>
      </c>
      <c r="CR375" s="5">
        <v>1</v>
      </c>
      <c r="CS375" s="5">
        <f t="shared" si="26"/>
        <v>56</v>
      </c>
      <c r="CT375" s="5">
        <f t="shared" si="27"/>
        <v>0.62</v>
      </c>
      <c r="CU375" s="5">
        <f t="shared" si="28"/>
        <v>2.8</v>
      </c>
    </row>
    <row r="376" spans="1:99" s="47" customFormat="1" x14ac:dyDescent="0.3">
      <c r="A376" s="48" t="s">
        <v>593</v>
      </c>
      <c r="B376" s="6"/>
      <c r="C376" s="27">
        <v>815</v>
      </c>
      <c r="D376" s="18">
        <v>11115</v>
      </c>
      <c r="E376" s="26">
        <v>10115</v>
      </c>
      <c r="F376" s="49">
        <v>5</v>
      </c>
      <c r="G376" s="49">
        <v>1</v>
      </c>
      <c r="H376" s="18" t="s">
        <v>2305</v>
      </c>
      <c r="I376" s="49">
        <v>1</v>
      </c>
      <c r="J376" s="49">
        <v>4</v>
      </c>
      <c r="K376" s="18">
        <v>1</v>
      </c>
      <c r="L376" s="54">
        <v>5</v>
      </c>
      <c r="M376" s="18">
        <v>4</v>
      </c>
      <c r="N376" s="18">
        <v>815</v>
      </c>
      <c r="O376" s="18">
        <v>14</v>
      </c>
      <c r="P376" s="18" t="s">
        <v>321</v>
      </c>
      <c r="Q376" s="26" t="s">
        <v>594</v>
      </c>
      <c r="R376" s="26"/>
      <c r="S376" s="28">
        <v>0.9</v>
      </c>
      <c r="T376" s="28">
        <v>1</v>
      </c>
      <c r="U376" s="28">
        <v>1.2</v>
      </c>
      <c r="V376" s="18" t="s">
        <v>323</v>
      </c>
      <c r="W376" s="29" t="s">
        <v>491</v>
      </c>
      <c r="X376" s="30" t="s">
        <v>595</v>
      </c>
      <c r="Y376" s="31" t="s">
        <v>218</v>
      </c>
      <c r="Z376" s="52" t="s">
        <v>219</v>
      </c>
      <c r="AA376" s="50" t="s">
        <v>596</v>
      </c>
      <c r="AB376" s="21">
        <v>155</v>
      </c>
      <c r="AC376" s="21">
        <v>3</v>
      </c>
      <c r="AD376" s="51">
        <v>480</v>
      </c>
      <c r="AE376" s="51">
        <v>18</v>
      </c>
      <c r="AF376" s="51">
        <v>0</v>
      </c>
      <c r="AG376" s="32">
        <v>1</v>
      </c>
      <c r="AH376" s="32">
        <v>0</v>
      </c>
      <c r="AI376" s="23">
        <v>112</v>
      </c>
      <c r="AJ376" s="24" t="s">
        <v>2912</v>
      </c>
      <c r="AK376" s="52">
        <v>1</v>
      </c>
      <c r="AL376" s="24">
        <v>266</v>
      </c>
      <c r="AM376" s="52">
        <v>2</v>
      </c>
      <c r="AN376" s="52">
        <v>1</v>
      </c>
      <c r="AO376" s="24" t="s">
        <v>2913</v>
      </c>
      <c r="AP376" s="52">
        <v>0.57999999999999996</v>
      </c>
      <c r="AQ376" s="52">
        <v>0.06</v>
      </c>
      <c r="AR376" s="52">
        <v>0</v>
      </c>
      <c r="AS376" s="52">
        <v>0</v>
      </c>
      <c r="AT376" s="52">
        <v>0</v>
      </c>
      <c r="AU376" s="52">
        <v>1</v>
      </c>
      <c r="AV376" s="83">
        <v>0</v>
      </c>
      <c r="AW376" s="52">
        <v>-15</v>
      </c>
      <c r="AX376" s="83">
        <v>50</v>
      </c>
      <c r="AY376" s="52">
        <v>13.3</v>
      </c>
      <c r="AZ376" s="52">
        <v>0.1</v>
      </c>
      <c r="BA376" s="24">
        <v>0</v>
      </c>
      <c r="BB376" s="52">
        <v>2.5</v>
      </c>
      <c r="BC376" s="75" t="s">
        <v>2073</v>
      </c>
      <c r="BD376" s="52"/>
      <c r="BE376" s="52"/>
      <c r="BF376" s="52"/>
      <c r="BG376" s="52"/>
      <c r="BH376" s="52"/>
      <c r="BI376" s="24">
        <v>1</v>
      </c>
      <c r="BJ376" s="24"/>
      <c r="BK376" s="24"/>
      <c r="BL376" s="24">
        <v>1.4</v>
      </c>
      <c r="BM376" s="24"/>
      <c r="BN376" s="24"/>
      <c r="BO376" s="24"/>
      <c r="BP376" s="24" t="s">
        <v>2888</v>
      </c>
      <c r="BQ376" s="24" t="s">
        <v>2168</v>
      </c>
      <c r="BR376" s="47" t="s">
        <v>2916</v>
      </c>
      <c r="BT376" s="5" t="str">
        <f t="shared" si="25"/>
        <v>9999-01-01 00:00</v>
      </c>
      <c r="BU376" s="111"/>
      <c r="BV376" s="115"/>
      <c r="BX376" s="5"/>
      <c r="CQ376" s="47">
        <v>5</v>
      </c>
      <c r="CR376" s="5">
        <v>4</v>
      </c>
      <c r="CS376" s="5">
        <f t="shared" si="26"/>
        <v>50</v>
      </c>
      <c r="CT376" s="5">
        <f t="shared" si="27"/>
        <v>0.57999999999999996</v>
      </c>
      <c r="CU376" s="5">
        <f t="shared" si="28"/>
        <v>2.5</v>
      </c>
    </row>
    <row r="377" spans="1:99" s="47" customFormat="1" x14ac:dyDescent="0.3">
      <c r="A377" s="48" t="s">
        <v>697</v>
      </c>
      <c r="B377" s="6"/>
      <c r="C377" s="27">
        <v>816</v>
      </c>
      <c r="D377" s="18">
        <v>11116</v>
      </c>
      <c r="E377" s="26">
        <v>10116</v>
      </c>
      <c r="F377" s="49">
        <v>5</v>
      </c>
      <c r="G377" s="49">
        <v>3</v>
      </c>
      <c r="H377" s="18" t="s">
        <v>2300</v>
      </c>
      <c r="I377" s="49">
        <v>1</v>
      </c>
      <c r="J377" s="49">
        <v>1</v>
      </c>
      <c r="K377" s="18">
        <v>1</v>
      </c>
      <c r="L377" s="54">
        <v>5</v>
      </c>
      <c r="M377" s="18">
        <v>1</v>
      </c>
      <c r="N377" s="18">
        <v>816</v>
      </c>
      <c r="O377" s="18">
        <v>31</v>
      </c>
      <c r="P377" s="18" t="s">
        <v>321</v>
      </c>
      <c r="Q377" s="26" t="s">
        <v>698</v>
      </c>
      <c r="R377" s="26"/>
      <c r="S377" s="28">
        <v>1.05</v>
      </c>
      <c r="T377" s="28">
        <v>0.57999999999999996</v>
      </c>
      <c r="U377" s="28">
        <v>1.2</v>
      </c>
      <c r="V377" s="18" t="s">
        <v>323</v>
      </c>
      <c r="W377" s="29" t="s">
        <v>491</v>
      </c>
      <c r="X377" s="30" t="s">
        <v>699</v>
      </c>
      <c r="Y377" s="31" t="s">
        <v>218</v>
      </c>
      <c r="Z377" s="52" t="s">
        <v>219</v>
      </c>
      <c r="AA377" s="50" t="s">
        <v>700</v>
      </c>
      <c r="AB377" s="21">
        <v>155</v>
      </c>
      <c r="AC377" s="21">
        <v>3</v>
      </c>
      <c r="AD377" s="51">
        <v>480</v>
      </c>
      <c r="AE377" s="51">
        <v>19</v>
      </c>
      <c r="AF377" s="51">
        <v>0</v>
      </c>
      <c r="AG377" s="32">
        <v>1</v>
      </c>
      <c r="AH377" s="32">
        <v>0</v>
      </c>
      <c r="AI377" s="23">
        <v>72</v>
      </c>
      <c r="AJ377" s="24" t="s">
        <v>2912</v>
      </c>
      <c r="AK377" s="52">
        <v>1</v>
      </c>
      <c r="AL377" s="24">
        <v>113</v>
      </c>
      <c r="AM377" s="52">
        <v>2</v>
      </c>
      <c r="AN377" s="52">
        <v>1</v>
      </c>
      <c r="AO377" s="24" t="s">
        <v>2913</v>
      </c>
      <c r="AP377" s="52">
        <v>0.38</v>
      </c>
      <c r="AQ377" s="52">
        <v>0.01</v>
      </c>
      <c r="AR377" s="52">
        <v>0</v>
      </c>
      <c r="AS377" s="52">
        <v>0</v>
      </c>
      <c r="AT377" s="52">
        <v>0</v>
      </c>
      <c r="AU377" s="52">
        <v>31</v>
      </c>
      <c r="AV377" s="83">
        <v>-9</v>
      </c>
      <c r="AW377" s="52">
        <v>-9</v>
      </c>
      <c r="AX377" s="83">
        <v>44</v>
      </c>
      <c r="AY377" s="52">
        <v>5.65</v>
      </c>
      <c r="AZ377" s="52">
        <v>0.1</v>
      </c>
      <c r="BA377" s="24">
        <v>0</v>
      </c>
      <c r="BB377" s="52">
        <v>2.2000000000000002</v>
      </c>
      <c r="BC377" s="75" t="s">
        <v>2069</v>
      </c>
      <c r="BD377" s="52"/>
      <c r="BE377" s="52"/>
      <c r="BF377" s="52"/>
      <c r="BG377" s="52"/>
      <c r="BH377" s="52"/>
      <c r="BI377" s="24">
        <v>1</v>
      </c>
      <c r="BJ377" s="24"/>
      <c r="BK377" s="24"/>
      <c r="BL377" s="24">
        <v>1.4</v>
      </c>
      <c r="BM377" s="24"/>
      <c r="BN377" s="24"/>
      <c r="BO377" s="24"/>
      <c r="BP377" s="24" t="s">
        <v>2888</v>
      </c>
      <c r="BQ377" s="24" t="s">
        <v>2168</v>
      </c>
      <c r="BR377" s="47" t="s">
        <v>2916</v>
      </c>
      <c r="BT377" s="5" t="str">
        <f t="shared" si="25"/>
        <v>9999-01-01 00:00</v>
      </c>
      <c r="BU377" s="111"/>
      <c r="BV377" s="115"/>
      <c r="BX377" s="5"/>
      <c r="CQ377" s="47">
        <v>5</v>
      </c>
      <c r="CR377" s="5">
        <v>2</v>
      </c>
      <c r="CS377" s="5">
        <f t="shared" si="26"/>
        <v>44</v>
      </c>
      <c r="CT377" s="5">
        <f t="shared" si="27"/>
        <v>0.38</v>
      </c>
      <c r="CU377" s="5">
        <f t="shared" si="28"/>
        <v>2.2000000000000002</v>
      </c>
    </row>
    <row r="378" spans="1:99" s="47" customFormat="1" x14ac:dyDescent="0.3">
      <c r="A378" s="48" t="s">
        <v>785</v>
      </c>
      <c r="B378" s="6"/>
      <c r="C378" s="27">
        <v>817</v>
      </c>
      <c r="D378" s="18">
        <v>11117</v>
      </c>
      <c r="E378" s="26">
        <v>10117</v>
      </c>
      <c r="F378" s="49">
        <v>5</v>
      </c>
      <c r="G378" s="49">
        <v>4</v>
      </c>
      <c r="H378" s="18" t="s">
        <v>2307</v>
      </c>
      <c r="I378" s="49">
        <v>1</v>
      </c>
      <c r="J378" s="49">
        <v>1</v>
      </c>
      <c r="K378" s="18">
        <v>1</v>
      </c>
      <c r="L378" s="54">
        <v>5</v>
      </c>
      <c r="M378" s="18">
        <v>1</v>
      </c>
      <c r="N378" s="18">
        <v>817</v>
      </c>
      <c r="O378" s="18">
        <v>41</v>
      </c>
      <c r="P378" s="18" t="s">
        <v>321</v>
      </c>
      <c r="Q378" s="26" t="s">
        <v>786</v>
      </c>
      <c r="R378" s="26"/>
      <c r="S378" s="28">
        <v>1</v>
      </c>
      <c r="T378" s="28">
        <v>0.8</v>
      </c>
      <c r="U378" s="28">
        <v>1.2</v>
      </c>
      <c r="V378" s="18" t="s">
        <v>323</v>
      </c>
      <c r="W378" s="29" t="s">
        <v>491</v>
      </c>
      <c r="X378" s="30" t="s">
        <v>787</v>
      </c>
      <c r="Y378" s="31" t="s">
        <v>218</v>
      </c>
      <c r="Z378" s="52" t="s">
        <v>219</v>
      </c>
      <c r="AA378" s="50" t="s">
        <v>788</v>
      </c>
      <c r="AB378" s="21">
        <v>155</v>
      </c>
      <c r="AC378" s="21">
        <v>3</v>
      </c>
      <c r="AD378" s="51">
        <v>350</v>
      </c>
      <c r="AE378" s="51">
        <v>22</v>
      </c>
      <c r="AF378" s="51">
        <v>0</v>
      </c>
      <c r="AG378" s="32">
        <v>1</v>
      </c>
      <c r="AH378" s="32">
        <v>0</v>
      </c>
      <c r="AI378" s="23">
        <v>45</v>
      </c>
      <c r="AJ378" s="24" t="s">
        <v>2912</v>
      </c>
      <c r="AK378" s="52">
        <v>1</v>
      </c>
      <c r="AL378" s="24">
        <v>112</v>
      </c>
      <c r="AM378" s="52">
        <v>1</v>
      </c>
      <c r="AN378" s="52">
        <v>1</v>
      </c>
      <c r="AO378" s="24" t="s">
        <v>2913</v>
      </c>
      <c r="AP378" s="52">
        <v>0.62</v>
      </c>
      <c r="AQ378" s="52">
        <v>0.01</v>
      </c>
      <c r="AR378" s="52">
        <v>102</v>
      </c>
      <c r="AS378" s="52">
        <v>-27</v>
      </c>
      <c r="AT378" s="52">
        <v>9</v>
      </c>
      <c r="AU378" s="52">
        <v>51</v>
      </c>
      <c r="AV378" s="83">
        <v>5</v>
      </c>
      <c r="AW378" s="52">
        <v>20</v>
      </c>
      <c r="AX378" s="83">
        <v>56</v>
      </c>
      <c r="AY378" s="52">
        <v>5.6</v>
      </c>
      <c r="AZ378" s="52">
        <v>0.05</v>
      </c>
      <c r="BA378" s="24">
        <v>0</v>
      </c>
      <c r="BB378" s="52">
        <v>2.8</v>
      </c>
      <c r="BC378" s="75" t="s">
        <v>2436</v>
      </c>
      <c r="BD378" s="52"/>
      <c r="BE378" s="52"/>
      <c r="BF378" s="52"/>
      <c r="BG378" s="52"/>
      <c r="BH378" s="52"/>
      <c r="BI378" s="24">
        <v>1</v>
      </c>
      <c r="BJ378" s="24"/>
      <c r="BK378" s="24"/>
      <c r="BL378" s="24">
        <v>1.4</v>
      </c>
      <c r="BM378" s="24"/>
      <c r="BN378" s="24"/>
      <c r="BO378" s="24"/>
      <c r="BP378" s="24" t="s">
        <v>2888</v>
      </c>
      <c r="BQ378" s="24" t="s">
        <v>2168</v>
      </c>
      <c r="BR378" s="47" t="s">
        <v>2917</v>
      </c>
      <c r="BT378" s="5" t="str">
        <f t="shared" si="25"/>
        <v>2020-01-01 00:00</v>
      </c>
      <c r="BU378" s="111"/>
      <c r="BV378" s="115"/>
      <c r="BX378" s="5"/>
      <c r="CQ378" s="47">
        <v>5</v>
      </c>
      <c r="CR378" s="5">
        <v>1</v>
      </c>
      <c r="CS378" s="5">
        <f t="shared" si="26"/>
        <v>56</v>
      </c>
      <c r="CT378" s="5">
        <f t="shared" si="27"/>
        <v>0.62</v>
      </c>
      <c r="CU378" s="5">
        <f t="shared" si="28"/>
        <v>2.8</v>
      </c>
    </row>
    <row r="379" spans="1:99" s="47" customFormat="1" x14ac:dyDescent="0.3">
      <c r="A379" s="48" t="s">
        <v>720</v>
      </c>
      <c r="B379" s="6"/>
      <c r="C379" s="27">
        <v>818</v>
      </c>
      <c r="D379" s="18">
        <v>11118</v>
      </c>
      <c r="E379" s="26">
        <v>10118</v>
      </c>
      <c r="F379" s="49">
        <v>5</v>
      </c>
      <c r="G379" s="49">
        <v>5</v>
      </c>
      <c r="H379" s="18" t="s">
        <v>2301</v>
      </c>
      <c r="I379" s="49">
        <v>1</v>
      </c>
      <c r="J379" s="49">
        <v>4</v>
      </c>
      <c r="K379" s="18">
        <v>1</v>
      </c>
      <c r="L379" s="54">
        <v>5</v>
      </c>
      <c r="M379" s="18">
        <v>4</v>
      </c>
      <c r="N379" s="18">
        <v>818</v>
      </c>
      <c r="O379" s="18">
        <v>54</v>
      </c>
      <c r="P379" s="18" t="s">
        <v>321</v>
      </c>
      <c r="Q379" s="26" t="s">
        <v>721</v>
      </c>
      <c r="R379" s="26"/>
      <c r="S379" s="28">
        <v>1</v>
      </c>
      <c r="T379" s="28">
        <v>0.57999999999999996</v>
      </c>
      <c r="U379" s="28">
        <v>1.2</v>
      </c>
      <c r="V379" s="18" t="s">
        <v>323</v>
      </c>
      <c r="W379" s="29" t="s">
        <v>491</v>
      </c>
      <c r="X379" s="30" t="s">
        <v>722</v>
      </c>
      <c r="Y379" s="31" t="s">
        <v>218</v>
      </c>
      <c r="Z379" s="52" t="s">
        <v>219</v>
      </c>
      <c r="AA379" s="50" t="s">
        <v>723</v>
      </c>
      <c r="AB379" s="21">
        <v>155</v>
      </c>
      <c r="AC379" s="21">
        <v>3</v>
      </c>
      <c r="AD379" s="51">
        <v>360</v>
      </c>
      <c r="AE379" s="51">
        <v>23</v>
      </c>
      <c r="AF379" s="51">
        <v>0</v>
      </c>
      <c r="AG379" s="32">
        <v>1</v>
      </c>
      <c r="AH379" s="32">
        <v>0</v>
      </c>
      <c r="AI379" s="23">
        <v>54</v>
      </c>
      <c r="AJ379" s="24" t="s">
        <v>2912</v>
      </c>
      <c r="AK379" s="52">
        <v>1</v>
      </c>
      <c r="AL379" s="24">
        <v>160</v>
      </c>
      <c r="AM379" s="52">
        <v>1</v>
      </c>
      <c r="AN379" s="52" t="s">
        <v>108</v>
      </c>
      <c r="AO379" s="24" t="s">
        <v>2913</v>
      </c>
      <c r="AP379" s="52">
        <v>0.54</v>
      </c>
      <c r="AQ379" s="52">
        <v>0.08</v>
      </c>
      <c r="AR379" s="52">
        <v>0</v>
      </c>
      <c r="AS379" s="52">
        <v>0</v>
      </c>
      <c r="AT379" s="52">
        <v>0</v>
      </c>
      <c r="AU379" s="52">
        <v>253</v>
      </c>
      <c r="AV379" s="83">
        <v>0</v>
      </c>
      <c r="AW379" s="52">
        <v>-31</v>
      </c>
      <c r="AX379" s="83">
        <v>61</v>
      </c>
      <c r="AY379" s="52">
        <v>8</v>
      </c>
      <c r="AZ379" s="52">
        <v>0.05</v>
      </c>
      <c r="BA379" s="24">
        <v>0</v>
      </c>
      <c r="BB379" s="52">
        <v>3.05</v>
      </c>
      <c r="BC379" s="75" t="s">
        <v>2074</v>
      </c>
      <c r="BD379" s="52"/>
      <c r="BE379" s="52"/>
      <c r="BF379" s="52"/>
      <c r="BG379" s="52"/>
      <c r="BH379" s="52"/>
      <c r="BI379" s="24">
        <v>1</v>
      </c>
      <c r="BJ379" s="24"/>
      <c r="BK379" s="24"/>
      <c r="BL379" s="24">
        <v>1.4</v>
      </c>
      <c r="BM379" s="24"/>
      <c r="BN379" s="24"/>
      <c r="BO379" s="24"/>
      <c r="BP379" s="24" t="s">
        <v>2888</v>
      </c>
      <c r="BQ379" s="24" t="s">
        <v>2168</v>
      </c>
      <c r="BR379" s="47" t="s">
        <v>2917</v>
      </c>
      <c r="BT379" s="5" t="str">
        <f t="shared" si="25"/>
        <v>2020-01-01 00:00</v>
      </c>
      <c r="BU379" s="111"/>
      <c r="BV379" s="115"/>
      <c r="BX379" s="5"/>
      <c r="CQ379" s="47">
        <v>5</v>
      </c>
      <c r="CR379" s="5">
        <v>3</v>
      </c>
      <c r="CS379" s="5">
        <f t="shared" si="26"/>
        <v>61</v>
      </c>
      <c r="CT379" s="5">
        <f t="shared" si="27"/>
        <v>0.54</v>
      </c>
      <c r="CU379" s="5">
        <f t="shared" si="28"/>
        <v>3.05</v>
      </c>
    </row>
    <row r="380" spans="1:99" s="47" customFormat="1" x14ac:dyDescent="0.3">
      <c r="A380" s="48" t="s">
        <v>1033</v>
      </c>
      <c r="B380" s="6"/>
      <c r="C380" s="27">
        <v>819</v>
      </c>
      <c r="D380" s="18">
        <v>11119</v>
      </c>
      <c r="E380" s="26">
        <v>10119</v>
      </c>
      <c r="F380" s="49">
        <v>5</v>
      </c>
      <c r="G380" s="49">
        <v>2</v>
      </c>
      <c r="H380" s="18" t="s">
        <v>2370</v>
      </c>
      <c r="I380" s="49">
        <v>1</v>
      </c>
      <c r="J380" s="49">
        <v>4</v>
      </c>
      <c r="K380" s="18">
        <v>1</v>
      </c>
      <c r="L380" s="54">
        <v>5</v>
      </c>
      <c r="M380" s="18">
        <v>4</v>
      </c>
      <c r="N380" s="18">
        <v>819</v>
      </c>
      <c r="O380" s="18">
        <v>24</v>
      </c>
      <c r="P380" s="18" t="s">
        <v>321</v>
      </c>
      <c r="Q380" s="26" t="s">
        <v>1658</v>
      </c>
      <c r="R380" s="26"/>
      <c r="S380" s="28">
        <v>1</v>
      </c>
      <c r="T380" s="28">
        <v>0.7</v>
      </c>
      <c r="U380" s="28">
        <v>1.2</v>
      </c>
      <c r="V380" s="18" t="s">
        <v>323</v>
      </c>
      <c r="W380" s="29" t="s">
        <v>491</v>
      </c>
      <c r="X380" s="30" t="s">
        <v>1034</v>
      </c>
      <c r="Y380" s="31" t="s">
        <v>218</v>
      </c>
      <c r="Z380" s="52" t="s">
        <v>219</v>
      </c>
      <c r="AA380" s="50" t="s">
        <v>1035</v>
      </c>
      <c r="AB380" s="21">
        <v>155</v>
      </c>
      <c r="AC380" s="21">
        <v>3</v>
      </c>
      <c r="AD380" s="51">
        <v>540</v>
      </c>
      <c r="AE380" s="51">
        <v>32</v>
      </c>
      <c r="AF380" s="51">
        <v>0</v>
      </c>
      <c r="AG380" s="32">
        <v>2</v>
      </c>
      <c r="AH380" s="32">
        <v>0</v>
      </c>
      <c r="AI380" s="23">
        <v>54</v>
      </c>
      <c r="AJ380" s="24" t="s">
        <v>2912</v>
      </c>
      <c r="AK380" s="52">
        <v>1</v>
      </c>
      <c r="AL380" s="24">
        <v>192</v>
      </c>
      <c r="AM380" s="52">
        <v>1</v>
      </c>
      <c r="AN380" s="52" t="s">
        <v>108</v>
      </c>
      <c r="AO380" s="24" t="s">
        <v>2913</v>
      </c>
      <c r="AP380" s="52">
        <v>0.52</v>
      </c>
      <c r="AQ380" s="52">
        <v>0.08</v>
      </c>
      <c r="AR380" s="52">
        <v>203</v>
      </c>
      <c r="AS380" s="52">
        <v>-27</v>
      </c>
      <c r="AT380" s="52">
        <v>9</v>
      </c>
      <c r="AU380" s="52">
        <v>303</v>
      </c>
      <c r="AV380" s="83">
        <v>0</v>
      </c>
      <c r="AW380" s="52">
        <v>15</v>
      </c>
      <c r="AX380" s="83">
        <v>44</v>
      </c>
      <c r="AY380" s="52">
        <v>9.6</v>
      </c>
      <c r="AZ380" s="52">
        <v>0.05</v>
      </c>
      <c r="BA380" s="24">
        <v>0</v>
      </c>
      <c r="BB380" s="52">
        <v>2.2000000000000002</v>
      </c>
      <c r="BC380" s="75" t="s">
        <v>2431</v>
      </c>
      <c r="BD380" s="52"/>
      <c r="BE380" s="52"/>
      <c r="BF380" s="52"/>
      <c r="BG380" s="52"/>
      <c r="BH380" s="52"/>
      <c r="BI380" s="24">
        <v>1</v>
      </c>
      <c r="BJ380" s="24"/>
      <c r="BK380" s="24"/>
      <c r="BL380" s="24">
        <v>1.4</v>
      </c>
      <c r="BM380" s="24"/>
      <c r="BN380" s="24"/>
      <c r="BO380" s="24"/>
      <c r="BP380" s="24" t="s">
        <v>2888</v>
      </c>
      <c r="BQ380" s="24" t="s">
        <v>2168</v>
      </c>
      <c r="BR380" s="47" t="s">
        <v>2917</v>
      </c>
      <c r="BT380" s="5" t="str">
        <f t="shared" si="25"/>
        <v>2020-01-01 00:00</v>
      </c>
      <c r="BU380" s="111"/>
      <c r="BV380" s="115"/>
      <c r="BX380" s="5"/>
      <c r="CQ380" s="47">
        <v>5</v>
      </c>
      <c r="CR380" s="5">
        <v>7</v>
      </c>
      <c r="CS380" s="5">
        <f t="shared" si="26"/>
        <v>44</v>
      </c>
      <c r="CT380" s="5">
        <f t="shared" si="27"/>
        <v>0.52</v>
      </c>
      <c r="CU380" s="5">
        <f t="shared" si="28"/>
        <v>2.2000000000000002</v>
      </c>
    </row>
    <row r="381" spans="1:99" s="47" customFormat="1" x14ac:dyDescent="0.3">
      <c r="A381" s="48" t="s">
        <v>509</v>
      </c>
      <c r="B381" s="6"/>
      <c r="C381" s="27">
        <v>820</v>
      </c>
      <c r="D381" s="18">
        <v>11120</v>
      </c>
      <c r="E381" s="26">
        <v>10120</v>
      </c>
      <c r="F381" s="49">
        <v>5</v>
      </c>
      <c r="G381" s="49">
        <v>1</v>
      </c>
      <c r="H381" s="18" t="s">
        <v>2298</v>
      </c>
      <c r="I381" s="49">
        <v>1</v>
      </c>
      <c r="J381" s="49">
        <v>1</v>
      </c>
      <c r="K381" s="18">
        <v>1</v>
      </c>
      <c r="L381" s="54">
        <v>5</v>
      </c>
      <c r="M381" s="18">
        <v>1</v>
      </c>
      <c r="N381" s="18">
        <v>820</v>
      </c>
      <c r="O381" s="18">
        <v>11</v>
      </c>
      <c r="P381" s="18" t="s">
        <v>321</v>
      </c>
      <c r="Q381" s="26" t="s">
        <v>510</v>
      </c>
      <c r="R381" s="26"/>
      <c r="S381" s="28">
        <v>0.9</v>
      </c>
      <c r="T381" s="28">
        <v>1.1000000000000001</v>
      </c>
      <c r="U381" s="28">
        <v>1.2</v>
      </c>
      <c r="V381" s="18" t="s">
        <v>323</v>
      </c>
      <c r="W381" s="29" t="s">
        <v>491</v>
      </c>
      <c r="X381" s="30" t="s">
        <v>511</v>
      </c>
      <c r="Y381" s="31" t="s">
        <v>218</v>
      </c>
      <c r="Z381" s="52" t="s">
        <v>219</v>
      </c>
      <c r="AA381" s="50" t="s">
        <v>512</v>
      </c>
      <c r="AB381" s="21">
        <v>155</v>
      </c>
      <c r="AC381" s="21">
        <v>3</v>
      </c>
      <c r="AD381" s="51">
        <v>320</v>
      </c>
      <c r="AE381" s="51">
        <v>18</v>
      </c>
      <c r="AF381" s="51">
        <v>0</v>
      </c>
      <c r="AG381" s="32">
        <v>1</v>
      </c>
      <c r="AH381" s="32">
        <v>0</v>
      </c>
      <c r="AI381" s="23">
        <v>99</v>
      </c>
      <c r="AJ381" s="24" t="s">
        <v>2912</v>
      </c>
      <c r="AK381" s="52">
        <v>1</v>
      </c>
      <c r="AL381" s="24">
        <v>240</v>
      </c>
      <c r="AM381" s="52">
        <v>3</v>
      </c>
      <c r="AN381" s="52">
        <v>1</v>
      </c>
      <c r="AO381" s="24" t="s">
        <v>2913</v>
      </c>
      <c r="AP381" s="52">
        <v>0.54</v>
      </c>
      <c r="AQ381" s="52">
        <v>0.01</v>
      </c>
      <c r="AR381" s="52">
        <v>0</v>
      </c>
      <c r="AS381" s="52">
        <v>0</v>
      </c>
      <c r="AT381" s="52">
        <v>0</v>
      </c>
      <c r="AU381" s="52">
        <v>1</v>
      </c>
      <c r="AV381" s="83">
        <v>-5</v>
      </c>
      <c r="AW381" s="52">
        <v>-22</v>
      </c>
      <c r="AX381" s="83">
        <v>53</v>
      </c>
      <c r="AY381" s="52">
        <v>12</v>
      </c>
      <c r="AZ381" s="52">
        <v>0.15</v>
      </c>
      <c r="BA381" s="24">
        <v>0</v>
      </c>
      <c r="BB381" s="52">
        <v>2.65</v>
      </c>
      <c r="BC381" s="75" t="s">
        <v>2068</v>
      </c>
      <c r="BD381" s="52"/>
      <c r="BE381" s="52"/>
      <c r="BF381" s="52"/>
      <c r="BG381" s="52"/>
      <c r="BH381" s="52"/>
      <c r="BI381" s="24">
        <v>1.2132399999999999</v>
      </c>
      <c r="BJ381" s="24"/>
      <c r="BK381" s="24"/>
      <c r="BL381" s="24">
        <v>1.4</v>
      </c>
      <c r="BM381" s="24"/>
      <c r="BN381" s="24"/>
      <c r="BO381" s="24"/>
      <c r="BP381" s="24" t="s">
        <v>2888</v>
      </c>
      <c r="BQ381" s="24" t="s">
        <v>2168</v>
      </c>
      <c r="BR381" s="47" t="s">
        <v>2916</v>
      </c>
      <c r="BT381" s="5" t="str">
        <f t="shared" si="25"/>
        <v>9999-01-01 00:00</v>
      </c>
      <c r="BU381" s="111"/>
      <c r="BV381" s="115"/>
      <c r="BX381" s="5"/>
      <c r="CQ381" s="47">
        <v>5</v>
      </c>
      <c r="CR381" s="5">
        <v>5</v>
      </c>
      <c r="CS381" s="5">
        <f t="shared" si="26"/>
        <v>53</v>
      </c>
      <c r="CT381" s="5">
        <f t="shared" si="27"/>
        <v>0.54</v>
      </c>
      <c r="CU381" s="5">
        <f t="shared" si="28"/>
        <v>2.65</v>
      </c>
    </row>
    <row r="382" spans="1:99" s="47" customFormat="1" x14ac:dyDescent="0.3">
      <c r="A382" s="48" t="s">
        <v>701</v>
      </c>
      <c r="B382" s="6"/>
      <c r="C382" s="27">
        <v>821</v>
      </c>
      <c r="D382" s="18">
        <v>11121</v>
      </c>
      <c r="E382" s="26">
        <v>10121</v>
      </c>
      <c r="F382" s="49">
        <v>5</v>
      </c>
      <c r="G382" s="49">
        <v>3</v>
      </c>
      <c r="H382" s="18" t="s">
        <v>2298</v>
      </c>
      <c r="I382" s="49">
        <v>1</v>
      </c>
      <c r="J382" s="49">
        <v>4</v>
      </c>
      <c r="K382" s="18">
        <v>1</v>
      </c>
      <c r="L382" s="54">
        <v>5</v>
      </c>
      <c r="M382" s="18">
        <v>4</v>
      </c>
      <c r="N382" s="18">
        <v>821</v>
      </c>
      <c r="O382" s="18">
        <v>34</v>
      </c>
      <c r="P382" s="18" t="s">
        <v>321</v>
      </c>
      <c r="Q382" s="26" t="s">
        <v>702</v>
      </c>
      <c r="R382" s="26"/>
      <c r="S382" s="28">
        <v>1.05</v>
      </c>
      <c r="T382" s="28">
        <v>0.71</v>
      </c>
      <c r="U382" s="28">
        <v>1.2</v>
      </c>
      <c r="V382" s="18" t="s">
        <v>323</v>
      </c>
      <c r="W382" s="29" t="s">
        <v>491</v>
      </c>
      <c r="X382" s="30" t="s">
        <v>703</v>
      </c>
      <c r="Y382" s="31" t="s">
        <v>218</v>
      </c>
      <c r="Z382" s="52" t="s">
        <v>219</v>
      </c>
      <c r="AA382" s="50" t="s">
        <v>704</v>
      </c>
      <c r="AB382" s="21">
        <v>155</v>
      </c>
      <c r="AC382" s="21">
        <v>3</v>
      </c>
      <c r="AD382" s="51">
        <v>320</v>
      </c>
      <c r="AE382" s="51">
        <v>20</v>
      </c>
      <c r="AF382" s="51">
        <v>0</v>
      </c>
      <c r="AG382" s="32">
        <v>1</v>
      </c>
      <c r="AH382" s="32">
        <v>0</v>
      </c>
      <c r="AI382" s="23">
        <v>99</v>
      </c>
      <c r="AJ382" s="24" t="s">
        <v>2912</v>
      </c>
      <c r="AK382" s="52">
        <v>1</v>
      </c>
      <c r="AL382" s="24">
        <v>266</v>
      </c>
      <c r="AM382" s="52">
        <v>5</v>
      </c>
      <c r="AN382" s="52">
        <v>1</v>
      </c>
      <c r="AO382" s="24" t="s">
        <v>2913</v>
      </c>
      <c r="AP382" s="52">
        <v>0.62</v>
      </c>
      <c r="AQ382" s="52">
        <v>0.01</v>
      </c>
      <c r="AR382" s="52">
        <v>0</v>
      </c>
      <c r="AS382" s="52">
        <v>0</v>
      </c>
      <c r="AT382" s="52">
        <v>0</v>
      </c>
      <c r="AU382" s="52">
        <v>1</v>
      </c>
      <c r="AV382" s="83">
        <v>-5</v>
      </c>
      <c r="AW382" s="52">
        <v>-5</v>
      </c>
      <c r="AX382" s="83">
        <v>56</v>
      </c>
      <c r="AY382" s="52">
        <v>13.3</v>
      </c>
      <c r="AZ382" s="52">
        <v>0.25</v>
      </c>
      <c r="BA382" s="24">
        <v>0</v>
      </c>
      <c r="BB382" s="52">
        <v>2.8</v>
      </c>
      <c r="BC382" s="75" t="s">
        <v>2068</v>
      </c>
      <c r="BD382" s="52"/>
      <c r="BE382" s="52"/>
      <c r="BF382" s="52"/>
      <c r="BG382" s="52"/>
      <c r="BH382" s="52"/>
      <c r="BI382" s="24">
        <v>1</v>
      </c>
      <c r="BJ382" s="24"/>
      <c r="BK382" s="24"/>
      <c r="BL382" s="24">
        <v>1.4</v>
      </c>
      <c r="BM382" s="24"/>
      <c r="BN382" s="24"/>
      <c r="BO382" s="24"/>
      <c r="BP382" s="24" t="s">
        <v>2888</v>
      </c>
      <c r="BQ382" s="24" t="s">
        <v>2168</v>
      </c>
      <c r="BR382" s="47" t="s">
        <v>2916</v>
      </c>
      <c r="BT382" s="5" t="str">
        <f t="shared" si="25"/>
        <v>9999-01-01 00:00</v>
      </c>
      <c r="BU382" s="111"/>
      <c r="BV382" s="115"/>
      <c r="BX382" s="5"/>
      <c r="CQ382" s="47">
        <v>5</v>
      </c>
      <c r="CR382" s="5">
        <v>1</v>
      </c>
      <c r="CS382" s="5">
        <f t="shared" si="26"/>
        <v>56</v>
      </c>
      <c r="CT382" s="5">
        <f t="shared" si="27"/>
        <v>0.62</v>
      </c>
      <c r="CU382" s="5">
        <f t="shared" si="28"/>
        <v>2.8</v>
      </c>
    </row>
    <row r="383" spans="1:99" s="47" customFormat="1" x14ac:dyDescent="0.3">
      <c r="A383" s="48" t="s">
        <v>489</v>
      </c>
      <c r="B383" s="6"/>
      <c r="C383" s="27">
        <v>822</v>
      </c>
      <c r="D383" s="18">
        <v>11122</v>
      </c>
      <c r="E383" s="26">
        <v>10122</v>
      </c>
      <c r="F383" s="49">
        <v>5</v>
      </c>
      <c r="G383" s="49">
        <v>5</v>
      </c>
      <c r="H383" s="18" t="s">
        <v>2306</v>
      </c>
      <c r="I383" s="49">
        <v>1</v>
      </c>
      <c r="J383" s="49">
        <v>2</v>
      </c>
      <c r="K383" s="18">
        <v>1</v>
      </c>
      <c r="L383" s="54">
        <v>5</v>
      </c>
      <c r="M383" s="18">
        <v>2</v>
      </c>
      <c r="N383" s="18">
        <v>822</v>
      </c>
      <c r="O383" s="18">
        <v>52</v>
      </c>
      <c r="P383" s="18" t="s">
        <v>321</v>
      </c>
      <c r="Q383" s="26" t="s">
        <v>490</v>
      </c>
      <c r="R383" s="26"/>
      <c r="S383" s="28">
        <v>1</v>
      </c>
      <c r="T383" s="28">
        <v>0.88</v>
      </c>
      <c r="U383" s="28">
        <v>1.2</v>
      </c>
      <c r="V383" s="18" t="s">
        <v>323</v>
      </c>
      <c r="W383" s="29" t="s">
        <v>491</v>
      </c>
      <c r="X383" s="30" t="s">
        <v>492</v>
      </c>
      <c r="Y383" s="31" t="s">
        <v>218</v>
      </c>
      <c r="Z383" s="52" t="s">
        <v>219</v>
      </c>
      <c r="AA383" s="50" t="s">
        <v>493</v>
      </c>
      <c r="AB383" s="21">
        <v>155</v>
      </c>
      <c r="AC383" s="21">
        <v>3</v>
      </c>
      <c r="AD383" s="51">
        <v>520</v>
      </c>
      <c r="AE383" s="51">
        <v>19</v>
      </c>
      <c r="AF383" s="51">
        <v>0</v>
      </c>
      <c r="AG383" s="32">
        <v>1</v>
      </c>
      <c r="AH383" s="32">
        <v>0</v>
      </c>
      <c r="AI383" s="23">
        <v>99</v>
      </c>
      <c r="AJ383" s="24" t="s">
        <v>2912</v>
      </c>
      <c r="AK383" s="52">
        <v>1</v>
      </c>
      <c r="AL383" s="24">
        <v>66</v>
      </c>
      <c r="AM383" s="52">
        <v>1</v>
      </c>
      <c r="AN383" s="52" t="s">
        <v>108</v>
      </c>
      <c r="AO383" s="24" t="s">
        <v>2913</v>
      </c>
      <c r="AP383" s="52">
        <v>0.52</v>
      </c>
      <c r="AQ383" s="52">
        <v>0.04</v>
      </c>
      <c r="AR383" s="52">
        <v>128</v>
      </c>
      <c r="AS383" s="52">
        <v>-110</v>
      </c>
      <c r="AT383" s="52">
        <v>-49</v>
      </c>
      <c r="AU383" s="52">
        <v>301</v>
      </c>
      <c r="AV383" s="83">
        <v>-11</v>
      </c>
      <c r="AW383" s="52">
        <v>-25</v>
      </c>
      <c r="AX383" s="83">
        <v>44</v>
      </c>
      <c r="AY383" s="52">
        <v>3.3</v>
      </c>
      <c r="AZ383" s="52">
        <v>0.05</v>
      </c>
      <c r="BA383" s="24">
        <v>0</v>
      </c>
      <c r="BB383" s="52">
        <v>2.2000000000000002</v>
      </c>
      <c r="BC383" s="75" t="s">
        <v>2435</v>
      </c>
      <c r="BD383" s="52"/>
      <c r="BE383" s="52"/>
      <c r="BF383" s="52"/>
      <c r="BG383" s="52"/>
      <c r="BH383" s="52"/>
      <c r="BI383" s="24">
        <v>1</v>
      </c>
      <c r="BJ383" s="24"/>
      <c r="BK383" s="24"/>
      <c r="BL383" s="24">
        <v>1.4</v>
      </c>
      <c r="BM383" s="24"/>
      <c r="BN383" s="24"/>
      <c r="BO383" s="24"/>
      <c r="BP383" s="24" t="s">
        <v>2888</v>
      </c>
      <c r="BQ383" s="24" t="s">
        <v>2168</v>
      </c>
      <c r="BR383" s="47" t="s">
        <v>2917</v>
      </c>
      <c r="BT383" s="5" t="str">
        <f t="shared" si="25"/>
        <v>2020-01-01 00:00</v>
      </c>
      <c r="BU383" s="111"/>
      <c r="BV383" s="115"/>
      <c r="BX383" s="5"/>
      <c r="CQ383" s="47">
        <v>5</v>
      </c>
      <c r="CR383" s="5">
        <v>7</v>
      </c>
      <c r="CS383" s="5">
        <f t="shared" si="26"/>
        <v>44</v>
      </c>
      <c r="CT383" s="5">
        <f t="shared" si="27"/>
        <v>0.52</v>
      </c>
      <c r="CU383" s="5">
        <f t="shared" si="28"/>
        <v>2.2000000000000002</v>
      </c>
    </row>
    <row r="384" spans="1:99" s="47" customFormat="1" x14ac:dyDescent="0.3">
      <c r="A384" s="48" t="s">
        <v>648</v>
      </c>
      <c r="B384" s="6"/>
      <c r="C384" s="27">
        <v>823</v>
      </c>
      <c r="D384" s="18">
        <v>11123</v>
      </c>
      <c r="E384" s="26">
        <v>10123</v>
      </c>
      <c r="F384" s="49">
        <v>5</v>
      </c>
      <c r="G384" s="49">
        <v>2</v>
      </c>
      <c r="H384" s="18" t="s">
        <v>2369</v>
      </c>
      <c r="I384" s="49">
        <v>1</v>
      </c>
      <c r="J384" s="49">
        <v>3</v>
      </c>
      <c r="K384" s="18">
        <v>1</v>
      </c>
      <c r="L384" s="54">
        <v>5</v>
      </c>
      <c r="M384" s="18">
        <v>3</v>
      </c>
      <c r="N384" s="18">
        <v>823</v>
      </c>
      <c r="O384" s="18">
        <v>23</v>
      </c>
      <c r="P384" s="18" t="s">
        <v>321</v>
      </c>
      <c r="Q384" s="26" t="s">
        <v>649</v>
      </c>
      <c r="R384" s="26"/>
      <c r="S384" s="28">
        <v>1</v>
      </c>
      <c r="T384" s="28">
        <v>0.91</v>
      </c>
      <c r="U384" s="28">
        <v>1.2</v>
      </c>
      <c r="V384" s="18" t="s">
        <v>323</v>
      </c>
      <c r="W384" s="29" t="s">
        <v>491</v>
      </c>
      <c r="X384" s="30" t="s">
        <v>650</v>
      </c>
      <c r="Y384" s="31" t="s">
        <v>218</v>
      </c>
      <c r="Z384" s="52" t="s">
        <v>219</v>
      </c>
      <c r="AA384" s="50" t="s">
        <v>651</v>
      </c>
      <c r="AB384" s="21">
        <v>155</v>
      </c>
      <c r="AC384" s="21">
        <v>3</v>
      </c>
      <c r="AD384" s="51">
        <v>530</v>
      </c>
      <c r="AE384" s="51">
        <v>33</v>
      </c>
      <c r="AF384" s="51">
        <v>0</v>
      </c>
      <c r="AG384" s="32">
        <v>1</v>
      </c>
      <c r="AH384" s="32">
        <v>0</v>
      </c>
      <c r="AI384" s="23">
        <v>88</v>
      </c>
      <c r="AJ384" s="24" t="s">
        <v>2912</v>
      </c>
      <c r="AK384" s="52">
        <v>1</v>
      </c>
      <c r="AL384" s="24">
        <v>240</v>
      </c>
      <c r="AM384" s="52">
        <v>1</v>
      </c>
      <c r="AN384" s="52" t="s">
        <v>108</v>
      </c>
      <c r="AO384" s="24" t="s">
        <v>2913</v>
      </c>
      <c r="AP384" s="52">
        <v>0.48</v>
      </c>
      <c r="AQ384" s="52">
        <v>0.06</v>
      </c>
      <c r="AR384" s="52">
        <v>205</v>
      </c>
      <c r="AS384" s="52">
        <v>-88</v>
      </c>
      <c r="AT384" s="52">
        <v>66</v>
      </c>
      <c r="AU384" s="52">
        <v>305</v>
      </c>
      <c r="AV384" s="83">
        <v>-3</v>
      </c>
      <c r="AW384" s="52">
        <v>33</v>
      </c>
      <c r="AX384" s="83">
        <v>53</v>
      </c>
      <c r="AY384" s="52">
        <v>12</v>
      </c>
      <c r="AZ384" s="52">
        <v>0.05</v>
      </c>
      <c r="BA384" s="24">
        <v>0</v>
      </c>
      <c r="BB384" s="52">
        <v>2.65</v>
      </c>
      <c r="BC384" s="75" t="s">
        <v>2431</v>
      </c>
      <c r="BD384" s="52"/>
      <c r="BE384" s="52"/>
      <c r="BF384" s="52"/>
      <c r="BG384" s="52"/>
      <c r="BH384" s="52"/>
      <c r="BI384" s="24">
        <v>1</v>
      </c>
      <c r="BJ384" s="24"/>
      <c r="BK384" s="24"/>
      <c r="BL384" s="24">
        <v>1.4</v>
      </c>
      <c r="BM384" s="24"/>
      <c r="BN384" s="24"/>
      <c r="BO384" s="24"/>
      <c r="BP384" s="24" t="s">
        <v>2888</v>
      </c>
      <c r="BQ384" s="24" t="s">
        <v>2168</v>
      </c>
      <c r="BR384" s="47" t="s">
        <v>2917</v>
      </c>
      <c r="BT384" s="5" t="str">
        <f t="shared" si="25"/>
        <v>2020-01-01 00:00</v>
      </c>
      <c r="BU384" s="111"/>
      <c r="BV384" s="115"/>
      <c r="BX384" s="5"/>
      <c r="CQ384" s="47">
        <v>5</v>
      </c>
      <c r="CR384" s="5">
        <v>9</v>
      </c>
      <c r="CS384" s="5">
        <f t="shared" si="26"/>
        <v>53</v>
      </c>
      <c r="CT384" s="5">
        <f t="shared" si="27"/>
        <v>0.48</v>
      </c>
      <c r="CU384" s="5">
        <f t="shared" si="28"/>
        <v>2.65</v>
      </c>
    </row>
    <row r="385" spans="1:99" s="47" customFormat="1" x14ac:dyDescent="0.3">
      <c r="A385" s="48" t="s">
        <v>1208</v>
      </c>
      <c r="B385" s="6"/>
      <c r="C385" s="27">
        <v>824</v>
      </c>
      <c r="D385" s="18">
        <v>11124</v>
      </c>
      <c r="E385" s="26">
        <v>10124</v>
      </c>
      <c r="F385" s="49">
        <v>5</v>
      </c>
      <c r="G385" s="49">
        <v>2</v>
      </c>
      <c r="H385" s="18" t="s">
        <v>2300</v>
      </c>
      <c r="I385" s="49">
        <v>1</v>
      </c>
      <c r="J385" s="49">
        <v>4</v>
      </c>
      <c r="K385" s="18">
        <v>1</v>
      </c>
      <c r="L385" s="54">
        <v>5</v>
      </c>
      <c r="M385" s="18">
        <v>4</v>
      </c>
      <c r="N385" s="18">
        <v>824</v>
      </c>
      <c r="O385" s="18">
        <v>24</v>
      </c>
      <c r="P385" s="18" t="s">
        <v>321</v>
      </c>
      <c r="Q385" s="26" t="s">
        <v>2116</v>
      </c>
      <c r="R385" s="26"/>
      <c r="S385" s="28">
        <v>0.9</v>
      </c>
      <c r="T385" s="28">
        <v>1.4</v>
      </c>
      <c r="U385" s="28">
        <v>1.2</v>
      </c>
      <c r="V385" s="18" t="s">
        <v>323</v>
      </c>
      <c r="W385" s="29" t="s">
        <v>491</v>
      </c>
      <c r="X385" s="30" t="s">
        <v>1209</v>
      </c>
      <c r="Y385" s="31" t="s">
        <v>218</v>
      </c>
      <c r="Z385" s="52" t="s">
        <v>219</v>
      </c>
      <c r="AA385" s="50" t="s">
        <v>1210</v>
      </c>
      <c r="AB385" s="21">
        <v>155</v>
      </c>
      <c r="AC385" s="21">
        <v>3</v>
      </c>
      <c r="AD385" s="51">
        <v>350</v>
      </c>
      <c r="AE385" s="51">
        <v>23</v>
      </c>
      <c r="AF385" s="51">
        <v>0</v>
      </c>
      <c r="AG385" s="32">
        <v>1</v>
      </c>
      <c r="AH385" s="32">
        <v>0</v>
      </c>
      <c r="AI385" s="23">
        <v>210</v>
      </c>
      <c r="AJ385" s="24" t="s">
        <v>2912</v>
      </c>
      <c r="AK385" s="52">
        <v>1</v>
      </c>
      <c r="AL385" s="24">
        <v>800</v>
      </c>
      <c r="AM385" s="52">
        <v>3</v>
      </c>
      <c r="AN385" s="52">
        <v>1</v>
      </c>
      <c r="AO385" s="24" t="s">
        <v>2913</v>
      </c>
      <c r="AP385" s="52">
        <v>0.48</v>
      </c>
      <c r="AQ385" s="52">
        <v>0.01</v>
      </c>
      <c r="AR385" s="52">
        <v>0</v>
      </c>
      <c r="AS385" s="52">
        <v>0</v>
      </c>
      <c r="AT385" s="52">
        <v>0</v>
      </c>
      <c r="AU385" s="52">
        <v>35</v>
      </c>
      <c r="AV385" s="83">
        <v>-7</v>
      </c>
      <c r="AW385" s="52">
        <v>-40</v>
      </c>
      <c r="AX385" s="83">
        <v>53</v>
      </c>
      <c r="AY385" s="52">
        <v>40</v>
      </c>
      <c r="AZ385" s="52">
        <v>0.15</v>
      </c>
      <c r="BA385" s="24">
        <v>0</v>
      </c>
      <c r="BB385" s="52">
        <v>2.65</v>
      </c>
      <c r="BC385" s="75" t="s">
        <v>2069</v>
      </c>
      <c r="BD385" s="52"/>
      <c r="BE385" s="52"/>
      <c r="BF385" s="52"/>
      <c r="BG385" s="52"/>
      <c r="BH385" s="52"/>
      <c r="BI385" s="24">
        <v>1</v>
      </c>
      <c r="BJ385" s="24"/>
      <c r="BK385" s="24"/>
      <c r="BL385" s="24">
        <v>1.4</v>
      </c>
      <c r="BM385" s="24"/>
      <c r="BN385" s="24"/>
      <c r="BO385" s="24"/>
      <c r="BP385" s="24" t="s">
        <v>2888</v>
      </c>
      <c r="BQ385" s="24" t="s">
        <v>2168</v>
      </c>
      <c r="BR385" s="47" t="s">
        <v>2916</v>
      </c>
      <c r="BT385" s="5" t="str">
        <f t="shared" si="25"/>
        <v>9999-01-01 00:00</v>
      </c>
      <c r="BU385" s="111"/>
      <c r="BV385" s="115"/>
      <c r="BX385" s="5"/>
      <c r="CQ385" s="47">
        <v>5</v>
      </c>
      <c r="CR385" s="5">
        <v>9</v>
      </c>
      <c r="CS385" s="5">
        <f t="shared" si="26"/>
        <v>53</v>
      </c>
      <c r="CT385" s="5">
        <f t="shared" si="27"/>
        <v>0.48</v>
      </c>
      <c r="CU385" s="5">
        <f t="shared" si="28"/>
        <v>2.65</v>
      </c>
    </row>
    <row r="386" spans="1:99" s="47" customFormat="1" x14ac:dyDescent="0.3">
      <c r="A386" s="48" t="s">
        <v>1069</v>
      </c>
      <c r="B386" s="6"/>
      <c r="C386" s="27">
        <v>825</v>
      </c>
      <c r="D386" s="18">
        <v>11125</v>
      </c>
      <c r="E386" s="26">
        <v>10125</v>
      </c>
      <c r="F386" s="49">
        <v>5</v>
      </c>
      <c r="G386" s="49">
        <v>3</v>
      </c>
      <c r="H386" s="18" t="s">
        <v>2298</v>
      </c>
      <c r="I386" s="49">
        <v>1</v>
      </c>
      <c r="J386" s="49">
        <v>4</v>
      </c>
      <c r="K386" s="18">
        <v>1</v>
      </c>
      <c r="L386" s="54">
        <v>5</v>
      </c>
      <c r="M386" s="18">
        <v>4</v>
      </c>
      <c r="N386" s="18">
        <v>825</v>
      </c>
      <c r="O386" s="18">
        <v>34</v>
      </c>
      <c r="P386" s="18" t="s">
        <v>321</v>
      </c>
      <c r="Q386" s="26" t="s">
        <v>1708</v>
      </c>
      <c r="R386" s="26"/>
      <c r="S386" s="28">
        <v>1.05</v>
      </c>
      <c r="T386" s="28">
        <v>0.91</v>
      </c>
      <c r="U386" s="28">
        <v>1.2</v>
      </c>
      <c r="V386" s="18" t="s">
        <v>323</v>
      </c>
      <c r="W386" s="29" t="s">
        <v>491</v>
      </c>
      <c r="X386" s="30" t="s">
        <v>1070</v>
      </c>
      <c r="Y386" s="31" t="s">
        <v>218</v>
      </c>
      <c r="Z386" s="52" t="s">
        <v>219</v>
      </c>
      <c r="AA386" s="50" t="s">
        <v>1071</v>
      </c>
      <c r="AB386" s="21">
        <v>155</v>
      </c>
      <c r="AC386" s="21">
        <v>3</v>
      </c>
      <c r="AD386" s="51">
        <v>320</v>
      </c>
      <c r="AE386" s="51">
        <v>20</v>
      </c>
      <c r="AF386" s="51">
        <v>0</v>
      </c>
      <c r="AG386" s="32">
        <v>1</v>
      </c>
      <c r="AH386" s="32">
        <v>0</v>
      </c>
      <c r="AI386" s="23">
        <v>126</v>
      </c>
      <c r="AJ386" s="24" t="s">
        <v>2912</v>
      </c>
      <c r="AK386" s="52">
        <v>1</v>
      </c>
      <c r="AL386" s="24">
        <v>266</v>
      </c>
      <c r="AM386" s="52">
        <v>5</v>
      </c>
      <c r="AN386" s="52">
        <v>1</v>
      </c>
      <c r="AO386" s="24" t="s">
        <v>2913</v>
      </c>
      <c r="AP386" s="52">
        <v>0.48</v>
      </c>
      <c r="AQ386" s="52">
        <v>0.01</v>
      </c>
      <c r="AR386" s="52">
        <v>0</v>
      </c>
      <c r="AS386" s="52">
        <v>0</v>
      </c>
      <c r="AT386" s="52">
        <v>0</v>
      </c>
      <c r="AU386" s="52">
        <v>1</v>
      </c>
      <c r="AV386" s="83">
        <v>-7</v>
      </c>
      <c r="AW386" s="52">
        <v>-7</v>
      </c>
      <c r="AX386" s="83">
        <v>53</v>
      </c>
      <c r="AY386" s="52">
        <v>13.3</v>
      </c>
      <c r="AZ386" s="52">
        <v>0.25</v>
      </c>
      <c r="BA386" s="24">
        <v>0</v>
      </c>
      <c r="BB386" s="52">
        <v>2.65</v>
      </c>
      <c r="BC386" s="75" t="s">
        <v>2068</v>
      </c>
      <c r="BD386" s="52"/>
      <c r="BE386" s="52"/>
      <c r="BF386" s="52"/>
      <c r="BG386" s="52"/>
      <c r="BH386" s="52"/>
      <c r="BI386" s="24">
        <v>1</v>
      </c>
      <c r="BJ386" s="24"/>
      <c r="BK386" s="24"/>
      <c r="BL386" s="24">
        <v>1.4</v>
      </c>
      <c r="BM386" s="24"/>
      <c r="BN386" s="24"/>
      <c r="BO386" s="24"/>
      <c r="BP386" s="24" t="s">
        <v>2888</v>
      </c>
      <c r="BQ386" s="24" t="s">
        <v>2168</v>
      </c>
      <c r="BR386" s="47" t="s">
        <v>2916</v>
      </c>
      <c r="BT386" s="5" t="str">
        <f t="shared" si="25"/>
        <v>9999-01-01 00:00</v>
      </c>
      <c r="BU386" s="111"/>
      <c r="BV386" s="115"/>
      <c r="BX386" s="5"/>
      <c r="CQ386" s="47">
        <v>5</v>
      </c>
      <c r="CR386" s="5">
        <v>9</v>
      </c>
      <c r="CS386" s="5">
        <f t="shared" si="26"/>
        <v>53</v>
      </c>
      <c r="CT386" s="5">
        <f t="shared" si="27"/>
        <v>0.48</v>
      </c>
      <c r="CU386" s="5">
        <f t="shared" si="28"/>
        <v>2.65</v>
      </c>
    </row>
    <row r="387" spans="1:99" s="47" customFormat="1" x14ac:dyDescent="0.3">
      <c r="A387" s="48" t="s">
        <v>1367</v>
      </c>
      <c r="B387" s="6"/>
      <c r="C387" s="27">
        <v>826</v>
      </c>
      <c r="D387" s="18">
        <v>11126</v>
      </c>
      <c r="E387" s="26">
        <v>10126</v>
      </c>
      <c r="F387" s="49">
        <v>5</v>
      </c>
      <c r="G387" s="49">
        <v>1</v>
      </c>
      <c r="H387" s="18" t="s">
        <v>2301</v>
      </c>
      <c r="I387" s="49">
        <v>1</v>
      </c>
      <c r="J387" s="49">
        <v>4</v>
      </c>
      <c r="K387" s="18">
        <v>1</v>
      </c>
      <c r="L387" s="54">
        <v>5</v>
      </c>
      <c r="M387" s="18">
        <v>4</v>
      </c>
      <c r="N387" s="18">
        <v>826</v>
      </c>
      <c r="O387" s="18">
        <v>14</v>
      </c>
      <c r="P387" s="18" t="s">
        <v>321</v>
      </c>
      <c r="Q387" s="26" t="s">
        <v>2117</v>
      </c>
      <c r="R387" s="26"/>
      <c r="S387" s="28">
        <v>1</v>
      </c>
      <c r="T387" s="28">
        <v>1</v>
      </c>
      <c r="U387" s="28">
        <v>1.2</v>
      </c>
      <c r="V387" s="18" t="s">
        <v>323</v>
      </c>
      <c r="W387" s="29" t="s">
        <v>491</v>
      </c>
      <c r="X387" s="30" t="s">
        <v>1368</v>
      </c>
      <c r="Y387" s="31" t="s">
        <v>218</v>
      </c>
      <c r="Z387" s="52" t="s">
        <v>219</v>
      </c>
      <c r="AA387" s="50" t="s">
        <v>1369</v>
      </c>
      <c r="AB387" s="21">
        <v>155</v>
      </c>
      <c r="AC387" s="21">
        <v>3</v>
      </c>
      <c r="AD387" s="51">
        <v>360</v>
      </c>
      <c r="AE387" s="51">
        <v>23</v>
      </c>
      <c r="AF387" s="51">
        <v>0</v>
      </c>
      <c r="AG387" s="32">
        <v>1</v>
      </c>
      <c r="AH387" s="32">
        <v>0</v>
      </c>
      <c r="AI387" s="23">
        <v>98</v>
      </c>
      <c r="AJ387" s="24" t="s">
        <v>2912</v>
      </c>
      <c r="AK387" s="52">
        <v>1</v>
      </c>
      <c r="AL387" s="24">
        <v>160</v>
      </c>
      <c r="AM387" s="52">
        <v>1</v>
      </c>
      <c r="AN387" s="52" t="s">
        <v>108</v>
      </c>
      <c r="AO387" s="24" t="s">
        <v>2913</v>
      </c>
      <c r="AP387" s="52">
        <v>0.48</v>
      </c>
      <c r="AQ387" s="52">
        <v>0.17</v>
      </c>
      <c r="AR387" s="52">
        <v>0</v>
      </c>
      <c r="AS387" s="52">
        <v>0</v>
      </c>
      <c r="AT387" s="52">
        <v>0</v>
      </c>
      <c r="AU387" s="52">
        <v>253</v>
      </c>
      <c r="AV387" s="83">
        <v>-7</v>
      </c>
      <c r="AW387" s="52">
        <v>45</v>
      </c>
      <c r="AX387" s="83">
        <v>53</v>
      </c>
      <c r="AY387" s="52">
        <v>8</v>
      </c>
      <c r="AZ387" s="52">
        <v>0.05</v>
      </c>
      <c r="BA387" s="24">
        <v>0</v>
      </c>
      <c r="BB387" s="52">
        <v>2.65</v>
      </c>
      <c r="BC387" s="75" t="s">
        <v>2074</v>
      </c>
      <c r="BD387" s="52"/>
      <c r="BE387" s="52"/>
      <c r="BF387" s="52"/>
      <c r="BG387" s="52"/>
      <c r="BH387" s="52"/>
      <c r="BI387" s="24">
        <v>1</v>
      </c>
      <c r="BJ387" s="24"/>
      <c r="BK387" s="24"/>
      <c r="BL387" s="24">
        <v>1.4</v>
      </c>
      <c r="BM387" s="24"/>
      <c r="BN387" s="24"/>
      <c r="BO387" s="24"/>
      <c r="BP387" s="24" t="s">
        <v>2888</v>
      </c>
      <c r="BQ387" s="24" t="s">
        <v>2168</v>
      </c>
      <c r="BR387" s="47" t="s">
        <v>2917</v>
      </c>
      <c r="BT387" s="5" t="str">
        <f t="shared" si="25"/>
        <v>2020-01-01 00:00</v>
      </c>
      <c r="BU387" s="111"/>
      <c r="BV387" s="115"/>
      <c r="BX387" s="5"/>
      <c r="CQ387" s="47">
        <v>5</v>
      </c>
      <c r="CR387" s="5">
        <v>9</v>
      </c>
      <c r="CS387" s="5">
        <f t="shared" si="26"/>
        <v>53</v>
      </c>
      <c r="CT387" s="5">
        <f t="shared" si="27"/>
        <v>0.48</v>
      </c>
      <c r="CU387" s="5">
        <f t="shared" si="28"/>
        <v>2.65</v>
      </c>
    </row>
    <row r="388" spans="1:99" s="47" customFormat="1" x14ac:dyDescent="0.3">
      <c r="A388" s="48" t="s">
        <v>1205</v>
      </c>
      <c r="B388" s="6"/>
      <c r="C388" s="27">
        <v>827</v>
      </c>
      <c r="D388" s="18">
        <v>11127</v>
      </c>
      <c r="E388" s="26">
        <v>10127</v>
      </c>
      <c r="F388" s="49">
        <v>5</v>
      </c>
      <c r="G388" s="49">
        <v>2</v>
      </c>
      <c r="H388" s="18" t="s">
        <v>2298</v>
      </c>
      <c r="I388" s="49">
        <v>1</v>
      </c>
      <c r="J388" s="49">
        <v>3</v>
      </c>
      <c r="K388" s="18">
        <v>1</v>
      </c>
      <c r="L388" s="54">
        <v>5</v>
      </c>
      <c r="M388" s="18">
        <v>3</v>
      </c>
      <c r="N388" s="18">
        <v>827</v>
      </c>
      <c r="O388" s="18">
        <v>23</v>
      </c>
      <c r="P388" s="18" t="s">
        <v>321</v>
      </c>
      <c r="Q388" s="26" t="s">
        <v>2118</v>
      </c>
      <c r="R388" s="26"/>
      <c r="S388" s="28">
        <v>0.9</v>
      </c>
      <c r="T388" s="28">
        <v>1.4</v>
      </c>
      <c r="U388" s="28">
        <v>1.2</v>
      </c>
      <c r="V388" s="18" t="s">
        <v>323</v>
      </c>
      <c r="W388" s="29" t="s">
        <v>491</v>
      </c>
      <c r="X388" s="30" t="s">
        <v>1206</v>
      </c>
      <c r="Y388" s="31" t="s">
        <v>218</v>
      </c>
      <c r="Z388" s="52" t="s">
        <v>219</v>
      </c>
      <c r="AA388" s="50" t="s">
        <v>1207</v>
      </c>
      <c r="AB388" s="21">
        <v>155</v>
      </c>
      <c r="AC388" s="21">
        <v>3</v>
      </c>
      <c r="AD388" s="51">
        <v>370</v>
      </c>
      <c r="AE388" s="51">
        <v>21</v>
      </c>
      <c r="AF388" s="51">
        <v>0</v>
      </c>
      <c r="AG388" s="32">
        <v>1</v>
      </c>
      <c r="AH388" s="32">
        <v>0</v>
      </c>
      <c r="AI388" s="23">
        <v>154</v>
      </c>
      <c r="AJ388" s="24" t="s">
        <v>2912</v>
      </c>
      <c r="AK388" s="52">
        <v>1</v>
      </c>
      <c r="AL388" s="24">
        <v>1280</v>
      </c>
      <c r="AM388" s="52">
        <v>12</v>
      </c>
      <c r="AN388" s="52">
        <v>1</v>
      </c>
      <c r="AO388" s="24" t="s">
        <v>2913</v>
      </c>
      <c r="AP388" s="52">
        <v>0.66</v>
      </c>
      <c r="AQ388" s="52">
        <v>0.04</v>
      </c>
      <c r="AR388" s="52">
        <v>0</v>
      </c>
      <c r="AS388" s="52">
        <v>0</v>
      </c>
      <c r="AT388" s="52">
        <v>0</v>
      </c>
      <c r="AU388" s="52">
        <v>1</v>
      </c>
      <c r="AV388" s="83">
        <v>0</v>
      </c>
      <c r="AW388" s="52">
        <v>-15</v>
      </c>
      <c r="AX388" s="83">
        <v>64</v>
      </c>
      <c r="AY388" s="52">
        <v>64</v>
      </c>
      <c r="AZ388" s="52">
        <v>0.6</v>
      </c>
      <c r="BA388" s="24">
        <v>0</v>
      </c>
      <c r="BB388" s="52">
        <v>3.2</v>
      </c>
      <c r="BC388" s="75" t="s">
        <v>2068</v>
      </c>
      <c r="BD388" s="52"/>
      <c r="BE388" s="52"/>
      <c r="BF388" s="52"/>
      <c r="BG388" s="52"/>
      <c r="BH388" s="52"/>
      <c r="BI388" s="24">
        <v>1</v>
      </c>
      <c r="BJ388" s="24"/>
      <c r="BK388" s="24"/>
      <c r="BL388" s="24">
        <v>1.4</v>
      </c>
      <c r="BM388" s="24"/>
      <c r="BN388" s="24"/>
      <c r="BO388" s="24"/>
      <c r="BP388" s="24" t="s">
        <v>2888</v>
      </c>
      <c r="BQ388" s="24" t="s">
        <v>2168</v>
      </c>
      <c r="BR388" s="47" t="s">
        <v>2916</v>
      </c>
      <c r="BT388" s="5" t="str">
        <f t="shared" si="25"/>
        <v>9999-01-01 00:00</v>
      </c>
      <c r="BU388" s="111"/>
      <c r="BV388" s="115"/>
      <c r="BX388" s="5"/>
      <c r="CQ388" s="47">
        <v>5</v>
      </c>
      <c r="CR388" s="5">
        <v>10</v>
      </c>
      <c r="CS388" s="5">
        <f t="shared" si="26"/>
        <v>64</v>
      </c>
      <c r="CT388" s="5">
        <f t="shared" si="27"/>
        <v>0.66</v>
      </c>
      <c r="CU388" s="5">
        <f t="shared" si="28"/>
        <v>3.2</v>
      </c>
    </row>
    <row r="389" spans="1:99" s="47" customFormat="1" x14ac:dyDescent="0.3">
      <c r="A389" s="48" t="s">
        <v>1093</v>
      </c>
      <c r="B389" s="6"/>
      <c r="C389" s="27">
        <v>828</v>
      </c>
      <c r="D389" s="18">
        <v>11128</v>
      </c>
      <c r="E389" s="26">
        <v>10128</v>
      </c>
      <c r="F389" s="49">
        <v>5</v>
      </c>
      <c r="G389" s="49">
        <v>1</v>
      </c>
      <c r="H389" s="18" t="s">
        <v>2303</v>
      </c>
      <c r="I389" s="49">
        <v>1</v>
      </c>
      <c r="J389" s="49">
        <v>1</v>
      </c>
      <c r="K389" s="18">
        <v>1</v>
      </c>
      <c r="L389" s="54">
        <v>5</v>
      </c>
      <c r="M389" s="18">
        <v>1</v>
      </c>
      <c r="N389" s="18">
        <v>828</v>
      </c>
      <c r="O389" s="18">
        <v>11</v>
      </c>
      <c r="P389" s="18" t="s">
        <v>321</v>
      </c>
      <c r="Q389" s="26" t="s">
        <v>1709</v>
      </c>
      <c r="R389" s="26"/>
      <c r="S389" s="28">
        <v>1</v>
      </c>
      <c r="T389" s="28">
        <v>1.1200000000000001</v>
      </c>
      <c r="U389" s="28">
        <v>1.2</v>
      </c>
      <c r="V389" s="18" t="s">
        <v>323</v>
      </c>
      <c r="W389" s="29" t="s">
        <v>491</v>
      </c>
      <c r="X389" s="30" t="s">
        <v>1094</v>
      </c>
      <c r="Y389" s="31" t="s">
        <v>218</v>
      </c>
      <c r="Z389" s="52" t="s">
        <v>219</v>
      </c>
      <c r="AA389" s="50" t="s">
        <v>1095</v>
      </c>
      <c r="AB389" s="21">
        <v>155</v>
      </c>
      <c r="AC389" s="21">
        <v>3</v>
      </c>
      <c r="AD389" s="51">
        <v>350</v>
      </c>
      <c r="AE389" s="51">
        <v>23</v>
      </c>
      <c r="AF389" s="51">
        <v>0</v>
      </c>
      <c r="AG389" s="32">
        <v>1</v>
      </c>
      <c r="AH389" s="32">
        <v>0</v>
      </c>
      <c r="AI389" s="23">
        <v>70</v>
      </c>
      <c r="AJ389" s="24" t="s">
        <v>2912</v>
      </c>
      <c r="AK389" s="52">
        <v>1</v>
      </c>
      <c r="AL389" s="24">
        <v>96</v>
      </c>
      <c r="AM389" s="52">
        <v>1</v>
      </c>
      <c r="AN389" s="52" t="s">
        <v>108</v>
      </c>
      <c r="AO389" s="24" t="s">
        <v>2913</v>
      </c>
      <c r="AP389" s="52">
        <v>0.36</v>
      </c>
      <c r="AQ389" s="52">
        <v>0.02</v>
      </c>
      <c r="AR389" s="52">
        <v>129</v>
      </c>
      <c r="AS389" s="52">
        <v>-70</v>
      </c>
      <c r="AT389" s="52">
        <v>-49</v>
      </c>
      <c r="AU389" s="52">
        <v>51</v>
      </c>
      <c r="AV389" s="83">
        <v>5</v>
      </c>
      <c r="AW389" s="52">
        <v>-5</v>
      </c>
      <c r="AX389" s="83">
        <v>58</v>
      </c>
      <c r="AY389" s="52">
        <v>4.8</v>
      </c>
      <c r="AZ389" s="52">
        <v>0.05</v>
      </c>
      <c r="BA389" s="24">
        <v>0</v>
      </c>
      <c r="BB389" s="52">
        <v>2.9</v>
      </c>
      <c r="BC389" s="75" t="s">
        <v>2433</v>
      </c>
      <c r="BD389" s="52"/>
      <c r="BE389" s="52"/>
      <c r="BF389" s="52"/>
      <c r="BG389" s="52"/>
      <c r="BH389" s="52"/>
      <c r="BI389" s="24">
        <v>1</v>
      </c>
      <c r="BJ389" s="24"/>
      <c r="BK389" s="24"/>
      <c r="BL389" s="24">
        <v>1.4</v>
      </c>
      <c r="BM389" s="24"/>
      <c r="BN389" s="24"/>
      <c r="BO389" s="24"/>
      <c r="BP389" s="24" t="s">
        <v>2888</v>
      </c>
      <c r="BQ389" s="24" t="s">
        <v>2168</v>
      </c>
      <c r="BR389" s="47" t="s">
        <v>2917</v>
      </c>
      <c r="BT389" s="5" t="str">
        <f t="shared" si="25"/>
        <v>2020-01-01 00:00</v>
      </c>
      <c r="BU389" s="111"/>
      <c r="BV389" s="115"/>
      <c r="BX389" s="5"/>
      <c r="CQ389" s="47">
        <v>5</v>
      </c>
      <c r="CR389" s="5">
        <v>8</v>
      </c>
      <c r="CS389" s="5">
        <f t="shared" si="26"/>
        <v>58</v>
      </c>
      <c r="CT389" s="5">
        <f t="shared" si="27"/>
        <v>0.36</v>
      </c>
      <c r="CU389" s="5">
        <f t="shared" si="28"/>
        <v>2.9</v>
      </c>
    </row>
    <row r="390" spans="1:99" s="47" customFormat="1" x14ac:dyDescent="0.3">
      <c r="A390" s="48" t="s">
        <v>895</v>
      </c>
      <c r="B390" s="6"/>
      <c r="C390" s="27">
        <v>829</v>
      </c>
      <c r="D390" s="18">
        <v>11129</v>
      </c>
      <c r="E390" s="26">
        <v>10129</v>
      </c>
      <c r="F390" s="49">
        <v>5</v>
      </c>
      <c r="G390" s="49">
        <v>5</v>
      </c>
      <c r="H390" s="18" t="s">
        <v>2301</v>
      </c>
      <c r="I390" s="49">
        <v>1</v>
      </c>
      <c r="J390" s="49">
        <v>3</v>
      </c>
      <c r="K390" s="18">
        <v>1</v>
      </c>
      <c r="L390" s="54">
        <v>5</v>
      </c>
      <c r="M390" s="18">
        <v>3</v>
      </c>
      <c r="N390" s="18">
        <v>829</v>
      </c>
      <c r="O390" s="18">
        <v>53</v>
      </c>
      <c r="P390" s="18" t="s">
        <v>321</v>
      </c>
      <c r="Q390" s="26" t="s">
        <v>896</v>
      </c>
      <c r="R390" s="26"/>
      <c r="S390" s="28">
        <v>1</v>
      </c>
      <c r="T390" s="28">
        <v>1.4</v>
      </c>
      <c r="U390" s="28">
        <v>1.2</v>
      </c>
      <c r="V390" s="18" t="s">
        <v>323</v>
      </c>
      <c r="W390" s="29" t="s">
        <v>491</v>
      </c>
      <c r="X390" s="30" t="s">
        <v>897</v>
      </c>
      <c r="Y390" s="31" t="s">
        <v>218</v>
      </c>
      <c r="Z390" s="52" t="s">
        <v>219</v>
      </c>
      <c r="AA390" s="50" t="s">
        <v>898</v>
      </c>
      <c r="AB390" s="21">
        <v>155</v>
      </c>
      <c r="AC390" s="21">
        <v>3</v>
      </c>
      <c r="AD390" s="51">
        <v>360</v>
      </c>
      <c r="AE390" s="51">
        <v>23</v>
      </c>
      <c r="AF390" s="51">
        <v>0</v>
      </c>
      <c r="AG390" s="32">
        <v>1</v>
      </c>
      <c r="AH390" s="32">
        <v>0</v>
      </c>
      <c r="AI390" s="23">
        <v>98</v>
      </c>
      <c r="AJ390" s="24" t="s">
        <v>2912</v>
      </c>
      <c r="AK390" s="52">
        <v>1</v>
      </c>
      <c r="AL390" s="24">
        <v>160</v>
      </c>
      <c r="AM390" s="52">
        <v>1</v>
      </c>
      <c r="AN390" s="52" t="s">
        <v>108</v>
      </c>
      <c r="AO390" s="24" t="s">
        <v>2913</v>
      </c>
      <c r="AP390" s="52">
        <v>0.54</v>
      </c>
      <c r="AQ390" s="52">
        <v>0.15</v>
      </c>
      <c r="AR390" s="52">
        <v>0</v>
      </c>
      <c r="AS390" s="52">
        <v>0</v>
      </c>
      <c r="AT390" s="52">
        <v>0</v>
      </c>
      <c r="AU390" s="52">
        <v>251</v>
      </c>
      <c r="AV390" s="83">
        <v>10</v>
      </c>
      <c r="AW390" s="52">
        <v>-14</v>
      </c>
      <c r="AX390" s="83">
        <v>53</v>
      </c>
      <c r="AY390" s="52">
        <v>8</v>
      </c>
      <c r="AZ390" s="52">
        <v>0.05</v>
      </c>
      <c r="BA390" s="24">
        <v>0</v>
      </c>
      <c r="BB390" s="52">
        <v>2.65</v>
      </c>
      <c r="BC390" s="75" t="s">
        <v>2074</v>
      </c>
      <c r="BD390" s="52"/>
      <c r="BE390" s="52"/>
      <c r="BF390" s="52"/>
      <c r="BG390" s="52"/>
      <c r="BH390" s="52"/>
      <c r="BI390" s="24">
        <v>1</v>
      </c>
      <c r="BJ390" s="24"/>
      <c r="BK390" s="24"/>
      <c r="BL390" s="24">
        <v>1.4</v>
      </c>
      <c r="BM390" s="24"/>
      <c r="BN390" s="24"/>
      <c r="BO390" s="24"/>
      <c r="BP390" s="24" t="s">
        <v>2888</v>
      </c>
      <c r="BQ390" s="24" t="s">
        <v>2168</v>
      </c>
      <c r="BR390" s="47" t="s">
        <v>2917</v>
      </c>
      <c r="BT390" s="5" t="str">
        <f t="shared" si="25"/>
        <v>2020-01-01 00:00</v>
      </c>
      <c r="BU390" s="111"/>
      <c r="BV390" s="115"/>
      <c r="BX390" s="5"/>
      <c r="CQ390" s="47">
        <v>5</v>
      </c>
      <c r="CR390" s="5">
        <v>5</v>
      </c>
      <c r="CS390" s="5">
        <f t="shared" si="26"/>
        <v>53</v>
      </c>
      <c r="CT390" s="5">
        <f t="shared" si="27"/>
        <v>0.54</v>
      </c>
      <c r="CU390" s="5">
        <f t="shared" si="28"/>
        <v>2.65</v>
      </c>
    </row>
    <row r="391" spans="1:99" s="47" customFormat="1" x14ac:dyDescent="0.3">
      <c r="A391" s="48" t="s">
        <v>1484</v>
      </c>
      <c r="B391" s="6"/>
      <c r="C391" s="27">
        <v>830</v>
      </c>
      <c r="D391" s="18">
        <v>11130</v>
      </c>
      <c r="E391" s="26">
        <v>10130</v>
      </c>
      <c r="F391" s="49">
        <v>5</v>
      </c>
      <c r="G391" s="49">
        <v>1</v>
      </c>
      <c r="H391" s="18" t="s">
        <v>2307</v>
      </c>
      <c r="I391" s="49">
        <v>1</v>
      </c>
      <c r="J391" s="49">
        <v>2</v>
      </c>
      <c r="K391" s="18">
        <v>1</v>
      </c>
      <c r="L391" s="54">
        <v>5</v>
      </c>
      <c r="M391" s="18">
        <v>2</v>
      </c>
      <c r="N391" s="18">
        <v>830</v>
      </c>
      <c r="O391" s="18">
        <v>12</v>
      </c>
      <c r="P391" s="18" t="s">
        <v>321</v>
      </c>
      <c r="Q391" s="26" t="s">
        <v>2119</v>
      </c>
      <c r="R391" s="26"/>
      <c r="S391" s="28">
        <v>1</v>
      </c>
      <c r="T391" s="28">
        <v>1.4</v>
      </c>
      <c r="U391" s="28">
        <v>1.2</v>
      </c>
      <c r="V391" s="18" t="s">
        <v>323</v>
      </c>
      <c r="W391" s="29" t="s">
        <v>491</v>
      </c>
      <c r="X391" s="30" t="s">
        <v>1485</v>
      </c>
      <c r="Y391" s="31" t="s">
        <v>218</v>
      </c>
      <c r="Z391" s="52" t="s">
        <v>219</v>
      </c>
      <c r="AA391" s="50" t="s">
        <v>1486</v>
      </c>
      <c r="AB391" s="21">
        <v>155</v>
      </c>
      <c r="AC391" s="21">
        <v>3</v>
      </c>
      <c r="AD391" s="51">
        <v>350</v>
      </c>
      <c r="AE391" s="51">
        <v>22</v>
      </c>
      <c r="AF391" s="51">
        <v>0</v>
      </c>
      <c r="AG391" s="32">
        <v>1</v>
      </c>
      <c r="AH391" s="32">
        <v>0</v>
      </c>
      <c r="AI391" s="23">
        <v>98</v>
      </c>
      <c r="AJ391" s="24" t="s">
        <v>2912</v>
      </c>
      <c r="AK391" s="52">
        <v>1</v>
      </c>
      <c r="AL391" s="24">
        <v>112</v>
      </c>
      <c r="AM391" s="52">
        <v>1</v>
      </c>
      <c r="AN391" s="52">
        <v>1</v>
      </c>
      <c r="AO391" s="24" t="s">
        <v>2913</v>
      </c>
      <c r="AP391" s="52">
        <v>0.34</v>
      </c>
      <c r="AQ391" s="52">
        <v>0.08</v>
      </c>
      <c r="AR391" s="52">
        <v>204</v>
      </c>
      <c r="AS391" s="52">
        <v>-70</v>
      </c>
      <c r="AT391" s="52">
        <v>0</v>
      </c>
      <c r="AU391" s="52">
        <v>304</v>
      </c>
      <c r="AV391" s="83">
        <v>10</v>
      </c>
      <c r="AW391" s="52">
        <v>5</v>
      </c>
      <c r="AX391" s="83">
        <v>47</v>
      </c>
      <c r="AY391" s="52">
        <v>5.6</v>
      </c>
      <c r="AZ391" s="52">
        <v>0.05</v>
      </c>
      <c r="BA391" s="24">
        <v>0</v>
      </c>
      <c r="BB391" s="52">
        <v>2.35</v>
      </c>
      <c r="BC391" s="75" t="s">
        <v>2436</v>
      </c>
      <c r="BD391" s="52"/>
      <c r="BE391" s="52"/>
      <c r="BF391" s="52"/>
      <c r="BG391" s="52"/>
      <c r="BH391" s="52"/>
      <c r="BI391" s="24">
        <v>1</v>
      </c>
      <c r="BJ391" s="24"/>
      <c r="BK391" s="24"/>
      <c r="BL391" s="24">
        <v>1.4</v>
      </c>
      <c r="BM391" s="24"/>
      <c r="BN391" s="24"/>
      <c r="BO391" s="24"/>
      <c r="BP391" s="24" t="s">
        <v>2888</v>
      </c>
      <c r="BQ391" s="24" t="s">
        <v>2168</v>
      </c>
      <c r="BR391" s="47" t="s">
        <v>2917</v>
      </c>
      <c r="BT391" s="5" t="str">
        <f t="shared" si="25"/>
        <v>2020-01-01 00:00</v>
      </c>
      <c r="BU391" s="111"/>
      <c r="BV391" s="115"/>
      <c r="BX391" s="5"/>
      <c r="CQ391" s="47">
        <v>5</v>
      </c>
      <c r="CR391" s="5">
        <v>6</v>
      </c>
      <c r="CS391" s="5">
        <f t="shared" si="26"/>
        <v>47</v>
      </c>
      <c r="CT391" s="5">
        <f t="shared" si="27"/>
        <v>0.34</v>
      </c>
      <c r="CU391" s="5">
        <f t="shared" si="28"/>
        <v>2.35</v>
      </c>
    </row>
    <row r="392" spans="1:99" s="47" customFormat="1" x14ac:dyDescent="0.3">
      <c r="A392" s="48" t="s">
        <v>1352</v>
      </c>
      <c r="B392" s="6"/>
      <c r="C392" s="27">
        <v>831</v>
      </c>
      <c r="D392" s="18">
        <v>11131</v>
      </c>
      <c r="E392" s="26">
        <v>10131</v>
      </c>
      <c r="F392" s="49">
        <v>5</v>
      </c>
      <c r="G392" s="49">
        <v>4</v>
      </c>
      <c r="H392" s="18" t="s">
        <v>2298</v>
      </c>
      <c r="I392" s="49">
        <v>1</v>
      </c>
      <c r="J392" s="49">
        <v>1</v>
      </c>
      <c r="K392" s="18">
        <v>1</v>
      </c>
      <c r="L392" s="54">
        <v>5</v>
      </c>
      <c r="M392" s="18">
        <v>1</v>
      </c>
      <c r="N392" s="18">
        <v>831</v>
      </c>
      <c r="O392" s="18">
        <v>41</v>
      </c>
      <c r="P392" s="18" t="s">
        <v>321</v>
      </c>
      <c r="Q392" s="26" t="s">
        <v>2120</v>
      </c>
      <c r="R392" s="26"/>
      <c r="S392" s="28">
        <v>1</v>
      </c>
      <c r="T392" s="28">
        <v>1.1200000000000001</v>
      </c>
      <c r="U392" s="28">
        <v>1.2</v>
      </c>
      <c r="V392" s="18" t="s">
        <v>323</v>
      </c>
      <c r="W392" s="29" t="s">
        <v>491</v>
      </c>
      <c r="X392" s="30" t="s">
        <v>1353</v>
      </c>
      <c r="Y392" s="31" t="s">
        <v>218</v>
      </c>
      <c r="Z392" s="52" t="s">
        <v>219</v>
      </c>
      <c r="AA392" s="50" t="s">
        <v>1354</v>
      </c>
      <c r="AB392" s="21">
        <v>155</v>
      </c>
      <c r="AC392" s="21">
        <v>3</v>
      </c>
      <c r="AD392" s="51">
        <v>320</v>
      </c>
      <c r="AE392" s="51">
        <v>18</v>
      </c>
      <c r="AF392" s="51">
        <v>0</v>
      </c>
      <c r="AG392" s="32">
        <v>1</v>
      </c>
      <c r="AH392" s="32">
        <v>0</v>
      </c>
      <c r="AI392" s="23">
        <v>126</v>
      </c>
      <c r="AJ392" s="24" t="s">
        <v>2912</v>
      </c>
      <c r="AK392" s="52">
        <v>1</v>
      </c>
      <c r="AL392" s="24">
        <v>240</v>
      </c>
      <c r="AM392" s="52">
        <v>3</v>
      </c>
      <c r="AN392" s="52" t="s">
        <v>108</v>
      </c>
      <c r="AO392" s="24" t="s">
        <v>2913</v>
      </c>
      <c r="AP392" s="52">
        <v>0.54</v>
      </c>
      <c r="AQ392" s="52">
        <v>0.02</v>
      </c>
      <c r="AR392" s="52">
        <v>102</v>
      </c>
      <c r="AS392" s="52">
        <v>-98</v>
      </c>
      <c r="AT392" s="52">
        <v>-21</v>
      </c>
      <c r="AU392" s="52">
        <v>51</v>
      </c>
      <c r="AV392" s="83">
        <v>-14</v>
      </c>
      <c r="AW392" s="52">
        <v>-15</v>
      </c>
      <c r="AX392" s="83">
        <v>61</v>
      </c>
      <c r="AY392" s="52">
        <v>12</v>
      </c>
      <c r="AZ392" s="52">
        <v>0.15</v>
      </c>
      <c r="BA392" s="24">
        <v>0</v>
      </c>
      <c r="BB392" s="52">
        <v>3.05</v>
      </c>
      <c r="BC392" s="75" t="s">
        <v>2431</v>
      </c>
      <c r="BD392" s="52"/>
      <c r="BE392" s="52"/>
      <c r="BF392" s="52"/>
      <c r="BG392" s="52"/>
      <c r="BH392" s="52"/>
      <c r="BI392" s="24">
        <v>1.4932399999999999</v>
      </c>
      <c r="BJ392" s="24"/>
      <c r="BK392" s="24"/>
      <c r="BL392" s="24">
        <v>1.4</v>
      </c>
      <c r="BM392" s="24"/>
      <c r="BN392" s="24"/>
      <c r="BO392" s="24"/>
      <c r="BP392" s="24" t="s">
        <v>2888</v>
      </c>
      <c r="BQ392" s="24" t="s">
        <v>2168</v>
      </c>
      <c r="BR392" s="47" t="s">
        <v>2917</v>
      </c>
      <c r="BT392" s="5" t="str">
        <f t="shared" si="25"/>
        <v>2020-01-01 00:00</v>
      </c>
      <c r="BU392" s="111"/>
      <c r="BV392" s="115"/>
      <c r="BX392" s="5"/>
      <c r="CQ392" s="47">
        <v>5</v>
      </c>
      <c r="CR392" s="5">
        <v>3</v>
      </c>
      <c r="CS392" s="5">
        <f t="shared" si="26"/>
        <v>61</v>
      </c>
      <c r="CT392" s="5">
        <f t="shared" si="27"/>
        <v>0.54</v>
      </c>
      <c r="CU392" s="5">
        <f t="shared" si="28"/>
        <v>3.05</v>
      </c>
    </row>
    <row r="393" spans="1:99" s="47" customFormat="1" x14ac:dyDescent="0.3">
      <c r="A393" s="48" t="s">
        <v>1424</v>
      </c>
      <c r="B393" s="6"/>
      <c r="C393" s="27">
        <v>832</v>
      </c>
      <c r="D393" s="18">
        <v>11132</v>
      </c>
      <c r="E393" s="26">
        <v>10132</v>
      </c>
      <c r="F393" s="49">
        <v>5</v>
      </c>
      <c r="G393" s="49">
        <v>2</v>
      </c>
      <c r="H393" s="18" t="s">
        <v>2301</v>
      </c>
      <c r="I393" s="49">
        <v>1</v>
      </c>
      <c r="J393" s="49">
        <v>5</v>
      </c>
      <c r="K393" s="18">
        <v>1</v>
      </c>
      <c r="L393" s="54">
        <v>5</v>
      </c>
      <c r="M393" s="18">
        <v>5</v>
      </c>
      <c r="N393" s="18">
        <v>832</v>
      </c>
      <c r="O393" s="18">
        <v>25</v>
      </c>
      <c r="P393" s="18" t="s">
        <v>321</v>
      </c>
      <c r="Q393" s="26" t="s">
        <v>2121</v>
      </c>
      <c r="R393" s="26"/>
      <c r="S393" s="28">
        <v>1</v>
      </c>
      <c r="T393" s="28">
        <v>1.3</v>
      </c>
      <c r="U393" s="28">
        <v>1.2</v>
      </c>
      <c r="V393" s="18" t="s">
        <v>323</v>
      </c>
      <c r="W393" s="29" t="s">
        <v>491</v>
      </c>
      <c r="X393" s="30" t="s">
        <v>1425</v>
      </c>
      <c r="Y393" s="31" t="s">
        <v>218</v>
      </c>
      <c r="Z393" s="52" t="s">
        <v>219</v>
      </c>
      <c r="AA393" s="50" t="s">
        <v>1426</v>
      </c>
      <c r="AB393" s="21">
        <v>155</v>
      </c>
      <c r="AC393" s="21">
        <v>3</v>
      </c>
      <c r="AD393" s="51">
        <v>360</v>
      </c>
      <c r="AE393" s="51">
        <v>23</v>
      </c>
      <c r="AF393" s="51">
        <v>0</v>
      </c>
      <c r="AG393" s="32">
        <v>1</v>
      </c>
      <c r="AH393" s="32">
        <v>0</v>
      </c>
      <c r="AI393" s="23">
        <v>84</v>
      </c>
      <c r="AJ393" s="24" t="s">
        <v>2912</v>
      </c>
      <c r="AK393" s="52">
        <v>1</v>
      </c>
      <c r="AL393" s="24">
        <v>160</v>
      </c>
      <c r="AM393" s="52">
        <v>1</v>
      </c>
      <c r="AN393" s="52" t="s">
        <v>108</v>
      </c>
      <c r="AO393" s="24" t="s">
        <v>2913</v>
      </c>
      <c r="AP393" s="52">
        <v>0.34</v>
      </c>
      <c r="AQ393" s="52">
        <v>0.15</v>
      </c>
      <c r="AR393" s="52">
        <v>0</v>
      </c>
      <c r="AS393" s="52">
        <v>0</v>
      </c>
      <c r="AT393" s="52">
        <v>0</v>
      </c>
      <c r="AU393" s="52">
        <v>255</v>
      </c>
      <c r="AV393" s="83">
        <v>15</v>
      </c>
      <c r="AW393" s="52">
        <v>10</v>
      </c>
      <c r="AX393" s="83">
        <v>47</v>
      </c>
      <c r="AY393" s="52">
        <v>8</v>
      </c>
      <c r="AZ393" s="52">
        <v>0.05</v>
      </c>
      <c r="BA393" s="24">
        <v>0</v>
      </c>
      <c r="BB393" s="52">
        <v>2.35</v>
      </c>
      <c r="BC393" s="75" t="s">
        <v>2074</v>
      </c>
      <c r="BD393" s="52"/>
      <c r="BE393" s="52"/>
      <c r="BF393" s="52"/>
      <c r="BG393" s="52"/>
      <c r="BH393" s="52"/>
      <c r="BI393" s="24">
        <v>1</v>
      </c>
      <c r="BJ393" s="24"/>
      <c r="BK393" s="24"/>
      <c r="BL393" s="24">
        <v>1.4</v>
      </c>
      <c r="BM393" s="24"/>
      <c r="BN393" s="24"/>
      <c r="BO393" s="24"/>
      <c r="BP393" s="24" t="s">
        <v>2888</v>
      </c>
      <c r="BQ393" s="24" t="s">
        <v>2168</v>
      </c>
      <c r="BR393" s="47" t="s">
        <v>2917</v>
      </c>
      <c r="BT393" s="5" t="str">
        <f t="shared" si="25"/>
        <v>2020-01-01 00:00</v>
      </c>
      <c r="BU393" s="111"/>
      <c r="BV393" s="115"/>
      <c r="BX393" s="5"/>
      <c r="CQ393" s="47">
        <v>5</v>
      </c>
      <c r="CR393" s="5">
        <v>6</v>
      </c>
      <c r="CS393" s="5">
        <f t="shared" si="26"/>
        <v>47</v>
      </c>
      <c r="CT393" s="5">
        <f t="shared" si="27"/>
        <v>0.34</v>
      </c>
      <c r="CU393" s="5">
        <f t="shared" si="28"/>
        <v>2.35</v>
      </c>
    </row>
    <row r="394" spans="1:99" s="47" customFormat="1" x14ac:dyDescent="0.3">
      <c r="A394" s="48" t="s">
        <v>1730</v>
      </c>
      <c r="B394" s="6"/>
      <c r="C394" s="27">
        <v>833</v>
      </c>
      <c r="D394" s="18">
        <v>11133</v>
      </c>
      <c r="E394" s="26">
        <v>10133</v>
      </c>
      <c r="F394" s="49">
        <v>5</v>
      </c>
      <c r="G394" s="49">
        <v>5</v>
      </c>
      <c r="H394" s="18" t="s">
        <v>2298</v>
      </c>
      <c r="I394" s="49">
        <v>1</v>
      </c>
      <c r="J394" s="49">
        <v>1</v>
      </c>
      <c r="K394" s="18">
        <v>1</v>
      </c>
      <c r="L394" s="54">
        <v>5</v>
      </c>
      <c r="M394" s="18">
        <v>1</v>
      </c>
      <c r="N394" s="18">
        <v>833</v>
      </c>
      <c r="O394" s="18">
        <v>51</v>
      </c>
      <c r="P394" s="18" t="s">
        <v>321</v>
      </c>
      <c r="Q394" s="26" t="s">
        <v>1674</v>
      </c>
      <c r="R394" s="26"/>
      <c r="S394" s="28">
        <v>0.9</v>
      </c>
      <c r="T394" s="28">
        <v>1.4</v>
      </c>
      <c r="U394" s="28">
        <v>1.2</v>
      </c>
      <c r="V394" s="18" t="s">
        <v>323</v>
      </c>
      <c r="W394" s="29" t="s">
        <v>491</v>
      </c>
      <c r="X394" s="30" t="s">
        <v>1675</v>
      </c>
      <c r="Y394" s="31" t="s">
        <v>218</v>
      </c>
      <c r="Z394" s="52" t="s">
        <v>219</v>
      </c>
      <c r="AA394" s="50" t="s">
        <v>1676</v>
      </c>
      <c r="AB394" s="21">
        <v>155</v>
      </c>
      <c r="AC394" s="21">
        <v>3</v>
      </c>
      <c r="AD394" s="51">
        <v>500</v>
      </c>
      <c r="AE394" s="51">
        <v>22</v>
      </c>
      <c r="AF394" s="51">
        <v>0</v>
      </c>
      <c r="AG394" s="32">
        <v>1</v>
      </c>
      <c r="AH394" s="32">
        <v>0</v>
      </c>
      <c r="AI394" s="23">
        <v>200</v>
      </c>
      <c r="AJ394" s="24" t="s">
        <v>2912</v>
      </c>
      <c r="AK394" s="52">
        <v>1</v>
      </c>
      <c r="AL394" s="24">
        <v>666</v>
      </c>
      <c r="AM394" s="52">
        <v>10</v>
      </c>
      <c r="AN394" s="52">
        <v>1</v>
      </c>
      <c r="AO394" s="24" t="s">
        <v>2913</v>
      </c>
      <c r="AP394" s="52">
        <v>0.66</v>
      </c>
      <c r="AQ394" s="52">
        <v>0.01</v>
      </c>
      <c r="AR394" s="52">
        <v>0</v>
      </c>
      <c r="AS394" s="52">
        <v>0</v>
      </c>
      <c r="AT394" s="52">
        <v>0</v>
      </c>
      <c r="AU394" s="52">
        <v>3</v>
      </c>
      <c r="AV394" s="83">
        <v>-56</v>
      </c>
      <c r="AW394" s="52">
        <v>-42</v>
      </c>
      <c r="AX394" s="83">
        <v>64</v>
      </c>
      <c r="AY394" s="52">
        <v>33.299999999999997</v>
      </c>
      <c r="AZ394" s="52">
        <v>0.5</v>
      </c>
      <c r="BA394" s="24">
        <v>0</v>
      </c>
      <c r="BB394" s="52">
        <v>3.2</v>
      </c>
      <c r="BC394" s="75" t="s">
        <v>2068</v>
      </c>
      <c r="BD394" s="52"/>
      <c r="BE394" s="52"/>
      <c r="BF394" s="52"/>
      <c r="BG394" s="52"/>
      <c r="BH394" s="52"/>
      <c r="BI394" s="24">
        <v>1</v>
      </c>
      <c r="BJ394" s="24"/>
      <c r="BK394" s="24"/>
      <c r="BL394" s="24">
        <v>1.4</v>
      </c>
      <c r="BM394" s="24"/>
      <c r="BN394" s="24"/>
      <c r="BO394" s="24"/>
      <c r="BP394" s="24" t="s">
        <v>2888</v>
      </c>
      <c r="BQ394" s="24" t="s">
        <v>2168</v>
      </c>
      <c r="BR394" s="47" t="s">
        <v>2916</v>
      </c>
      <c r="BT394" s="5" t="str">
        <f t="shared" si="25"/>
        <v>9999-01-01 00:00</v>
      </c>
      <c r="BU394" s="111"/>
      <c r="BV394" s="115"/>
      <c r="BX394" s="5"/>
      <c r="CQ394" s="47">
        <v>5</v>
      </c>
      <c r="CR394" s="5">
        <v>10</v>
      </c>
      <c r="CS394" s="5">
        <f t="shared" si="26"/>
        <v>64</v>
      </c>
      <c r="CT394" s="5">
        <f t="shared" si="27"/>
        <v>0.66</v>
      </c>
      <c r="CU394" s="5">
        <f t="shared" si="28"/>
        <v>3.2</v>
      </c>
    </row>
    <row r="395" spans="1:99" s="47" customFormat="1" x14ac:dyDescent="0.3">
      <c r="A395" s="48" t="s">
        <v>1270</v>
      </c>
      <c r="B395" s="6"/>
      <c r="C395" s="27">
        <v>834</v>
      </c>
      <c r="D395" s="18">
        <v>11134</v>
      </c>
      <c r="E395" s="26">
        <v>10134</v>
      </c>
      <c r="F395" s="49">
        <v>5</v>
      </c>
      <c r="G395" s="49">
        <v>3</v>
      </c>
      <c r="H395" s="18" t="s">
        <v>2298</v>
      </c>
      <c r="I395" s="49">
        <v>1</v>
      </c>
      <c r="J395" s="49">
        <v>1</v>
      </c>
      <c r="K395" s="18">
        <v>1</v>
      </c>
      <c r="L395" s="54">
        <v>5</v>
      </c>
      <c r="M395" s="18">
        <v>1</v>
      </c>
      <c r="N395" s="18">
        <v>834</v>
      </c>
      <c r="O395" s="18">
        <v>31</v>
      </c>
      <c r="P395" s="18" t="s">
        <v>321</v>
      </c>
      <c r="Q395" s="26" t="s">
        <v>2122</v>
      </c>
      <c r="R395" s="26"/>
      <c r="S395" s="28">
        <v>1.05</v>
      </c>
      <c r="T395" s="28">
        <v>0.91</v>
      </c>
      <c r="U395" s="28">
        <v>1.2</v>
      </c>
      <c r="V395" s="18" t="s">
        <v>323</v>
      </c>
      <c r="W395" s="29" t="s">
        <v>491</v>
      </c>
      <c r="X395" s="30" t="s">
        <v>1271</v>
      </c>
      <c r="Y395" s="31" t="s">
        <v>218</v>
      </c>
      <c r="Z395" s="52" t="s">
        <v>219</v>
      </c>
      <c r="AA395" s="50" t="s">
        <v>1272</v>
      </c>
      <c r="AB395" s="21">
        <v>155</v>
      </c>
      <c r="AC395" s="21">
        <v>3</v>
      </c>
      <c r="AD395" s="51">
        <v>650</v>
      </c>
      <c r="AE395" s="51">
        <v>30</v>
      </c>
      <c r="AF395" s="51">
        <v>0</v>
      </c>
      <c r="AG395" s="32">
        <v>1</v>
      </c>
      <c r="AH395" s="32">
        <v>0</v>
      </c>
      <c r="AI395" s="23">
        <v>98</v>
      </c>
      <c r="AJ395" s="24" t="s">
        <v>2912</v>
      </c>
      <c r="AK395" s="52">
        <v>1</v>
      </c>
      <c r="AL395" s="24">
        <v>266</v>
      </c>
      <c r="AM395" s="52">
        <v>3</v>
      </c>
      <c r="AN395" s="52">
        <v>1</v>
      </c>
      <c r="AO395" s="24" t="s">
        <v>2913</v>
      </c>
      <c r="AP395" s="52">
        <v>0.57999999999999996</v>
      </c>
      <c r="AQ395" s="52">
        <v>0.01</v>
      </c>
      <c r="AR395" s="52">
        <v>0</v>
      </c>
      <c r="AS395" s="52">
        <v>0</v>
      </c>
      <c r="AT395" s="52">
        <v>0</v>
      </c>
      <c r="AU395" s="52">
        <v>2</v>
      </c>
      <c r="AV395" s="83">
        <v>-10</v>
      </c>
      <c r="AW395" s="52">
        <v>-45</v>
      </c>
      <c r="AX395" s="83">
        <v>50</v>
      </c>
      <c r="AY395" s="52">
        <v>13.3</v>
      </c>
      <c r="AZ395" s="52">
        <v>0.15</v>
      </c>
      <c r="BA395" s="24">
        <v>0</v>
      </c>
      <c r="BB395" s="52">
        <v>2.5</v>
      </c>
      <c r="BC395" s="75" t="s">
        <v>2068</v>
      </c>
      <c r="BD395" s="52"/>
      <c r="BE395" s="52"/>
      <c r="BF395" s="52"/>
      <c r="BG395" s="52"/>
      <c r="BH395" s="52"/>
      <c r="BI395" s="24">
        <v>1</v>
      </c>
      <c r="BJ395" s="24"/>
      <c r="BK395" s="24"/>
      <c r="BL395" s="24">
        <v>1.4</v>
      </c>
      <c r="BM395" s="24"/>
      <c r="BN395" s="24"/>
      <c r="BO395" s="24"/>
      <c r="BP395" s="24" t="s">
        <v>2888</v>
      </c>
      <c r="BQ395" s="24" t="s">
        <v>2168</v>
      </c>
      <c r="BR395" s="47" t="s">
        <v>2916</v>
      </c>
      <c r="BT395" s="5" t="str">
        <f t="shared" si="25"/>
        <v>9999-01-01 00:00</v>
      </c>
      <c r="BU395" s="111"/>
      <c r="BV395" s="115"/>
      <c r="BX395" s="5"/>
      <c r="CQ395" s="47">
        <v>5</v>
      </c>
      <c r="CR395" s="5">
        <v>4</v>
      </c>
      <c r="CS395" s="5">
        <f t="shared" si="26"/>
        <v>50</v>
      </c>
      <c r="CT395" s="5">
        <f t="shared" si="27"/>
        <v>0.57999999999999996</v>
      </c>
      <c r="CU395" s="5">
        <f t="shared" si="28"/>
        <v>2.5</v>
      </c>
    </row>
    <row r="396" spans="1:99" s="47" customFormat="1" x14ac:dyDescent="0.3">
      <c r="A396" s="48" t="s">
        <v>1478</v>
      </c>
      <c r="B396" s="6"/>
      <c r="C396" s="27">
        <v>835</v>
      </c>
      <c r="D396" s="18">
        <v>11135</v>
      </c>
      <c r="E396" s="26">
        <v>10135</v>
      </c>
      <c r="F396" s="49">
        <v>5</v>
      </c>
      <c r="G396" s="49">
        <v>5</v>
      </c>
      <c r="H396" s="18" t="s">
        <v>2302</v>
      </c>
      <c r="I396" s="49">
        <v>1</v>
      </c>
      <c r="J396" s="49">
        <v>5</v>
      </c>
      <c r="K396" s="18">
        <v>1</v>
      </c>
      <c r="L396" s="54">
        <v>5</v>
      </c>
      <c r="M396" s="18">
        <v>5</v>
      </c>
      <c r="N396" s="18">
        <v>835</v>
      </c>
      <c r="O396" s="18">
        <v>55</v>
      </c>
      <c r="P396" s="18" t="s">
        <v>321</v>
      </c>
      <c r="Q396" s="26" t="s">
        <v>2123</v>
      </c>
      <c r="R396" s="26"/>
      <c r="S396" s="28">
        <v>1</v>
      </c>
      <c r="T396" s="28">
        <v>1</v>
      </c>
      <c r="U396" s="28">
        <v>1.2</v>
      </c>
      <c r="V396" s="18" t="s">
        <v>323</v>
      </c>
      <c r="W396" s="29" t="s">
        <v>491</v>
      </c>
      <c r="X396" s="30" t="s">
        <v>1479</v>
      </c>
      <c r="Y396" s="31" t="s">
        <v>218</v>
      </c>
      <c r="Z396" s="52" t="s">
        <v>219</v>
      </c>
      <c r="AA396" s="50" t="s">
        <v>1480</v>
      </c>
      <c r="AB396" s="21">
        <v>155</v>
      </c>
      <c r="AC396" s="21">
        <v>3</v>
      </c>
      <c r="AD396" s="51">
        <v>370</v>
      </c>
      <c r="AE396" s="51">
        <v>23</v>
      </c>
      <c r="AF396" s="51">
        <v>0</v>
      </c>
      <c r="AG396" s="32">
        <v>1</v>
      </c>
      <c r="AH396" s="32">
        <v>0</v>
      </c>
      <c r="AI396" s="23">
        <v>70</v>
      </c>
      <c r="AJ396" s="24" t="s">
        <v>2912</v>
      </c>
      <c r="AK396" s="52">
        <v>1</v>
      </c>
      <c r="AL396" s="24">
        <v>128</v>
      </c>
      <c r="AM396" s="52">
        <v>1</v>
      </c>
      <c r="AN396" s="52" t="s">
        <v>108</v>
      </c>
      <c r="AO396" s="24" t="s">
        <v>2913</v>
      </c>
      <c r="AP396" s="52">
        <v>0.57999999999999996</v>
      </c>
      <c r="AQ396" s="52">
        <v>0.04</v>
      </c>
      <c r="AR396" s="52">
        <v>231</v>
      </c>
      <c r="AS396" s="52">
        <v>-98</v>
      </c>
      <c r="AT396" s="52">
        <v>56</v>
      </c>
      <c r="AU396" s="52">
        <v>301</v>
      </c>
      <c r="AV396" s="83">
        <v>5</v>
      </c>
      <c r="AW396" s="52">
        <v>40</v>
      </c>
      <c r="AX396" s="83">
        <v>50</v>
      </c>
      <c r="AY396" s="52">
        <v>6.4</v>
      </c>
      <c r="AZ396" s="52">
        <v>0.05</v>
      </c>
      <c r="BA396" s="24">
        <v>0</v>
      </c>
      <c r="BB396" s="52">
        <v>2.5</v>
      </c>
      <c r="BC396" s="75" t="s">
        <v>2432</v>
      </c>
      <c r="BD396" s="52"/>
      <c r="BE396" s="52"/>
      <c r="BF396" s="52"/>
      <c r="BG396" s="52"/>
      <c r="BH396" s="52"/>
      <c r="BI396" s="24">
        <v>1</v>
      </c>
      <c r="BJ396" s="24"/>
      <c r="BK396" s="24"/>
      <c r="BL396" s="24">
        <v>1.4</v>
      </c>
      <c r="BM396" s="24"/>
      <c r="BN396" s="24"/>
      <c r="BO396" s="24"/>
      <c r="BP396" s="24" t="s">
        <v>2888</v>
      </c>
      <c r="BQ396" s="24" t="s">
        <v>2168</v>
      </c>
      <c r="BR396" s="47" t="s">
        <v>2917</v>
      </c>
      <c r="BT396" s="5" t="str">
        <f t="shared" si="25"/>
        <v>2020-01-01 00:00</v>
      </c>
      <c r="BU396" s="111"/>
      <c r="BV396" s="115"/>
      <c r="BX396" s="5"/>
      <c r="CQ396" s="47">
        <v>5</v>
      </c>
      <c r="CR396" s="5">
        <v>4</v>
      </c>
      <c r="CS396" s="5">
        <f t="shared" si="26"/>
        <v>50</v>
      </c>
      <c r="CT396" s="5">
        <f t="shared" si="27"/>
        <v>0.57999999999999996</v>
      </c>
      <c r="CU396" s="5">
        <f t="shared" si="28"/>
        <v>2.5</v>
      </c>
    </row>
    <row r="397" spans="1:99" s="47" customFormat="1" x14ac:dyDescent="0.3">
      <c r="A397" s="48" t="s">
        <v>2172</v>
      </c>
      <c r="B397" s="6"/>
      <c r="C397" s="27">
        <v>836</v>
      </c>
      <c r="D397" s="18">
        <v>11136</v>
      </c>
      <c r="E397" s="26">
        <v>10136</v>
      </c>
      <c r="F397" s="49">
        <v>5</v>
      </c>
      <c r="G397" s="49">
        <v>2</v>
      </c>
      <c r="H397" s="18" t="s">
        <v>2333</v>
      </c>
      <c r="I397" s="49">
        <v>1</v>
      </c>
      <c r="J397" s="49">
        <v>1</v>
      </c>
      <c r="K397" s="18">
        <v>1</v>
      </c>
      <c r="L397" s="54">
        <v>5</v>
      </c>
      <c r="M397" s="18">
        <v>1</v>
      </c>
      <c r="N397" s="18">
        <v>836</v>
      </c>
      <c r="O397" s="18">
        <v>21</v>
      </c>
      <c r="P397" s="18" t="s">
        <v>321</v>
      </c>
      <c r="Q397" s="26" t="s">
        <v>2124</v>
      </c>
      <c r="R397" s="26"/>
      <c r="S397" s="28">
        <v>0.9</v>
      </c>
      <c r="T397" s="28">
        <v>1.2</v>
      </c>
      <c r="U397" s="28">
        <v>1.2</v>
      </c>
      <c r="V397" s="18" t="s">
        <v>323</v>
      </c>
      <c r="W397" s="29" t="s">
        <v>491</v>
      </c>
      <c r="X397" s="30" t="s">
        <v>2125</v>
      </c>
      <c r="Y397" s="31" t="s">
        <v>218</v>
      </c>
      <c r="Z397" s="52" t="s">
        <v>219</v>
      </c>
      <c r="AA397" s="50" t="s">
        <v>2126</v>
      </c>
      <c r="AB397" s="21">
        <v>155</v>
      </c>
      <c r="AC397" s="21">
        <v>3</v>
      </c>
      <c r="AD397" s="51">
        <v>700</v>
      </c>
      <c r="AE397" s="51">
        <v>32</v>
      </c>
      <c r="AF397" s="51">
        <v>0</v>
      </c>
      <c r="AG397" s="32">
        <v>1</v>
      </c>
      <c r="AH397" s="32">
        <v>0</v>
      </c>
      <c r="AI397" s="23">
        <v>154</v>
      </c>
      <c r="AJ397" s="24" t="s">
        <v>2912</v>
      </c>
      <c r="AK397" s="52">
        <v>1</v>
      </c>
      <c r="AL397" s="24">
        <v>2400</v>
      </c>
      <c r="AM397" s="52">
        <v>6</v>
      </c>
      <c r="AN397" s="52">
        <v>1</v>
      </c>
      <c r="AO397" s="24" t="s">
        <v>2913</v>
      </c>
      <c r="AP397" s="52">
        <v>0.62</v>
      </c>
      <c r="AQ397" s="52">
        <v>0.01</v>
      </c>
      <c r="AR397" s="52">
        <v>0</v>
      </c>
      <c r="AS397" s="52">
        <v>0</v>
      </c>
      <c r="AT397" s="52">
        <v>0</v>
      </c>
      <c r="AU397" s="52">
        <v>3</v>
      </c>
      <c r="AV397" s="83">
        <v>-14</v>
      </c>
      <c r="AW397" s="52">
        <v>-20</v>
      </c>
      <c r="AX397" s="83">
        <v>56</v>
      </c>
      <c r="AY397" s="52">
        <v>120</v>
      </c>
      <c r="AZ397" s="52">
        <v>0.3</v>
      </c>
      <c r="BA397" s="24">
        <v>0</v>
      </c>
      <c r="BB397" s="52">
        <v>2.8</v>
      </c>
      <c r="BC397" s="75" t="s">
        <v>2205</v>
      </c>
      <c r="BD397" s="52"/>
      <c r="BE397" s="52"/>
      <c r="BF397" s="52"/>
      <c r="BG397" s="52"/>
      <c r="BH397" s="52"/>
      <c r="BI397" s="24">
        <v>1</v>
      </c>
      <c r="BJ397" s="24"/>
      <c r="BK397" s="24"/>
      <c r="BL397" s="24">
        <v>1.4</v>
      </c>
      <c r="BM397" s="24"/>
      <c r="BN397" s="24"/>
      <c r="BO397" s="24"/>
      <c r="BP397" s="24" t="s">
        <v>2888</v>
      </c>
      <c r="BQ397" s="24" t="s">
        <v>2168</v>
      </c>
      <c r="BR397" s="47" t="s">
        <v>2916</v>
      </c>
      <c r="BT397" s="5" t="str">
        <f t="shared" si="25"/>
        <v>9999-01-01 00:00</v>
      </c>
      <c r="BU397" s="111"/>
      <c r="BV397" s="115"/>
      <c r="BX397" s="5"/>
      <c r="CQ397" s="47">
        <v>5</v>
      </c>
      <c r="CR397" s="5">
        <v>1</v>
      </c>
      <c r="CS397" s="5">
        <f t="shared" si="26"/>
        <v>56</v>
      </c>
      <c r="CT397" s="5">
        <f t="shared" si="27"/>
        <v>0.62</v>
      </c>
      <c r="CU397" s="5">
        <f t="shared" si="28"/>
        <v>2.8</v>
      </c>
    </row>
    <row r="398" spans="1:99" s="47" customFormat="1" x14ac:dyDescent="0.3">
      <c r="A398" s="48" t="s">
        <v>988</v>
      </c>
      <c r="B398" s="6"/>
      <c r="C398" s="27">
        <v>837</v>
      </c>
      <c r="D398" s="18">
        <v>11137</v>
      </c>
      <c r="E398" s="26">
        <v>10137</v>
      </c>
      <c r="F398" s="49">
        <v>5</v>
      </c>
      <c r="G398" s="49">
        <v>5</v>
      </c>
      <c r="H398" s="18" t="s">
        <v>2300</v>
      </c>
      <c r="I398" s="49">
        <v>1</v>
      </c>
      <c r="J398" s="49">
        <v>3</v>
      </c>
      <c r="K398" s="18">
        <v>1</v>
      </c>
      <c r="L398" s="54">
        <v>5</v>
      </c>
      <c r="M398" s="18">
        <v>3</v>
      </c>
      <c r="N398" s="18">
        <v>837</v>
      </c>
      <c r="O398" s="18">
        <v>53</v>
      </c>
      <c r="P398" s="18" t="s">
        <v>321</v>
      </c>
      <c r="Q398" s="26" t="s">
        <v>2127</v>
      </c>
      <c r="R398" s="26"/>
      <c r="S398" s="28">
        <v>1.05</v>
      </c>
      <c r="T398" s="28">
        <v>1</v>
      </c>
      <c r="U398" s="28">
        <v>1.2</v>
      </c>
      <c r="V398" s="18" t="s">
        <v>323</v>
      </c>
      <c r="W398" s="29" t="s">
        <v>491</v>
      </c>
      <c r="X398" s="30" t="s">
        <v>989</v>
      </c>
      <c r="Y398" s="31" t="s">
        <v>218</v>
      </c>
      <c r="Z398" s="52" t="s">
        <v>219</v>
      </c>
      <c r="AA398" s="50" t="s">
        <v>990</v>
      </c>
      <c r="AB398" s="21">
        <v>155</v>
      </c>
      <c r="AC398" s="21">
        <v>3</v>
      </c>
      <c r="AD398" s="51">
        <v>350</v>
      </c>
      <c r="AE398" s="51">
        <v>23</v>
      </c>
      <c r="AF398" s="51">
        <v>0</v>
      </c>
      <c r="AG398" s="32">
        <v>1</v>
      </c>
      <c r="AH398" s="32">
        <v>0</v>
      </c>
      <c r="AI398" s="23">
        <v>126</v>
      </c>
      <c r="AJ398" s="24" t="s">
        <v>2912</v>
      </c>
      <c r="AK398" s="52">
        <v>1</v>
      </c>
      <c r="AL398" s="24">
        <v>800</v>
      </c>
      <c r="AM398" s="52">
        <v>3</v>
      </c>
      <c r="AN398" s="52">
        <v>1</v>
      </c>
      <c r="AO398" s="24" t="s">
        <v>2913</v>
      </c>
      <c r="AP398" s="52">
        <v>0.54</v>
      </c>
      <c r="AQ398" s="52">
        <v>0.06</v>
      </c>
      <c r="AR398" s="52">
        <v>0</v>
      </c>
      <c r="AS398" s="52">
        <v>0</v>
      </c>
      <c r="AT398" s="52">
        <v>0</v>
      </c>
      <c r="AU398" s="52">
        <v>31</v>
      </c>
      <c r="AV398" s="83">
        <v>5</v>
      </c>
      <c r="AW398" s="52">
        <v>-14</v>
      </c>
      <c r="AX398" s="83">
        <v>61</v>
      </c>
      <c r="AY398" s="52">
        <v>40</v>
      </c>
      <c r="AZ398" s="52">
        <v>0.15</v>
      </c>
      <c r="BA398" s="24">
        <v>0</v>
      </c>
      <c r="BB398" s="52">
        <v>3.05</v>
      </c>
      <c r="BC398" s="75" t="s">
        <v>2069</v>
      </c>
      <c r="BD398" s="52"/>
      <c r="BE398" s="52"/>
      <c r="BF398" s="52"/>
      <c r="BG398" s="52"/>
      <c r="BH398" s="52"/>
      <c r="BI398" s="24">
        <v>1</v>
      </c>
      <c r="BJ398" s="24"/>
      <c r="BK398" s="24"/>
      <c r="BL398" s="24">
        <v>1.4</v>
      </c>
      <c r="BM398" s="24"/>
      <c r="BN398" s="24"/>
      <c r="BO398" s="24"/>
      <c r="BP398" s="24" t="s">
        <v>2888</v>
      </c>
      <c r="BQ398" s="24" t="s">
        <v>2168</v>
      </c>
      <c r="BR398" s="47" t="s">
        <v>2916</v>
      </c>
      <c r="BT398" s="5" t="str">
        <f t="shared" si="25"/>
        <v>9999-01-01 00:00</v>
      </c>
      <c r="BU398" s="111"/>
      <c r="BV398" s="115"/>
      <c r="BX398" s="5"/>
      <c r="CQ398" s="47">
        <v>5</v>
      </c>
      <c r="CR398" s="5">
        <v>3</v>
      </c>
      <c r="CS398" s="5">
        <f t="shared" si="26"/>
        <v>61</v>
      </c>
      <c r="CT398" s="5">
        <f t="shared" si="27"/>
        <v>0.54</v>
      </c>
      <c r="CU398" s="5">
        <f t="shared" si="28"/>
        <v>3.05</v>
      </c>
    </row>
    <row r="399" spans="1:99" s="47" customFormat="1" x14ac:dyDescent="0.3">
      <c r="A399" s="48" t="s">
        <v>1096</v>
      </c>
      <c r="B399" s="6"/>
      <c r="C399" s="27">
        <v>838</v>
      </c>
      <c r="D399" s="18">
        <v>11138</v>
      </c>
      <c r="E399" s="26">
        <v>10138</v>
      </c>
      <c r="F399" s="49">
        <v>5</v>
      </c>
      <c r="G399" s="49">
        <v>2</v>
      </c>
      <c r="H399" s="18" t="s">
        <v>2311</v>
      </c>
      <c r="I399" s="49">
        <v>1</v>
      </c>
      <c r="J399" s="49">
        <v>4</v>
      </c>
      <c r="K399" s="18">
        <v>1</v>
      </c>
      <c r="L399" s="54">
        <v>5</v>
      </c>
      <c r="M399" s="18">
        <v>4</v>
      </c>
      <c r="N399" s="18">
        <v>838</v>
      </c>
      <c r="O399" s="18">
        <v>24</v>
      </c>
      <c r="P399" s="18" t="s">
        <v>321</v>
      </c>
      <c r="Q399" s="26" t="s">
        <v>2128</v>
      </c>
      <c r="R399" s="26"/>
      <c r="S399" s="28">
        <v>1</v>
      </c>
      <c r="T399" s="28">
        <v>1.1200000000000001</v>
      </c>
      <c r="U399" s="28">
        <v>1.2</v>
      </c>
      <c r="V399" s="18" t="s">
        <v>323</v>
      </c>
      <c r="W399" s="29" t="s">
        <v>491</v>
      </c>
      <c r="X399" s="30" t="s">
        <v>1097</v>
      </c>
      <c r="Y399" s="31" t="s">
        <v>218</v>
      </c>
      <c r="Z399" s="52" t="s">
        <v>219</v>
      </c>
      <c r="AA399" s="50" t="s">
        <v>1098</v>
      </c>
      <c r="AB399" s="21">
        <v>155</v>
      </c>
      <c r="AC399" s="21">
        <v>3</v>
      </c>
      <c r="AD399" s="51">
        <v>370</v>
      </c>
      <c r="AE399" s="51">
        <v>23</v>
      </c>
      <c r="AF399" s="51">
        <v>0</v>
      </c>
      <c r="AG399" s="32">
        <v>1</v>
      </c>
      <c r="AH399" s="32">
        <v>0</v>
      </c>
      <c r="AI399" s="23">
        <v>70</v>
      </c>
      <c r="AJ399" s="24" t="s">
        <v>2912</v>
      </c>
      <c r="AK399" s="52">
        <v>1</v>
      </c>
      <c r="AL399" s="24">
        <v>160</v>
      </c>
      <c r="AM399" s="52">
        <v>1</v>
      </c>
      <c r="AN399" s="52" t="s">
        <v>108</v>
      </c>
      <c r="AO399" s="24" t="s">
        <v>2913</v>
      </c>
      <c r="AP399" s="52">
        <v>0.52</v>
      </c>
      <c r="AQ399" s="52">
        <v>0.02</v>
      </c>
      <c r="AR399" s="52">
        <v>130</v>
      </c>
      <c r="AS399" s="52">
        <v>-70</v>
      </c>
      <c r="AT399" s="52">
        <v>-49</v>
      </c>
      <c r="AU399" s="52">
        <v>51</v>
      </c>
      <c r="AV399" s="83">
        <v>5</v>
      </c>
      <c r="AW399" s="52">
        <v>-5</v>
      </c>
      <c r="AX399" s="83">
        <v>44</v>
      </c>
      <c r="AY399" s="52">
        <v>8</v>
      </c>
      <c r="AZ399" s="52">
        <v>0.05</v>
      </c>
      <c r="BA399" s="24">
        <v>0</v>
      </c>
      <c r="BB399" s="52">
        <v>2.2000000000000002</v>
      </c>
      <c r="BC399" s="75" t="s">
        <v>2438</v>
      </c>
      <c r="BD399" s="52"/>
      <c r="BE399" s="52"/>
      <c r="BF399" s="52"/>
      <c r="BG399" s="52"/>
      <c r="BH399" s="52"/>
      <c r="BI399" s="24">
        <v>1</v>
      </c>
      <c r="BJ399" s="24"/>
      <c r="BK399" s="24"/>
      <c r="BL399" s="24">
        <v>1.4</v>
      </c>
      <c r="BM399" s="24"/>
      <c r="BN399" s="24"/>
      <c r="BO399" s="24"/>
      <c r="BP399" s="24" t="s">
        <v>2888</v>
      </c>
      <c r="BQ399" s="24" t="s">
        <v>2168</v>
      </c>
      <c r="BR399" s="47" t="s">
        <v>2917</v>
      </c>
      <c r="BT399" s="5" t="str">
        <f t="shared" si="25"/>
        <v>2020-01-01 00:00</v>
      </c>
      <c r="BU399" s="111"/>
      <c r="BV399" s="115"/>
      <c r="BX399" s="5"/>
      <c r="CQ399" s="47">
        <v>5</v>
      </c>
      <c r="CR399" s="5">
        <v>7</v>
      </c>
      <c r="CS399" s="5">
        <f t="shared" si="26"/>
        <v>44</v>
      </c>
      <c r="CT399" s="5">
        <f t="shared" si="27"/>
        <v>0.52</v>
      </c>
      <c r="CU399" s="5">
        <f t="shared" si="28"/>
        <v>2.2000000000000002</v>
      </c>
    </row>
    <row r="400" spans="1:99" s="47" customFormat="1" x14ac:dyDescent="0.3">
      <c r="A400" s="48" t="s">
        <v>1117</v>
      </c>
      <c r="B400" s="6"/>
      <c r="C400" s="27">
        <v>839</v>
      </c>
      <c r="D400" s="18">
        <v>11139</v>
      </c>
      <c r="E400" s="26">
        <v>10139</v>
      </c>
      <c r="F400" s="49">
        <v>5</v>
      </c>
      <c r="G400" s="49">
        <v>1</v>
      </c>
      <c r="H400" s="18" t="s">
        <v>2298</v>
      </c>
      <c r="I400" s="49">
        <v>1</v>
      </c>
      <c r="J400" s="49">
        <v>3</v>
      </c>
      <c r="K400" s="18">
        <v>1</v>
      </c>
      <c r="L400" s="54">
        <v>5</v>
      </c>
      <c r="M400" s="18">
        <v>3</v>
      </c>
      <c r="N400" s="18">
        <v>839</v>
      </c>
      <c r="O400" s="18">
        <v>13</v>
      </c>
      <c r="P400" s="18" t="s">
        <v>321</v>
      </c>
      <c r="Q400" s="26" t="s">
        <v>1711</v>
      </c>
      <c r="R400" s="26"/>
      <c r="S400" s="28">
        <v>1</v>
      </c>
      <c r="T400" s="28">
        <v>1.1000000000000001</v>
      </c>
      <c r="U400" s="28">
        <v>1.2</v>
      </c>
      <c r="V400" s="18" t="s">
        <v>323</v>
      </c>
      <c r="W400" s="29" t="s">
        <v>491</v>
      </c>
      <c r="X400" s="30" t="s">
        <v>1118</v>
      </c>
      <c r="Y400" s="31" t="s">
        <v>218</v>
      </c>
      <c r="Z400" s="52" t="s">
        <v>219</v>
      </c>
      <c r="AA400" s="50" t="s">
        <v>1119</v>
      </c>
      <c r="AB400" s="21">
        <v>155</v>
      </c>
      <c r="AC400" s="21">
        <v>3</v>
      </c>
      <c r="AD400" s="51">
        <v>650</v>
      </c>
      <c r="AE400" s="51">
        <v>30</v>
      </c>
      <c r="AF400" s="51">
        <v>0</v>
      </c>
      <c r="AG400" s="32">
        <v>1</v>
      </c>
      <c r="AH400" s="32">
        <v>0</v>
      </c>
      <c r="AI400" s="23">
        <v>98</v>
      </c>
      <c r="AJ400" s="24" t="s">
        <v>2912</v>
      </c>
      <c r="AK400" s="52">
        <v>1</v>
      </c>
      <c r="AL400" s="24">
        <v>266</v>
      </c>
      <c r="AM400" s="52">
        <v>3</v>
      </c>
      <c r="AN400" s="52" t="s">
        <v>108</v>
      </c>
      <c r="AO400" s="24" t="s">
        <v>2913</v>
      </c>
      <c r="AP400" s="52">
        <v>0.52</v>
      </c>
      <c r="AQ400" s="52">
        <v>0.15</v>
      </c>
      <c r="AR400" s="52">
        <v>0</v>
      </c>
      <c r="AS400" s="52">
        <v>0</v>
      </c>
      <c r="AT400" s="52">
        <v>0</v>
      </c>
      <c r="AU400" s="52">
        <v>255</v>
      </c>
      <c r="AV400" s="83">
        <v>0</v>
      </c>
      <c r="AW400" s="52">
        <v>20</v>
      </c>
      <c r="AX400" s="83">
        <v>44</v>
      </c>
      <c r="AY400" s="52">
        <v>13.3</v>
      </c>
      <c r="AZ400" s="52">
        <v>0.15</v>
      </c>
      <c r="BA400" s="24">
        <v>0</v>
      </c>
      <c r="BB400" s="52">
        <v>2.2000000000000002</v>
      </c>
      <c r="BC400" s="75" t="s">
        <v>2431</v>
      </c>
      <c r="BD400" s="52"/>
      <c r="BE400" s="52"/>
      <c r="BF400" s="52"/>
      <c r="BG400" s="52"/>
      <c r="BH400" s="52"/>
      <c r="BI400" s="24">
        <v>1</v>
      </c>
      <c r="BJ400" s="24"/>
      <c r="BK400" s="24"/>
      <c r="BL400" s="24">
        <v>1.4</v>
      </c>
      <c r="BM400" s="24"/>
      <c r="BN400" s="24"/>
      <c r="BO400" s="24"/>
      <c r="BP400" s="24" t="s">
        <v>2888</v>
      </c>
      <c r="BQ400" s="24" t="s">
        <v>2168</v>
      </c>
      <c r="BR400" s="47" t="s">
        <v>2917</v>
      </c>
      <c r="BT400" s="5" t="str">
        <f t="shared" ref="BT400:BT452" si="29">IF(BR400="근거리",$BT$13,$BT$12)</f>
        <v>2020-01-01 00:00</v>
      </c>
      <c r="BU400" s="111"/>
      <c r="BV400" s="115"/>
      <c r="BX400" s="5"/>
      <c r="CQ400" s="47">
        <v>5</v>
      </c>
      <c r="CR400" s="5">
        <v>7</v>
      </c>
      <c r="CS400" s="5">
        <f t="shared" ref="CS400:CS452" si="30">ROUNDDOWN(VLOOKUP(CR400,$CK$15:$CN$24,2,FALSE)*VLOOKUP(CQ400,$CK$28:$CL$32,2,FALSE),0)</f>
        <v>44</v>
      </c>
      <c r="CT400" s="5">
        <f t="shared" ref="CT400:CT452" si="31">VLOOKUP(CR400,$CK$15:$CN$24,3,FALSE)*$CT$13</f>
        <v>0.52</v>
      </c>
      <c r="CU400" s="5">
        <f t="shared" ref="CU400:CU452" si="32">CS400/20</f>
        <v>2.2000000000000002</v>
      </c>
    </row>
    <row r="401" spans="1:99" s="47" customFormat="1" x14ac:dyDescent="0.3">
      <c r="A401" s="48" t="s">
        <v>732</v>
      </c>
      <c r="B401" s="6"/>
      <c r="C401" s="27">
        <v>840</v>
      </c>
      <c r="D401" s="18">
        <v>11140</v>
      </c>
      <c r="E401" s="26">
        <v>10140</v>
      </c>
      <c r="F401" s="49">
        <v>5</v>
      </c>
      <c r="G401" s="49">
        <v>3</v>
      </c>
      <c r="H401" s="18" t="s">
        <v>2369</v>
      </c>
      <c r="I401" s="49">
        <v>1</v>
      </c>
      <c r="J401" s="49">
        <v>3</v>
      </c>
      <c r="K401" s="18">
        <v>1</v>
      </c>
      <c r="L401" s="54">
        <v>5</v>
      </c>
      <c r="M401" s="18">
        <v>3</v>
      </c>
      <c r="N401" s="18">
        <v>840</v>
      </c>
      <c r="O401" s="18">
        <v>33</v>
      </c>
      <c r="P401" s="18" t="s">
        <v>321</v>
      </c>
      <c r="Q401" s="26" t="s">
        <v>733</v>
      </c>
      <c r="R401" s="26"/>
      <c r="S401" s="28">
        <v>1</v>
      </c>
      <c r="T401" s="28">
        <v>1.1000000000000001</v>
      </c>
      <c r="U401" s="28">
        <v>1.2</v>
      </c>
      <c r="V401" s="18" t="s">
        <v>323</v>
      </c>
      <c r="W401" s="29" t="s">
        <v>491</v>
      </c>
      <c r="X401" s="30" t="s">
        <v>734</v>
      </c>
      <c r="Y401" s="31" t="s">
        <v>218</v>
      </c>
      <c r="Z401" s="52" t="s">
        <v>219</v>
      </c>
      <c r="AA401" s="50" t="s">
        <v>735</v>
      </c>
      <c r="AB401" s="21">
        <v>155</v>
      </c>
      <c r="AC401" s="21">
        <v>3</v>
      </c>
      <c r="AD401" s="51">
        <v>530</v>
      </c>
      <c r="AE401" s="51">
        <v>33</v>
      </c>
      <c r="AF401" s="51">
        <v>0</v>
      </c>
      <c r="AG401" s="32">
        <v>1</v>
      </c>
      <c r="AH401" s="32">
        <v>0</v>
      </c>
      <c r="AI401" s="23">
        <v>112</v>
      </c>
      <c r="AJ401" s="24" t="s">
        <v>2912</v>
      </c>
      <c r="AK401" s="52">
        <v>1</v>
      </c>
      <c r="AL401" s="24">
        <v>240</v>
      </c>
      <c r="AM401" s="52">
        <v>1</v>
      </c>
      <c r="AN401" s="52" t="s">
        <v>108</v>
      </c>
      <c r="AO401" s="24" t="s">
        <v>2913</v>
      </c>
      <c r="AP401" s="52">
        <v>0.66</v>
      </c>
      <c r="AQ401" s="52">
        <v>0.06</v>
      </c>
      <c r="AR401" s="52">
        <v>205</v>
      </c>
      <c r="AS401" s="52">
        <v>-112</v>
      </c>
      <c r="AT401" s="52">
        <v>84</v>
      </c>
      <c r="AU401" s="52">
        <v>305</v>
      </c>
      <c r="AV401" s="83">
        <v>0</v>
      </c>
      <c r="AW401" s="52">
        <v>50</v>
      </c>
      <c r="AX401" s="83">
        <v>64</v>
      </c>
      <c r="AY401" s="52">
        <v>12</v>
      </c>
      <c r="AZ401" s="52">
        <v>0.05</v>
      </c>
      <c r="BA401" s="24">
        <v>0</v>
      </c>
      <c r="BB401" s="52">
        <v>3.2</v>
      </c>
      <c r="BC401" s="75" t="s">
        <v>2431</v>
      </c>
      <c r="BD401" s="52"/>
      <c r="BE401" s="52"/>
      <c r="BF401" s="52"/>
      <c r="BG401" s="52"/>
      <c r="BH401" s="52"/>
      <c r="BI401" s="24">
        <v>1</v>
      </c>
      <c r="BJ401" s="24"/>
      <c r="BK401" s="24"/>
      <c r="BL401" s="24">
        <v>1.4</v>
      </c>
      <c r="BM401" s="24"/>
      <c r="BN401" s="24"/>
      <c r="BO401" s="24"/>
      <c r="BP401" s="24" t="s">
        <v>2888</v>
      </c>
      <c r="BQ401" s="24" t="s">
        <v>2168</v>
      </c>
      <c r="BR401" s="47" t="s">
        <v>2917</v>
      </c>
      <c r="BT401" s="5" t="str">
        <f t="shared" si="29"/>
        <v>2020-01-01 00:00</v>
      </c>
      <c r="BU401" s="111"/>
      <c r="BV401" s="115"/>
      <c r="BX401" s="5"/>
      <c r="CQ401" s="47">
        <v>5</v>
      </c>
      <c r="CR401" s="5">
        <v>10</v>
      </c>
      <c r="CS401" s="5">
        <f t="shared" si="30"/>
        <v>64</v>
      </c>
      <c r="CT401" s="5">
        <f t="shared" si="31"/>
        <v>0.66</v>
      </c>
      <c r="CU401" s="5">
        <f t="shared" si="32"/>
        <v>3.2</v>
      </c>
    </row>
    <row r="402" spans="1:99" s="47" customFormat="1" x14ac:dyDescent="0.3">
      <c r="A402" s="48" t="s">
        <v>1689</v>
      </c>
      <c r="B402" s="6"/>
      <c r="C402" s="27">
        <v>841</v>
      </c>
      <c r="D402" s="18">
        <v>11141</v>
      </c>
      <c r="E402" s="26">
        <v>10141</v>
      </c>
      <c r="F402" s="49">
        <v>5</v>
      </c>
      <c r="G402" s="49">
        <v>2</v>
      </c>
      <c r="H402" s="18" t="s">
        <v>2386</v>
      </c>
      <c r="I402" s="49">
        <v>1</v>
      </c>
      <c r="J402" s="49">
        <v>4</v>
      </c>
      <c r="K402" s="18">
        <v>1</v>
      </c>
      <c r="L402" s="54">
        <v>5</v>
      </c>
      <c r="M402" s="18">
        <v>4</v>
      </c>
      <c r="N402" s="18">
        <v>841</v>
      </c>
      <c r="O402" s="18">
        <v>24</v>
      </c>
      <c r="P402" s="18" t="s">
        <v>321</v>
      </c>
      <c r="Q402" s="26" t="s">
        <v>1694</v>
      </c>
      <c r="R402" s="26"/>
      <c r="S402" s="28">
        <v>0.9</v>
      </c>
      <c r="T402" s="28">
        <v>1.1000000000000001</v>
      </c>
      <c r="U402" s="28">
        <v>1.2</v>
      </c>
      <c r="V402" s="18" t="s">
        <v>323</v>
      </c>
      <c r="W402" s="29" t="s">
        <v>491</v>
      </c>
      <c r="X402" s="30" t="s">
        <v>1712</v>
      </c>
      <c r="Y402" s="31" t="s">
        <v>218</v>
      </c>
      <c r="Z402" s="52" t="s">
        <v>219</v>
      </c>
      <c r="AA402" s="50" t="s">
        <v>1717</v>
      </c>
      <c r="AB402" s="21">
        <v>155</v>
      </c>
      <c r="AC402" s="21">
        <v>3</v>
      </c>
      <c r="AD402" s="51">
        <v>500</v>
      </c>
      <c r="AE402" s="51">
        <v>28</v>
      </c>
      <c r="AF402" s="51">
        <v>0</v>
      </c>
      <c r="AG402" s="32">
        <v>1</v>
      </c>
      <c r="AH402" s="32">
        <v>0</v>
      </c>
      <c r="AI402" s="23">
        <v>84</v>
      </c>
      <c r="AJ402" s="24" t="s">
        <v>2912</v>
      </c>
      <c r="AK402" s="52">
        <v>1</v>
      </c>
      <c r="AL402" s="24">
        <v>640</v>
      </c>
      <c r="AM402" s="52">
        <v>1</v>
      </c>
      <c r="AN402" s="52">
        <v>1</v>
      </c>
      <c r="AO402" s="24" t="s">
        <v>2913</v>
      </c>
      <c r="AP402" s="52">
        <v>0.62</v>
      </c>
      <c r="AQ402" s="52">
        <v>0.01</v>
      </c>
      <c r="AR402" s="52">
        <v>0</v>
      </c>
      <c r="AS402" s="52">
        <v>0</v>
      </c>
      <c r="AT402" s="52">
        <v>0</v>
      </c>
      <c r="AU402" s="52">
        <v>1</v>
      </c>
      <c r="AV402" s="83">
        <v>0</v>
      </c>
      <c r="AW402" s="52">
        <v>-22</v>
      </c>
      <c r="AX402" s="83">
        <v>56</v>
      </c>
      <c r="AY402" s="52">
        <v>32</v>
      </c>
      <c r="AZ402" s="52">
        <v>0.05</v>
      </c>
      <c r="BA402" s="24">
        <v>0</v>
      </c>
      <c r="BB402" s="52">
        <v>2.8</v>
      </c>
      <c r="BC402" s="75" t="s">
        <v>2387</v>
      </c>
      <c r="BD402" s="52"/>
      <c r="BE402" s="52"/>
      <c r="BF402" s="52"/>
      <c r="BG402" s="52"/>
      <c r="BH402" s="52"/>
      <c r="BI402" s="24">
        <v>1</v>
      </c>
      <c r="BJ402" s="24"/>
      <c r="BK402" s="24"/>
      <c r="BL402" s="24">
        <v>1.4</v>
      </c>
      <c r="BM402" s="24"/>
      <c r="BN402" s="24"/>
      <c r="BO402" s="24"/>
      <c r="BP402" s="24" t="s">
        <v>2888</v>
      </c>
      <c r="BQ402" s="24" t="s">
        <v>2168</v>
      </c>
      <c r="BR402" s="47" t="s">
        <v>2916</v>
      </c>
      <c r="BT402" s="5" t="str">
        <f t="shared" si="29"/>
        <v>9999-01-01 00:00</v>
      </c>
      <c r="BU402" s="111"/>
      <c r="BV402" s="115"/>
      <c r="BX402" s="5"/>
      <c r="CQ402" s="47">
        <v>5</v>
      </c>
      <c r="CR402" s="5">
        <v>1</v>
      </c>
      <c r="CS402" s="5">
        <f t="shared" si="30"/>
        <v>56</v>
      </c>
      <c r="CT402" s="5">
        <f t="shared" si="31"/>
        <v>0.62</v>
      </c>
      <c r="CU402" s="5">
        <f t="shared" si="32"/>
        <v>2.8</v>
      </c>
    </row>
    <row r="403" spans="1:99" s="47" customFormat="1" x14ac:dyDescent="0.3">
      <c r="A403" s="48" t="s">
        <v>1282</v>
      </c>
      <c r="B403" s="6"/>
      <c r="C403" s="27">
        <v>842</v>
      </c>
      <c r="D403" s="18">
        <v>11142</v>
      </c>
      <c r="E403" s="26">
        <v>10142</v>
      </c>
      <c r="F403" s="49">
        <v>5</v>
      </c>
      <c r="G403" s="49">
        <v>5</v>
      </c>
      <c r="H403" s="18" t="s">
        <v>2313</v>
      </c>
      <c r="I403" s="49">
        <v>1</v>
      </c>
      <c r="J403" s="49">
        <v>1</v>
      </c>
      <c r="K403" s="18">
        <v>1</v>
      </c>
      <c r="L403" s="54">
        <v>5</v>
      </c>
      <c r="M403" s="18">
        <v>1</v>
      </c>
      <c r="N403" s="18">
        <v>842</v>
      </c>
      <c r="O403" s="18">
        <v>51</v>
      </c>
      <c r="P403" s="18" t="s">
        <v>321</v>
      </c>
      <c r="Q403" s="26" t="s">
        <v>2129</v>
      </c>
      <c r="R403" s="26"/>
      <c r="S403" s="28">
        <v>1.05</v>
      </c>
      <c r="T403" s="28">
        <v>1</v>
      </c>
      <c r="U403" s="28">
        <v>1.2</v>
      </c>
      <c r="V403" s="18" t="s">
        <v>323</v>
      </c>
      <c r="W403" s="29" t="s">
        <v>491</v>
      </c>
      <c r="X403" s="30" t="s">
        <v>1283</v>
      </c>
      <c r="Y403" s="31" t="s">
        <v>218</v>
      </c>
      <c r="Z403" s="52" t="s">
        <v>219</v>
      </c>
      <c r="AA403" s="50" t="s">
        <v>1284</v>
      </c>
      <c r="AB403" s="21">
        <v>155</v>
      </c>
      <c r="AC403" s="21">
        <v>3</v>
      </c>
      <c r="AD403" s="51">
        <v>480</v>
      </c>
      <c r="AE403" s="51">
        <v>29</v>
      </c>
      <c r="AF403" s="51">
        <v>0</v>
      </c>
      <c r="AG403" s="32">
        <v>1</v>
      </c>
      <c r="AH403" s="32">
        <v>0</v>
      </c>
      <c r="AI403" s="23">
        <v>140</v>
      </c>
      <c r="AJ403" s="24" t="s">
        <v>2912</v>
      </c>
      <c r="AK403" s="52">
        <v>1</v>
      </c>
      <c r="AL403" s="24">
        <v>1280</v>
      </c>
      <c r="AM403" s="52">
        <v>9</v>
      </c>
      <c r="AN403" s="52">
        <v>1</v>
      </c>
      <c r="AO403" s="24" t="s">
        <v>2913</v>
      </c>
      <c r="AP403" s="52">
        <v>0.38</v>
      </c>
      <c r="AQ403" s="52">
        <v>0.04</v>
      </c>
      <c r="AR403" s="52">
        <v>0</v>
      </c>
      <c r="AS403" s="52">
        <v>0</v>
      </c>
      <c r="AT403" s="52">
        <v>0</v>
      </c>
      <c r="AU403" s="52">
        <v>1</v>
      </c>
      <c r="AV403" s="83">
        <v>-5</v>
      </c>
      <c r="AW403" s="52">
        <v>-20</v>
      </c>
      <c r="AX403" s="83">
        <v>44</v>
      </c>
      <c r="AY403" s="52">
        <v>64</v>
      </c>
      <c r="AZ403" s="52">
        <v>0.45</v>
      </c>
      <c r="BA403" s="24">
        <v>0</v>
      </c>
      <c r="BB403" s="52">
        <v>2.2000000000000002</v>
      </c>
      <c r="BC403" s="75" t="s">
        <v>2072</v>
      </c>
      <c r="BD403" s="52"/>
      <c r="BE403" s="52"/>
      <c r="BF403" s="52"/>
      <c r="BG403" s="52"/>
      <c r="BH403" s="52"/>
      <c r="BI403" s="24">
        <v>1</v>
      </c>
      <c r="BJ403" s="24"/>
      <c r="BK403" s="24"/>
      <c r="BL403" s="24">
        <v>1.4</v>
      </c>
      <c r="BM403" s="24"/>
      <c r="BN403" s="24"/>
      <c r="BO403" s="24"/>
      <c r="BP403" s="24" t="s">
        <v>2888</v>
      </c>
      <c r="BQ403" s="24" t="s">
        <v>2168</v>
      </c>
      <c r="BR403" s="47" t="s">
        <v>2916</v>
      </c>
      <c r="BT403" s="5" t="str">
        <f t="shared" si="29"/>
        <v>9999-01-01 00:00</v>
      </c>
      <c r="BU403" s="111"/>
      <c r="BV403" s="115"/>
      <c r="BX403" s="5"/>
      <c r="CQ403" s="47">
        <v>5</v>
      </c>
      <c r="CR403" s="5">
        <v>2</v>
      </c>
      <c r="CS403" s="5">
        <f t="shared" si="30"/>
        <v>44</v>
      </c>
      <c r="CT403" s="5">
        <f t="shared" si="31"/>
        <v>0.38</v>
      </c>
      <c r="CU403" s="5">
        <f t="shared" si="32"/>
        <v>2.2000000000000002</v>
      </c>
    </row>
    <row r="404" spans="1:99" s="47" customFormat="1" x14ac:dyDescent="0.3">
      <c r="A404" s="48" t="s">
        <v>1358</v>
      </c>
      <c r="B404" s="6"/>
      <c r="C404" s="27">
        <v>843</v>
      </c>
      <c r="D404" s="18">
        <v>11143</v>
      </c>
      <c r="E404" s="26">
        <v>10143</v>
      </c>
      <c r="F404" s="49">
        <v>5</v>
      </c>
      <c r="G404" s="49">
        <v>2</v>
      </c>
      <c r="H404" s="18" t="s">
        <v>2299</v>
      </c>
      <c r="I404" s="49">
        <v>1</v>
      </c>
      <c r="J404" s="49">
        <v>5</v>
      </c>
      <c r="K404" s="18">
        <v>1</v>
      </c>
      <c r="L404" s="54">
        <v>5</v>
      </c>
      <c r="M404" s="18">
        <v>5</v>
      </c>
      <c r="N404" s="18">
        <v>843</v>
      </c>
      <c r="O404" s="18">
        <v>25</v>
      </c>
      <c r="P404" s="18" t="s">
        <v>321</v>
      </c>
      <c r="Q404" s="26" t="s">
        <v>2130</v>
      </c>
      <c r="R404" s="26"/>
      <c r="S404" s="28">
        <v>1</v>
      </c>
      <c r="T404" s="28">
        <v>1.1200000000000001</v>
      </c>
      <c r="U404" s="28">
        <v>1.2</v>
      </c>
      <c r="V404" s="18" t="s">
        <v>323</v>
      </c>
      <c r="W404" s="29" t="s">
        <v>491</v>
      </c>
      <c r="X404" s="30" t="s">
        <v>1359</v>
      </c>
      <c r="Y404" s="31" t="s">
        <v>218</v>
      </c>
      <c r="Z404" s="52" t="s">
        <v>219</v>
      </c>
      <c r="AA404" s="50" t="s">
        <v>1360</v>
      </c>
      <c r="AB404" s="21">
        <v>155</v>
      </c>
      <c r="AC404" s="21">
        <v>3</v>
      </c>
      <c r="AD404" s="51">
        <v>440</v>
      </c>
      <c r="AE404" s="51">
        <v>17</v>
      </c>
      <c r="AF404" s="51">
        <v>0</v>
      </c>
      <c r="AG404" s="32">
        <v>1</v>
      </c>
      <c r="AH404" s="32">
        <v>0</v>
      </c>
      <c r="AI404" s="23">
        <v>70</v>
      </c>
      <c r="AJ404" s="24" t="s">
        <v>2912</v>
      </c>
      <c r="AK404" s="52">
        <v>1</v>
      </c>
      <c r="AL404" s="24">
        <v>66</v>
      </c>
      <c r="AM404" s="52">
        <v>1</v>
      </c>
      <c r="AN404" s="52" t="s">
        <v>108</v>
      </c>
      <c r="AO404" s="24" t="s">
        <v>2913</v>
      </c>
      <c r="AP404" s="52">
        <v>0.54</v>
      </c>
      <c r="AQ404" s="52">
        <v>0.02</v>
      </c>
      <c r="AR404" s="52">
        <v>131</v>
      </c>
      <c r="AS404" s="52">
        <v>-70</v>
      </c>
      <c r="AT404" s="52">
        <v>-49</v>
      </c>
      <c r="AU404" s="52">
        <v>51</v>
      </c>
      <c r="AV404" s="83">
        <v>-5</v>
      </c>
      <c r="AW404" s="52">
        <v>5</v>
      </c>
      <c r="AX404" s="83">
        <v>53</v>
      </c>
      <c r="AY404" s="52">
        <v>3.3</v>
      </c>
      <c r="AZ404" s="52">
        <v>0.05</v>
      </c>
      <c r="BA404" s="24">
        <v>0</v>
      </c>
      <c r="BB404" s="52">
        <v>2.65</v>
      </c>
      <c r="BC404" s="75" t="s">
        <v>2431</v>
      </c>
      <c r="BD404" s="52"/>
      <c r="BE404" s="52"/>
      <c r="BF404" s="52"/>
      <c r="BG404" s="52"/>
      <c r="BH404" s="52"/>
      <c r="BI404" s="24">
        <v>1</v>
      </c>
      <c r="BJ404" s="24"/>
      <c r="BK404" s="24"/>
      <c r="BL404" s="24">
        <v>1.4</v>
      </c>
      <c r="BM404" s="24"/>
      <c r="BN404" s="24"/>
      <c r="BO404" s="24"/>
      <c r="BP404" s="24" t="s">
        <v>2888</v>
      </c>
      <c r="BQ404" s="24" t="s">
        <v>2168</v>
      </c>
      <c r="BR404" s="47" t="s">
        <v>2917</v>
      </c>
      <c r="BT404" s="5" t="str">
        <f t="shared" si="29"/>
        <v>2020-01-01 00:00</v>
      </c>
      <c r="BU404" s="111"/>
      <c r="BV404" s="115"/>
      <c r="BX404" s="5"/>
      <c r="CQ404" s="47">
        <v>5</v>
      </c>
      <c r="CR404" s="5">
        <v>5</v>
      </c>
      <c r="CS404" s="5">
        <f t="shared" si="30"/>
        <v>53</v>
      </c>
      <c r="CT404" s="5">
        <f t="shared" si="31"/>
        <v>0.54</v>
      </c>
      <c r="CU404" s="5">
        <f t="shared" si="32"/>
        <v>2.65</v>
      </c>
    </row>
    <row r="405" spans="1:99" s="47" customFormat="1" x14ac:dyDescent="0.3">
      <c r="A405" s="48" t="s">
        <v>1114</v>
      </c>
      <c r="B405" s="6"/>
      <c r="C405" s="27">
        <v>844</v>
      </c>
      <c r="D405" s="18">
        <v>11144</v>
      </c>
      <c r="E405" s="26">
        <v>10144</v>
      </c>
      <c r="F405" s="49">
        <v>5</v>
      </c>
      <c r="G405" s="49">
        <v>3</v>
      </c>
      <c r="H405" s="18" t="s">
        <v>2299</v>
      </c>
      <c r="I405" s="49">
        <v>1</v>
      </c>
      <c r="J405" s="49">
        <v>3</v>
      </c>
      <c r="K405" s="18">
        <v>1</v>
      </c>
      <c r="L405" s="54">
        <v>5</v>
      </c>
      <c r="M405" s="18">
        <v>3</v>
      </c>
      <c r="N405" s="18">
        <v>844</v>
      </c>
      <c r="O405" s="18">
        <v>33</v>
      </c>
      <c r="P405" s="18" t="s">
        <v>321</v>
      </c>
      <c r="Q405" s="26" t="s">
        <v>1679</v>
      </c>
      <c r="R405" s="26"/>
      <c r="S405" s="28">
        <v>1</v>
      </c>
      <c r="T405" s="28">
        <v>1.1000000000000001</v>
      </c>
      <c r="U405" s="28">
        <v>1.2</v>
      </c>
      <c r="V405" s="18" t="s">
        <v>323</v>
      </c>
      <c r="W405" s="29" t="s">
        <v>491</v>
      </c>
      <c r="X405" s="30" t="s">
        <v>1115</v>
      </c>
      <c r="Y405" s="31" t="s">
        <v>218</v>
      </c>
      <c r="Z405" s="52" t="s">
        <v>219</v>
      </c>
      <c r="AA405" s="50" t="s">
        <v>1116</v>
      </c>
      <c r="AB405" s="21">
        <v>155</v>
      </c>
      <c r="AC405" s="21">
        <v>3</v>
      </c>
      <c r="AD405" s="51">
        <v>440</v>
      </c>
      <c r="AE405" s="51">
        <v>17</v>
      </c>
      <c r="AF405" s="51">
        <v>0</v>
      </c>
      <c r="AG405" s="32">
        <v>1</v>
      </c>
      <c r="AH405" s="32">
        <v>0</v>
      </c>
      <c r="AI405" s="23">
        <v>98</v>
      </c>
      <c r="AJ405" s="24" t="s">
        <v>2912</v>
      </c>
      <c r="AK405" s="52">
        <v>1</v>
      </c>
      <c r="AL405" s="24">
        <v>66</v>
      </c>
      <c r="AM405" s="52">
        <v>1</v>
      </c>
      <c r="AN405" s="52" t="s">
        <v>108</v>
      </c>
      <c r="AO405" s="24" t="s">
        <v>2913</v>
      </c>
      <c r="AP405" s="52">
        <v>0.34</v>
      </c>
      <c r="AQ405" s="52">
        <v>0.04</v>
      </c>
      <c r="AR405" s="52">
        <v>205</v>
      </c>
      <c r="AS405" s="52">
        <v>-56</v>
      </c>
      <c r="AT405" s="52">
        <v>14</v>
      </c>
      <c r="AU405" s="52">
        <v>305</v>
      </c>
      <c r="AV405" s="83">
        <v>0</v>
      </c>
      <c r="AW405" s="52">
        <v>5</v>
      </c>
      <c r="AX405" s="83">
        <v>47</v>
      </c>
      <c r="AY405" s="52">
        <v>3.3</v>
      </c>
      <c r="AZ405" s="52">
        <v>0.05</v>
      </c>
      <c r="BA405" s="24">
        <v>0</v>
      </c>
      <c r="BB405" s="52">
        <v>2.35</v>
      </c>
      <c r="BC405" s="75" t="s">
        <v>2431</v>
      </c>
      <c r="BD405" s="52"/>
      <c r="BE405" s="52"/>
      <c r="BF405" s="52"/>
      <c r="BG405" s="52"/>
      <c r="BH405" s="52"/>
      <c r="BI405" s="24">
        <v>1</v>
      </c>
      <c r="BJ405" s="24"/>
      <c r="BK405" s="24"/>
      <c r="BL405" s="24">
        <v>1.4</v>
      </c>
      <c r="BM405" s="24"/>
      <c r="BN405" s="24"/>
      <c r="BO405" s="24"/>
      <c r="BP405" s="24" t="s">
        <v>2888</v>
      </c>
      <c r="BQ405" s="24" t="s">
        <v>2168</v>
      </c>
      <c r="BR405" s="47" t="s">
        <v>2917</v>
      </c>
      <c r="BT405" s="5" t="str">
        <f t="shared" si="29"/>
        <v>2020-01-01 00:00</v>
      </c>
      <c r="BU405" s="111"/>
      <c r="BV405" s="115"/>
      <c r="BX405" s="5"/>
      <c r="CQ405" s="47">
        <v>5</v>
      </c>
      <c r="CR405" s="5">
        <v>6</v>
      </c>
      <c r="CS405" s="5">
        <f t="shared" si="30"/>
        <v>47</v>
      </c>
      <c r="CT405" s="5">
        <f t="shared" si="31"/>
        <v>0.34</v>
      </c>
      <c r="CU405" s="5">
        <f t="shared" si="32"/>
        <v>2.35</v>
      </c>
    </row>
    <row r="406" spans="1:99" s="47" customFormat="1" x14ac:dyDescent="0.3">
      <c r="A406" s="48" t="s">
        <v>1169</v>
      </c>
      <c r="B406" s="6"/>
      <c r="C406" s="27">
        <v>845</v>
      </c>
      <c r="D406" s="18">
        <v>11145</v>
      </c>
      <c r="E406" s="26">
        <v>10145</v>
      </c>
      <c r="F406" s="49">
        <v>5</v>
      </c>
      <c r="G406" s="49">
        <v>3</v>
      </c>
      <c r="H406" s="18" t="s">
        <v>2370</v>
      </c>
      <c r="I406" s="49">
        <v>1</v>
      </c>
      <c r="J406" s="49">
        <v>2</v>
      </c>
      <c r="K406" s="18">
        <v>1</v>
      </c>
      <c r="L406" s="54">
        <v>5</v>
      </c>
      <c r="M406" s="18">
        <v>2</v>
      </c>
      <c r="N406" s="18">
        <v>845</v>
      </c>
      <c r="O406" s="18">
        <v>32</v>
      </c>
      <c r="P406" s="18" t="s">
        <v>321</v>
      </c>
      <c r="Q406" s="26" t="s">
        <v>2131</v>
      </c>
      <c r="R406" s="26"/>
      <c r="S406" s="28">
        <v>1</v>
      </c>
      <c r="T406" s="28">
        <v>0.91</v>
      </c>
      <c r="U406" s="28">
        <v>1.2</v>
      </c>
      <c r="V406" s="18" t="s">
        <v>323</v>
      </c>
      <c r="W406" s="29" t="s">
        <v>491</v>
      </c>
      <c r="X406" s="30" t="s">
        <v>1170</v>
      </c>
      <c r="Y406" s="31" t="s">
        <v>218</v>
      </c>
      <c r="Z406" s="52" t="s">
        <v>219</v>
      </c>
      <c r="AA406" s="50" t="s">
        <v>1171</v>
      </c>
      <c r="AB406" s="21">
        <v>155</v>
      </c>
      <c r="AC406" s="21">
        <v>3</v>
      </c>
      <c r="AD406" s="51">
        <v>540</v>
      </c>
      <c r="AE406" s="51">
        <v>32</v>
      </c>
      <c r="AF406" s="51">
        <v>0</v>
      </c>
      <c r="AG406" s="32">
        <v>2</v>
      </c>
      <c r="AH406" s="32">
        <v>0</v>
      </c>
      <c r="AI406" s="23">
        <v>70</v>
      </c>
      <c r="AJ406" s="24" t="s">
        <v>2912</v>
      </c>
      <c r="AK406" s="52">
        <v>1</v>
      </c>
      <c r="AL406" s="24">
        <v>192</v>
      </c>
      <c r="AM406" s="52">
        <v>1</v>
      </c>
      <c r="AN406" s="52" t="s">
        <v>108</v>
      </c>
      <c r="AO406" s="24" t="s">
        <v>2913</v>
      </c>
      <c r="AP406" s="52">
        <v>0.57999999999999996</v>
      </c>
      <c r="AQ406" s="52">
        <v>0.06</v>
      </c>
      <c r="AR406" s="52">
        <v>204</v>
      </c>
      <c r="AS406" s="52">
        <v>-42</v>
      </c>
      <c r="AT406" s="52">
        <v>70</v>
      </c>
      <c r="AU406" s="52">
        <v>304</v>
      </c>
      <c r="AV406" s="83">
        <v>0</v>
      </c>
      <c r="AW406" s="52">
        <v>30</v>
      </c>
      <c r="AX406" s="83">
        <v>50</v>
      </c>
      <c r="AY406" s="52">
        <v>9.6</v>
      </c>
      <c r="AZ406" s="52">
        <v>0.05</v>
      </c>
      <c r="BA406" s="24">
        <v>0</v>
      </c>
      <c r="BB406" s="52">
        <v>2.5</v>
      </c>
      <c r="BC406" s="75" t="s">
        <v>2431</v>
      </c>
      <c r="BD406" s="52"/>
      <c r="BE406" s="52"/>
      <c r="BF406" s="52"/>
      <c r="BG406" s="52"/>
      <c r="BH406" s="52"/>
      <c r="BI406" s="24">
        <v>1</v>
      </c>
      <c r="BJ406" s="24"/>
      <c r="BK406" s="24"/>
      <c r="BL406" s="24">
        <v>1.4</v>
      </c>
      <c r="BM406" s="24"/>
      <c r="BN406" s="24"/>
      <c r="BO406" s="24"/>
      <c r="BP406" s="24" t="s">
        <v>2888</v>
      </c>
      <c r="BQ406" s="24" t="s">
        <v>2168</v>
      </c>
      <c r="BR406" s="47" t="s">
        <v>2917</v>
      </c>
      <c r="BT406" s="5" t="str">
        <f t="shared" si="29"/>
        <v>2020-01-01 00:00</v>
      </c>
      <c r="BU406" s="111"/>
      <c r="BV406" s="115"/>
      <c r="BX406" s="5"/>
      <c r="CQ406" s="47">
        <v>5</v>
      </c>
      <c r="CR406" s="5">
        <v>4</v>
      </c>
      <c r="CS406" s="5">
        <f t="shared" si="30"/>
        <v>50</v>
      </c>
      <c r="CT406" s="5">
        <f t="shared" si="31"/>
        <v>0.57999999999999996</v>
      </c>
      <c r="CU406" s="5">
        <f t="shared" si="32"/>
        <v>2.5</v>
      </c>
    </row>
    <row r="407" spans="1:99" s="47" customFormat="1" x14ac:dyDescent="0.3">
      <c r="A407" s="48" t="s">
        <v>1693</v>
      </c>
      <c r="B407" s="6"/>
      <c r="C407" s="27">
        <v>846</v>
      </c>
      <c r="D407" s="18">
        <v>11146</v>
      </c>
      <c r="E407" s="26">
        <v>10146</v>
      </c>
      <c r="F407" s="49">
        <v>5</v>
      </c>
      <c r="G407" s="49">
        <v>3</v>
      </c>
      <c r="H407" s="18" t="s">
        <v>2298</v>
      </c>
      <c r="I407" s="49">
        <v>1</v>
      </c>
      <c r="J407" s="49">
        <v>5</v>
      </c>
      <c r="K407" s="18">
        <v>1</v>
      </c>
      <c r="L407" s="54">
        <v>5</v>
      </c>
      <c r="M407" s="18">
        <v>5</v>
      </c>
      <c r="N407" s="18">
        <v>846</v>
      </c>
      <c r="O407" s="18">
        <v>35</v>
      </c>
      <c r="P407" s="18" t="s">
        <v>321</v>
      </c>
      <c r="Q407" s="26" t="s">
        <v>1706</v>
      </c>
      <c r="R407" s="26"/>
      <c r="S407" s="28">
        <v>0.9</v>
      </c>
      <c r="T407" s="28">
        <v>1.25</v>
      </c>
      <c r="U407" s="28">
        <v>1.2</v>
      </c>
      <c r="V407" s="18" t="s">
        <v>323</v>
      </c>
      <c r="W407" s="29" t="s">
        <v>491</v>
      </c>
      <c r="X407" s="30" t="s">
        <v>1716</v>
      </c>
      <c r="Y407" s="31" t="s">
        <v>218</v>
      </c>
      <c r="Z407" s="52" t="s">
        <v>219</v>
      </c>
      <c r="AA407" s="50" t="s">
        <v>1721</v>
      </c>
      <c r="AB407" s="21">
        <v>155</v>
      </c>
      <c r="AC407" s="21">
        <v>3</v>
      </c>
      <c r="AD407" s="51">
        <v>370</v>
      </c>
      <c r="AE407" s="51">
        <v>21</v>
      </c>
      <c r="AF407" s="51">
        <v>0</v>
      </c>
      <c r="AG407" s="32">
        <v>1</v>
      </c>
      <c r="AH407" s="32">
        <v>0</v>
      </c>
      <c r="AI407" s="23">
        <v>196</v>
      </c>
      <c r="AJ407" s="24" t="s">
        <v>2912</v>
      </c>
      <c r="AK407" s="52">
        <v>1</v>
      </c>
      <c r="AL407" s="24">
        <v>1280</v>
      </c>
      <c r="AM407" s="52">
        <v>12</v>
      </c>
      <c r="AN407" s="52">
        <v>1</v>
      </c>
      <c r="AO407" s="24" t="s">
        <v>2913</v>
      </c>
      <c r="AP407" s="52">
        <v>0.62</v>
      </c>
      <c r="AQ407" s="52">
        <v>0.01</v>
      </c>
      <c r="AR407" s="52">
        <v>0</v>
      </c>
      <c r="AS407" s="52">
        <v>0</v>
      </c>
      <c r="AT407" s="52">
        <v>0</v>
      </c>
      <c r="AU407" s="52">
        <v>3</v>
      </c>
      <c r="AV407" s="83">
        <v>-46</v>
      </c>
      <c r="AW407" s="52">
        <v>-15</v>
      </c>
      <c r="AX407" s="83">
        <v>56</v>
      </c>
      <c r="AY407" s="52">
        <v>64</v>
      </c>
      <c r="AZ407" s="52">
        <v>0.6</v>
      </c>
      <c r="BA407" s="24">
        <v>0</v>
      </c>
      <c r="BB407" s="52">
        <v>2.8</v>
      </c>
      <c r="BC407" s="75" t="s">
        <v>2068</v>
      </c>
      <c r="BD407" s="52"/>
      <c r="BE407" s="52"/>
      <c r="BF407" s="52"/>
      <c r="BG407" s="52"/>
      <c r="BH407" s="52"/>
      <c r="BI407" s="24">
        <v>1</v>
      </c>
      <c r="BJ407" s="24"/>
      <c r="BK407" s="24"/>
      <c r="BL407" s="24">
        <v>1.4</v>
      </c>
      <c r="BM407" s="24"/>
      <c r="BN407" s="24"/>
      <c r="BO407" s="24"/>
      <c r="BP407" s="24" t="s">
        <v>2888</v>
      </c>
      <c r="BQ407" s="24" t="s">
        <v>2168</v>
      </c>
      <c r="BR407" s="47" t="s">
        <v>2916</v>
      </c>
      <c r="BT407" s="5" t="str">
        <f t="shared" si="29"/>
        <v>9999-01-01 00:00</v>
      </c>
      <c r="BU407" s="111"/>
      <c r="BV407" s="115"/>
      <c r="BX407" s="5"/>
      <c r="CQ407" s="47">
        <v>5</v>
      </c>
      <c r="CR407" s="5">
        <v>1</v>
      </c>
      <c r="CS407" s="5">
        <f t="shared" si="30"/>
        <v>56</v>
      </c>
      <c r="CT407" s="5">
        <f t="shared" si="31"/>
        <v>0.62</v>
      </c>
      <c r="CU407" s="5">
        <f t="shared" si="32"/>
        <v>2.8</v>
      </c>
    </row>
    <row r="408" spans="1:99" s="47" customFormat="1" x14ac:dyDescent="0.3">
      <c r="A408" s="48" t="s">
        <v>1276</v>
      </c>
      <c r="B408" s="6"/>
      <c r="C408" s="27">
        <v>847</v>
      </c>
      <c r="D408" s="18">
        <v>11147</v>
      </c>
      <c r="E408" s="26">
        <v>10147</v>
      </c>
      <c r="F408" s="49">
        <v>5</v>
      </c>
      <c r="G408" s="49">
        <v>2</v>
      </c>
      <c r="H408" s="18" t="s">
        <v>2300</v>
      </c>
      <c r="I408" s="49">
        <v>1</v>
      </c>
      <c r="J408" s="49">
        <v>5</v>
      </c>
      <c r="K408" s="18">
        <v>1</v>
      </c>
      <c r="L408" s="54">
        <v>5</v>
      </c>
      <c r="M408" s="18">
        <v>5</v>
      </c>
      <c r="N408" s="18">
        <v>847</v>
      </c>
      <c r="O408" s="18">
        <v>25</v>
      </c>
      <c r="P408" s="18" t="s">
        <v>321</v>
      </c>
      <c r="Q408" s="26" t="s">
        <v>1707</v>
      </c>
      <c r="R408" s="26"/>
      <c r="S408" s="28">
        <v>1.05</v>
      </c>
      <c r="T408" s="28">
        <v>1</v>
      </c>
      <c r="U408" s="28">
        <v>1.2</v>
      </c>
      <c r="V408" s="18" t="s">
        <v>323</v>
      </c>
      <c r="W408" s="29" t="s">
        <v>491</v>
      </c>
      <c r="X408" s="30" t="s">
        <v>1277</v>
      </c>
      <c r="Y408" s="31" t="s">
        <v>218</v>
      </c>
      <c r="Z408" s="52" t="s">
        <v>219</v>
      </c>
      <c r="AA408" s="50" t="s">
        <v>1278</v>
      </c>
      <c r="AB408" s="21">
        <v>155</v>
      </c>
      <c r="AC408" s="21">
        <v>3</v>
      </c>
      <c r="AD408" s="51">
        <v>350</v>
      </c>
      <c r="AE408" s="51">
        <v>23</v>
      </c>
      <c r="AF408" s="51">
        <v>0</v>
      </c>
      <c r="AG408" s="32">
        <v>1</v>
      </c>
      <c r="AH408" s="32">
        <v>0</v>
      </c>
      <c r="AI408" s="23">
        <v>126</v>
      </c>
      <c r="AJ408" s="24" t="s">
        <v>2912</v>
      </c>
      <c r="AK408" s="52">
        <v>1</v>
      </c>
      <c r="AL408" s="24">
        <v>800</v>
      </c>
      <c r="AM408" s="52">
        <v>3</v>
      </c>
      <c r="AN408" s="52">
        <v>1</v>
      </c>
      <c r="AO408" s="24" t="s">
        <v>2913</v>
      </c>
      <c r="AP408" s="52">
        <v>0.48</v>
      </c>
      <c r="AQ408" s="52">
        <v>0.06</v>
      </c>
      <c r="AR408" s="52">
        <v>0</v>
      </c>
      <c r="AS408" s="52">
        <v>0</v>
      </c>
      <c r="AT408" s="52">
        <v>0</v>
      </c>
      <c r="AU408" s="52">
        <v>31</v>
      </c>
      <c r="AV408" s="83">
        <v>0</v>
      </c>
      <c r="AW408" s="52">
        <v>-20</v>
      </c>
      <c r="AX408" s="83">
        <v>53</v>
      </c>
      <c r="AY408" s="52">
        <v>40</v>
      </c>
      <c r="AZ408" s="52">
        <v>0.15</v>
      </c>
      <c r="BA408" s="24">
        <v>0</v>
      </c>
      <c r="BB408" s="52">
        <v>2.65</v>
      </c>
      <c r="BC408" s="75" t="s">
        <v>2069</v>
      </c>
      <c r="BD408" s="52"/>
      <c r="BE408" s="52"/>
      <c r="BF408" s="52"/>
      <c r="BG408" s="52"/>
      <c r="BH408" s="52"/>
      <c r="BI408" s="24">
        <v>1</v>
      </c>
      <c r="BJ408" s="24"/>
      <c r="BK408" s="24"/>
      <c r="BL408" s="24">
        <v>1.4</v>
      </c>
      <c r="BM408" s="24"/>
      <c r="BN408" s="24"/>
      <c r="BO408" s="24"/>
      <c r="BP408" s="24" t="s">
        <v>2888</v>
      </c>
      <c r="BQ408" s="24" t="s">
        <v>2168</v>
      </c>
      <c r="BR408" s="47" t="s">
        <v>2916</v>
      </c>
      <c r="BT408" s="5" t="str">
        <f t="shared" si="29"/>
        <v>9999-01-01 00:00</v>
      </c>
      <c r="BU408" s="111"/>
      <c r="BV408" s="115"/>
      <c r="BX408" s="5"/>
      <c r="CQ408" s="47">
        <v>5</v>
      </c>
      <c r="CR408" s="5">
        <v>9</v>
      </c>
      <c r="CS408" s="5">
        <f t="shared" si="30"/>
        <v>53</v>
      </c>
      <c r="CT408" s="5">
        <f t="shared" si="31"/>
        <v>0.48</v>
      </c>
      <c r="CU408" s="5">
        <f t="shared" si="32"/>
        <v>2.65</v>
      </c>
    </row>
    <row r="409" spans="1:99" s="47" customFormat="1" x14ac:dyDescent="0.3">
      <c r="A409" s="48" t="s">
        <v>875</v>
      </c>
      <c r="B409" s="6"/>
      <c r="C409" s="27">
        <v>848</v>
      </c>
      <c r="D409" s="18">
        <v>11148</v>
      </c>
      <c r="E409" s="26">
        <v>10148</v>
      </c>
      <c r="F409" s="49">
        <v>5</v>
      </c>
      <c r="G409" s="49">
        <v>5</v>
      </c>
      <c r="H409" s="18" t="s">
        <v>2307</v>
      </c>
      <c r="I409" s="49">
        <v>1</v>
      </c>
      <c r="J409" s="49">
        <v>4</v>
      </c>
      <c r="K409" s="18">
        <v>1</v>
      </c>
      <c r="L409" s="54">
        <v>5</v>
      </c>
      <c r="M409" s="18">
        <v>4</v>
      </c>
      <c r="N409" s="18">
        <v>848</v>
      </c>
      <c r="O409" s="18">
        <v>54</v>
      </c>
      <c r="P409" s="18" t="s">
        <v>321</v>
      </c>
      <c r="Q409" s="26" t="s">
        <v>876</v>
      </c>
      <c r="R409" s="26"/>
      <c r="S409" s="28">
        <v>1</v>
      </c>
      <c r="T409" s="28">
        <v>1.1200000000000001</v>
      </c>
      <c r="U409" s="28">
        <v>1.2</v>
      </c>
      <c r="V409" s="18" t="s">
        <v>323</v>
      </c>
      <c r="W409" s="29" t="s">
        <v>491</v>
      </c>
      <c r="X409" s="30" t="s">
        <v>877</v>
      </c>
      <c r="Y409" s="31" t="s">
        <v>218</v>
      </c>
      <c r="Z409" s="52" t="s">
        <v>219</v>
      </c>
      <c r="AA409" s="50" t="s">
        <v>878</v>
      </c>
      <c r="AB409" s="21">
        <v>155</v>
      </c>
      <c r="AC409" s="21">
        <v>3</v>
      </c>
      <c r="AD409" s="51">
        <v>350</v>
      </c>
      <c r="AE409" s="51">
        <v>22</v>
      </c>
      <c r="AF409" s="51">
        <v>0</v>
      </c>
      <c r="AG409" s="32">
        <v>1</v>
      </c>
      <c r="AH409" s="32">
        <v>0</v>
      </c>
      <c r="AI409" s="23">
        <v>126</v>
      </c>
      <c r="AJ409" s="24" t="s">
        <v>2912</v>
      </c>
      <c r="AK409" s="52">
        <v>1</v>
      </c>
      <c r="AL409" s="24">
        <v>112</v>
      </c>
      <c r="AM409" s="52">
        <v>1</v>
      </c>
      <c r="AN409" s="52">
        <v>1</v>
      </c>
      <c r="AO409" s="24" t="s">
        <v>2913</v>
      </c>
      <c r="AP409" s="52">
        <v>0.48</v>
      </c>
      <c r="AQ409" s="52">
        <v>0.02</v>
      </c>
      <c r="AR409" s="52">
        <v>102</v>
      </c>
      <c r="AS409" s="52">
        <v>-98</v>
      </c>
      <c r="AT409" s="52">
        <v>-21</v>
      </c>
      <c r="AU409" s="52">
        <v>51</v>
      </c>
      <c r="AV409" s="83">
        <v>-14</v>
      </c>
      <c r="AW409" s="52">
        <v>-15</v>
      </c>
      <c r="AX409" s="83">
        <v>53</v>
      </c>
      <c r="AY409" s="52">
        <v>5.6</v>
      </c>
      <c r="AZ409" s="52">
        <v>0.05</v>
      </c>
      <c r="BA409" s="24">
        <v>0</v>
      </c>
      <c r="BB409" s="52">
        <v>2.65</v>
      </c>
      <c r="BC409" s="75" t="s">
        <v>2436</v>
      </c>
      <c r="BD409" s="52"/>
      <c r="BE409" s="52"/>
      <c r="BF409" s="52"/>
      <c r="BG409" s="52"/>
      <c r="BH409" s="52"/>
      <c r="BI409" s="24">
        <v>1</v>
      </c>
      <c r="BJ409" s="24"/>
      <c r="BK409" s="24"/>
      <c r="BL409" s="24">
        <v>1.4</v>
      </c>
      <c r="BM409" s="24"/>
      <c r="BN409" s="24"/>
      <c r="BO409" s="24"/>
      <c r="BP409" s="24" t="s">
        <v>2888</v>
      </c>
      <c r="BQ409" s="24" t="s">
        <v>2168</v>
      </c>
      <c r="BR409" s="47" t="s">
        <v>2917</v>
      </c>
      <c r="BT409" s="5" t="str">
        <f t="shared" si="29"/>
        <v>2020-01-01 00:00</v>
      </c>
      <c r="BU409" s="111"/>
      <c r="BV409" s="115"/>
      <c r="BX409" s="5"/>
      <c r="CQ409" s="47">
        <v>5</v>
      </c>
      <c r="CR409" s="5">
        <v>9</v>
      </c>
      <c r="CS409" s="5">
        <f t="shared" si="30"/>
        <v>53</v>
      </c>
      <c r="CT409" s="5">
        <f t="shared" si="31"/>
        <v>0.48</v>
      </c>
      <c r="CU409" s="5">
        <f t="shared" si="32"/>
        <v>2.65</v>
      </c>
    </row>
    <row r="410" spans="1:99" s="47" customFormat="1" x14ac:dyDescent="0.3">
      <c r="A410" s="48" t="s">
        <v>1364</v>
      </c>
      <c r="B410" s="6"/>
      <c r="C410" s="27">
        <v>849</v>
      </c>
      <c r="D410" s="18">
        <v>11149</v>
      </c>
      <c r="E410" s="26">
        <v>10149</v>
      </c>
      <c r="F410" s="49">
        <v>5</v>
      </c>
      <c r="G410" s="49">
        <v>1</v>
      </c>
      <c r="H410" s="18" t="s">
        <v>2311</v>
      </c>
      <c r="I410" s="49">
        <v>1</v>
      </c>
      <c r="J410" s="49">
        <v>5</v>
      </c>
      <c r="K410" s="18">
        <v>1</v>
      </c>
      <c r="L410" s="54">
        <v>5</v>
      </c>
      <c r="M410" s="18">
        <v>5</v>
      </c>
      <c r="N410" s="18">
        <v>849</v>
      </c>
      <c r="O410" s="18">
        <v>15</v>
      </c>
      <c r="P410" s="18" t="s">
        <v>321</v>
      </c>
      <c r="Q410" s="26" t="s">
        <v>2132</v>
      </c>
      <c r="R410" s="26"/>
      <c r="S410" s="28">
        <v>1</v>
      </c>
      <c r="T410" s="28">
        <v>1.1000000000000001</v>
      </c>
      <c r="U410" s="28">
        <v>1.2</v>
      </c>
      <c r="V410" s="18" t="s">
        <v>323</v>
      </c>
      <c r="W410" s="29" t="s">
        <v>491</v>
      </c>
      <c r="X410" s="30" t="s">
        <v>1365</v>
      </c>
      <c r="Y410" s="31" t="s">
        <v>218</v>
      </c>
      <c r="Z410" s="52" t="s">
        <v>219</v>
      </c>
      <c r="AA410" s="50" t="s">
        <v>1366</v>
      </c>
      <c r="AB410" s="21">
        <v>155</v>
      </c>
      <c r="AC410" s="21">
        <v>3</v>
      </c>
      <c r="AD410" s="51">
        <v>370</v>
      </c>
      <c r="AE410" s="51">
        <v>23</v>
      </c>
      <c r="AF410" s="51">
        <v>0</v>
      </c>
      <c r="AG410" s="32">
        <v>1</v>
      </c>
      <c r="AH410" s="32">
        <v>0</v>
      </c>
      <c r="AI410" s="23">
        <v>98</v>
      </c>
      <c r="AJ410" s="24" t="s">
        <v>2912</v>
      </c>
      <c r="AK410" s="52">
        <v>1</v>
      </c>
      <c r="AL410" s="24">
        <v>160</v>
      </c>
      <c r="AM410" s="52">
        <v>1</v>
      </c>
      <c r="AN410" s="52" t="s">
        <v>108</v>
      </c>
      <c r="AO410" s="24" t="s">
        <v>2913</v>
      </c>
      <c r="AP410" s="52">
        <v>0.48</v>
      </c>
      <c r="AQ410" s="52">
        <v>0.15</v>
      </c>
      <c r="AR410" s="52">
        <v>0</v>
      </c>
      <c r="AS410" s="52">
        <v>0</v>
      </c>
      <c r="AT410" s="52">
        <v>0</v>
      </c>
      <c r="AU410" s="52">
        <v>254</v>
      </c>
      <c r="AV410" s="83">
        <v>0</v>
      </c>
      <c r="AW410" s="52">
        <v>17</v>
      </c>
      <c r="AX410" s="83">
        <v>53</v>
      </c>
      <c r="AY410" s="52">
        <v>8</v>
      </c>
      <c r="AZ410" s="52">
        <v>0.05</v>
      </c>
      <c r="BA410" s="24">
        <v>0</v>
      </c>
      <c r="BB410" s="52">
        <v>2.65</v>
      </c>
      <c r="BC410" s="75" t="s">
        <v>2438</v>
      </c>
      <c r="BD410" s="52"/>
      <c r="BE410" s="52"/>
      <c r="BF410" s="52"/>
      <c r="BG410" s="52"/>
      <c r="BH410" s="52"/>
      <c r="BI410" s="24">
        <v>1</v>
      </c>
      <c r="BJ410" s="24"/>
      <c r="BK410" s="24"/>
      <c r="BL410" s="24">
        <v>1.4</v>
      </c>
      <c r="BM410" s="24"/>
      <c r="BN410" s="24"/>
      <c r="BO410" s="24"/>
      <c r="BP410" s="24" t="s">
        <v>2888</v>
      </c>
      <c r="BQ410" s="24" t="s">
        <v>2168</v>
      </c>
      <c r="BR410" s="47" t="s">
        <v>2917</v>
      </c>
      <c r="BT410" s="5" t="str">
        <f t="shared" si="29"/>
        <v>2020-01-01 00:00</v>
      </c>
      <c r="BU410" s="111"/>
      <c r="BV410" s="115"/>
      <c r="BX410" s="5"/>
      <c r="CQ410" s="47">
        <v>5</v>
      </c>
      <c r="CR410" s="5">
        <v>9</v>
      </c>
      <c r="CS410" s="5">
        <f t="shared" si="30"/>
        <v>53</v>
      </c>
      <c r="CT410" s="5">
        <f t="shared" si="31"/>
        <v>0.48</v>
      </c>
      <c r="CU410" s="5">
        <f t="shared" si="32"/>
        <v>2.65</v>
      </c>
    </row>
    <row r="411" spans="1:99" s="47" customFormat="1" x14ac:dyDescent="0.3">
      <c r="A411" s="48" t="s">
        <v>1199</v>
      </c>
      <c r="B411" s="6"/>
      <c r="C411" s="27">
        <v>850</v>
      </c>
      <c r="D411" s="18">
        <v>11150</v>
      </c>
      <c r="E411" s="26">
        <v>10150</v>
      </c>
      <c r="F411" s="49">
        <v>5</v>
      </c>
      <c r="G411" s="49">
        <v>1</v>
      </c>
      <c r="H411" s="18" t="s">
        <v>2298</v>
      </c>
      <c r="I411" s="49">
        <v>1</v>
      </c>
      <c r="J411" s="49">
        <v>5</v>
      </c>
      <c r="K411" s="18">
        <v>1</v>
      </c>
      <c r="L411" s="54">
        <v>5</v>
      </c>
      <c r="M411" s="18">
        <v>5</v>
      </c>
      <c r="N411" s="18">
        <v>850</v>
      </c>
      <c r="O411" s="18">
        <v>15</v>
      </c>
      <c r="P411" s="18" t="s">
        <v>321</v>
      </c>
      <c r="Q411" s="26" t="s">
        <v>2133</v>
      </c>
      <c r="R411" s="26"/>
      <c r="S411" s="28">
        <v>0.9</v>
      </c>
      <c r="T411" s="28">
        <v>1.4</v>
      </c>
      <c r="U411" s="28">
        <v>1.2</v>
      </c>
      <c r="V411" s="18" t="s">
        <v>323</v>
      </c>
      <c r="W411" s="29" t="s">
        <v>491</v>
      </c>
      <c r="X411" s="30" t="s">
        <v>1200</v>
      </c>
      <c r="Y411" s="31" t="s">
        <v>218</v>
      </c>
      <c r="Z411" s="52" t="s">
        <v>219</v>
      </c>
      <c r="AA411" s="50" t="s">
        <v>1201</v>
      </c>
      <c r="AB411" s="21">
        <v>155</v>
      </c>
      <c r="AC411" s="21">
        <v>3</v>
      </c>
      <c r="AD411" s="51">
        <v>370</v>
      </c>
      <c r="AE411" s="51">
        <v>21</v>
      </c>
      <c r="AF411" s="51">
        <v>0</v>
      </c>
      <c r="AG411" s="32">
        <v>1</v>
      </c>
      <c r="AH411" s="32">
        <v>0</v>
      </c>
      <c r="AI411" s="23">
        <v>210</v>
      </c>
      <c r="AJ411" s="24" t="s">
        <v>2912</v>
      </c>
      <c r="AK411" s="52">
        <v>1</v>
      </c>
      <c r="AL411" s="24">
        <v>1280</v>
      </c>
      <c r="AM411" s="52">
        <v>12</v>
      </c>
      <c r="AN411" s="52">
        <v>1</v>
      </c>
      <c r="AO411" s="24" t="s">
        <v>2913</v>
      </c>
      <c r="AP411" s="52">
        <v>0.36</v>
      </c>
      <c r="AQ411" s="52">
        <v>0.05</v>
      </c>
      <c r="AR411" s="52">
        <v>0</v>
      </c>
      <c r="AS411" s="52">
        <v>0</v>
      </c>
      <c r="AT411" s="52">
        <v>0</v>
      </c>
      <c r="AU411" s="52">
        <v>3</v>
      </c>
      <c r="AV411" s="83">
        <v>0</v>
      </c>
      <c r="AW411" s="52">
        <v>-30</v>
      </c>
      <c r="AX411" s="83">
        <v>58</v>
      </c>
      <c r="AY411" s="52">
        <v>64</v>
      </c>
      <c r="AZ411" s="52">
        <v>0.6</v>
      </c>
      <c r="BA411" s="24">
        <v>0</v>
      </c>
      <c r="BB411" s="52">
        <v>2.9</v>
      </c>
      <c r="BC411" s="75" t="s">
        <v>2068</v>
      </c>
      <c r="BD411" s="52"/>
      <c r="BE411" s="52"/>
      <c r="BF411" s="52"/>
      <c r="BG411" s="52"/>
      <c r="BH411" s="52"/>
      <c r="BI411" s="24">
        <v>1</v>
      </c>
      <c r="BJ411" s="24"/>
      <c r="BK411" s="24"/>
      <c r="BL411" s="24">
        <v>1.4</v>
      </c>
      <c r="BM411" s="24"/>
      <c r="BN411" s="24"/>
      <c r="BO411" s="24"/>
      <c r="BP411" s="24" t="s">
        <v>2888</v>
      </c>
      <c r="BQ411" s="24" t="s">
        <v>2168</v>
      </c>
      <c r="BR411" s="47" t="s">
        <v>2916</v>
      </c>
      <c r="BT411" s="5" t="str">
        <f t="shared" si="29"/>
        <v>9999-01-01 00:00</v>
      </c>
      <c r="BU411" s="111"/>
      <c r="BV411" s="115"/>
      <c r="BX411" s="5"/>
      <c r="CQ411" s="47">
        <v>5</v>
      </c>
      <c r="CR411" s="5">
        <v>8</v>
      </c>
      <c r="CS411" s="5">
        <f t="shared" si="30"/>
        <v>58</v>
      </c>
      <c r="CT411" s="5">
        <f t="shared" si="31"/>
        <v>0.36</v>
      </c>
      <c r="CU411" s="5">
        <f t="shared" si="32"/>
        <v>2.9</v>
      </c>
    </row>
    <row r="412" spans="1:99" s="47" customFormat="1" x14ac:dyDescent="0.3">
      <c r="A412" s="48" t="s">
        <v>1108</v>
      </c>
      <c r="B412" s="6"/>
      <c r="C412" s="27">
        <v>851</v>
      </c>
      <c r="D412" s="18">
        <v>11151</v>
      </c>
      <c r="E412" s="26">
        <v>10151</v>
      </c>
      <c r="F412" s="49">
        <v>5</v>
      </c>
      <c r="G412" s="49">
        <v>1</v>
      </c>
      <c r="H412" s="18" t="s">
        <v>2302</v>
      </c>
      <c r="I412" s="49">
        <v>1</v>
      </c>
      <c r="J412" s="49">
        <v>4</v>
      </c>
      <c r="K412" s="18">
        <v>1</v>
      </c>
      <c r="L412" s="54">
        <v>5</v>
      </c>
      <c r="M412" s="18">
        <v>4</v>
      </c>
      <c r="N412" s="18">
        <v>851</v>
      </c>
      <c r="O412" s="18">
        <v>14</v>
      </c>
      <c r="P412" s="18" t="s">
        <v>321</v>
      </c>
      <c r="Q412" s="26" t="s">
        <v>2134</v>
      </c>
      <c r="R412" s="26"/>
      <c r="S412" s="28">
        <v>1</v>
      </c>
      <c r="T412" s="28">
        <v>0.91</v>
      </c>
      <c r="U412" s="28">
        <v>1.2</v>
      </c>
      <c r="V412" s="18" t="s">
        <v>323</v>
      </c>
      <c r="W412" s="29" t="s">
        <v>491</v>
      </c>
      <c r="X412" s="30" t="s">
        <v>1109</v>
      </c>
      <c r="Y412" s="31" t="s">
        <v>218</v>
      </c>
      <c r="Z412" s="52" t="s">
        <v>219</v>
      </c>
      <c r="AA412" s="50" t="s">
        <v>1110</v>
      </c>
      <c r="AB412" s="21">
        <v>155</v>
      </c>
      <c r="AC412" s="21">
        <v>3</v>
      </c>
      <c r="AD412" s="51">
        <v>370</v>
      </c>
      <c r="AE412" s="51">
        <v>23</v>
      </c>
      <c r="AF412" s="51">
        <v>0</v>
      </c>
      <c r="AG412" s="32">
        <v>1</v>
      </c>
      <c r="AH412" s="32">
        <v>0</v>
      </c>
      <c r="AI412" s="23">
        <v>70</v>
      </c>
      <c r="AJ412" s="24" t="s">
        <v>2912</v>
      </c>
      <c r="AK412" s="52">
        <v>1</v>
      </c>
      <c r="AL412" s="24">
        <v>128</v>
      </c>
      <c r="AM412" s="52">
        <v>1</v>
      </c>
      <c r="AN412" s="52" t="s">
        <v>108</v>
      </c>
      <c r="AO412" s="24" t="s">
        <v>2913</v>
      </c>
      <c r="AP412" s="52">
        <v>0.34</v>
      </c>
      <c r="AQ412" s="52">
        <v>0.01</v>
      </c>
      <c r="AR412" s="52">
        <v>102</v>
      </c>
      <c r="AS412" s="52">
        <v>-42</v>
      </c>
      <c r="AT412" s="52">
        <v>14</v>
      </c>
      <c r="AU412" s="52">
        <v>51</v>
      </c>
      <c r="AV412" s="83">
        <v>5</v>
      </c>
      <c r="AW412" s="52">
        <v>25</v>
      </c>
      <c r="AX412" s="83">
        <v>47</v>
      </c>
      <c r="AY412" s="52">
        <v>6.4</v>
      </c>
      <c r="AZ412" s="52">
        <v>0.05</v>
      </c>
      <c r="BA412" s="24">
        <v>0</v>
      </c>
      <c r="BB412" s="52">
        <v>2.35</v>
      </c>
      <c r="BC412" s="75" t="s">
        <v>2432</v>
      </c>
      <c r="BD412" s="52"/>
      <c r="BE412" s="52"/>
      <c r="BF412" s="52"/>
      <c r="BG412" s="52"/>
      <c r="BH412" s="52"/>
      <c r="BI412" s="24">
        <v>1</v>
      </c>
      <c r="BJ412" s="24"/>
      <c r="BK412" s="24"/>
      <c r="BL412" s="24">
        <v>1.4</v>
      </c>
      <c r="BM412" s="24"/>
      <c r="BN412" s="24"/>
      <c r="BO412" s="24"/>
      <c r="BP412" s="24" t="s">
        <v>2888</v>
      </c>
      <c r="BQ412" s="24" t="s">
        <v>2168</v>
      </c>
      <c r="BR412" s="47" t="s">
        <v>2917</v>
      </c>
      <c r="BT412" s="5" t="str">
        <f t="shared" si="29"/>
        <v>2020-01-01 00:00</v>
      </c>
      <c r="BU412" s="111"/>
      <c r="BV412" s="115"/>
      <c r="BX412" s="5"/>
      <c r="CQ412" s="47">
        <v>5</v>
      </c>
      <c r="CR412" s="5">
        <v>6</v>
      </c>
      <c r="CS412" s="5">
        <f t="shared" si="30"/>
        <v>47</v>
      </c>
      <c r="CT412" s="5">
        <f t="shared" si="31"/>
        <v>0.34</v>
      </c>
      <c r="CU412" s="5">
        <f t="shared" si="32"/>
        <v>2.35</v>
      </c>
    </row>
    <row r="413" spans="1:99" s="47" customFormat="1" x14ac:dyDescent="0.3">
      <c r="A413" s="48" t="s">
        <v>1421</v>
      </c>
      <c r="B413" s="6"/>
      <c r="C413" s="27">
        <v>852</v>
      </c>
      <c r="D413" s="18">
        <v>11152</v>
      </c>
      <c r="E413" s="26">
        <v>10152</v>
      </c>
      <c r="F413" s="49">
        <v>5</v>
      </c>
      <c r="G413" s="49">
        <v>1</v>
      </c>
      <c r="H413" s="18" t="s">
        <v>2303</v>
      </c>
      <c r="I413" s="49">
        <v>1</v>
      </c>
      <c r="J413" s="49">
        <v>5</v>
      </c>
      <c r="K413" s="18">
        <v>1</v>
      </c>
      <c r="L413" s="54">
        <v>5</v>
      </c>
      <c r="M413" s="18">
        <v>5</v>
      </c>
      <c r="N413" s="18">
        <v>852</v>
      </c>
      <c r="O413" s="18">
        <v>15</v>
      </c>
      <c r="P413" s="18" t="s">
        <v>321</v>
      </c>
      <c r="Q413" s="26" t="s">
        <v>2135</v>
      </c>
      <c r="R413" s="26"/>
      <c r="S413" s="28">
        <v>1</v>
      </c>
      <c r="T413" s="28">
        <v>1.1000000000000001</v>
      </c>
      <c r="U413" s="28">
        <v>1.2</v>
      </c>
      <c r="V413" s="18" t="s">
        <v>323</v>
      </c>
      <c r="W413" s="29" t="s">
        <v>491</v>
      </c>
      <c r="X413" s="30" t="s">
        <v>1422</v>
      </c>
      <c r="Y413" s="31" t="s">
        <v>218</v>
      </c>
      <c r="Z413" s="52" t="s">
        <v>219</v>
      </c>
      <c r="AA413" s="50" t="s">
        <v>1423</v>
      </c>
      <c r="AB413" s="21">
        <v>155</v>
      </c>
      <c r="AC413" s="21">
        <v>3</v>
      </c>
      <c r="AD413" s="51">
        <v>350</v>
      </c>
      <c r="AE413" s="51">
        <v>23</v>
      </c>
      <c r="AF413" s="51">
        <v>0</v>
      </c>
      <c r="AG413" s="32">
        <v>1</v>
      </c>
      <c r="AH413" s="32">
        <v>0</v>
      </c>
      <c r="AI413" s="23">
        <v>98</v>
      </c>
      <c r="AJ413" s="24" t="s">
        <v>2912</v>
      </c>
      <c r="AK413" s="52">
        <v>1</v>
      </c>
      <c r="AL413" s="24">
        <v>96</v>
      </c>
      <c r="AM413" s="52">
        <v>1</v>
      </c>
      <c r="AN413" s="52" t="s">
        <v>108</v>
      </c>
      <c r="AO413" s="24" t="s">
        <v>2913</v>
      </c>
      <c r="AP413" s="52">
        <v>0.54</v>
      </c>
      <c r="AQ413" s="52">
        <v>0.04</v>
      </c>
      <c r="AR413" s="52">
        <v>201</v>
      </c>
      <c r="AS413" s="52">
        <v>-56</v>
      </c>
      <c r="AT413" s="52">
        <v>14</v>
      </c>
      <c r="AU413" s="52">
        <v>301</v>
      </c>
      <c r="AV413" s="83">
        <v>0</v>
      </c>
      <c r="AW413" s="52">
        <v>10</v>
      </c>
      <c r="AX413" s="83">
        <v>61</v>
      </c>
      <c r="AY413" s="52">
        <v>4.8</v>
      </c>
      <c r="AZ413" s="52">
        <v>0.05</v>
      </c>
      <c r="BA413" s="24">
        <v>0</v>
      </c>
      <c r="BB413" s="52">
        <v>3.05</v>
      </c>
      <c r="BC413" s="75" t="s">
        <v>2433</v>
      </c>
      <c r="BD413" s="52"/>
      <c r="BE413" s="52"/>
      <c r="BF413" s="52"/>
      <c r="BG413" s="52"/>
      <c r="BH413" s="52"/>
      <c r="BI413" s="24">
        <v>1</v>
      </c>
      <c r="BJ413" s="24"/>
      <c r="BK413" s="24"/>
      <c r="BL413" s="24">
        <v>1.4</v>
      </c>
      <c r="BM413" s="24"/>
      <c r="BN413" s="24"/>
      <c r="BO413" s="24"/>
      <c r="BP413" s="24" t="s">
        <v>2888</v>
      </c>
      <c r="BQ413" s="24" t="s">
        <v>2168</v>
      </c>
      <c r="BR413" s="47" t="s">
        <v>2917</v>
      </c>
      <c r="BT413" s="5" t="str">
        <f t="shared" si="29"/>
        <v>2020-01-01 00:00</v>
      </c>
      <c r="BU413" s="111"/>
      <c r="BV413" s="115"/>
      <c r="BX413" s="5"/>
      <c r="CQ413" s="47">
        <v>5</v>
      </c>
      <c r="CR413" s="5">
        <v>3</v>
      </c>
      <c r="CS413" s="5">
        <f t="shared" si="30"/>
        <v>61</v>
      </c>
      <c r="CT413" s="5">
        <f t="shared" si="31"/>
        <v>0.54</v>
      </c>
      <c r="CU413" s="5">
        <f t="shared" si="32"/>
        <v>3.05</v>
      </c>
    </row>
    <row r="414" spans="1:99" s="47" customFormat="1" x14ac:dyDescent="0.3">
      <c r="A414" s="48" t="s">
        <v>1160</v>
      </c>
      <c r="B414" s="6"/>
      <c r="C414" s="27">
        <v>853</v>
      </c>
      <c r="D414" s="18">
        <v>11153</v>
      </c>
      <c r="E414" s="26">
        <v>10153</v>
      </c>
      <c r="F414" s="49">
        <v>5</v>
      </c>
      <c r="G414" s="49">
        <v>2</v>
      </c>
      <c r="H414" s="18" t="s">
        <v>2370</v>
      </c>
      <c r="I414" s="49">
        <v>1</v>
      </c>
      <c r="J414" s="49">
        <v>2</v>
      </c>
      <c r="K414" s="18">
        <v>1</v>
      </c>
      <c r="L414" s="54">
        <v>5</v>
      </c>
      <c r="M414" s="18">
        <v>2</v>
      </c>
      <c r="N414" s="18">
        <v>853</v>
      </c>
      <c r="O414" s="18">
        <v>22</v>
      </c>
      <c r="P414" s="18" t="s">
        <v>321</v>
      </c>
      <c r="Q414" s="26" t="s">
        <v>2136</v>
      </c>
      <c r="R414" s="26"/>
      <c r="S414" s="28">
        <v>1</v>
      </c>
      <c r="T414" s="28">
        <v>0.8</v>
      </c>
      <c r="U414" s="28">
        <v>1.2</v>
      </c>
      <c r="V414" s="18" t="s">
        <v>323</v>
      </c>
      <c r="W414" s="29" t="s">
        <v>491</v>
      </c>
      <c r="X414" s="30" t="s">
        <v>1161</v>
      </c>
      <c r="Y414" s="31" t="s">
        <v>218</v>
      </c>
      <c r="Z414" s="52" t="s">
        <v>219</v>
      </c>
      <c r="AA414" s="50" t="s">
        <v>1162</v>
      </c>
      <c r="AB414" s="21">
        <v>155</v>
      </c>
      <c r="AC414" s="21">
        <v>3</v>
      </c>
      <c r="AD414" s="51">
        <v>540</v>
      </c>
      <c r="AE414" s="51">
        <v>32</v>
      </c>
      <c r="AF414" s="51">
        <v>0</v>
      </c>
      <c r="AG414" s="32">
        <v>2</v>
      </c>
      <c r="AH414" s="32">
        <v>0</v>
      </c>
      <c r="AI414" s="23">
        <v>70</v>
      </c>
      <c r="AJ414" s="24" t="s">
        <v>2912</v>
      </c>
      <c r="AK414" s="52">
        <v>1</v>
      </c>
      <c r="AL414" s="24">
        <v>192</v>
      </c>
      <c r="AM414" s="52">
        <v>1</v>
      </c>
      <c r="AN414" s="52" t="s">
        <v>108</v>
      </c>
      <c r="AO414" s="24" t="s">
        <v>2913</v>
      </c>
      <c r="AP414" s="52">
        <v>0.34</v>
      </c>
      <c r="AQ414" s="52">
        <v>0.08</v>
      </c>
      <c r="AR414" s="52">
        <v>204</v>
      </c>
      <c r="AS414" s="52">
        <v>-70</v>
      </c>
      <c r="AT414" s="52">
        <v>28</v>
      </c>
      <c r="AU414" s="52">
        <v>304</v>
      </c>
      <c r="AV414" s="83">
        <v>0</v>
      </c>
      <c r="AW414" s="52">
        <v>28</v>
      </c>
      <c r="AX414" s="83">
        <v>47</v>
      </c>
      <c r="AY414" s="52">
        <v>9.6</v>
      </c>
      <c r="AZ414" s="52">
        <v>0.05</v>
      </c>
      <c r="BA414" s="24">
        <v>0</v>
      </c>
      <c r="BB414" s="52">
        <v>2.35</v>
      </c>
      <c r="BC414" s="75" t="s">
        <v>2431</v>
      </c>
      <c r="BD414" s="52"/>
      <c r="BE414" s="52"/>
      <c r="BF414" s="52"/>
      <c r="BG414" s="52"/>
      <c r="BH414" s="52"/>
      <c r="BI414" s="24">
        <v>1</v>
      </c>
      <c r="BJ414" s="24"/>
      <c r="BK414" s="24"/>
      <c r="BL414" s="24">
        <v>1.4</v>
      </c>
      <c r="BM414" s="24"/>
      <c r="BN414" s="24"/>
      <c r="BO414" s="24"/>
      <c r="BP414" s="24" t="s">
        <v>2888</v>
      </c>
      <c r="BQ414" s="24" t="s">
        <v>2168</v>
      </c>
      <c r="BR414" s="47" t="s">
        <v>2917</v>
      </c>
      <c r="BT414" s="5" t="str">
        <f t="shared" si="29"/>
        <v>2020-01-01 00:00</v>
      </c>
      <c r="BU414" s="111"/>
      <c r="BV414" s="115"/>
      <c r="BX414" s="5"/>
      <c r="CQ414" s="47">
        <v>5</v>
      </c>
      <c r="CR414" s="5">
        <v>6</v>
      </c>
      <c r="CS414" s="5">
        <f t="shared" si="30"/>
        <v>47</v>
      </c>
      <c r="CT414" s="5">
        <f t="shared" si="31"/>
        <v>0.34</v>
      </c>
      <c r="CU414" s="5">
        <f t="shared" si="32"/>
        <v>2.35</v>
      </c>
    </row>
    <row r="415" spans="1:99" s="47" customFormat="1" x14ac:dyDescent="0.3">
      <c r="A415" s="48" t="s">
        <v>1690</v>
      </c>
      <c r="B415" s="6"/>
      <c r="C415" s="27">
        <v>854</v>
      </c>
      <c r="D415" s="18">
        <v>11154</v>
      </c>
      <c r="E415" s="26">
        <v>10154</v>
      </c>
      <c r="F415" s="49">
        <v>5</v>
      </c>
      <c r="G415" s="49">
        <v>2</v>
      </c>
      <c r="H415" s="18" t="s">
        <v>2336</v>
      </c>
      <c r="I415" s="49">
        <v>1</v>
      </c>
      <c r="J415" s="49">
        <v>2</v>
      </c>
      <c r="K415" s="18">
        <v>1</v>
      </c>
      <c r="L415" s="54">
        <v>5</v>
      </c>
      <c r="M415" s="18">
        <v>2</v>
      </c>
      <c r="N415" s="18">
        <v>854</v>
      </c>
      <c r="O415" s="18">
        <v>22</v>
      </c>
      <c r="P415" s="18" t="s">
        <v>321</v>
      </c>
      <c r="Q415" s="26" t="s">
        <v>1701</v>
      </c>
      <c r="R415" s="26"/>
      <c r="S415" s="28">
        <v>0.9</v>
      </c>
      <c r="T415" s="28">
        <v>1.4</v>
      </c>
      <c r="U415" s="28">
        <v>1.2</v>
      </c>
      <c r="V415" s="18" t="s">
        <v>323</v>
      </c>
      <c r="W415" s="29" t="s">
        <v>491</v>
      </c>
      <c r="X415" s="30" t="s">
        <v>1713</v>
      </c>
      <c r="Y415" s="31" t="s">
        <v>218</v>
      </c>
      <c r="Z415" s="52" t="s">
        <v>219</v>
      </c>
      <c r="AA415" s="50" t="s">
        <v>1718</v>
      </c>
      <c r="AB415" s="21">
        <v>155</v>
      </c>
      <c r="AC415" s="21">
        <v>3</v>
      </c>
      <c r="AD415" s="51">
        <v>1220</v>
      </c>
      <c r="AE415" s="51">
        <v>50</v>
      </c>
      <c r="AF415" s="51">
        <v>0</v>
      </c>
      <c r="AG415" s="32">
        <v>1</v>
      </c>
      <c r="AH415" s="32">
        <v>0</v>
      </c>
      <c r="AI415" s="23">
        <v>154</v>
      </c>
      <c r="AJ415" s="24" t="s">
        <v>2912</v>
      </c>
      <c r="AK415" s="52">
        <v>1</v>
      </c>
      <c r="AL415" s="24">
        <v>9600</v>
      </c>
      <c r="AM415" s="52">
        <v>19</v>
      </c>
      <c r="AN415" s="52">
        <v>1</v>
      </c>
      <c r="AO415" s="24" t="s">
        <v>2913</v>
      </c>
      <c r="AP415" s="52">
        <v>0.54</v>
      </c>
      <c r="AQ415" s="52">
        <v>0.01</v>
      </c>
      <c r="AR415" s="52">
        <v>0</v>
      </c>
      <c r="AS415" s="52">
        <v>0</v>
      </c>
      <c r="AT415" s="52">
        <v>0</v>
      </c>
      <c r="AU415" s="52">
        <v>1</v>
      </c>
      <c r="AV415" s="83">
        <v>-10</v>
      </c>
      <c r="AW415" s="52">
        <v>-10</v>
      </c>
      <c r="AX415" s="83">
        <v>61</v>
      </c>
      <c r="AY415" s="52">
        <v>480</v>
      </c>
      <c r="AZ415" s="52">
        <v>0.95</v>
      </c>
      <c r="BA415" s="24">
        <v>0</v>
      </c>
      <c r="BB415" s="52">
        <v>3.05</v>
      </c>
      <c r="BC415" s="75" t="s">
        <v>2208</v>
      </c>
      <c r="BD415" s="52"/>
      <c r="BE415" s="52"/>
      <c r="BF415" s="52"/>
      <c r="BG415" s="52"/>
      <c r="BH415" s="52"/>
      <c r="BI415" s="24">
        <v>1</v>
      </c>
      <c r="BJ415" s="24"/>
      <c r="BK415" s="24"/>
      <c r="BL415" s="24">
        <v>1.4</v>
      </c>
      <c r="BM415" s="24"/>
      <c r="BN415" s="24"/>
      <c r="BO415" s="24"/>
      <c r="BP415" s="24" t="s">
        <v>2888</v>
      </c>
      <c r="BQ415" s="24" t="s">
        <v>2168</v>
      </c>
      <c r="BR415" s="47" t="s">
        <v>2916</v>
      </c>
      <c r="BT415" s="5" t="str">
        <f t="shared" si="29"/>
        <v>9999-01-01 00:00</v>
      </c>
      <c r="BU415" s="111"/>
      <c r="BV415" s="115"/>
      <c r="BX415" s="5"/>
      <c r="CQ415" s="47">
        <v>5</v>
      </c>
      <c r="CR415" s="5">
        <v>3</v>
      </c>
      <c r="CS415" s="5">
        <f t="shared" si="30"/>
        <v>61</v>
      </c>
      <c r="CT415" s="5">
        <f t="shared" si="31"/>
        <v>0.54</v>
      </c>
      <c r="CU415" s="5">
        <f t="shared" si="32"/>
        <v>3.05</v>
      </c>
    </row>
    <row r="416" spans="1:99" s="47" customFormat="1" x14ac:dyDescent="0.3">
      <c r="A416" s="48" t="s">
        <v>1267</v>
      </c>
      <c r="B416" s="6"/>
      <c r="C416" s="27">
        <v>855</v>
      </c>
      <c r="D416" s="18">
        <v>11155</v>
      </c>
      <c r="E416" s="26">
        <v>10155</v>
      </c>
      <c r="F416" s="49">
        <v>5</v>
      </c>
      <c r="G416" s="49">
        <v>4</v>
      </c>
      <c r="H416" s="18" t="s">
        <v>2386</v>
      </c>
      <c r="I416" s="49">
        <v>1</v>
      </c>
      <c r="J416" s="49">
        <v>5</v>
      </c>
      <c r="K416" s="18">
        <v>1</v>
      </c>
      <c r="L416" s="54">
        <v>5</v>
      </c>
      <c r="M416" s="18">
        <v>5</v>
      </c>
      <c r="N416" s="18">
        <v>855</v>
      </c>
      <c r="O416" s="18">
        <v>45</v>
      </c>
      <c r="P416" s="18" t="s">
        <v>321</v>
      </c>
      <c r="Q416" s="26" t="s">
        <v>1677</v>
      </c>
      <c r="R416" s="26"/>
      <c r="S416" s="28">
        <v>1.05</v>
      </c>
      <c r="T416" s="28">
        <v>0.91</v>
      </c>
      <c r="U416" s="28">
        <v>1.2</v>
      </c>
      <c r="V416" s="18" t="s">
        <v>323</v>
      </c>
      <c r="W416" s="29" t="s">
        <v>491</v>
      </c>
      <c r="X416" s="30" t="s">
        <v>1268</v>
      </c>
      <c r="Y416" s="31" t="s">
        <v>218</v>
      </c>
      <c r="Z416" s="52" t="s">
        <v>219</v>
      </c>
      <c r="AA416" s="50" t="s">
        <v>1269</v>
      </c>
      <c r="AB416" s="21">
        <v>155</v>
      </c>
      <c r="AC416" s="21">
        <v>3</v>
      </c>
      <c r="AD416" s="51">
        <v>500</v>
      </c>
      <c r="AE416" s="51">
        <v>28</v>
      </c>
      <c r="AF416" s="51">
        <v>0</v>
      </c>
      <c r="AG416" s="32">
        <v>1</v>
      </c>
      <c r="AH416" s="32">
        <v>0</v>
      </c>
      <c r="AI416" s="23">
        <v>120</v>
      </c>
      <c r="AJ416" s="24" t="s">
        <v>2912</v>
      </c>
      <c r="AK416" s="52">
        <v>1</v>
      </c>
      <c r="AL416" s="24">
        <v>640</v>
      </c>
      <c r="AM416" s="52">
        <v>1</v>
      </c>
      <c r="AN416" s="52">
        <v>1</v>
      </c>
      <c r="AO416" s="24" t="s">
        <v>2913</v>
      </c>
      <c r="AP416" s="52">
        <v>0.52</v>
      </c>
      <c r="AQ416" s="52">
        <v>0.04</v>
      </c>
      <c r="AR416" s="52">
        <v>0</v>
      </c>
      <c r="AS416" s="52">
        <v>0</v>
      </c>
      <c r="AT416" s="52">
        <v>0</v>
      </c>
      <c r="AU416" s="52">
        <v>1</v>
      </c>
      <c r="AV416" s="83">
        <v>-10</v>
      </c>
      <c r="AW416" s="52">
        <v>-7</v>
      </c>
      <c r="AX416" s="83">
        <v>44</v>
      </c>
      <c r="AY416" s="52">
        <v>32</v>
      </c>
      <c r="AZ416" s="52">
        <v>0.05</v>
      </c>
      <c r="BA416" s="24">
        <v>0</v>
      </c>
      <c r="BB416" s="52">
        <v>2.2000000000000002</v>
      </c>
      <c r="BC416" s="75" t="s">
        <v>2387</v>
      </c>
      <c r="BD416" s="52"/>
      <c r="BE416" s="52"/>
      <c r="BF416" s="52"/>
      <c r="BG416" s="52"/>
      <c r="BH416" s="52"/>
      <c r="BI416" s="24">
        <v>1</v>
      </c>
      <c r="BJ416" s="24"/>
      <c r="BK416" s="24"/>
      <c r="BL416" s="24">
        <v>1.4</v>
      </c>
      <c r="BM416" s="24"/>
      <c r="BN416" s="24"/>
      <c r="BO416" s="24"/>
      <c r="BP416" s="24" t="s">
        <v>2888</v>
      </c>
      <c r="BQ416" s="24" t="s">
        <v>2168</v>
      </c>
      <c r="BR416" s="47" t="s">
        <v>2916</v>
      </c>
      <c r="BT416" s="5" t="str">
        <f t="shared" si="29"/>
        <v>9999-01-01 00:00</v>
      </c>
      <c r="BU416" s="111"/>
      <c r="BV416" s="115"/>
      <c r="BX416" s="5"/>
      <c r="CQ416" s="47">
        <v>5</v>
      </c>
      <c r="CR416" s="5">
        <v>7</v>
      </c>
      <c r="CS416" s="5">
        <f t="shared" si="30"/>
        <v>44</v>
      </c>
      <c r="CT416" s="5">
        <f t="shared" si="31"/>
        <v>0.52</v>
      </c>
      <c r="CU416" s="5">
        <f t="shared" si="32"/>
        <v>2.2000000000000002</v>
      </c>
    </row>
    <row r="417" spans="1:99" s="47" customFormat="1" x14ac:dyDescent="0.3">
      <c r="A417" s="48" t="s">
        <v>549</v>
      </c>
      <c r="B417" s="6"/>
      <c r="C417" s="27">
        <v>856</v>
      </c>
      <c r="D417" s="18">
        <v>11156</v>
      </c>
      <c r="E417" s="26">
        <v>10156</v>
      </c>
      <c r="F417" s="49">
        <v>5</v>
      </c>
      <c r="G417" s="49">
        <v>1</v>
      </c>
      <c r="H417" s="18" t="s">
        <v>2307</v>
      </c>
      <c r="I417" s="49">
        <v>1</v>
      </c>
      <c r="J417" s="49">
        <v>5</v>
      </c>
      <c r="K417" s="18">
        <v>1</v>
      </c>
      <c r="L417" s="54">
        <v>5</v>
      </c>
      <c r="M417" s="18">
        <v>5</v>
      </c>
      <c r="N417" s="18">
        <v>856</v>
      </c>
      <c r="O417" s="18">
        <v>15</v>
      </c>
      <c r="P417" s="18" t="s">
        <v>321</v>
      </c>
      <c r="Q417" s="26" t="s">
        <v>550</v>
      </c>
      <c r="R417" s="26"/>
      <c r="S417" s="28">
        <v>1</v>
      </c>
      <c r="T417" s="28">
        <v>1</v>
      </c>
      <c r="U417" s="28">
        <v>1.2</v>
      </c>
      <c r="V417" s="18" t="s">
        <v>323</v>
      </c>
      <c r="W417" s="29" t="s">
        <v>491</v>
      </c>
      <c r="X417" s="30" t="s">
        <v>551</v>
      </c>
      <c r="Y417" s="31" t="s">
        <v>218</v>
      </c>
      <c r="Z417" s="52" t="s">
        <v>219</v>
      </c>
      <c r="AA417" s="50" t="s">
        <v>552</v>
      </c>
      <c r="AB417" s="21">
        <v>155</v>
      </c>
      <c r="AC417" s="21">
        <v>3</v>
      </c>
      <c r="AD417" s="51">
        <v>350</v>
      </c>
      <c r="AE417" s="51">
        <v>22</v>
      </c>
      <c r="AF417" s="51">
        <v>0</v>
      </c>
      <c r="AG417" s="32">
        <v>1</v>
      </c>
      <c r="AH417" s="32">
        <v>0</v>
      </c>
      <c r="AI417" s="23">
        <v>98</v>
      </c>
      <c r="AJ417" s="24" t="s">
        <v>2912</v>
      </c>
      <c r="AK417" s="52">
        <v>1</v>
      </c>
      <c r="AL417" s="24">
        <v>112</v>
      </c>
      <c r="AM417" s="52">
        <v>1</v>
      </c>
      <c r="AN417" s="52">
        <v>1</v>
      </c>
      <c r="AO417" s="24" t="s">
        <v>2913</v>
      </c>
      <c r="AP417" s="52">
        <v>0.48</v>
      </c>
      <c r="AQ417" s="52">
        <v>0.04</v>
      </c>
      <c r="AR417" s="52">
        <v>109</v>
      </c>
      <c r="AS417" s="52">
        <v>-98</v>
      </c>
      <c r="AT417" s="52">
        <v>-63</v>
      </c>
      <c r="AU417" s="52">
        <v>51</v>
      </c>
      <c r="AV417" s="83">
        <v>-15</v>
      </c>
      <c r="AW417" s="52">
        <v>-30</v>
      </c>
      <c r="AX417" s="83">
        <v>53</v>
      </c>
      <c r="AY417" s="52">
        <v>5.6</v>
      </c>
      <c r="AZ417" s="52">
        <v>0.05</v>
      </c>
      <c r="BA417" s="24">
        <v>0</v>
      </c>
      <c r="BB417" s="52">
        <v>2.65</v>
      </c>
      <c r="BC417" s="75" t="s">
        <v>2436</v>
      </c>
      <c r="BD417" s="52"/>
      <c r="BE417" s="52"/>
      <c r="BF417" s="52"/>
      <c r="BG417" s="52"/>
      <c r="BH417" s="52"/>
      <c r="BI417" s="24">
        <v>1</v>
      </c>
      <c r="BJ417" s="24"/>
      <c r="BK417" s="24"/>
      <c r="BL417" s="24">
        <v>1.4</v>
      </c>
      <c r="BM417" s="24"/>
      <c r="BN417" s="24"/>
      <c r="BO417" s="24"/>
      <c r="BP417" s="24" t="s">
        <v>2888</v>
      </c>
      <c r="BQ417" s="24" t="s">
        <v>2168</v>
      </c>
      <c r="BR417" s="47" t="s">
        <v>2917</v>
      </c>
      <c r="BT417" s="5" t="str">
        <f t="shared" si="29"/>
        <v>2020-01-01 00:00</v>
      </c>
      <c r="BU417" s="111"/>
      <c r="BV417" s="115"/>
      <c r="BX417" s="5"/>
      <c r="CQ417" s="47">
        <v>5</v>
      </c>
      <c r="CR417" s="5">
        <v>9</v>
      </c>
      <c r="CS417" s="5">
        <f t="shared" si="30"/>
        <v>53</v>
      </c>
      <c r="CT417" s="5">
        <f t="shared" si="31"/>
        <v>0.48</v>
      </c>
      <c r="CU417" s="5">
        <f t="shared" si="32"/>
        <v>2.65</v>
      </c>
    </row>
    <row r="418" spans="1:99" s="47" customFormat="1" x14ac:dyDescent="0.3">
      <c r="A418" s="48" t="s">
        <v>1415</v>
      </c>
      <c r="B418" s="6"/>
      <c r="C418" s="27">
        <v>857</v>
      </c>
      <c r="D418" s="18">
        <v>11157</v>
      </c>
      <c r="E418" s="26">
        <v>10157</v>
      </c>
      <c r="F418" s="49">
        <v>5</v>
      </c>
      <c r="G418" s="49">
        <v>5</v>
      </c>
      <c r="H418" s="18" t="s">
        <v>2311</v>
      </c>
      <c r="I418" s="49">
        <v>1</v>
      </c>
      <c r="J418" s="49">
        <v>4</v>
      </c>
      <c r="K418" s="18">
        <v>1</v>
      </c>
      <c r="L418" s="54">
        <v>5</v>
      </c>
      <c r="M418" s="18">
        <v>4</v>
      </c>
      <c r="N418" s="18">
        <v>857</v>
      </c>
      <c r="O418" s="18">
        <v>54</v>
      </c>
      <c r="P418" s="18" t="s">
        <v>321</v>
      </c>
      <c r="Q418" s="26" t="s">
        <v>1710</v>
      </c>
      <c r="R418" s="26"/>
      <c r="S418" s="28">
        <v>1</v>
      </c>
      <c r="T418" s="28">
        <v>1.1000000000000001</v>
      </c>
      <c r="U418" s="28">
        <v>1.2</v>
      </c>
      <c r="V418" s="18" t="s">
        <v>323</v>
      </c>
      <c r="W418" s="29" t="s">
        <v>491</v>
      </c>
      <c r="X418" s="30" t="s">
        <v>1416</v>
      </c>
      <c r="Y418" s="31" t="s">
        <v>218</v>
      </c>
      <c r="Z418" s="52" t="s">
        <v>219</v>
      </c>
      <c r="AA418" s="50" t="s">
        <v>1417</v>
      </c>
      <c r="AB418" s="21">
        <v>155</v>
      </c>
      <c r="AC418" s="21">
        <v>3</v>
      </c>
      <c r="AD418" s="51">
        <v>370</v>
      </c>
      <c r="AE418" s="51">
        <v>23</v>
      </c>
      <c r="AF418" s="51">
        <v>0</v>
      </c>
      <c r="AG418" s="32">
        <v>1</v>
      </c>
      <c r="AH418" s="32">
        <v>0</v>
      </c>
      <c r="AI418" s="23">
        <v>98</v>
      </c>
      <c r="AJ418" s="24" t="s">
        <v>2912</v>
      </c>
      <c r="AK418" s="52">
        <v>1</v>
      </c>
      <c r="AL418" s="24">
        <v>160</v>
      </c>
      <c r="AM418" s="52">
        <v>1</v>
      </c>
      <c r="AN418" s="52" t="s">
        <v>108</v>
      </c>
      <c r="AO418" s="24" t="s">
        <v>2913</v>
      </c>
      <c r="AP418" s="52">
        <v>0.54</v>
      </c>
      <c r="AQ418" s="52">
        <v>0.15</v>
      </c>
      <c r="AR418" s="52">
        <v>0</v>
      </c>
      <c r="AS418" s="52">
        <v>0</v>
      </c>
      <c r="AT418" s="52">
        <v>0</v>
      </c>
      <c r="AU418" s="52">
        <v>254</v>
      </c>
      <c r="AV418" s="83">
        <v>-10</v>
      </c>
      <c r="AW418" s="52">
        <v>-30</v>
      </c>
      <c r="AX418" s="83">
        <v>61</v>
      </c>
      <c r="AY418" s="52">
        <v>8</v>
      </c>
      <c r="AZ418" s="52">
        <v>0.05</v>
      </c>
      <c r="BA418" s="24">
        <v>0</v>
      </c>
      <c r="BB418" s="52">
        <v>3.05</v>
      </c>
      <c r="BC418" s="75" t="s">
        <v>2438</v>
      </c>
      <c r="BD418" s="52"/>
      <c r="BE418" s="52"/>
      <c r="BF418" s="52"/>
      <c r="BG418" s="52"/>
      <c r="BH418" s="52"/>
      <c r="BI418" s="24">
        <v>1</v>
      </c>
      <c r="BJ418" s="24"/>
      <c r="BK418" s="24"/>
      <c r="BL418" s="24">
        <v>1.4</v>
      </c>
      <c r="BM418" s="24"/>
      <c r="BN418" s="24"/>
      <c r="BO418" s="24"/>
      <c r="BP418" s="24" t="s">
        <v>2888</v>
      </c>
      <c r="BQ418" s="24" t="s">
        <v>2168</v>
      </c>
      <c r="BR418" s="47" t="s">
        <v>2917</v>
      </c>
      <c r="BT418" s="5" t="str">
        <f t="shared" si="29"/>
        <v>2020-01-01 00:00</v>
      </c>
      <c r="BU418" s="111"/>
      <c r="BV418" s="115"/>
      <c r="BX418" s="5"/>
      <c r="CQ418" s="47">
        <v>5</v>
      </c>
      <c r="CR418" s="5">
        <v>3</v>
      </c>
      <c r="CS418" s="5">
        <f t="shared" si="30"/>
        <v>61</v>
      </c>
      <c r="CT418" s="5">
        <f t="shared" si="31"/>
        <v>0.54</v>
      </c>
      <c r="CU418" s="5">
        <f t="shared" si="32"/>
        <v>3.05</v>
      </c>
    </row>
    <row r="419" spans="1:99" s="47" customFormat="1" x14ac:dyDescent="0.3">
      <c r="A419" s="48" t="s">
        <v>1472</v>
      </c>
      <c r="B419" s="6"/>
      <c r="C419" s="27">
        <v>858</v>
      </c>
      <c r="D419" s="18">
        <v>11158</v>
      </c>
      <c r="E419" s="26">
        <v>10158</v>
      </c>
      <c r="F419" s="49">
        <v>5</v>
      </c>
      <c r="G419" s="49">
        <v>2</v>
      </c>
      <c r="H419" s="18" t="s">
        <v>2322</v>
      </c>
      <c r="I419" s="49">
        <v>1</v>
      </c>
      <c r="J419" s="49">
        <v>5</v>
      </c>
      <c r="K419" s="18">
        <v>1</v>
      </c>
      <c r="L419" s="54">
        <v>5</v>
      </c>
      <c r="M419" s="18">
        <v>5</v>
      </c>
      <c r="N419" s="18">
        <v>858</v>
      </c>
      <c r="O419" s="18">
        <v>25</v>
      </c>
      <c r="P419" s="18" t="s">
        <v>321</v>
      </c>
      <c r="Q419" s="26" t="s">
        <v>1673</v>
      </c>
      <c r="R419" s="26"/>
      <c r="S419" s="28">
        <v>1</v>
      </c>
      <c r="T419" s="28">
        <v>0.91</v>
      </c>
      <c r="U419" s="28">
        <v>1.2</v>
      </c>
      <c r="V419" s="18" t="s">
        <v>323</v>
      </c>
      <c r="W419" s="29" t="s">
        <v>491</v>
      </c>
      <c r="X419" s="30" t="s">
        <v>1473</v>
      </c>
      <c r="Y419" s="31" t="s">
        <v>218</v>
      </c>
      <c r="Z419" s="52" t="s">
        <v>219</v>
      </c>
      <c r="AA419" s="50" t="s">
        <v>1474</v>
      </c>
      <c r="AB419" s="21">
        <v>155</v>
      </c>
      <c r="AC419" s="21">
        <v>3</v>
      </c>
      <c r="AD419" s="51">
        <v>350</v>
      </c>
      <c r="AE419" s="51">
        <v>23</v>
      </c>
      <c r="AF419" s="51">
        <v>0</v>
      </c>
      <c r="AG419" s="32">
        <v>1</v>
      </c>
      <c r="AH419" s="32">
        <v>0</v>
      </c>
      <c r="AI419" s="23">
        <v>70</v>
      </c>
      <c r="AJ419" s="24" t="s">
        <v>2912</v>
      </c>
      <c r="AK419" s="52">
        <v>1</v>
      </c>
      <c r="AL419" s="24">
        <v>256</v>
      </c>
      <c r="AM419" s="52">
        <v>3</v>
      </c>
      <c r="AN419" s="52" t="s">
        <v>108</v>
      </c>
      <c r="AO419" s="24" t="s">
        <v>2913</v>
      </c>
      <c r="AP419" s="52">
        <v>0.52</v>
      </c>
      <c r="AQ419" s="52">
        <v>0.08</v>
      </c>
      <c r="AR419" s="52">
        <v>204</v>
      </c>
      <c r="AS419" s="52">
        <v>-84</v>
      </c>
      <c r="AT419" s="52">
        <v>56</v>
      </c>
      <c r="AU419" s="52">
        <v>304</v>
      </c>
      <c r="AV419" s="83">
        <v>0</v>
      </c>
      <c r="AW419" s="52">
        <v>21</v>
      </c>
      <c r="AX419" s="83">
        <v>44</v>
      </c>
      <c r="AY419" s="52">
        <v>12.8</v>
      </c>
      <c r="AZ419" s="52">
        <v>0.15</v>
      </c>
      <c r="BA419" s="24">
        <v>0</v>
      </c>
      <c r="BB419" s="52">
        <v>2.2000000000000002</v>
      </c>
      <c r="BC419" s="75" t="s">
        <v>2447</v>
      </c>
      <c r="BD419" s="52"/>
      <c r="BE419" s="52"/>
      <c r="BF419" s="52"/>
      <c r="BG419" s="52"/>
      <c r="BH419" s="52"/>
      <c r="BI419" s="24">
        <v>1</v>
      </c>
      <c r="BJ419" s="24"/>
      <c r="BK419" s="24"/>
      <c r="BL419" s="24">
        <v>1.4</v>
      </c>
      <c r="BM419" s="24"/>
      <c r="BN419" s="24"/>
      <c r="BO419" s="24"/>
      <c r="BP419" s="24" t="s">
        <v>2888</v>
      </c>
      <c r="BQ419" s="24" t="s">
        <v>2168</v>
      </c>
      <c r="BR419" s="47" t="s">
        <v>2917</v>
      </c>
      <c r="BT419" s="5" t="str">
        <f t="shared" si="29"/>
        <v>2020-01-01 00:00</v>
      </c>
      <c r="BU419" s="111"/>
      <c r="BV419" s="115"/>
      <c r="BX419" s="5"/>
      <c r="CQ419" s="47">
        <v>5</v>
      </c>
      <c r="CR419" s="5">
        <v>7</v>
      </c>
      <c r="CS419" s="5">
        <f t="shared" si="30"/>
        <v>44</v>
      </c>
      <c r="CT419" s="5">
        <f t="shared" si="31"/>
        <v>0.52</v>
      </c>
      <c r="CU419" s="5">
        <f t="shared" si="32"/>
        <v>2.2000000000000002</v>
      </c>
    </row>
    <row r="420" spans="1:99" s="47" customFormat="1" x14ac:dyDescent="0.3">
      <c r="A420" s="48" t="s">
        <v>763</v>
      </c>
      <c r="B420" s="6"/>
      <c r="C420" s="27">
        <v>859</v>
      </c>
      <c r="D420" s="18">
        <v>11159</v>
      </c>
      <c r="E420" s="26">
        <v>10159</v>
      </c>
      <c r="F420" s="49">
        <v>5</v>
      </c>
      <c r="G420" s="49">
        <v>4</v>
      </c>
      <c r="H420" s="18" t="s">
        <v>2300</v>
      </c>
      <c r="I420" s="49">
        <v>1</v>
      </c>
      <c r="J420" s="49">
        <v>2</v>
      </c>
      <c r="K420" s="18">
        <v>1</v>
      </c>
      <c r="L420" s="54">
        <v>5</v>
      </c>
      <c r="M420" s="18">
        <v>2</v>
      </c>
      <c r="N420" s="18">
        <v>859</v>
      </c>
      <c r="O420" s="18">
        <v>42</v>
      </c>
      <c r="P420" s="18" t="s">
        <v>321</v>
      </c>
      <c r="Q420" s="26" t="s">
        <v>764</v>
      </c>
      <c r="R420" s="26"/>
      <c r="S420" s="28">
        <v>0.9</v>
      </c>
      <c r="T420" s="28">
        <v>1.4</v>
      </c>
      <c r="U420" s="28">
        <v>1.2</v>
      </c>
      <c r="V420" s="18" t="s">
        <v>323</v>
      </c>
      <c r="W420" s="29" t="s">
        <v>491</v>
      </c>
      <c r="X420" s="30" t="s">
        <v>765</v>
      </c>
      <c r="Y420" s="31" t="s">
        <v>218</v>
      </c>
      <c r="Z420" s="52" t="s">
        <v>219</v>
      </c>
      <c r="AA420" s="50" t="s">
        <v>766</v>
      </c>
      <c r="AB420" s="21">
        <v>155</v>
      </c>
      <c r="AC420" s="21">
        <v>3</v>
      </c>
      <c r="AD420" s="51">
        <v>350</v>
      </c>
      <c r="AE420" s="51">
        <v>23</v>
      </c>
      <c r="AF420" s="51">
        <v>0</v>
      </c>
      <c r="AG420" s="32">
        <v>1</v>
      </c>
      <c r="AH420" s="32">
        <v>0</v>
      </c>
      <c r="AI420" s="23">
        <v>154</v>
      </c>
      <c r="AJ420" s="24" t="s">
        <v>2912</v>
      </c>
      <c r="AK420" s="52">
        <v>1</v>
      </c>
      <c r="AL420" s="24">
        <v>800</v>
      </c>
      <c r="AM420" s="52">
        <v>3</v>
      </c>
      <c r="AN420" s="52">
        <v>1</v>
      </c>
      <c r="AO420" s="24" t="s">
        <v>2913</v>
      </c>
      <c r="AP420" s="52">
        <v>0.38</v>
      </c>
      <c r="AQ420" s="52">
        <v>0.01</v>
      </c>
      <c r="AR420" s="52">
        <v>0</v>
      </c>
      <c r="AS420" s="52">
        <v>0</v>
      </c>
      <c r="AT420" s="52">
        <v>0</v>
      </c>
      <c r="AU420" s="52">
        <v>31</v>
      </c>
      <c r="AV420" s="83">
        <v>-10</v>
      </c>
      <c r="AW420" s="52">
        <v>-10</v>
      </c>
      <c r="AX420" s="83">
        <v>44</v>
      </c>
      <c r="AY420" s="52">
        <v>40</v>
      </c>
      <c r="AZ420" s="52">
        <v>0.15</v>
      </c>
      <c r="BA420" s="24">
        <v>0</v>
      </c>
      <c r="BB420" s="52">
        <v>2.2000000000000002</v>
      </c>
      <c r="BC420" s="75" t="s">
        <v>2069</v>
      </c>
      <c r="BD420" s="52"/>
      <c r="BE420" s="52"/>
      <c r="BF420" s="52"/>
      <c r="BG420" s="52"/>
      <c r="BH420" s="52"/>
      <c r="BI420" s="24">
        <v>1</v>
      </c>
      <c r="BJ420" s="24"/>
      <c r="BK420" s="24"/>
      <c r="BL420" s="24">
        <v>1.4</v>
      </c>
      <c r="BM420" s="24"/>
      <c r="BN420" s="24"/>
      <c r="BO420" s="24"/>
      <c r="BP420" s="24" t="s">
        <v>2888</v>
      </c>
      <c r="BQ420" s="24" t="s">
        <v>2168</v>
      </c>
      <c r="BR420" s="47" t="s">
        <v>2916</v>
      </c>
      <c r="BT420" s="5" t="str">
        <f t="shared" si="29"/>
        <v>9999-01-01 00:00</v>
      </c>
      <c r="BU420" s="111"/>
      <c r="BV420" s="115"/>
      <c r="BX420" s="5"/>
      <c r="CQ420" s="47">
        <v>5</v>
      </c>
      <c r="CR420" s="5">
        <v>2</v>
      </c>
      <c r="CS420" s="5">
        <f t="shared" si="30"/>
        <v>44</v>
      </c>
      <c r="CT420" s="5">
        <f t="shared" si="31"/>
        <v>0.38</v>
      </c>
      <c r="CU420" s="5">
        <f t="shared" si="32"/>
        <v>2.2000000000000002</v>
      </c>
    </row>
    <row r="421" spans="1:99" s="47" customFormat="1" x14ac:dyDescent="0.3">
      <c r="A421" s="48" t="s">
        <v>1337</v>
      </c>
      <c r="B421" s="6"/>
      <c r="C421" s="27">
        <v>860</v>
      </c>
      <c r="D421" s="18">
        <v>11160</v>
      </c>
      <c r="E421" s="26">
        <v>10160</v>
      </c>
      <c r="F421" s="49">
        <v>5</v>
      </c>
      <c r="G421" s="49">
        <v>4</v>
      </c>
      <c r="H421" s="18" t="s">
        <v>2302</v>
      </c>
      <c r="I421" s="49">
        <v>1</v>
      </c>
      <c r="J421" s="49">
        <v>5</v>
      </c>
      <c r="K421" s="18">
        <v>1</v>
      </c>
      <c r="L421" s="54">
        <v>5</v>
      </c>
      <c r="M421" s="18">
        <v>5</v>
      </c>
      <c r="N421" s="18">
        <v>860</v>
      </c>
      <c r="O421" s="18">
        <v>45</v>
      </c>
      <c r="P421" s="18" t="s">
        <v>321</v>
      </c>
      <c r="Q421" s="26" t="s">
        <v>2137</v>
      </c>
      <c r="R421" s="26"/>
      <c r="S421" s="28">
        <v>1</v>
      </c>
      <c r="T421" s="28">
        <v>1.2</v>
      </c>
      <c r="U421" s="28">
        <v>1.2</v>
      </c>
      <c r="V421" s="18" t="s">
        <v>323</v>
      </c>
      <c r="W421" s="29" t="s">
        <v>491</v>
      </c>
      <c r="X421" s="30" t="s">
        <v>1338</v>
      </c>
      <c r="Y421" s="31" t="s">
        <v>218</v>
      </c>
      <c r="Z421" s="52" t="s">
        <v>219</v>
      </c>
      <c r="AA421" s="50" t="s">
        <v>1339</v>
      </c>
      <c r="AB421" s="21">
        <v>155</v>
      </c>
      <c r="AC421" s="21">
        <v>3</v>
      </c>
      <c r="AD421" s="51">
        <v>370</v>
      </c>
      <c r="AE421" s="51">
        <v>23</v>
      </c>
      <c r="AF421" s="51">
        <v>0</v>
      </c>
      <c r="AG421" s="32">
        <v>1</v>
      </c>
      <c r="AH421" s="32">
        <v>0</v>
      </c>
      <c r="AI421" s="23">
        <v>112</v>
      </c>
      <c r="AJ421" s="24" t="s">
        <v>2912</v>
      </c>
      <c r="AK421" s="52">
        <v>1</v>
      </c>
      <c r="AL421" s="24">
        <v>128</v>
      </c>
      <c r="AM421" s="52">
        <v>1</v>
      </c>
      <c r="AN421" s="52" t="s">
        <v>108</v>
      </c>
      <c r="AO421" s="24" t="s">
        <v>2913</v>
      </c>
      <c r="AP421" s="52">
        <v>0.34</v>
      </c>
      <c r="AQ421" s="52">
        <v>0.04</v>
      </c>
      <c r="AR421" s="52">
        <v>132</v>
      </c>
      <c r="AS421" s="52">
        <v>-112</v>
      </c>
      <c r="AT421" s="52">
        <v>-112</v>
      </c>
      <c r="AU421" s="52">
        <v>51</v>
      </c>
      <c r="AV421" s="83">
        <v>-14</v>
      </c>
      <c r="AW421" s="52">
        <v>-60</v>
      </c>
      <c r="AX421" s="83">
        <v>47</v>
      </c>
      <c r="AY421" s="52">
        <v>6.4</v>
      </c>
      <c r="AZ421" s="52">
        <v>0.05</v>
      </c>
      <c r="BA421" s="24">
        <v>0</v>
      </c>
      <c r="BB421" s="52">
        <v>2.35</v>
      </c>
      <c r="BC421" s="75" t="s">
        <v>2432</v>
      </c>
      <c r="BD421" s="52"/>
      <c r="BE421" s="52"/>
      <c r="BF421" s="52"/>
      <c r="BG421" s="52"/>
      <c r="BH421" s="52"/>
      <c r="BI421" s="24">
        <v>1</v>
      </c>
      <c r="BJ421" s="24"/>
      <c r="BK421" s="24"/>
      <c r="BL421" s="24">
        <v>1.4</v>
      </c>
      <c r="BM421" s="24"/>
      <c r="BN421" s="24"/>
      <c r="BO421" s="24"/>
      <c r="BP421" s="24" t="s">
        <v>2888</v>
      </c>
      <c r="BQ421" s="24" t="s">
        <v>2168</v>
      </c>
      <c r="BR421" s="47" t="s">
        <v>2917</v>
      </c>
      <c r="BT421" s="5" t="str">
        <f t="shared" si="29"/>
        <v>2020-01-01 00:00</v>
      </c>
      <c r="BU421" s="111"/>
      <c r="BV421" s="115"/>
      <c r="BX421" s="5"/>
      <c r="CQ421" s="47">
        <v>5</v>
      </c>
      <c r="CR421" s="5">
        <v>6</v>
      </c>
      <c r="CS421" s="5">
        <f t="shared" si="30"/>
        <v>47</v>
      </c>
      <c r="CT421" s="5">
        <f t="shared" si="31"/>
        <v>0.34</v>
      </c>
      <c r="CU421" s="5">
        <f t="shared" si="32"/>
        <v>2.35</v>
      </c>
    </row>
    <row r="422" spans="1:99" s="47" customFormat="1" x14ac:dyDescent="0.3">
      <c r="A422" s="48" t="s">
        <v>1412</v>
      </c>
      <c r="B422" s="6"/>
      <c r="C422" s="27">
        <v>861</v>
      </c>
      <c r="D422" s="18">
        <v>11161</v>
      </c>
      <c r="E422" s="26">
        <v>10161</v>
      </c>
      <c r="F422" s="49">
        <v>5</v>
      </c>
      <c r="G422" s="49">
        <v>3</v>
      </c>
      <c r="H422" s="18" t="s">
        <v>2298</v>
      </c>
      <c r="I422" s="49">
        <v>1</v>
      </c>
      <c r="J422" s="49">
        <v>5</v>
      </c>
      <c r="K422" s="18">
        <v>1</v>
      </c>
      <c r="L422" s="54">
        <v>5</v>
      </c>
      <c r="M422" s="18">
        <v>5</v>
      </c>
      <c r="N422" s="18">
        <v>861</v>
      </c>
      <c r="O422" s="18">
        <v>35</v>
      </c>
      <c r="P422" s="18" t="s">
        <v>321</v>
      </c>
      <c r="Q422" s="26" t="s">
        <v>1678</v>
      </c>
      <c r="R422" s="26"/>
      <c r="S422" s="28">
        <v>1</v>
      </c>
      <c r="T422" s="28">
        <v>1.2</v>
      </c>
      <c r="U422" s="28">
        <v>1.2</v>
      </c>
      <c r="V422" s="18" t="s">
        <v>323</v>
      </c>
      <c r="W422" s="29" t="s">
        <v>491</v>
      </c>
      <c r="X422" s="30" t="s">
        <v>1413</v>
      </c>
      <c r="Y422" s="31" t="s">
        <v>218</v>
      </c>
      <c r="Z422" s="52" t="s">
        <v>219</v>
      </c>
      <c r="AA422" s="50" t="s">
        <v>1414</v>
      </c>
      <c r="AB422" s="21">
        <v>155</v>
      </c>
      <c r="AC422" s="21">
        <v>3</v>
      </c>
      <c r="AD422" s="51">
        <v>390</v>
      </c>
      <c r="AE422" s="51">
        <v>18</v>
      </c>
      <c r="AF422" s="51">
        <v>0</v>
      </c>
      <c r="AG422" s="32">
        <v>1</v>
      </c>
      <c r="AH422" s="32">
        <v>0</v>
      </c>
      <c r="AI422" s="23">
        <v>98</v>
      </c>
      <c r="AJ422" s="24" t="s">
        <v>2912</v>
      </c>
      <c r="AK422" s="52">
        <v>1</v>
      </c>
      <c r="AL422" s="24">
        <v>160</v>
      </c>
      <c r="AM422" s="52">
        <v>2</v>
      </c>
      <c r="AN422" s="52" t="s">
        <v>108</v>
      </c>
      <c r="AO422" s="24" t="s">
        <v>2913</v>
      </c>
      <c r="AP422" s="52">
        <v>0.62</v>
      </c>
      <c r="AQ422" s="52">
        <v>0.15</v>
      </c>
      <c r="AR422" s="52">
        <v>0</v>
      </c>
      <c r="AS422" s="52">
        <v>0</v>
      </c>
      <c r="AT422" s="52">
        <v>0</v>
      </c>
      <c r="AU422" s="52">
        <v>255</v>
      </c>
      <c r="AV422" s="83">
        <v>-14</v>
      </c>
      <c r="AW422" s="52">
        <v>-60</v>
      </c>
      <c r="AX422" s="83">
        <v>56</v>
      </c>
      <c r="AY422" s="52">
        <v>8</v>
      </c>
      <c r="AZ422" s="52">
        <v>0.1</v>
      </c>
      <c r="BA422" s="24">
        <v>0</v>
      </c>
      <c r="BB422" s="52">
        <v>2.8</v>
      </c>
      <c r="BC422" s="75" t="s">
        <v>2431</v>
      </c>
      <c r="BD422" s="52"/>
      <c r="BE422" s="52"/>
      <c r="BF422" s="52"/>
      <c r="BG422" s="52"/>
      <c r="BH422" s="52"/>
      <c r="BI422" s="24">
        <v>1</v>
      </c>
      <c r="BJ422" s="24"/>
      <c r="BK422" s="24"/>
      <c r="BL422" s="24">
        <v>1.4</v>
      </c>
      <c r="BM422" s="24"/>
      <c r="BN422" s="24"/>
      <c r="BO422" s="24"/>
      <c r="BP422" s="24" t="s">
        <v>2888</v>
      </c>
      <c r="BQ422" s="24" t="s">
        <v>2168</v>
      </c>
      <c r="BR422" s="47" t="s">
        <v>2917</v>
      </c>
      <c r="BT422" s="5" t="str">
        <f t="shared" si="29"/>
        <v>2020-01-01 00:00</v>
      </c>
      <c r="BU422" s="111"/>
      <c r="BV422" s="115"/>
      <c r="BX422" s="5"/>
      <c r="CQ422" s="47">
        <v>5</v>
      </c>
      <c r="CR422" s="5">
        <v>1</v>
      </c>
      <c r="CS422" s="5">
        <f t="shared" si="30"/>
        <v>56</v>
      </c>
      <c r="CT422" s="5">
        <f t="shared" si="31"/>
        <v>0.62</v>
      </c>
      <c r="CU422" s="5">
        <f t="shared" si="32"/>
        <v>2.8</v>
      </c>
    </row>
    <row r="423" spans="1:99" s="47" customFormat="1" x14ac:dyDescent="0.3">
      <c r="A423" s="48" t="s">
        <v>1469</v>
      </c>
      <c r="B423" s="6"/>
      <c r="C423" s="27">
        <v>862</v>
      </c>
      <c r="D423" s="18">
        <v>11162</v>
      </c>
      <c r="E423" s="26">
        <v>10162</v>
      </c>
      <c r="F423" s="49">
        <v>5</v>
      </c>
      <c r="G423" s="49">
        <v>2</v>
      </c>
      <c r="H423" s="18" t="s">
        <v>2323</v>
      </c>
      <c r="I423" s="49">
        <v>1</v>
      </c>
      <c r="J423" s="49">
        <v>2</v>
      </c>
      <c r="K423" s="18">
        <v>1</v>
      </c>
      <c r="L423" s="54">
        <v>5</v>
      </c>
      <c r="M423" s="18">
        <v>2</v>
      </c>
      <c r="N423" s="18">
        <v>862</v>
      </c>
      <c r="O423" s="18">
        <v>22</v>
      </c>
      <c r="P423" s="18" t="s">
        <v>321</v>
      </c>
      <c r="Q423" s="26" t="s">
        <v>2138</v>
      </c>
      <c r="R423" s="26"/>
      <c r="S423" s="28">
        <v>1</v>
      </c>
      <c r="T423" s="28">
        <v>1.1000000000000001</v>
      </c>
      <c r="U423" s="28">
        <v>1.2</v>
      </c>
      <c r="V423" s="18" t="s">
        <v>323</v>
      </c>
      <c r="W423" s="29" t="s">
        <v>491</v>
      </c>
      <c r="X423" s="30" t="s">
        <v>1470</v>
      </c>
      <c r="Y423" s="31" t="s">
        <v>218</v>
      </c>
      <c r="Z423" s="52" t="s">
        <v>219</v>
      </c>
      <c r="AA423" s="50" t="s">
        <v>1471</v>
      </c>
      <c r="AB423" s="21">
        <v>155</v>
      </c>
      <c r="AC423" s="21">
        <v>3</v>
      </c>
      <c r="AD423" s="51">
        <v>370</v>
      </c>
      <c r="AE423" s="51">
        <v>24</v>
      </c>
      <c r="AF423" s="51">
        <v>0</v>
      </c>
      <c r="AG423" s="32">
        <v>1</v>
      </c>
      <c r="AH423" s="32">
        <v>0</v>
      </c>
      <c r="AI423" s="23">
        <v>70</v>
      </c>
      <c r="AJ423" s="24" t="s">
        <v>2912</v>
      </c>
      <c r="AK423" s="52">
        <v>1</v>
      </c>
      <c r="AL423" s="24">
        <v>320</v>
      </c>
      <c r="AM423" s="52">
        <v>3</v>
      </c>
      <c r="AN423" s="52" t="s">
        <v>108</v>
      </c>
      <c r="AO423" s="24" t="s">
        <v>2913</v>
      </c>
      <c r="AP423" s="52">
        <v>0.66</v>
      </c>
      <c r="AQ423" s="52">
        <v>0.1</v>
      </c>
      <c r="AR423" s="52">
        <v>204</v>
      </c>
      <c r="AS423" s="52">
        <v>-70</v>
      </c>
      <c r="AT423" s="52">
        <v>84</v>
      </c>
      <c r="AU423" s="52">
        <v>304</v>
      </c>
      <c r="AV423" s="83">
        <v>10</v>
      </c>
      <c r="AW423" s="52">
        <v>50</v>
      </c>
      <c r="AX423" s="83">
        <v>64</v>
      </c>
      <c r="AY423" s="52">
        <v>16</v>
      </c>
      <c r="AZ423" s="52">
        <v>0.15</v>
      </c>
      <c r="BA423" s="24">
        <v>0</v>
      </c>
      <c r="BB423" s="52">
        <v>3.2</v>
      </c>
      <c r="BC423" s="75" t="s">
        <v>2448</v>
      </c>
      <c r="BD423" s="52"/>
      <c r="BE423" s="52"/>
      <c r="BF423" s="52"/>
      <c r="BG423" s="52"/>
      <c r="BH423" s="52"/>
      <c r="BI423" s="24">
        <v>1</v>
      </c>
      <c r="BJ423" s="24"/>
      <c r="BK423" s="24"/>
      <c r="BL423" s="24">
        <v>1.4</v>
      </c>
      <c r="BM423" s="24"/>
      <c r="BN423" s="24"/>
      <c r="BO423" s="24"/>
      <c r="BP423" s="24" t="s">
        <v>2888</v>
      </c>
      <c r="BQ423" s="24" t="s">
        <v>2168</v>
      </c>
      <c r="BR423" s="47" t="s">
        <v>2917</v>
      </c>
      <c r="BT423" s="5" t="str">
        <f t="shared" si="29"/>
        <v>2020-01-01 00:00</v>
      </c>
      <c r="BU423" s="111"/>
      <c r="BV423" s="115"/>
      <c r="BX423" s="5"/>
      <c r="CQ423" s="47">
        <v>5</v>
      </c>
      <c r="CR423" s="5">
        <v>10</v>
      </c>
      <c r="CS423" s="5">
        <f t="shared" si="30"/>
        <v>64</v>
      </c>
      <c r="CT423" s="5">
        <f t="shared" si="31"/>
        <v>0.66</v>
      </c>
      <c r="CU423" s="5">
        <f t="shared" si="32"/>
        <v>3.2</v>
      </c>
    </row>
    <row r="424" spans="1:99" s="47" customFormat="1" x14ac:dyDescent="0.3">
      <c r="A424" s="48" t="s">
        <v>1066</v>
      </c>
      <c r="B424" s="6"/>
      <c r="C424" s="27">
        <v>863</v>
      </c>
      <c r="D424" s="18">
        <v>11163</v>
      </c>
      <c r="E424" s="26">
        <v>10163</v>
      </c>
      <c r="F424" s="49">
        <v>5</v>
      </c>
      <c r="G424" s="49">
        <v>1</v>
      </c>
      <c r="H424" s="18" t="s">
        <v>2298</v>
      </c>
      <c r="I424" s="49">
        <v>1</v>
      </c>
      <c r="J424" s="49">
        <v>1</v>
      </c>
      <c r="K424" s="18">
        <v>1</v>
      </c>
      <c r="L424" s="54">
        <v>5</v>
      </c>
      <c r="M424" s="18">
        <v>1</v>
      </c>
      <c r="N424" s="18">
        <v>863</v>
      </c>
      <c r="O424" s="18">
        <v>11</v>
      </c>
      <c r="P424" s="18" t="s">
        <v>321</v>
      </c>
      <c r="Q424" s="26" t="s">
        <v>2139</v>
      </c>
      <c r="R424" s="26"/>
      <c r="S424" s="28">
        <v>1.05</v>
      </c>
      <c r="T424" s="28">
        <v>0.91</v>
      </c>
      <c r="U424" s="28">
        <v>1.2</v>
      </c>
      <c r="V424" s="18" t="s">
        <v>323</v>
      </c>
      <c r="W424" s="29" t="s">
        <v>491</v>
      </c>
      <c r="X424" s="30" t="s">
        <v>1067</v>
      </c>
      <c r="Y424" s="31" t="s">
        <v>218</v>
      </c>
      <c r="Z424" s="52" t="s">
        <v>219</v>
      </c>
      <c r="AA424" s="50" t="s">
        <v>1068</v>
      </c>
      <c r="AB424" s="21">
        <v>155</v>
      </c>
      <c r="AC424" s="21">
        <v>3</v>
      </c>
      <c r="AD424" s="51">
        <v>390</v>
      </c>
      <c r="AE424" s="51">
        <v>18</v>
      </c>
      <c r="AF424" s="51">
        <v>0</v>
      </c>
      <c r="AG424" s="32">
        <v>1</v>
      </c>
      <c r="AH424" s="32">
        <v>0</v>
      </c>
      <c r="AI424" s="23">
        <v>98</v>
      </c>
      <c r="AJ424" s="24" t="s">
        <v>2912</v>
      </c>
      <c r="AK424" s="52">
        <v>1</v>
      </c>
      <c r="AL424" s="24">
        <v>160</v>
      </c>
      <c r="AM424" s="52">
        <v>2</v>
      </c>
      <c r="AN424" s="52">
        <v>1</v>
      </c>
      <c r="AO424" s="24" t="s">
        <v>2913</v>
      </c>
      <c r="AP424" s="52">
        <v>0.54</v>
      </c>
      <c r="AQ424" s="52">
        <v>0.04</v>
      </c>
      <c r="AR424" s="52">
        <v>0</v>
      </c>
      <c r="AS424" s="52">
        <v>0</v>
      </c>
      <c r="AT424" s="52">
        <v>0</v>
      </c>
      <c r="AU424" s="52">
        <v>5</v>
      </c>
      <c r="AV424" s="83">
        <v>-7</v>
      </c>
      <c r="AW424" s="52">
        <v>-14</v>
      </c>
      <c r="AX424" s="83">
        <v>61</v>
      </c>
      <c r="AY424" s="52">
        <v>8</v>
      </c>
      <c r="AZ424" s="52">
        <v>0.1</v>
      </c>
      <c r="BA424" s="24">
        <v>0</v>
      </c>
      <c r="BB424" s="52">
        <v>3.05</v>
      </c>
      <c r="BC424" s="75" t="s">
        <v>2068</v>
      </c>
      <c r="BD424" s="52"/>
      <c r="BE424" s="52"/>
      <c r="BF424" s="52"/>
      <c r="BG424" s="52"/>
      <c r="BH424" s="52"/>
      <c r="BI424" s="24">
        <v>1</v>
      </c>
      <c r="BJ424" s="24"/>
      <c r="BK424" s="24"/>
      <c r="BL424" s="24">
        <v>1.4</v>
      </c>
      <c r="BM424" s="24"/>
      <c r="BN424" s="24"/>
      <c r="BO424" s="24"/>
      <c r="BP424" s="24" t="s">
        <v>2888</v>
      </c>
      <c r="BQ424" s="24" t="s">
        <v>2168</v>
      </c>
      <c r="BR424" s="47" t="s">
        <v>2916</v>
      </c>
      <c r="BT424" s="5" t="str">
        <f t="shared" si="29"/>
        <v>9999-01-01 00:00</v>
      </c>
      <c r="BU424" s="111"/>
      <c r="BV424" s="115"/>
      <c r="BX424" s="5"/>
      <c r="CQ424" s="47">
        <v>5</v>
      </c>
      <c r="CR424" s="5">
        <v>3</v>
      </c>
      <c r="CS424" s="5">
        <f t="shared" si="30"/>
        <v>61</v>
      </c>
      <c r="CT424" s="5">
        <f t="shared" si="31"/>
        <v>0.54</v>
      </c>
      <c r="CU424" s="5">
        <f t="shared" si="32"/>
        <v>3.05</v>
      </c>
    </row>
    <row r="425" spans="1:99" s="47" customFormat="1" x14ac:dyDescent="0.3">
      <c r="A425" s="48" t="s">
        <v>716</v>
      </c>
      <c r="B425" s="6"/>
      <c r="C425" s="27">
        <v>864</v>
      </c>
      <c r="D425" s="18">
        <v>11164</v>
      </c>
      <c r="E425" s="26">
        <v>10164</v>
      </c>
      <c r="F425" s="49">
        <v>5</v>
      </c>
      <c r="G425" s="49">
        <v>3</v>
      </c>
      <c r="H425" s="18" t="s">
        <v>2306</v>
      </c>
      <c r="I425" s="49">
        <v>1</v>
      </c>
      <c r="J425" s="49">
        <v>4</v>
      </c>
      <c r="K425" s="18">
        <v>1</v>
      </c>
      <c r="L425" s="54">
        <v>5</v>
      </c>
      <c r="M425" s="18">
        <v>4</v>
      </c>
      <c r="N425" s="18">
        <v>864</v>
      </c>
      <c r="O425" s="18">
        <v>34</v>
      </c>
      <c r="P425" s="18" t="s">
        <v>321</v>
      </c>
      <c r="Q425" s="26" t="s">
        <v>717</v>
      </c>
      <c r="R425" s="26"/>
      <c r="S425" s="28">
        <v>1</v>
      </c>
      <c r="T425" s="28">
        <v>1.1200000000000001</v>
      </c>
      <c r="U425" s="28">
        <v>1.2</v>
      </c>
      <c r="V425" s="18" t="s">
        <v>323</v>
      </c>
      <c r="W425" s="29" t="s">
        <v>491</v>
      </c>
      <c r="X425" s="30" t="s">
        <v>718</v>
      </c>
      <c r="Y425" s="31" t="s">
        <v>218</v>
      </c>
      <c r="Z425" s="52" t="s">
        <v>219</v>
      </c>
      <c r="AA425" s="50" t="s">
        <v>719</v>
      </c>
      <c r="AB425" s="21">
        <v>155</v>
      </c>
      <c r="AC425" s="21">
        <v>3</v>
      </c>
      <c r="AD425" s="51">
        <v>260</v>
      </c>
      <c r="AE425" s="51">
        <v>19</v>
      </c>
      <c r="AF425" s="51">
        <v>0</v>
      </c>
      <c r="AG425" s="32">
        <v>1</v>
      </c>
      <c r="AH425" s="32">
        <v>0</v>
      </c>
      <c r="AI425" s="23">
        <v>98</v>
      </c>
      <c r="AJ425" s="24" t="s">
        <v>2912</v>
      </c>
      <c r="AK425" s="52">
        <v>1</v>
      </c>
      <c r="AL425" s="24">
        <v>80</v>
      </c>
      <c r="AM425" s="52">
        <v>1</v>
      </c>
      <c r="AN425" s="52" t="s">
        <v>108</v>
      </c>
      <c r="AO425" s="24" t="s">
        <v>2913</v>
      </c>
      <c r="AP425" s="52">
        <v>0.66</v>
      </c>
      <c r="AQ425" s="52">
        <v>0.01</v>
      </c>
      <c r="AR425" s="52">
        <v>112</v>
      </c>
      <c r="AS425" s="52">
        <v>-84</v>
      </c>
      <c r="AT425" s="52">
        <v>-42</v>
      </c>
      <c r="AU425" s="52">
        <v>31</v>
      </c>
      <c r="AV425" s="83">
        <v>5</v>
      </c>
      <c r="AW425" s="52">
        <v>-10</v>
      </c>
      <c r="AX425" s="83">
        <v>64</v>
      </c>
      <c r="AY425" s="52">
        <v>4</v>
      </c>
      <c r="AZ425" s="52">
        <v>0.05</v>
      </c>
      <c r="BA425" s="24">
        <v>0</v>
      </c>
      <c r="BB425" s="52">
        <v>3.2</v>
      </c>
      <c r="BC425" s="75" t="s">
        <v>2435</v>
      </c>
      <c r="BD425" s="52"/>
      <c r="BE425" s="52"/>
      <c r="BF425" s="52"/>
      <c r="BG425" s="52"/>
      <c r="BH425" s="52"/>
      <c r="BI425" s="24">
        <v>1</v>
      </c>
      <c r="BJ425" s="24"/>
      <c r="BK425" s="24"/>
      <c r="BL425" s="24">
        <v>1.4</v>
      </c>
      <c r="BM425" s="24"/>
      <c r="BN425" s="24"/>
      <c r="BO425" s="24"/>
      <c r="BP425" s="24" t="s">
        <v>2888</v>
      </c>
      <c r="BQ425" s="24" t="s">
        <v>2168</v>
      </c>
      <c r="BR425" s="47" t="s">
        <v>2917</v>
      </c>
      <c r="BT425" s="5" t="str">
        <f t="shared" si="29"/>
        <v>2020-01-01 00:00</v>
      </c>
      <c r="BU425" s="111"/>
      <c r="BV425" s="115"/>
      <c r="BX425" s="5"/>
      <c r="CQ425" s="47">
        <v>5</v>
      </c>
      <c r="CR425" s="5">
        <v>10</v>
      </c>
      <c r="CS425" s="5">
        <f t="shared" si="30"/>
        <v>64</v>
      </c>
      <c r="CT425" s="5">
        <f t="shared" si="31"/>
        <v>0.66</v>
      </c>
      <c r="CU425" s="5">
        <f t="shared" si="32"/>
        <v>3.2</v>
      </c>
    </row>
    <row r="426" spans="1:99" s="47" customFormat="1" x14ac:dyDescent="0.3">
      <c r="A426" s="48" t="s">
        <v>1139</v>
      </c>
      <c r="B426" s="6"/>
      <c r="C426" s="27">
        <v>865</v>
      </c>
      <c r="D426" s="18">
        <v>11165</v>
      </c>
      <c r="E426" s="26">
        <v>10165</v>
      </c>
      <c r="F426" s="49">
        <v>5</v>
      </c>
      <c r="G426" s="49">
        <v>5</v>
      </c>
      <c r="H426" s="18" t="s">
        <v>2301</v>
      </c>
      <c r="I426" s="49">
        <v>1</v>
      </c>
      <c r="J426" s="49">
        <v>3</v>
      </c>
      <c r="K426" s="18">
        <v>1</v>
      </c>
      <c r="L426" s="54">
        <v>5</v>
      </c>
      <c r="M426" s="18">
        <v>3</v>
      </c>
      <c r="N426" s="18">
        <v>865</v>
      </c>
      <c r="O426" s="18">
        <v>53</v>
      </c>
      <c r="P426" s="18" t="s">
        <v>321</v>
      </c>
      <c r="Q426" s="26" t="s">
        <v>1698</v>
      </c>
      <c r="R426" s="26"/>
      <c r="S426" s="28">
        <v>1</v>
      </c>
      <c r="T426" s="28">
        <v>1</v>
      </c>
      <c r="U426" s="28">
        <v>1.2</v>
      </c>
      <c r="V426" s="18" t="s">
        <v>323</v>
      </c>
      <c r="W426" s="29" t="s">
        <v>491</v>
      </c>
      <c r="X426" s="30" t="s">
        <v>1140</v>
      </c>
      <c r="Y426" s="31" t="s">
        <v>218</v>
      </c>
      <c r="Z426" s="52" t="s">
        <v>219</v>
      </c>
      <c r="AA426" s="50" t="s">
        <v>1141</v>
      </c>
      <c r="AB426" s="21">
        <v>155</v>
      </c>
      <c r="AC426" s="21">
        <v>3</v>
      </c>
      <c r="AD426" s="51">
        <v>360</v>
      </c>
      <c r="AE426" s="51">
        <v>23</v>
      </c>
      <c r="AF426" s="51">
        <v>0</v>
      </c>
      <c r="AG426" s="32">
        <v>1</v>
      </c>
      <c r="AH426" s="32">
        <v>0</v>
      </c>
      <c r="AI426" s="23">
        <v>84</v>
      </c>
      <c r="AJ426" s="24" t="s">
        <v>2912</v>
      </c>
      <c r="AK426" s="52">
        <v>1</v>
      </c>
      <c r="AL426" s="24">
        <v>160</v>
      </c>
      <c r="AM426" s="52">
        <v>1</v>
      </c>
      <c r="AN426" s="52" t="s">
        <v>108</v>
      </c>
      <c r="AO426" s="24" t="s">
        <v>2913</v>
      </c>
      <c r="AP426" s="52">
        <v>0.66</v>
      </c>
      <c r="AQ426" s="52">
        <v>0.15</v>
      </c>
      <c r="AR426" s="52">
        <v>0</v>
      </c>
      <c r="AS426" s="52">
        <v>0</v>
      </c>
      <c r="AT426" s="52">
        <v>0</v>
      </c>
      <c r="AU426" s="52">
        <v>255</v>
      </c>
      <c r="AV426" s="83">
        <v>0</v>
      </c>
      <c r="AW426" s="52">
        <v>10</v>
      </c>
      <c r="AX426" s="83">
        <v>64</v>
      </c>
      <c r="AY426" s="52">
        <v>8</v>
      </c>
      <c r="AZ426" s="52">
        <v>0.05</v>
      </c>
      <c r="BA426" s="24">
        <v>0</v>
      </c>
      <c r="BB426" s="52">
        <v>3.2</v>
      </c>
      <c r="BC426" s="75" t="s">
        <v>2074</v>
      </c>
      <c r="BD426" s="52"/>
      <c r="BE426" s="52"/>
      <c r="BF426" s="52"/>
      <c r="BG426" s="52"/>
      <c r="BH426" s="52"/>
      <c r="BI426" s="24">
        <v>1</v>
      </c>
      <c r="BJ426" s="24"/>
      <c r="BK426" s="24"/>
      <c r="BL426" s="24">
        <v>1.4</v>
      </c>
      <c r="BM426" s="24"/>
      <c r="BN426" s="24"/>
      <c r="BO426" s="24"/>
      <c r="BP426" s="24" t="s">
        <v>2888</v>
      </c>
      <c r="BQ426" s="24" t="s">
        <v>2168</v>
      </c>
      <c r="BR426" s="47" t="s">
        <v>2917</v>
      </c>
      <c r="BT426" s="5" t="str">
        <f t="shared" si="29"/>
        <v>2020-01-01 00:00</v>
      </c>
      <c r="BU426" s="111"/>
      <c r="BV426" s="115"/>
      <c r="BX426" s="5"/>
      <c r="CQ426" s="47">
        <v>5</v>
      </c>
      <c r="CR426" s="5">
        <v>10</v>
      </c>
      <c r="CS426" s="5">
        <f t="shared" si="30"/>
        <v>64</v>
      </c>
      <c r="CT426" s="5">
        <f t="shared" si="31"/>
        <v>0.66</v>
      </c>
      <c r="CU426" s="5">
        <f t="shared" si="32"/>
        <v>3.2</v>
      </c>
    </row>
    <row r="427" spans="1:99" s="47" customFormat="1" x14ac:dyDescent="0.3">
      <c r="A427" s="48" t="s">
        <v>1166</v>
      </c>
      <c r="B427" s="6"/>
      <c r="C427" s="27">
        <v>866</v>
      </c>
      <c r="D427" s="18">
        <v>11166</v>
      </c>
      <c r="E427" s="26">
        <v>10166</v>
      </c>
      <c r="F427" s="49">
        <v>5</v>
      </c>
      <c r="G427" s="49">
        <v>2</v>
      </c>
      <c r="H427" s="18" t="s">
        <v>2318</v>
      </c>
      <c r="I427" s="49">
        <v>1</v>
      </c>
      <c r="J427" s="49">
        <v>2</v>
      </c>
      <c r="K427" s="18">
        <v>1</v>
      </c>
      <c r="L427" s="54">
        <v>5</v>
      </c>
      <c r="M427" s="18">
        <v>2</v>
      </c>
      <c r="N427" s="18">
        <v>866</v>
      </c>
      <c r="O427" s="18">
        <v>22</v>
      </c>
      <c r="P427" s="18" t="s">
        <v>321</v>
      </c>
      <c r="Q427" s="26" t="s">
        <v>1705</v>
      </c>
      <c r="R427" s="26"/>
      <c r="S427" s="28">
        <v>1</v>
      </c>
      <c r="T427" s="28">
        <v>1</v>
      </c>
      <c r="U427" s="28">
        <v>1.2</v>
      </c>
      <c r="V427" s="18" t="s">
        <v>323</v>
      </c>
      <c r="W427" s="29" t="s">
        <v>491</v>
      </c>
      <c r="X427" s="30" t="s">
        <v>1167</v>
      </c>
      <c r="Y427" s="31" t="s">
        <v>218</v>
      </c>
      <c r="Z427" s="52" t="s">
        <v>219</v>
      </c>
      <c r="AA427" s="50" t="s">
        <v>1168</v>
      </c>
      <c r="AB427" s="21">
        <v>155</v>
      </c>
      <c r="AC427" s="21">
        <v>3</v>
      </c>
      <c r="AD427" s="51">
        <v>350</v>
      </c>
      <c r="AE427" s="51">
        <v>22</v>
      </c>
      <c r="AF427" s="51">
        <v>0</v>
      </c>
      <c r="AG427" s="32">
        <v>1</v>
      </c>
      <c r="AH427" s="32">
        <v>0</v>
      </c>
      <c r="AI427" s="23">
        <v>70</v>
      </c>
      <c r="AJ427" s="24" t="s">
        <v>2912</v>
      </c>
      <c r="AK427" s="52">
        <v>1</v>
      </c>
      <c r="AL427" s="24">
        <v>240</v>
      </c>
      <c r="AM427" s="52">
        <v>1</v>
      </c>
      <c r="AN427" s="52" t="s">
        <v>108</v>
      </c>
      <c r="AO427" s="24" t="s">
        <v>2913</v>
      </c>
      <c r="AP427" s="52">
        <v>0.62</v>
      </c>
      <c r="AQ427" s="52">
        <v>0.12</v>
      </c>
      <c r="AR427" s="52">
        <v>202</v>
      </c>
      <c r="AS427" s="52">
        <v>-84</v>
      </c>
      <c r="AT427" s="52">
        <v>49</v>
      </c>
      <c r="AU427" s="52">
        <v>302</v>
      </c>
      <c r="AV427" s="83">
        <v>10</v>
      </c>
      <c r="AW427" s="52">
        <v>55</v>
      </c>
      <c r="AX427" s="83">
        <v>56</v>
      </c>
      <c r="AY427" s="52">
        <v>12</v>
      </c>
      <c r="AZ427" s="52">
        <v>0.05</v>
      </c>
      <c r="BA427" s="24">
        <v>0</v>
      </c>
      <c r="BB427" s="52">
        <v>2.8</v>
      </c>
      <c r="BC427" s="75" t="s">
        <v>2443</v>
      </c>
      <c r="BD427" s="52"/>
      <c r="BE427" s="52"/>
      <c r="BF427" s="52"/>
      <c r="BG427" s="52"/>
      <c r="BH427" s="52"/>
      <c r="BI427" s="24">
        <v>1</v>
      </c>
      <c r="BJ427" s="24"/>
      <c r="BK427" s="24"/>
      <c r="BL427" s="24">
        <v>1.4</v>
      </c>
      <c r="BM427" s="24"/>
      <c r="BN427" s="24"/>
      <c r="BO427" s="24"/>
      <c r="BP427" s="24" t="s">
        <v>2888</v>
      </c>
      <c r="BQ427" s="24" t="s">
        <v>2168</v>
      </c>
      <c r="BR427" s="47" t="s">
        <v>2917</v>
      </c>
      <c r="BT427" s="5" t="str">
        <f t="shared" si="29"/>
        <v>2020-01-01 00:00</v>
      </c>
      <c r="BU427" s="111"/>
      <c r="BV427" s="115"/>
      <c r="BX427" s="5"/>
      <c r="CQ427" s="47">
        <v>5</v>
      </c>
      <c r="CR427" s="5">
        <v>1</v>
      </c>
      <c r="CS427" s="5">
        <f t="shared" si="30"/>
        <v>56</v>
      </c>
      <c r="CT427" s="5">
        <f t="shared" si="31"/>
        <v>0.62</v>
      </c>
      <c r="CU427" s="5">
        <f t="shared" si="32"/>
        <v>2.8</v>
      </c>
    </row>
    <row r="428" spans="1:99" s="47" customFormat="1" x14ac:dyDescent="0.3">
      <c r="A428" s="48" t="s">
        <v>601</v>
      </c>
      <c r="B428" s="6"/>
      <c r="C428" s="27">
        <v>867</v>
      </c>
      <c r="D428" s="18">
        <v>11167</v>
      </c>
      <c r="E428" s="26">
        <v>10167</v>
      </c>
      <c r="F428" s="49">
        <v>5</v>
      </c>
      <c r="G428" s="49">
        <v>2</v>
      </c>
      <c r="H428" s="18" t="s">
        <v>2298</v>
      </c>
      <c r="I428" s="49">
        <v>1</v>
      </c>
      <c r="J428" s="49">
        <v>4</v>
      </c>
      <c r="K428" s="18">
        <v>1</v>
      </c>
      <c r="L428" s="54">
        <v>5</v>
      </c>
      <c r="M428" s="18">
        <v>4</v>
      </c>
      <c r="N428" s="18">
        <v>867</v>
      </c>
      <c r="O428" s="18">
        <v>24</v>
      </c>
      <c r="P428" s="18" t="s">
        <v>321</v>
      </c>
      <c r="Q428" s="26" t="s">
        <v>602</v>
      </c>
      <c r="R428" s="26"/>
      <c r="S428" s="28">
        <v>0.9</v>
      </c>
      <c r="T428" s="28">
        <v>1</v>
      </c>
      <c r="U428" s="28">
        <v>1.2</v>
      </c>
      <c r="V428" s="18" t="s">
        <v>323</v>
      </c>
      <c r="W428" s="29" t="s">
        <v>491</v>
      </c>
      <c r="X428" s="30" t="s">
        <v>603</v>
      </c>
      <c r="Y428" s="31" t="s">
        <v>218</v>
      </c>
      <c r="Z428" s="52" t="s">
        <v>219</v>
      </c>
      <c r="AA428" s="50" t="s">
        <v>604</v>
      </c>
      <c r="AB428" s="21">
        <v>155</v>
      </c>
      <c r="AC428" s="21">
        <v>3</v>
      </c>
      <c r="AD428" s="51">
        <v>480</v>
      </c>
      <c r="AE428" s="51">
        <v>28</v>
      </c>
      <c r="AF428" s="51">
        <v>0</v>
      </c>
      <c r="AG428" s="32">
        <v>1</v>
      </c>
      <c r="AH428" s="32">
        <v>0</v>
      </c>
      <c r="AI428" s="23">
        <v>98</v>
      </c>
      <c r="AJ428" s="24" t="s">
        <v>2912</v>
      </c>
      <c r="AK428" s="52">
        <v>1</v>
      </c>
      <c r="AL428" s="24">
        <v>720</v>
      </c>
      <c r="AM428" s="52">
        <v>6</v>
      </c>
      <c r="AN428" s="52">
        <v>1</v>
      </c>
      <c r="AO428" s="24" t="s">
        <v>2913</v>
      </c>
      <c r="AP428" s="52">
        <v>0.57999999999999996</v>
      </c>
      <c r="AQ428" s="52">
        <v>0.04</v>
      </c>
      <c r="AR428" s="52">
        <v>0</v>
      </c>
      <c r="AS428" s="52">
        <v>0</v>
      </c>
      <c r="AT428" s="52">
        <v>0</v>
      </c>
      <c r="AU428" s="52">
        <v>5</v>
      </c>
      <c r="AV428" s="83">
        <v>0</v>
      </c>
      <c r="AW428" s="52">
        <v>-5</v>
      </c>
      <c r="AX428" s="83">
        <v>50</v>
      </c>
      <c r="AY428" s="52">
        <v>36</v>
      </c>
      <c r="AZ428" s="52">
        <v>0.3</v>
      </c>
      <c r="BA428" s="24">
        <v>0</v>
      </c>
      <c r="BB428" s="52">
        <v>2.5</v>
      </c>
      <c r="BC428" s="75" t="s">
        <v>2068</v>
      </c>
      <c r="BD428" s="52"/>
      <c r="BE428" s="52"/>
      <c r="BF428" s="52"/>
      <c r="BG428" s="52"/>
      <c r="BH428" s="52"/>
      <c r="BI428" s="24">
        <v>1</v>
      </c>
      <c r="BJ428" s="24"/>
      <c r="BK428" s="24"/>
      <c r="BL428" s="24">
        <v>1.4</v>
      </c>
      <c r="BM428" s="24"/>
      <c r="BN428" s="24"/>
      <c r="BO428" s="24"/>
      <c r="BP428" s="24" t="s">
        <v>2888</v>
      </c>
      <c r="BQ428" s="24" t="s">
        <v>2168</v>
      </c>
      <c r="BR428" s="47" t="s">
        <v>2916</v>
      </c>
      <c r="BT428" s="5" t="str">
        <f t="shared" si="29"/>
        <v>9999-01-01 00:00</v>
      </c>
      <c r="BU428" s="111"/>
      <c r="BV428" s="115"/>
      <c r="BX428" s="5"/>
      <c r="CQ428" s="47">
        <v>5</v>
      </c>
      <c r="CR428" s="5">
        <v>4</v>
      </c>
      <c r="CS428" s="5">
        <f t="shared" si="30"/>
        <v>50</v>
      </c>
      <c r="CT428" s="5">
        <f t="shared" si="31"/>
        <v>0.57999999999999996</v>
      </c>
      <c r="CU428" s="5">
        <f t="shared" si="32"/>
        <v>2.5</v>
      </c>
    </row>
    <row r="429" spans="1:99" s="47" customFormat="1" x14ac:dyDescent="0.3">
      <c r="A429" s="48" t="s">
        <v>1063</v>
      </c>
      <c r="B429" s="6"/>
      <c r="C429" s="27">
        <v>868</v>
      </c>
      <c r="D429" s="18">
        <v>11168</v>
      </c>
      <c r="E429" s="26">
        <v>10168</v>
      </c>
      <c r="F429" s="49">
        <v>5</v>
      </c>
      <c r="G429" s="49">
        <v>5</v>
      </c>
      <c r="H429" s="18" t="s">
        <v>2300</v>
      </c>
      <c r="I429" s="49">
        <v>1</v>
      </c>
      <c r="J429" s="49">
        <v>2</v>
      </c>
      <c r="K429" s="18">
        <v>1</v>
      </c>
      <c r="L429" s="54">
        <v>5</v>
      </c>
      <c r="M429" s="18">
        <v>223</v>
      </c>
      <c r="N429" s="18">
        <v>868</v>
      </c>
      <c r="O429" s="18">
        <v>52</v>
      </c>
      <c r="P429" s="18" t="s">
        <v>321</v>
      </c>
      <c r="Q429" s="26" t="s">
        <v>2140</v>
      </c>
      <c r="R429" s="26"/>
      <c r="S429" s="28">
        <v>1.05</v>
      </c>
      <c r="T429" s="28">
        <v>1</v>
      </c>
      <c r="U429" s="28">
        <v>1.2</v>
      </c>
      <c r="V429" s="18" t="s">
        <v>323</v>
      </c>
      <c r="W429" s="29" t="s">
        <v>491</v>
      </c>
      <c r="X429" s="30" t="s">
        <v>1064</v>
      </c>
      <c r="Y429" s="31" t="s">
        <v>218</v>
      </c>
      <c r="Z429" s="52" t="s">
        <v>219</v>
      </c>
      <c r="AA429" s="50" t="s">
        <v>1065</v>
      </c>
      <c r="AB429" s="21">
        <v>155</v>
      </c>
      <c r="AC429" s="21">
        <v>3</v>
      </c>
      <c r="AD429" s="51">
        <v>504</v>
      </c>
      <c r="AE429" s="51">
        <v>20</v>
      </c>
      <c r="AF429" s="51">
        <v>0</v>
      </c>
      <c r="AG429" s="32">
        <v>1</v>
      </c>
      <c r="AH429" s="32">
        <v>0</v>
      </c>
      <c r="AI429" s="23">
        <v>112</v>
      </c>
      <c r="AJ429" s="24" t="s">
        <v>2912</v>
      </c>
      <c r="AK429" s="52">
        <v>1</v>
      </c>
      <c r="AL429" s="24">
        <v>272</v>
      </c>
      <c r="AM429" s="52">
        <v>6</v>
      </c>
      <c r="AN429" s="52">
        <v>1</v>
      </c>
      <c r="AO429" s="24" t="s">
        <v>2913</v>
      </c>
      <c r="AP429" s="52">
        <v>0.57999999999999996</v>
      </c>
      <c r="AQ429" s="52">
        <v>0.05</v>
      </c>
      <c r="AR429" s="52">
        <v>0</v>
      </c>
      <c r="AS429" s="52">
        <v>0</v>
      </c>
      <c r="AT429" s="52">
        <v>0</v>
      </c>
      <c r="AU429" s="52">
        <v>31</v>
      </c>
      <c r="AV429" s="83">
        <v>10</v>
      </c>
      <c r="AW429" s="52">
        <v>-30</v>
      </c>
      <c r="AX429" s="83">
        <v>50</v>
      </c>
      <c r="AY429" s="52">
        <v>13.6</v>
      </c>
      <c r="AZ429" s="52">
        <v>0.3</v>
      </c>
      <c r="BA429" s="24">
        <v>0</v>
      </c>
      <c r="BB429" s="52">
        <v>2.5</v>
      </c>
      <c r="BC429" s="75" t="s">
        <v>2069</v>
      </c>
      <c r="BD429" s="52"/>
      <c r="BE429" s="52"/>
      <c r="BF429" s="52"/>
      <c r="BG429" s="52"/>
      <c r="BH429" s="52"/>
      <c r="BI429" s="24">
        <v>1</v>
      </c>
      <c r="BJ429" s="24"/>
      <c r="BK429" s="24"/>
      <c r="BL429" s="24">
        <v>1.4</v>
      </c>
      <c r="BM429" s="24"/>
      <c r="BN429" s="24"/>
      <c r="BO429" s="24"/>
      <c r="BP429" s="24" t="s">
        <v>2888</v>
      </c>
      <c r="BQ429" s="24" t="s">
        <v>2168</v>
      </c>
      <c r="BR429" s="47" t="s">
        <v>2916</v>
      </c>
      <c r="BT429" s="5" t="str">
        <f t="shared" si="29"/>
        <v>9999-01-01 00:00</v>
      </c>
      <c r="BU429" s="111"/>
      <c r="BV429" s="115"/>
      <c r="BX429" s="5"/>
      <c r="CQ429" s="47">
        <v>5</v>
      </c>
      <c r="CR429" s="5">
        <v>4</v>
      </c>
      <c r="CS429" s="5">
        <f t="shared" si="30"/>
        <v>50</v>
      </c>
      <c r="CT429" s="5">
        <f t="shared" si="31"/>
        <v>0.57999999999999996</v>
      </c>
      <c r="CU429" s="5">
        <f t="shared" si="32"/>
        <v>2.5</v>
      </c>
    </row>
    <row r="430" spans="1:99" s="47" customFormat="1" x14ac:dyDescent="0.3">
      <c r="A430" s="48" t="s">
        <v>1418</v>
      </c>
      <c r="B430" s="6"/>
      <c r="C430" s="27">
        <v>869</v>
      </c>
      <c r="D430" s="18">
        <v>11169</v>
      </c>
      <c r="E430" s="26">
        <v>10169</v>
      </c>
      <c r="F430" s="49">
        <v>5</v>
      </c>
      <c r="G430" s="49">
        <v>1</v>
      </c>
      <c r="H430" s="18" t="s">
        <v>2302</v>
      </c>
      <c r="I430" s="49">
        <v>1</v>
      </c>
      <c r="J430" s="49">
        <v>3</v>
      </c>
      <c r="K430" s="18">
        <v>1</v>
      </c>
      <c r="L430" s="54">
        <v>5</v>
      </c>
      <c r="M430" s="18">
        <v>3</v>
      </c>
      <c r="N430" s="18">
        <v>869</v>
      </c>
      <c r="O430" s="18">
        <v>13</v>
      </c>
      <c r="P430" s="18" t="s">
        <v>321</v>
      </c>
      <c r="Q430" s="26" t="s">
        <v>2141</v>
      </c>
      <c r="R430" s="26"/>
      <c r="S430" s="28">
        <v>1</v>
      </c>
      <c r="T430" s="28">
        <v>0.81</v>
      </c>
      <c r="U430" s="28">
        <v>1.2</v>
      </c>
      <c r="V430" s="18" t="s">
        <v>323</v>
      </c>
      <c r="W430" s="29" t="s">
        <v>491</v>
      </c>
      <c r="X430" s="30" t="s">
        <v>1419</v>
      </c>
      <c r="Y430" s="31" t="s">
        <v>218</v>
      </c>
      <c r="Z430" s="52" t="s">
        <v>219</v>
      </c>
      <c r="AA430" s="50" t="s">
        <v>1420</v>
      </c>
      <c r="AB430" s="21">
        <v>155</v>
      </c>
      <c r="AC430" s="21">
        <v>3</v>
      </c>
      <c r="AD430" s="51">
        <v>370</v>
      </c>
      <c r="AE430" s="51">
        <v>23</v>
      </c>
      <c r="AF430" s="51">
        <v>0</v>
      </c>
      <c r="AG430" s="32">
        <v>1</v>
      </c>
      <c r="AH430" s="32">
        <v>0</v>
      </c>
      <c r="AI430" s="23">
        <v>70</v>
      </c>
      <c r="AJ430" s="24" t="s">
        <v>2912</v>
      </c>
      <c r="AK430" s="52">
        <v>1</v>
      </c>
      <c r="AL430" s="24">
        <v>128</v>
      </c>
      <c r="AM430" s="52">
        <v>1</v>
      </c>
      <c r="AN430" s="52" t="s">
        <v>108</v>
      </c>
      <c r="AO430" s="24" t="s">
        <v>2913</v>
      </c>
      <c r="AP430" s="52">
        <v>0.52</v>
      </c>
      <c r="AQ430" s="52">
        <v>0.15</v>
      </c>
      <c r="AR430" s="52">
        <v>0</v>
      </c>
      <c r="AS430" s="52">
        <v>0</v>
      </c>
      <c r="AT430" s="52">
        <v>0</v>
      </c>
      <c r="AU430" s="52">
        <v>252</v>
      </c>
      <c r="AV430" s="83">
        <v>0</v>
      </c>
      <c r="AW430" s="52">
        <v>23</v>
      </c>
      <c r="AX430" s="83">
        <v>44</v>
      </c>
      <c r="AY430" s="52">
        <v>6.4</v>
      </c>
      <c r="AZ430" s="52">
        <v>0.05</v>
      </c>
      <c r="BA430" s="24">
        <v>0</v>
      </c>
      <c r="BB430" s="52">
        <v>2.2000000000000002</v>
      </c>
      <c r="BC430" s="75" t="s">
        <v>2432</v>
      </c>
      <c r="BD430" s="52"/>
      <c r="BE430" s="52"/>
      <c r="BF430" s="52"/>
      <c r="BG430" s="52"/>
      <c r="BH430" s="52"/>
      <c r="BI430" s="24">
        <v>1.28</v>
      </c>
      <c r="BJ430" s="24"/>
      <c r="BK430" s="24"/>
      <c r="BL430" s="24">
        <v>1.4</v>
      </c>
      <c r="BM430" s="24"/>
      <c r="BN430" s="24"/>
      <c r="BO430" s="24"/>
      <c r="BP430" s="24" t="s">
        <v>2888</v>
      </c>
      <c r="BQ430" s="24" t="s">
        <v>2168</v>
      </c>
      <c r="BR430" s="47" t="s">
        <v>2917</v>
      </c>
      <c r="BT430" s="5" t="str">
        <f t="shared" si="29"/>
        <v>2020-01-01 00:00</v>
      </c>
      <c r="BU430" s="111"/>
      <c r="BV430" s="115"/>
      <c r="BX430" s="5"/>
      <c r="CQ430" s="47">
        <v>5</v>
      </c>
      <c r="CR430" s="5">
        <v>7</v>
      </c>
      <c r="CS430" s="5">
        <f t="shared" si="30"/>
        <v>44</v>
      </c>
      <c r="CT430" s="5">
        <f t="shared" si="31"/>
        <v>0.52</v>
      </c>
      <c r="CU430" s="5">
        <f t="shared" si="32"/>
        <v>2.2000000000000002</v>
      </c>
    </row>
    <row r="431" spans="1:99" s="47" customFormat="1" x14ac:dyDescent="0.3">
      <c r="A431" s="48" t="s">
        <v>1157</v>
      </c>
      <c r="B431" s="6"/>
      <c r="C431" s="27">
        <v>870</v>
      </c>
      <c r="D431" s="18">
        <v>11170</v>
      </c>
      <c r="E431" s="26">
        <v>10170</v>
      </c>
      <c r="F431" s="49">
        <v>5</v>
      </c>
      <c r="G431" s="49">
        <v>2</v>
      </c>
      <c r="H431" s="18" t="s">
        <v>2301</v>
      </c>
      <c r="I431" s="49">
        <v>1</v>
      </c>
      <c r="J431" s="49">
        <v>3</v>
      </c>
      <c r="K431" s="18">
        <v>1</v>
      </c>
      <c r="L431" s="54">
        <v>5</v>
      </c>
      <c r="M431" s="18">
        <v>3</v>
      </c>
      <c r="N431" s="18">
        <v>870</v>
      </c>
      <c r="O431" s="18">
        <v>23</v>
      </c>
      <c r="P431" s="18" t="s">
        <v>321</v>
      </c>
      <c r="Q431" s="26" t="s">
        <v>1680</v>
      </c>
      <c r="R431" s="26"/>
      <c r="S431" s="28">
        <v>1</v>
      </c>
      <c r="T431" s="28">
        <v>1</v>
      </c>
      <c r="U431" s="28">
        <v>1.2</v>
      </c>
      <c r="V431" s="18" t="s">
        <v>323</v>
      </c>
      <c r="W431" s="29" t="s">
        <v>491</v>
      </c>
      <c r="X431" s="30" t="s">
        <v>1158</v>
      </c>
      <c r="Y431" s="31" t="s">
        <v>218</v>
      </c>
      <c r="Z431" s="52" t="s">
        <v>219</v>
      </c>
      <c r="AA431" s="50" t="s">
        <v>1159</v>
      </c>
      <c r="AB431" s="21">
        <v>155</v>
      </c>
      <c r="AC431" s="21">
        <v>3</v>
      </c>
      <c r="AD431" s="51">
        <v>360</v>
      </c>
      <c r="AE431" s="51">
        <v>23</v>
      </c>
      <c r="AF431" s="51">
        <v>0</v>
      </c>
      <c r="AG431" s="32">
        <v>1</v>
      </c>
      <c r="AH431" s="32">
        <v>0</v>
      </c>
      <c r="AI431" s="23">
        <v>70</v>
      </c>
      <c r="AJ431" s="24" t="s">
        <v>2912</v>
      </c>
      <c r="AK431" s="52">
        <v>1</v>
      </c>
      <c r="AL431" s="24">
        <v>160</v>
      </c>
      <c r="AM431" s="52">
        <v>1</v>
      </c>
      <c r="AN431" s="52" t="s">
        <v>108</v>
      </c>
      <c r="AO431" s="24" t="s">
        <v>2913</v>
      </c>
      <c r="AP431" s="52">
        <v>0.66</v>
      </c>
      <c r="AQ431" s="52">
        <v>0.15</v>
      </c>
      <c r="AR431" s="52">
        <v>0</v>
      </c>
      <c r="AS431" s="52">
        <v>0</v>
      </c>
      <c r="AT431" s="52">
        <v>0</v>
      </c>
      <c r="AU431" s="52">
        <v>251</v>
      </c>
      <c r="AV431" s="83">
        <v>0</v>
      </c>
      <c r="AW431" s="52">
        <v>56</v>
      </c>
      <c r="AX431" s="83">
        <v>64</v>
      </c>
      <c r="AY431" s="52">
        <v>8</v>
      </c>
      <c r="AZ431" s="52">
        <v>0.05</v>
      </c>
      <c r="BA431" s="24">
        <v>0</v>
      </c>
      <c r="BB431" s="52">
        <v>3.2</v>
      </c>
      <c r="BC431" s="75" t="s">
        <v>2074</v>
      </c>
      <c r="BD431" s="52"/>
      <c r="BE431" s="52"/>
      <c r="BF431" s="52"/>
      <c r="BG431" s="52"/>
      <c r="BH431" s="52"/>
      <c r="BI431" s="24">
        <v>1</v>
      </c>
      <c r="BJ431" s="24"/>
      <c r="BK431" s="24"/>
      <c r="BL431" s="24">
        <v>1.4</v>
      </c>
      <c r="BM431" s="24"/>
      <c r="BN431" s="24"/>
      <c r="BO431" s="24"/>
      <c r="BP431" s="24" t="s">
        <v>2888</v>
      </c>
      <c r="BQ431" s="24" t="s">
        <v>2168</v>
      </c>
      <c r="BR431" s="47" t="s">
        <v>2917</v>
      </c>
      <c r="BT431" s="5" t="str">
        <f t="shared" si="29"/>
        <v>2020-01-01 00:00</v>
      </c>
      <c r="BU431" s="111"/>
      <c r="BV431" s="115"/>
      <c r="BX431" s="5"/>
      <c r="CQ431" s="47">
        <v>5</v>
      </c>
      <c r="CR431" s="5">
        <v>10</v>
      </c>
      <c r="CS431" s="5">
        <f t="shared" si="30"/>
        <v>64</v>
      </c>
      <c r="CT431" s="5">
        <f t="shared" si="31"/>
        <v>0.66</v>
      </c>
      <c r="CU431" s="5">
        <f t="shared" si="32"/>
        <v>3.2</v>
      </c>
    </row>
    <row r="432" spans="1:99" s="47" customFormat="1" x14ac:dyDescent="0.3">
      <c r="A432" s="48" t="s">
        <v>513</v>
      </c>
      <c r="B432" s="6"/>
      <c r="C432" s="27">
        <v>871</v>
      </c>
      <c r="D432" s="18">
        <v>11171</v>
      </c>
      <c r="E432" s="26">
        <v>10171</v>
      </c>
      <c r="F432" s="49">
        <v>5</v>
      </c>
      <c r="G432" s="49">
        <v>1</v>
      </c>
      <c r="H432" s="18" t="s">
        <v>2313</v>
      </c>
      <c r="I432" s="49">
        <v>1</v>
      </c>
      <c r="J432" s="49">
        <v>4</v>
      </c>
      <c r="K432" s="18">
        <v>1</v>
      </c>
      <c r="L432" s="54">
        <v>5</v>
      </c>
      <c r="M432" s="18">
        <v>4</v>
      </c>
      <c r="N432" s="18">
        <v>871</v>
      </c>
      <c r="O432" s="18">
        <v>14</v>
      </c>
      <c r="P432" s="18" t="s">
        <v>321</v>
      </c>
      <c r="Q432" s="26" t="s">
        <v>514</v>
      </c>
      <c r="R432" s="26"/>
      <c r="S432" s="28">
        <v>0.9</v>
      </c>
      <c r="T432" s="28">
        <v>1.1000000000000001</v>
      </c>
      <c r="U432" s="28">
        <v>1.2</v>
      </c>
      <c r="V432" s="18" t="s">
        <v>323</v>
      </c>
      <c r="W432" s="29" t="s">
        <v>491</v>
      </c>
      <c r="X432" s="30" t="s">
        <v>515</v>
      </c>
      <c r="Y432" s="31" t="s">
        <v>218</v>
      </c>
      <c r="Z432" s="52" t="s">
        <v>219</v>
      </c>
      <c r="AA432" s="50" t="s">
        <v>516</v>
      </c>
      <c r="AB432" s="21">
        <v>155</v>
      </c>
      <c r="AC432" s="21">
        <v>3</v>
      </c>
      <c r="AD432" s="51">
        <v>480</v>
      </c>
      <c r="AE432" s="51">
        <v>29</v>
      </c>
      <c r="AF432" s="51">
        <v>0</v>
      </c>
      <c r="AG432" s="32">
        <v>1</v>
      </c>
      <c r="AH432" s="32">
        <v>0</v>
      </c>
      <c r="AI432" s="23">
        <v>98</v>
      </c>
      <c r="AJ432" s="24" t="s">
        <v>2912</v>
      </c>
      <c r="AK432" s="52">
        <v>1</v>
      </c>
      <c r="AL432" s="24">
        <v>1280</v>
      </c>
      <c r="AM432" s="52">
        <v>9</v>
      </c>
      <c r="AN432" s="52">
        <v>1</v>
      </c>
      <c r="AO432" s="24" t="s">
        <v>2913</v>
      </c>
      <c r="AP432" s="52">
        <v>0.34</v>
      </c>
      <c r="AQ432" s="52">
        <v>0.01</v>
      </c>
      <c r="AR432" s="52">
        <v>0</v>
      </c>
      <c r="AS432" s="52">
        <v>0</v>
      </c>
      <c r="AT432" s="52">
        <v>0</v>
      </c>
      <c r="AU432" s="52">
        <v>1</v>
      </c>
      <c r="AV432" s="83">
        <v>0</v>
      </c>
      <c r="AW432" s="52">
        <v>35</v>
      </c>
      <c r="AX432" s="83">
        <v>47</v>
      </c>
      <c r="AY432" s="52">
        <v>64</v>
      </c>
      <c r="AZ432" s="52">
        <v>0.45</v>
      </c>
      <c r="BA432" s="24">
        <v>0</v>
      </c>
      <c r="BB432" s="52">
        <v>2.35</v>
      </c>
      <c r="BC432" s="75" t="s">
        <v>2072</v>
      </c>
      <c r="BD432" s="52"/>
      <c r="BE432" s="52"/>
      <c r="BF432" s="52"/>
      <c r="BG432" s="52"/>
      <c r="BH432" s="52"/>
      <c r="BI432" s="24">
        <v>1</v>
      </c>
      <c r="BJ432" s="24"/>
      <c r="BK432" s="24"/>
      <c r="BL432" s="24">
        <v>1.4</v>
      </c>
      <c r="BM432" s="24"/>
      <c r="BN432" s="24"/>
      <c r="BO432" s="24"/>
      <c r="BP432" s="24" t="s">
        <v>2888</v>
      </c>
      <c r="BQ432" s="24" t="s">
        <v>2168</v>
      </c>
      <c r="BR432" s="47" t="s">
        <v>2916</v>
      </c>
      <c r="BT432" s="5" t="str">
        <f t="shared" si="29"/>
        <v>9999-01-01 00:00</v>
      </c>
      <c r="BU432" s="111"/>
      <c r="BV432" s="115"/>
      <c r="BX432" s="5"/>
      <c r="CQ432" s="47">
        <v>5</v>
      </c>
      <c r="CR432" s="5">
        <v>6</v>
      </c>
      <c r="CS432" s="5">
        <f t="shared" si="30"/>
        <v>47</v>
      </c>
      <c r="CT432" s="5">
        <f t="shared" si="31"/>
        <v>0.34</v>
      </c>
      <c r="CU432" s="5">
        <f t="shared" si="32"/>
        <v>2.35</v>
      </c>
    </row>
    <row r="433" spans="1:99" s="47" customFormat="1" x14ac:dyDescent="0.3">
      <c r="A433" s="48" t="s">
        <v>1264</v>
      </c>
      <c r="B433" s="6"/>
      <c r="C433" s="27">
        <v>872</v>
      </c>
      <c r="D433" s="18">
        <v>11172</v>
      </c>
      <c r="E433" s="26">
        <v>10172</v>
      </c>
      <c r="F433" s="49">
        <v>5</v>
      </c>
      <c r="G433" s="49">
        <v>5</v>
      </c>
      <c r="H433" s="18" t="s">
        <v>2298</v>
      </c>
      <c r="I433" s="49">
        <v>1</v>
      </c>
      <c r="J433" s="49">
        <v>3</v>
      </c>
      <c r="K433" s="18">
        <v>1</v>
      </c>
      <c r="L433" s="54">
        <v>5</v>
      </c>
      <c r="M433" s="18">
        <v>3</v>
      </c>
      <c r="N433" s="18">
        <v>872</v>
      </c>
      <c r="O433" s="18">
        <v>53</v>
      </c>
      <c r="P433" s="18" t="s">
        <v>321</v>
      </c>
      <c r="Q433" s="26" t="s">
        <v>2142</v>
      </c>
      <c r="R433" s="26"/>
      <c r="S433" s="28">
        <v>1.05</v>
      </c>
      <c r="T433" s="28">
        <v>0.91</v>
      </c>
      <c r="U433" s="28">
        <v>1.2</v>
      </c>
      <c r="V433" s="18" t="s">
        <v>323</v>
      </c>
      <c r="W433" s="29" t="s">
        <v>491</v>
      </c>
      <c r="X433" s="30" t="s">
        <v>1265</v>
      </c>
      <c r="Y433" s="31" t="s">
        <v>218</v>
      </c>
      <c r="Z433" s="52" t="s">
        <v>219</v>
      </c>
      <c r="AA433" s="50" t="s">
        <v>1266</v>
      </c>
      <c r="AB433" s="21">
        <v>155</v>
      </c>
      <c r="AC433" s="21">
        <v>3</v>
      </c>
      <c r="AD433" s="51">
        <v>480</v>
      </c>
      <c r="AE433" s="51">
        <v>28</v>
      </c>
      <c r="AF433" s="51">
        <v>0</v>
      </c>
      <c r="AG433" s="32">
        <v>1</v>
      </c>
      <c r="AH433" s="32">
        <v>0</v>
      </c>
      <c r="AI433" s="23">
        <v>98</v>
      </c>
      <c r="AJ433" s="24" t="s">
        <v>2912</v>
      </c>
      <c r="AK433" s="52">
        <v>1</v>
      </c>
      <c r="AL433" s="24">
        <v>720</v>
      </c>
      <c r="AM433" s="52">
        <v>6</v>
      </c>
      <c r="AN433" s="52">
        <v>1</v>
      </c>
      <c r="AO433" s="24" t="s">
        <v>2913</v>
      </c>
      <c r="AP433" s="52">
        <v>0.38</v>
      </c>
      <c r="AQ433" s="52">
        <v>0.01</v>
      </c>
      <c r="AR433" s="52">
        <v>0</v>
      </c>
      <c r="AS433" s="52">
        <v>0</v>
      </c>
      <c r="AT433" s="52">
        <v>0</v>
      </c>
      <c r="AU433" s="52">
        <v>1</v>
      </c>
      <c r="AV433" s="83">
        <v>-5</v>
      </c>
      <c r="AW433" s="52">
        <v>-10</v>
      </c>
      <c r="AX433" s="83">
        <v>44</v>
      </c>
      <c r="AY433" s="52">
        <v>36</v>
      </c>
      <c r="AZ433" s="52">
        <v>0.3</v>
      </c>
      <c r="BA433" s="24">
        <v>0</v>
      </c>
      <c r="BB433" s="52">
        <v>2.2000000000000002</v>
      </c>
      <c r="BC433" s="75" t="s">
        <v>2068</v>
      </c>
      <c r="BD433" s="52"/>
      <c r="BE433" s="52"/>
      <c r="BF433" s="52"/>
      <c r="BG433" s="52"/>
      <c r="BH433" s="52"/>
      <c r="BI433" s="24">
        <v>1</v>
      </c>
      <c r="BJ433" s="24"/>
      <c r="BK433" s="24"/>
      <c r="BL433" s="24">
        <v>1.4</v>
      </c>
      <c r="BM433" s="24"/>
      <c r="BN433" s="24"/>
      <c r="BO433" s="24"/>
      <c r="BP433" s="24" t="s">
        <v>2888</v>
      </c>
      <c r="BQ433" s="24" t="s">
        <v>2168</v>
      </c>
      <c r="BR433" s="47" t="s">
        <v>2916</v>
      </c>
      <c r="BT433" s="5" t="str">
        <f t="shared" si="29"/>
        <v>9999-01-01 00:00</v>
      </c>
      <c r="BU433" s="111"/>
      <c r="BV433" s="115"/>
      <c r="BX433" s="5"/>
      <c r="CQ433" s="47">
        <v>5</v>
      </c>
      <c r="CR433" s="5">
        <v>2</v>
      </c>
      <c r="CS433" s="5">
        <f t="shared" si="30"/>
        <v>44</v>
      </c>
      <c r="CT433" s="5">
        <f t="shared" si="31"/>
        <v>0.38</v>
      </c>
      <c r="CU433" s="5">
        <f t="shared" si="32"/>
        <v>2.2000000000000002</v>
      </c>
    </row>
    <row r="434" spans="1:99" s="47" customFormat="1" x14ac:dyDescent="0.3">
      <c r="A434" s="48" t="s">
        <v>740</v>
      </c>
      <c r="B434" s="6"/>
      <c r="C434" s="27">
        <v>873</v>
      </c>
      <c r="D434" s="18">
        <v>11173</v>
      </c>
      <c r="E434" s="26">
        <v>10173</v>
      </c>
      <c r="F434" s="49">
        <v>5</v>
      </c>
      <c r="G434" s="49">
        <v>5</v>
      </c>
      <c r="H434" s="18" t="s">
        <v>2303</v>
      </c>
      <c r="I434" s="49">
        <v>1</v>
      </c>
      <c r="J434" s="49">
        <v>3</v>
      </c>
      <c r="K434" s="18">
        <v>1</v>
      </c>
      <c r="L434" s="54">
        <v>5</v>
      </c>
      <c r="M434" s="18">
        <v>224</v>
      </c>
      <c r="N434" s="18">
        <v>873</v>
      </c>
      <c r="O434" s="18">
        <v>53</v>
      </c>
      <c r="P434" s="18" t="s">
        <v>321</v>
      </c>
      <c r="Q434" s="26" t="s">
        <v>741</v>
      </c>
      <c r="R434" s="26"/>
      <c r="S434" s="28">
        <v>1</v>
      </c>
      <c r="T434" s="28">
        <v>0.91</v>
      </c>
      <c r="U434" s="28">
        <v>1.2</v>
      </c>
      <c r="V434" s="18" t="s">
        <v>323</v>
      </c>
      <c r="W434" s="29" t="s">
        <v>491</v>
      </c>
      <c r="X434" s="30" t="s">
        <v>742</v>
      </c>
      <c r="Y434" s="31" t="s">
        <v>218</v>
      </c>
      <c r="Z434" s="52" t="s">
        <v>219</v>
      </c>
      <c r="AA434" s="50" t="s">
        <v>743</v>
      </c>
      <c r="AB434" s="21">
        <v>155</v>
      </c>
      <c r="AC434" s="21">
        <v>3</v>
      </c>
      <c r="AD434" s="51">
        <v>700</v>
      </c>
      <c r="AE434" s="51">
        <v>23</v>
      </c>
      <c r="AF434" s="51">
        <v>0</v>
      </c>
      <c r="AG434" s="32">
        <v>1</v>
      </c>
      <c r="AH434" s="32">
        <v>0</v>
      </c>
      <c r="AI434" s="23">
        <v>98</v>
      </c>
      <c r="AJ434" s="24" t="s">
        <v>2912</v>
      </c>
      <c r="AK434" s="52">
        <v>1</v>
      </c>
      <c r="AL434" s="24">
        <v>300</v>
      </c>
      <c r="AM434" s="52">
        <v>5</v>
      </c>
      <c r="AN434" s="52" t="s">
        <v>108</v>
      </c>
      <c r="AO434" s="24" t="s">
        <v>2913</v>
      </c>
      <c r="AP434" s="52">
        <v>0.48</v>
      </c>
      <c r="AQ434" s="52">
        <v>0.05</v>
      </c>
      <c r="AR434" s="52">
        <v>205</v>
      </c>
      <c r="AS434" s="52">
        <v>-84</v>
      </c>
      <c r="AT434" s="52">
        <v>56</v>
      </c>
      <c r="AU434" s="52">
        <v>305</v>
      </c>
      <c r="AV434" s="83">
        <v>-7</v>
      </c>
      <c r="AW434" s="52">
        <v>30</v>
      </c>
      <c r="AX434" s="83">
        <v>53</v>
      </c>
      <c r="AY434" s="52">
        <v>15</v>
      </c>
      <c r="AZ434" s="52">
        <v>0.25</v>
      </c>
      <c r="BA434" s="24">
        <v>0</v>
      </c>
      <c r="BB434" s="52">
        <v>2.65</v>
      </c>
      <c r="BC434" s="75" t="s">
        <v>2433</v>
      </c>
      <c r="BD434" s="52"/>
      <c r="BE434" s="52"/>
      <c r="BF434" s="52"/>
      <c r="BG434" s="52"/>
      <c r="BH434" s="52"/>
      <c r="BI434" s="24">
        <v>1</v>
      </c>
      <c r="BJ434" s="24"/>
      <c r="BK434" s="24"/>
      <c r="BL434" s="24">
        <v>1.4</v>
      </c>
      <c r="BM434" s="24"/>
      <c r="BN434" s="24"/>
      <c r="BO434" s="24"/>
      <c r="BP434" s="24" t="s">
        <v>2888</v>
      </c>
      <c r="BQ434" s="24" t="s">
        <v>2168</v>
      </c>
      <c r="BR434" s="47" t="s">
        <v>2917</v>
      </c>
      <c r="BT434" s="5" t="str">
        <f t="shared" si="29"/>
        <v>2020-01-01 00:00</v>
      </c>
      <c r="BU434" s="111"/>
      <c r="BV434" s="115"/>
      <c r="BX434" s="5"/>
      <c r="CQ434" s="47">
        <v>5</v>
      </c>
      <c r="CR434" s="5">
        <v>9</v>
      </c>
      <c r="CS434" s="5">
        <f t="shared" si="30"/>
        <v>53</v>
      </c>
      <c r="CT434" s="5">
        <f t="shared" si="31"/>
        <v>0.48</v>
      </c>
      <c r="CU434" s="5">
        <f t="shared" si="32"/>
        <v>2.65</v>
      </c>
    </row>
    <row r="435" spans="1:99" s="47" customFormat="1" x14ac:dyDescent="0.3">
      <c r="A435" s="48" t="s">
        <v>1090</v>
      </c>
      <c r="B435" s="6"/>
      <c r="C435" s="27">
        <v>874</v>
      </c>
      <c r="D435" s="18">
        <v>11174</v>
      </c>
      <c r="E435" s="26">
        <v>10174</v>
      </c>
      <c r="F435" s="49">
        <v>5</v>
      </c>
      <c r="G435" s="49">
        <v>4</v>
      </c>
      <c r="H435" s="18" t="s">
        <v>2302</v>
      </c>
      <c r="I435" s="49">
        <v>1</v>
      </c>
      <c r="J435" s="49">
        <v>2</v>
      </c>
      <c r="K435" s="18">
        <v>1</v>
      </c>
      <c r="L435" s="54">
        <v>5</v>
      </c>
      <c r="M435" s="18">
        <v>2</v>
      </c>
      <c r="N435" s="18">
        <v>874</v>
      </c>
      <c r="O435" s="18">
        <v>42</v>
      </c>
      <c r="P435" s="18" t="s">
        <v>321</v>
      </c>
      <c r="Q435" s="26" t="s">
        <v>2143</v>
      </c>
      <c r="R435" s="26"/>
      <c r="S435" s="28">
        <v>1</v>
      </c>
      <c r="T435" s="28">
        <v>0.91</v>
      </c>
      <c r="U435" s="28">
        <v>1.2</v>
      </c>
      <c r="V435" s="18" t="s">
        <v>323</v>
      </c>
      <c r="W435" s="29" t="s">
        <v>491</v>
      </c>
      <c r="X435" s="30" t="s">
        <v>1091</v>
      </c>
      <c r="Y435" s="31" t="s">
        <v>218</v>
      </c>
      <c r="Z435" s="52" t="s">
        <v>219</v>
      </c>
      <c r="AA435" s="50" t="s">
        <v>1092</v>
      </c>
      <c r="AB435" s="21">
        <v>155</v>
      </c>
      <c r="AC435" s="21">
        <v>3</v>
      </c>
      <c r="AD435" s="51">
        <v>370</v>
      </c>
      <c r="AE435" s="51">
        <v>23</v>
      </c>
      <c r="AF435" s="51">
        <v>0</v>
      </c>
      <c r="AG435" s="32">
        <v>1</v>
      </c>
      <c r="AH435" s="32">
        <v>0</v>
      </c>
      <c r="AI435" s="23">
        <v>70</v>
      </c>
      <c r="AJ435" s="24" t="s">
        <v>2912</v>
      </c>
      <c r="AK435" s="52">
        <v>1</v>
      </c>
      <c r="AL435" s="24">
        <v>128</v>
      </c>
      <c r="AM435" s="52">
        <v>1</v>
      </c>
      <c r="AN435" s="52" t="s">
        <v>108</v>
      </c>
      <c r="AO435" s="24" t="s">
        <v>2913</v>
      </c>
      <c r="AP435" s="52">
        <v>0.57999999999999996</v>
      </c>
      <c r="AQ435" s="52">
        <v>0.01</v>
      </c>
      <c r="AR435" s="52">
        <v>102</v>
      </c>
      <c r="AS435" s="52">
        <v>-42</v>
      </c>
      <c r="AT435" s="52">
        <v>14</v>
      </c>
      <c r="AU435" s="52">
        <v>51</v>
      </c>
      <c r="AV435" s="83">
        <v>5</v>
      </c>
      <c r="AW435" s="52">
        <v>20</v>
      </c>
      <c r="AX435" s="83">
        <v>50</v>
      </c>
      <c r="AY435" s="52">
        <v>6.4</v>
      </c>
      <c r="AZ435" s="52">
        <v>0.05</v>
      </c>
      <c r="BA435" s="24">
        <v>0</v>
      </c>
      <c r="BB435" s="52">
        <v>2.5</v>
      </c>
      <c r="BC435" s="75" t="s">
        <v>2432</v>
      </c>
      <c r="BD435" s="52"/>
      <c r="BE435" s="52"/>
      <c r="BF435" s="52"/>
      <c r="BG435" s="52"/>
      <c r="BH435" s="52"/>
      <c r="BI435" s="24">
        <v>1</v>
      </c>
      <c r="BJ435" s="24"/>
      <c r="BK435" s="24"/>
      <c r="BL435" s="24">
        <v>1.4</v>
      </c>
      <c r="BM435" s="24"/>
      <c r="BN435" s="24"/>
      <c r="BO435" s="24"/>
      <c r="BP435" s="24" t="s">
        <v>2888</v>
      </c>
      <c r="BQ435" s="24" t="s">
        <v>2168</v>
      </c>
      <c r="BR435" s="47" t="s">
        <v>2917</v>
      </c>
      <c r="BT435" s="5" t="str">
        <f t="shared" si="29"/>
        <v>2020-01-01 00:00</v>
      </c>
      <c r="BU435" s="111"/>
      <c r="BV435" s="115"/>
      <c r="BX435" s="5"/>
      <c r="CQ435" s="47">
        <v>5</v>
      </c>
      <c r="CR435" s="5">
        <v>4</v>
      </c>
      <c r="CS435" s="5">
        <f t="shared" si="30"/>
        <v>50</v>
      </c>
      <c r="CT435" s="5">
        <f t="shared" si="31"/>
        <v>0.57999999999999996</v>
      </c>
      <c r="CU435" s="5">
        <f t="shared" si="32"/>
        <v>2.5</v>
      </c>
    </row>
    <row r="436" spans="1:99" s="47" customFormat="1" x14ac:dyDescent="0.3">
      <c r="A436" s="48" t="s">
        <v>828</v>
      </c>
      <c r="B436" s="6"/>
      <c r="C436" s="27">
        <v>875</v>
      </c>
      <c r="D436" s="18">
        <v>11175</v>
      </c>
      <c r="E436" s="26">
        <v>10175</v>
      </c>
      <c r="F436" s="49">
        <v>5</v>
      </c>
      <c r="G436" s="49">
        <v>4</v>
      </c>
      <c r="H436" s="18" t="s">
        <v>2306</v>
      </c>
      <c r="I436" s="49">
        <v>1</v>
      </c>
      <c r="J436" s="49">
        <v>3</v>
      </c>
      <c r="K436" s="18">
        <v>1</v>
      </c>
      <c r="L436" s="54">
        <v>5</v>
      </c>
      <c r="M436" s="18">
        <v>3</v>
      </c>
      <c r="N436" s="18">
        <v>875</v>
      </c>
      <c r="O436" s="18">
        <v>43</v>
      </c>
      <c r="P436" s="18" t="s">
        <v>321</v>
      </c>
      <c r="Q436" s="26" t="s">
        <v>829</v>
      </c>
      <c r="R436" s="26"/>
      <c r="S436" s="28">
        <v>1</v>
      </c>
      <c r="T436" s="28">
        <v>0.91</v>
      </c>
      <c r="U436" s="28">
        <v>1.2</v>
      </c>
      <c r="V436" s="18" t="s">
        <v>323</v>
      </c>
      <c r="W436" s="29" t="s">
        <v>491</v>
      </c>
      <c r="X436" s="30" t="s">
        <v>830</v>
      </c>
      <c r="Y436" s="31" t="s">
        <v>218</v>
      </c>
      <c r="Z436" s="52" t="s">
        <v>219</v>
      </c>
      <c r="AA436" s="50" t="s">
        <v>831</v>
      </c>
      <c r="AB436" s="21">
        <v>155</v>
      </c>
      <c r="AC436" s="21">
        <v>3</v>
      </c>
      <c r="AD436" s="51">
        <v>520</v>
      </c>
      <c r="AE436" s="51">
        <v>19</v>
      </c>
      <c r="AF436" s="51">
        <v>0</v>
      </c>
      <c r="AG436" s="32">
        <v>1</v>
      </c>
      <c r="AH436" s="32">
        <v>0</v>
      </c>
      <c r="AI436" s="23">
        <v>70</v>
      </c>
      <c r="AJ436" s="24" t="s">
        <v>2912</v>
      </c>
      <c r="AK436" s="52">
        <v>1</v>
      </c>
      <c r="AL436" s="24">
        <v>66</v>
      </c>
      <c r="AM436" s="52">
        <v>1</v>
      </c>
      <c r="AN436" s="52" t="s">
        <v>108</v>
      </c>
      <c r="AO436" s="24" t="s">
        <v>2913</v>
      </c>
      <c r="AP436" s="52">
        <v>0.36</v>
      </c>
      <c r="AQ436" s="52">
        <v>0.05</v>
      </c>
      <c r="AR436" s="52">
        <v>231</v>
      </c>
      <c r="AS436" s="52">
        <v>-70</v>
      </c>
      <c r="AT436" s="52">
        <v>49</v>
      </c>
      <c r="AU436" s="52">
        <v>301</v>
      </c>
      <c r="AV436" s="83">
        <v>5</v>
      </c>
      <c r="AW436" s="52">
        <v>45</v>
      </c>
      <c r="AX436" s="83">
        <v>58</v>
      </c>
      <c r="AY436" s="52">
        <v>3.3</v>
      </c>
      <c r="AZ436" s="52">
        <v>0.05</v>
      </c>
      <c r="BA436" s="24">
        <v>0</v>
      </c>
      <c r="BB436" s="52">
        <v>2.9</v>
      </c>
      <c r="BC436" s="75" t="s">
        <v>2435</v>
      </c>
      <c r="BD436" s="52"/>
      <c r="BE436" s="52"/>
      <c r="BF436" s="52"/>
      <c r="BG436" s="52"/>
      <c r="BH436" s="52"/>
      <c r="BI436" s="24">
        <v>1</v>
      </c>
      <c r="BJ436" s="24"/>
      <c r="BK436" s="24"/>
      <c r="BL436" s="24">
        <v>1.4</v>
      </c>
      <c r="BM436" s="24"/>
      <c r="BN436" s="24"/>
      <c r="BO436" s="24"/>
      <c r="BP436" s="24" t="s">
        <v>2888</v>
      </c>
      <c r="BQ436" s="24" t="s">
        <v>2168</v>
      </c>
      <c r="BR436" s="47" t="s">
        <v>2917</v>
      </c>
      <c r="BT436" s="5" t="str">
        <f t="shared" si="29"/>
        <v>2020-01-01 00:00</v>
      </c>
      <c r="BU436" s="111"/>
      <c r="BV436" s="115"/>
      <c r="BX436" s="5"/>
      <c r="CQ436" s="47">
        <v>5</v>
      </c>
      <c r="CR436" s="5">
        <v>8</v>
      </c>
      <c r="CS436" s="5">
        <f t="shared" si="30"/>
        <v>58</v>
      </c>
      <c r="CT436" s="5">
        <f t="shared" si="31"/>
        <v>0.36</v>
      </c>
      <c r="CU436" s="5">
        <f t="shared" si="32"/>
        <v>2.9</v>
      </c>
    </row>
    <row r="437" spans="1:99" s="47" customFormat="1" x14ac:dyDescent="0.3">
      <c r="A437" s="48" t="s">
        <v>1493</v>
      </c>
      <c r="B437" s="6"/>
      <c r="C437" s="27">
        <v>876</v>
      </c>
      <c r="D437" s="18">
        <v>11176</v>
      </c>
      <c r="E437" s="26">
        <v>10176</v>
      </c>
      <c r="F437" s="49">
        <v>5</v>
      </c>
      <c r="G437" s="49">
        <v>1</v>
      </c>
      <c r="H437" s="18" t="s">
        <v>2301</v>
      </c>
      <c r="I437" s="49">
        <v>1</v>
      </c>
      <c r="J437" s="49">
        <v>2</v>
      </c>
      <c r="K437" s="18">
        <v>1</v>
      </c>
      <c r="L437" s="54">
        <v>5</v>
      </c>
      <c r="M437" s="18">
        <v>2</v>
      </c>
      <c r="N437" s="18">
        <v>876</v>
      </c>
      <c r="O437" s="18">
        <v>12</v>
      </c>
      <c r="P437" s="18" t="s">
        <v>321</v>
      </c>
      <c r="Q437" s="26" t="s">
        <v>1704</v>
      </c>
      <c r="R437" s="26"/>
      <c r="S437" s="28">
        <v>1</v>
      </c>
      <c r="T437" s="28">
        <v>1</v>
      </c>
      <c r="U437" s="28">
        <v>1.2</v>
      </c>
      <c r="V437" s="18" t="s">
        <v>323</v>
      </c>
      <c r="W437" s="29" t="s">
        <v>491</v>
      </c>
      <c r="X437" s="30" t="s">
        <v>1494</v>
      </c>
      <c r="Y437" s="31" t="s">
        <v>218</v>
      </c>
      <c r="Z437" s="52" t="s">
        <v>219</v>
      </c>
      <c r="AA437" s="50" t="s">
        <v>1495</v>
      </c>
      <c r="AB437" s="21">
        <v>155</v>
      </c>
      <c r="AC437" s="21">
        <v>3</v>
      </c>
      <c r="AD437" s="51">
        <v>360</v>
      </c>
      <c r="AE437" s="51">
        <v>23</v>
      </c>
      <c r="AF437" s="51">
        <v>0</v>
      </c>
      <c r="AG437" s="32">
        <v>1</v>
      </c>
      <c r="AH437" s="32">
        <v>0</v>
      </c>
      <c r="AI437" s="23">
        <v>70</v>
      </c>
      <c r="AJ437" s="24" t="s">
        <v>2912</v>
      </c>
      <c r="AK437" s="52">
        <v>1</v>
      </c>
      <c r="AL437" s="24">
        <v>160</v>
      </c>
      <c r="AM437" s="52">
        <v>1</v>
      </c>
      <c r="AN437" s="52" t="s">
        <v>108</v>
      </c>
      <c r="AO437" s="24" t="s">
        <v>2913</v>
      </c>
      <c r="AP437" s="52">
        <v>0.36</v>
      </c>
      <c r="AQ437" s="52">
        <v>0.22</v>
      </c>
      <c r="AR437" s="52">
        <v>0</v>
      </c>
      <c r="AS437" s="52">
        <v>0</v>
      </c>
      <c r="AT437" s="52">
        <v>0</v>
      </c>
      <c r="AU437" s="52">
        <v>254</v>
      </c>
      <c r="AV437" s="83">
        <v>-2</v>
      </c>
      <c r="AW437" s="52">
        <v>14</v>
      </c>
      <c r="AX437" s="83">
        <v>58</v>
      </c>
      <c r="AY437" s="52">
        <v>8</v>
      </c>
      <c r="AZ437" s="52">
        <v>0.05</v>
      </c>
      <c r="BA437" s="24">
        <v>0</v>
      </c>
      <c r="BB437" s="52">
        <v>2.9</v>
      </c>
      <c r="BC437" s="75" t="s">
        <v>2074</v>
      </c>
      <c r="BD437" s="52"/>
      <c r="BE437" s="52"/>
      <c r="BF437" s="52"/>
      <c r="BG437" s="52"/>
      <c r="BH437" s="52"/>
      <c r="BI437" s="24">
        <v>1</v>
      </c>
      <c r="BJ437" s="24"/>
      <c r="BK437" s="24"/>
      <c r="BL437" s="24">
        <v>1.4</v>
      </c>
      <c r="BM437" s="24"/>
      <c r="BN437" s="24"/>
      <c r="BO437" s="24"/>
      <c r="BP437" s="24" t="s">
        <v>2888</v>
      </c>
      <c r="BQ437" s="24" t="s">
        <v>2168</v>
      </c>
      <c r="BR437" s="47" t="s">
        <v>2917</v>
      </c>
      <c r="BT437" s="5" t="str">
        <f t="shared" si="29"/>
        <v>2020-01-01 00:00</v>
      </c>
      <c r="BU437" s="111"/>
      <c r="BV437" s="115"/>
      <c r="BX437" s="5"/>
      <c r="CQ437" s="47">
        <v>5</v>
      </c>
      <c r="CR437" s="5">
        <v>8</v>
      </c>
      <c r="CS437" s="5">
        <f t="shared" si="30"/>
        <v>58</v>
      </c>
      <c r="CT437" s="5">
        <f t="shared" si="31"/>
        <v>0.36</v>
      </c>
      <c r="CU437" s="5">
        <f t="shared" si="32"/>
        <v>2.9</v>
      </c>
    </row>
    <row r="438" spans="1:99" s="47" customFormat="1" x14ac:dyDescent="0.3">
      <c r="A438" s="48" t="s">
        <v>2173</v>
      </c>
      <c r="B438" s="6"/>
      <c r="C438" s="27">
        <v>901</v>
      </c>
      <c r="D438" s="18">
        <v>12001</v>
      </c>
      <c r="E438" s="26">
        <v>11001</v>
      </c>
      <c r="F438" s="49">
        <v>5</v>
      </c>
      <c r="G438" s="49">
        <v>1</v>
      </c>
      <c r="H438" s="18" t="s">
        <v>2426</v>
      </c>
      <c r="I438" s="49">
        <v>1</v>
      </c>
      <c r="J438" s="49">
        <v>2</v>
      </c>
      <c r="K438" s="18">
        <v>1</v>
      </c>
      <c r="L438" s="54">
        <v>5</v>
      </c>
      <c r="M438" s="18">
        <v>2</v>
      </c>
      <c r="N438" s="18">
        <v>901</v>
      </c>
      <c r="O438" s="18">
        <v>12</v>
      </c>
      <c r="P438" s="18" t="s">
        <v>321</v>
      </c>
      <c r="Q438" s="26" t="s">
        <v>2144</v>
      </c>
      <c r="R438" s="26"/>
      <c r="S438" s="28">
        <v>1.08</v>
      </c>
      <c r="T438" s="28">
        <v>1.8</v>
      </c>
      <c r="U438" s="28">
        <v>1.44</v>
      </c>
      <c r="V438" s="18" t="s">
        <v>323</v>
      </c>
      <c r="W438" s="29" t="s">
        <v>491</v>
      </c>
      <c r="X438" s="30" t="s">
        <v>2145</v>
      </c>
      <c r="Y438" s="31" t="s">
        <v>218</v>
      </c>
      <c r="Z438" s="52" t="s">
        <v>219</v>
      </c>
      <c r="AA438" s="50" t="s">
        <v>2146</v>
      </c>
      <c r="AB438" s="21">
        <v>155</v>
      </c>
      <c r="AC438" s="21">
        <v>3</v>
      </c>
      <c r="AD438" s="51">
        <v>900</v>
      </c>
      <c r="AE438" s="51">
        <v>37</v>
      </c>
      <c r="AF438" s="51">
        <v>0</v>
      </c>
      <c r="AG438" s="32">
        <v>1</v>
      </c>
      <c r="AH438" s="32">
        <v>0</v>
      </c>
      <c r="AI438" s="23">
        <v>200</v>
      </c>
      <c r="AJ438" s="24" t="s">
        <v>2912</v>
      </c>
      <c r="AK438" s="52">
        <v>1</v>
      </c>
      <c r="AL438" s="24">
        <v>1280</v>
      </c>
      <c r="AM438" s="52">
        <v>3</v>
      </c>
      <c r="AN438" s="52">
        <v>1</v>
      </c>
      <c r="AO438" s="24" t="s">
        <v>2913</v>
      </c>
      <c r="AP438" s="52">
        <v>0.38</v>
      </c>
      <c r="AQ438" s="52">
        <v>0.01</v>
      </c>
      <c r="AR438" s="52">
        <v>0</v>
      </c>
      <c r="AS438" s="52">
        <v>0</v>
      </c>
      <c r="AT438" s="52">
        <v>0</v>
      </c>
      <c r="AU438" s="52">
        <v>1</v>
      </c>
      <c r="AV438" s="83">
        <v>-15</v>
      </c>
      <c r="AW438" s="52">
        <v>-10</v>
      </c>
      <c r="AX438" s="83">
        <v>44</v>
      </c>
      <c r="AY438" s="52">
        <v>64</v>
      </c>
      <c r="AZ438" s="52">
        <v>0.15</v>
      </c>
      <c r="BA438" s="24">
        <v>0</v>
      </c>
      <c r="BB438" s="52">
        <v>2.2000000000000002</v>
      </c>
      <c r="BC438" s="75" t="s">
        <v>2427</v>
      </c>
      <c r="BD438" s="52"/>
      <c r="BE438" s="52"/>
      <c r="BF438" s="52"/>
      <c r="BG438" s="52"/>
      <c r="BH438" s="52"/>
      <c r="BI438" s="24">
        <v>1</v>
      </c>
      <c r="BJ438" s="24"/>
      <c r="BK438" s="24"/>
      <c r="BL438" s="24">
        <v>1.4</v>
      </c>
      <c r="BM438" s="24"/>
      <c r="BN438" s="24"/>
      <c r="BO438" s="24"/>
      <c r="BP438" s="24" t="s">
        <v>2888</v>
      </c>
      <c r="BQ438" s="24" t="s">
        <v>2168</v>
      </c>
      <c r="BR438" s="47" t="s">
        <v>2916</v>
      </c>
      <c r="BT438" s="5" t="str">
        <f t="shared" si="29"/>
        <v>9999-01-01 00:00</v>
      </c>
      <c r="BU438" s="111"/>
      <c r="BV438" s="115"/>
      <c r="BX438" s="5"/>
      <c r="CQ438" s="47">
        <v>5</v>
      </c>
      <c r="CR438" s="5">
        <v>2</v>
      </c>
      <c r="CS438" s="5">
        <f t="shared" si="30"/>
        <v>44</v>
      </c>
      <c r="CT438" s="5">
        <f t="shared" si="31"/>
        <v>0.38</v>
      </c>
      <c r="CU438" s="5">
        <f t="shared" si="32"/>
        <v>2.2000000000000002</v>
      </c>
    </row>
    <row r="439" spans="1:99" s="47" customFormat="1" x14ac:dyDescent="0.3">
      <c r="A439" s="48" t="s">
        <v>1430</v>
      </c>
      <c r="B439" s="6"/>
      <c r="C439" s="27">
        <v>902</v>
      </c>
      <c r="D439" s="18">
        <v>12002</v>
      </c>
      <c r="E439" s="26">
        <v>11002</v>
      </c>
      <c r="F439" s="49">
        <v>5</v>
      </c>
      <c r="G439" s="49">
        <v>1</v>
      </c>
      <c r="H439" s="18" t="s">
        <v>2333</v>
      </c>
      <c r="I439" s="49">
        <v>1</v>
      </c>
      <c r="J439" s="49">
        <v>1</v>
      </c>
      <c r="K439" s="18">
        <v>1</v>
      </c>
      <c r="L439" s="54">
        <v>5</v>
      </c>
      <c r="M439" s="18">
        <v>1</v>
      </c>
      <c r="N439" s="18">
        <v>902</v>
      </c>
      <c r="O439" s="18">
        <v>11</v>
      </c>
      <c r="P439" s="18" t="s">
        <v>321</v>
      </c>
      <c r="Q439" s="26" t="s">
        <v>1669</v>
      </c>
      <c r="R439" s="26"/>
      <c r="S439" s="28">
        <v>1.6</v>
      </c>
      <c r="T439" s="28">
        <v>1.43</v>
      </c>
      <c r="U439" s="28">
        <v>1.92</v>
      </c>
      <c r="V439" s="18" t="s">
        <v>323</v>
      </c>
      <c r="W439" s="29" t="s">
        <v>491</v>
      </c>
      <c r="X439" s="30" t="s">
        <v>1431</v>
      </c>
      <c r="Y439" s="31" t="s">
        <v>218</v>
      </c>
      <c r="Z439" s="52" t="s">
        <v>219</v>
      </c>
      <c r="AA439" s="50" t="s">
        <v>1432</v>
      </c>
      <c r="AB439" s="21">
        <v>155</v>
      </c>
      <c r="AC439" s="21">
        <v>3</v>
      </c>
      <c r="AD439" s="51">
        <v>700</v>
      </c>
      <c r="AE439" s="51">
        <v>32</v>
      </c>
      <c r="AF439" s="51">
        <v>0</v>
      </c>
      <c r="AG439" s="32">
        <v>1</v>
      </c>
      <c r="AH439" s="32">
        <v>0</v>
      </c>
      <c r="AI439" s="23">
        <v>120</v>
      </c>
      <c r="AJ439" s="24" t="s">
        <v>2912</v>
      </c>
      <c r="AK439" s="52">
        <v>1</v>
      </c>
      <c r="AL439" s="24">
        <v>2400</v>
      </c>
      <c r="AM439" s="52">
        <v>6</v>
      </c>
      <c r="AN439" s="52" t="s">
        <v>108</v>
      </c>
      <c r="AO439" s="24" t="s">
        <v>2913</v>
      </c>
      <c r="AP439" s="52">
        <v>0.52</v>
      </c>
      <c r="AQ439" s="52">
        <v>0.06</v>
      </c>
      <c r="AR439" s="52">
        <v>231</v>
      </c>
      <c r="AS439" s="52">
        <v>-75</v>
      </c>
      <c r="AT439" s="52">
        <v>50</v>
      </c>
      <c r="AU439" s="52">
        <v>301</v>
      </c>
      <c r="AV439" s="83">
        <v>-5</v>
      </c>
      <c r="AW439" s="52">
        <v>55</v>
      </c>
      <c r="AX439" s="83">
        <v>44</v>
      </c>
      <c r="AY439" s="52">
        <v>120</v>
      </c>
      <c r="AZ439" s="52">
        <v>0.3</v>
      </c>
      <c r="BA439" s="24">
        <v>0</v>
      </c>
      <c r="BB439" s="52">
        <v>2.2000000000000002</v>
      </c>
      <c r="BC439" s="75" t="s">
        <v>2456</v>
      </c>
      <c r="BD439" s="52"/>
      <c r="BE439" s="52"/>
      <c r="BF439" s="52"/>
      <c r="BG439" s="52"/>
      <c r="BH439" s="52"/>
      <c r="BI439" s="24">
        <v>1</v>
      </c>
      <c r="BJ439" s="24"/>
      <c r="BK439" s="24"/>
      <c r="BL439" s="24">
        <v>1.4</v>
      </c>
      <c r="BM439" s="24"/>
      <c r="BN439" s="24"/>
      <c r="BO439" s="24"/>
      <c r="BP439" s="24" t="s">
        <v>2888</v>
      </c>
      <c r="BQ439" s="24" t="s">
        <v>2168</v>
      </c>
      <c r="BR439" s="47" t="s">
        <v>2917</v>
      </c>
      <c r="BT439" s="5" t="str">
        <f t="shared" si="29"/>
        <v>2020-01-01 00:00</v>
      </c>
      <c r="BU439" s="111"/>
      <c r="BV439" s="115"/>
      <c r="BX439" s="5"/>
      <c r="CQ439" s="47">
        <v>5</v>
      </c>
      <c r="CR439" s="5">
        <v>7</v>
      </c>
      <c r="CS439" s="5">
        <f t="shared" si="30"/>
        <v>44</v>
      </c>
      <c r="CT439" s="5">
        <f t="shared" si="31"/>
        <v>0.52</v>
      </c>
      <c r="CU439" s="5">
        <f t="shared" si="32"/>
        <v>2.2000000000000002</v>
      </c>
    </row>
    <row r="440" spans="1:99" s="47" customFormat="1" x14ac:dyDescent="0.3">
      <c r="A440" s="48" t="s">
        <v>577</v>
      </c>
      <c r="B440" s="6"/>
      <c r="C440" s="27">
        <v>903</v>
      </c>
      <c r="D440" s="18">
        <v>12003</v>
      </c>
      <c r="E440" s="26">
        <v>11003</v>
      </c>
      <c r="F440" s="49">
        <v>5</v>
      </c>
      <c r="G440" s="49">
        <v>1</v>
      </c>
      <c r="H440" s="18" t="s">
        <v>2428</v>
      </c>
      <c r="I440" s="49">
        <v>1</v>
      </c>
      <c r="J440" s="49">
        <v>1</v>
      </c>
      <c r="K440" s="18">
        <v>1</v>
      </c>
      <c r="L440" s="54">
        <v>5</v>
      </c>
      <c r="M440" s="18">
        <v>1</v>
      </c>
      <c r="N440" s="18">
        <v>903</v>
      </c>
      <c r="O440" s="18">
        <v>11</v>
      </c>
      <c r="P440" s="18" t="s">
        <v>321</v>
      </c>
      <c r="Q440" s="26" t="s">
        <v>578</v>
      </c>
      <c r="R440" s="26"/>
      <c r="S440" s="28">
        <v>1.26</v>
      </c>
      <c r="T440" s="28">
        <v>2</v>
      </c>
      <c r="U440" s="28">
        <v>1.68</v>
      </c>
      <c r="V440" s="18" t="s">
        <v>323</v>
      </c>
      <c r="W440" s="29" t="s">
        <v>324</v>
      </c>
      <c r="X440" s="30" t="s">
        <v>579</v>
      </c>
      <c r="Y440" s="31" t="s">
        <v>218</v>
      </c>
      <c r="Z440" s="52" t="s">
        <v>219</v>
      </c>
      <c r="AA440" s="50" t="s">
        <v>580</v>
      </c>
      <c r="AB440" s="21">
        <v>155</v>
      </c>
      <c r="AC440" s="21">
        <v>3</v>
      </c>
      <c r="AD440" s="51">
        <v>850</v>
      </c>
      <c r="AE440" s="51">
        <v>39</v>
      </c>
      <c r="AF440" s="51">
        <v>0</v>
      </c>
      <c r="AG440" s="32">
        <v>1</v>
      </c>
      <c r="AH440" s="32">
        <v>0</v>
      </c>
      <c r="AI440" s="23">
        <v>300</v>
      </c>
      <c r="AJ440" s="24" t="s">
        <v>2912</v>
      </c>
      <c r="AK440" s="52">
        <v>1</v>
      </c>
      <c r="AL440" s="24">
        <v>2400</v>
      </c>
      <c r="AM440" s="52">
        <v>4</v>
      </c>
      <c r="AN440" s="52">
        <v>1</v>
      </c>
      <c r="AO440" s="24" t="s">
        <v>2913</v>
      </c>
      <c r="AP440" s="52">
        <v>0.34</v>
      </c>
      <c r="AQ440" s="52">
        <v>0.18</v>
      </c>
      <c r="AR440" s="52">
        <v>0</v>
      </c>
      <c r="AS440" s="52">
        <v>0</v>
      </c>
      <c r="AT440" s="52">
        <v>0</v>
      </c>
      <c r="AU440" s="52">
        <v>301</v>
      </c>
      <c r="AV440" s="83">
        <v>-30</v>
      </c>
      <c r="AW440" s="52">
        <v>20</v>
      </c>
      <c r="AX440" s="83">
        <v>47</v>
      </c>
      <c r="AY440" s="52">
        <v>120</v>
      </c>
      <c r="AZ440" s="52">
        <v>0.2</v>
      </c>
      <c r="BA440" s="24">
        <v>0</v>
      </c>
      <c r="BB440" s="52">
        <v>2.35</v>
      </c>
      <c r="BC440" s="75" t="s">
        <v>2429</v>
      </c>
      <c r="BD440" s="52"/>
      <c r="BE440" s="52"/>
      <c r="BF440" s="52"/>
      <c r="BG440" s="52"/>
      <c r="BH440" s="52"/>
      <c r="BI440" s="24">
        <v>1</v>
      </c>
      <c r="BJ440" s="24"/>
      <c r="BK440" s="24"/>
      <c r="BL440" s="24">
        <v>1.4</v>
      </c>
      <c r="BM440" s="24"/>
      <c r="BN440" s="24"/>
      <c r="BO440" s="24"/>
      <c r="BP440" s="24" t="s">
        <v>2888</v>
      </c>
      <c r="BQ440" s="24" t="s">
        <v>2168</v>
      </c>
      <c r="BR440" s="47" t="s">
        <v>2916</v>
      </c>
      <c r="BT440" s="5" t="str">
        <f t="shared" si="29"/>
        <v>9999-01-01 00:00</v>
      </c>
      <c r="BU440" s="111"/>
      <c r="BV440" s="115"/>
      <c r="BX440" s="5"/>
      <c r="CQ440" s="47">
        <v>5</v>
      </c>
      <c r="CR440" s="5">
        <v>6</v>
      </c>
      <c r="CS440" s="5">
        <f t="shared" si="30"/>
        <v>47</v>
      </c>
      <c r="CT440" s="5">
        <f t="shared" si="31"/>
        <v>0.34</v>
      </c>
      <c r="CU440" s="5">
        <f t="shared" si="32"/>
        <v>2.35</v>
      </c>
    </row>
    <row r="441" spans="1:99" s="47" customFormat="1" x14ac:dyDescent="0.3">
      <c r="A441" s="48" t="s">
        <v>1361</v>
      </c>
      <c r="B441" s="6"/>
      <c r="C441" s="27">
        <v>904</v>
      </c>
      <c r="D441" s="18">
        <v>12011</v>
      </c>
      <c r="E441" s="26">
        <v>11011</v>
      </c>
      <c r="F441" s="49">
        <v>5</v>
      </c>
      <c r="G441" s="49">
        <v>2</v>
      </c>
      <c r="H441" s="18" t="s">
        <v>2299</v>
      </c>
      <c r="I441" s="49">
        <v>1</v>
      </c>
      <c r="J441" s="49">
        <v>2</v>
      </c>
      <c r="K441" s="18">
        <v>1</v>
      </c>
      <c r="L441" s="54">
        <v>5</v>
      </c>
      <c r="M441" s="18">
        <v>2</v>
      </c>
      <c r="N441" s="18">
        <v>904</v>
      </c>
      <c r="O441" s="18">
        <v>22</v>
      </c>
      <c r="P441" s="18" t="s">
        <v>321</v>
      </c>
      <c r="Q441" s="26" t="s">
        <v>2147</v>
      </c>
      <c r="R441" s="26"/>
      <c r="S441" s="28">
        <v>1.6</v>
      </c>
      <c r="T441" s="28">
        <v>1.68</v>
      </c>
      <c r="U441" s="28">
        <v>1.92</v>
      </c>
      <c r="V441" s="18" t="s">
        <v>323</v>
      </c>
      <c r="W441" s="29" t="s">
        <v>324</v>
      </c>
      <c r="X441" s="30" t="s">
        <v>1362</v>
      </c>
      <c r="Y441" s="31" t="s">
        <v>218</v>
      </c>
      <c r="Z441" s="52" t="s">
        <v>219</v>
      </c>
      <c r="AA441" s="50" t="s">
        <v>1363</v>
      </c>
      <c r="AB441" s="21">
        <v>155</v>
      </c>
      <c r="AC441" s="21">
        <v>3</v>
      </c>
      <c r="AD441" s="51">
        <v>500</v>
      </c>
      <c r="AE441" s="51">
        <v>28</v>
      </c>
      <c r="AF441" s="51">
        <v>0</v>
      </c>
      <c r="AG441" s="32">
        <v>1</v>
      </c>
      <c r="AH441" s="32">
        <v>0</v>
      </c>
      <c r="AI441" s="23">
        <v>70</v>
      </c>
      <c r="AJ441" s="24" t="s">
        <v>2912</v>
      </c>
      <c r="AK441" s="52">
        <v>1</v>
      </c>
      <c r="AL441" s="24">
        <v>320</v>
      </c>
      <c r="AM441" s="52">
        <v>3</v>
      </c>
      <c r="AN441" s="52" t="s">
        <v>108</v>
      </c>
      <c r="AO441" s="24" t="s">
        <v>2913</v>
      </c>
      <c r="AP441" s="52">
        <v>0.66</v>
      </c>
      <c r="AQ441" s="52">
        <v>0.15</v>
      </c>
      <c r="AR441" s="52">
        <v>133</v>
      </c>
      <c r="AS441" s="52">
        <v>-80</v>
      </c>
      <c r="AT441" s="52">
        <v>-5</v>
      </c>
      <c r="AU441" s="52">
        <v>51</v>
      </c>
      <c r="AV441" s="83">
        <v>-10</v>
      </c>
      <c r="AW441" s="52">
        <v>-30</v>
      </c>
      <c r="AX441" s="83">
        <v>64</v>
      </c>
      <c r="AY441" s="52">
        <v>16</v>
      </c>
      <c r="AZ441" s="52">
        <v>0.15</v>
      </c>
      <c r="BA441" s="24">
        <v>0</v>
      </c>
      <c r="BB441" s="52">
        <v>3.2</v>
      </c>
      <c r="BC441" s="75" t="s">
        <v>2431</v>
      </c>
      <c r="BD441" s="52"/>
      <c r="BE441" s="52"/>
      <c r="BF441" s="52"/>
      <c r="BG441" s="52"/>
      <c r="BH441" s="52"/>
      <c r="BI441" s="24">
        <v>1</v>
      </c>
      <c r="BJ441" s="24"/>
      <c r="BK441" s="24"/>
      <c r="BL441" s="24">
        <v>1.4</v>
      </c>
      <c r="BM441" s="24"/>
      <c r="BN441" s="24"/>
      <c r="BO441" s="24"/>
      <c r="BP441" s="24" t="s">
        <v>2888</v>
      </c>
      <c r="BQ441" s="24" t="s">
        <v>2168</v>
      </c>
      <c r="BR441" s="47" t="s">
        <v>2917</v>
      </c>
      <c r="BT441" s="5" t="str">
        <f t="shared" si="29"/>
        <v>2020-01-01 00:00</v>
      </c>
      <c r="BU441" s="111"/>
      <c r="BV441" s="115"/>
      <c r="BX441" s="5"/>
      <c r="CQ441" s="47">
        <v>5</v>
      </c>
      <c r="CR441" s="5">
        <v>10</v>
      </c>
      <c r="CS441" s="5">
        <f t="shared" si="30"/>
        <v>64</v>
      </c>
      <c r="CT441" s="5">
        <f t="shared" si="31"/>
        <v>0.66</v>
      </c>
      <c r="CU441" s="5">
        <f t="shared" si="32"/>
        <v>3.2</v>
      </c>
    </row>
    <row r="442" spans="1:99" s="47" customFormat="1" x14ac:dyDescent="0.3">
      <c r="A442" s="48" t="s">
        <v>2174</v>
      </c>
      <c r="B442" s="6"/>
      <c r="C442" s="66">
        <v>905</v>
      </c>
      <c r="D442" s="18">
        <v>12012</v>
      </c>
      <c r="E442" s="67">
        <v>11012</v>
      </c>
      <c r="F442" s="49">
        <v>5</v>
      </c>
      <c r="G442" s="49">
        <v>2</v>
      </c>
      <c r="H442" s="18" t="s">
        <v>2299</v>
      </c>
      <c r="I442" s="49">
        <v>1</v>
      </c>
      <c r="J442" s="49">
        <v>5</v>
      </c>
      <c r="K442" s="18">
        <v>1</v>
      </c>
      <c r="L442" s="49">
        <v>5</v>
      </c>
      <c r="M442" s="49">
        <v>5</v>
      </c>
      <c r="N442" s="18">
        <v>905</v>
      </c>
      <c r="O442" s="18">
        <v>25</v>
      </c>
      <c r="P442" s="18" t="s">
        <v>321</v>
      </c>
      <c r="Q442" s="67" t="s">
        <v>2148</v>
      </c>
      <c r="R442" s="67"/>
      <c r="S442" s="28">
        <v>1.8</v>
      </c>
      <c r="T442" s="28">
        <v>1.8</v>
      </c>
      <c r="U442" s="28">
        <v>2.16</v>
      </c>
      <c r="V442" s="18" t="s">
        <v>323</v>
      </c>
      <c r="W442" s="29" t="s">
        <v>491</v>
      </c>
      <c r="X442" s="30" t="s">
        <v>2149</v>
      </c>
      <c r="Y442" s="68" t="s">
        <v>218</v>
      </c>
      <c r="Z442" s="56" t="s">
        <v>219</v>
      </c>
      <c r="AA442" s="50" t="s">
        <v>2150</v>
      </c>
      <c r="AB442" s="21">
        <v>155</v>
      </c>
      <c r="AC442" s="21">
        <v>3</v>
      </c>
      <c r="AD442" s="51">
        <v>650</v>
      </c>
      <c r="AE442" s="51">
        <v>33</v>
      </c>
      <c r="AF442" s="51">
        <v>0</v>
      </c>
      <c r="AG442" s="73">
        <v>1</v>
      </c>
      <c r="AH442" s="32">
        <v>0</v>
      </c>
      <c r="AI442" s="23">
        <v>100</v>
      </c>
      <c r="AJ442" s="24" t="s">
        <v>2912</v>
      </c>
      <c r="AK442" s="52">
        <v>1</v>
      </c>
      <c r="AL442" s="24">
        <v>800</v>
      </c>
      <c r="AM442" s="52">
        <v>3</v>
      </c>
      <c r="AN442" s="52" t="s">
        <v>108</v>
      </c>
      <c r="AO442" s="24" t="s">
        <v>2913</v>
      </c>
      <c r="AP442" s="52">
        <v>0.34</v>
      </c>
      <c r="AQ442" s="52">
        <v>0.04</v>
      </c>
      <c r="AR442" s="52">
        <v>231</v>
      </c>
      <c r="AS442" s="52">
        <v>-60</v>
      </c>
      <c r="AT442" s="52">
        <v>-30</v>
      </c>
      <c r="AU442" s="52">
        <v>301</v>
      </c>
      <c r="AV442" s="83">
        <v>0</v>
      </c>
      <c r="AW442" s="52">
        <v>-20</v>
      </c>
      <c r="AX442" s="83">
        <v>47</v>
      </c>
      <c r="AY442" s="52">
        <v>40</v>
      </c>
      <c r="AZ442" s="52">
        <v>0.15</v>
      </c>
      <c r="BA442" s="24">
        <v>0</v>
      </c>
      <c r="BB442" s="52">
        <v>2.35</v>
      </c>
      <c r="BC442" s="75" t="s">
        <v>2431</v>
      </c>
      <c r="BD442" s="52"/>
      <c r="BE442" s="52"/>
      <c r="BF442" s="52"/>
      <c r="BG442" s="52"/>
      <c r="BH442" s="52"/>
      <c r="BI442" s="24">
        <v>1</v>
      </c>
      <c r="BJ442" s="24"/>
      <c r="BK442" s="24"/>
      <c r="BL442" s="24">
        <v>1.4</v>
      </c>
      <c r="BM442" s="24"/>
      <c r="BN442" s="24"/>
      <c r="BO442" s="24"/>
      <c r="BP442" s="24" t="s">
        <v>2888</v>
      </c>
      <c r="BQ442" s="24" t="s">
        <v>2168</v>
      </c>
      <c r="BR442" s="47" t="s">
        <v>2917</v>
      </c>
      <c r="BT442" s="5" t="str">
        <f t="shared" si="29"/>
        <v>2020-01-01 00:00</v>
      </c>
      <c r="BU442" s="111"/>
      <c r="BV442" s="115"/>
      <c r="BX442" s="5"/>
      <c r="CQ442" s="47">
        <v>5</v>
      </c>
      <c r="CR442" s="5">
        <v>6</v>
      </c>
      <c r="CS442" s="5">
        <f t="shared" si="30"/>
        <v>47</v>
      </c>
      <c r="CT442" s="5">
        <f t="shared" si="31"/>
        <v>0.34</v>
      </c>
      <c r="CU442" s="5">
        <f t="shared" si="32"/>
        <v>2.35</v>
      </c>
    </row>
    <row r="443" spans="1:99" s="47" customFormat="1" x14ac:dyDescent="0.3">
      <c r="A443" s="48" t="s">
        <v>667</v>
      </c>
      <c r="B443" s="6"/>
      <c r="C443" s="66">
        <v>906</v>
      </c>
      <c r="D443" s="18">
        <v>12013</v>
      </c>
      <c r="E443" s="67">
        <v>11013</v>
      </c>
      <c r="F443" s="49">
        <v>5</v>
      </c>
      <c r="G443" s="49">
        <v>2</v>
      </c>
      <c r="H443" s="18" t="s">
        <v>2335</v>
      </c>
      <c r="I443" s="49">
        <v>1</v>
      </c>
      <c r="J443" s="49">
        <v>1</v>
      </c>
      <c r="K443" s="18">
        <v>1</v>
      </c>
      <c r="L443" s="49">
        <v>5</v>
      </c>
      <c r="M443" s="49">
        <v>1</v>
      </c>
      <c r="N443" s="18">
        <v>906</v>
      </c>
      <c r="O443" s="18">
        <v>21</v>
      </c>
      <c r="P443" s="18" t="s">
        <v>321</v>
      </c>
      <c r="Q443" s="67" t="s">
        <v>668</v>
      </c>
      <c r="R443" s="67"/>
      <c r="S443" s="28">
        <v>1.26</v>
      </c>
      <c r="T443" s="28">
        <v>2</v>
      </c>
      <c r="U443" s="28">
        <v>1.68</v>
      </c>
      <c r="V443" s="18" t="s">
        <v>323</v>
      </c>
      <c r="W443" s="29" t="s">
        <v>491</v>
      </c>
      <c r="X443" s="30" t="s">
        <v>669</v>
      </c>
      <c r="Y443" s="68" t="s">
        <v>218</v>
      </c>
      <c r="Z443" s="56" t="s">
        <v>219</v>
      </c>
      <c r="AA443" s="50" t="s">
        <v>670</v>
      </c>
      <c r="AB443" s="21">
        <v>155</v>
      </c>
      <c r="AC443" s="21">
        <v>3</v>
      </c>
      <c r="AD443" s="51">
        <v>1100</v>
      </c>
      <c r="AE443" s="51">
        <v>46</v>
      </c>
      <c r="AF443" s="51">
        <v>0</v>
      </c>
      <c r="AG443" s="73">
        <v>1</v>
      </c>
      <c r="AH443" s="32">
        <v>0</v>
      </c>
      <c r="AI443" s="23">
        <v>300</v>
      </c>
      <c r="AJ443" s="24" t="s">
        <v>2912</v>
      </c>
      <c r="AK443" s="52">
        <v>1</v>
      </c>
      <c r="AL443" s="24">
        <v>4800</v>
      </c>
      <c r="AM443" s="52">
        <v>9</v>
      </c>
      <c r="AN443" s="52">
        <v>1</v>
      </c>
      <c r="AO443" s="24" t="s">
        <v>2913</v>
      </c>
      <c r="AP443" s="52">
        <v>0.48</v>
      </c>
      <c r="AQ443" s="52">
        <v>0.02</v>
      </c>
      <c r="AR443" s="52">
        <v>0</v>
      </c>
      <c r="AS443" s="52">
        <v>0</v>
      </c>
      <c r="AT443" s="52">
        <v>0</v>
      </c>
      <c r="AU443" s="52">
        <v>35</v>
      </c>
      <c r="AV443" s="83">
        <v>-30</v>
      </c>
      <c r="AW443" s="52">
        <v>-30</v>
      </c>
      <c r="AX443" s="83">
        <v>53</v>
      </c>
      <c r="AY443" s="52">
        <v>240</v>
      </c>
      <c r="AZ443" s="52">
        <v>0.45</v>
      </c>
      <c r="BA443" s="24">
        <v>0</v>
      </c>
      <c r="BB443" s="52">
        <v>2.65</v>
      </c>
      <c r="BC443" s="75" t="s">
        <v>2207</v>
      </c>
      <c r="BD443" s="52"/>
      <c r="BE443" s="52"/>
      <c r="BF443" s="52"/>
      <c r="BG443" s="52"/>
      <c r="BH443" s="52"/>
      <c r="BI443" s="24">
        <v>1</v>
      </c>
      <c r="BJ443" s="24"/>
      <c r="BK443" s="24"/>
      <c r="BL443" s="24">
        <v>1.4</v>
      </c>
      <c r="BM443" s="24"/>
      <c r="BN443" s="24"/>
      <c r="BO443" s="24"/>
      <c r="BP443" s="24" t="s">
        <v>2888</v>
      </c>
      <c r="BQ443" s="24" t="s">
        <v>2168</v>
      </c>
      <c r="BR443" s="47" t="s">
        <v>2916</v>
      </c>
      <c r="BT443" s="5" t="str">
        <f t="shared" si="29"/>
        <v>9999-01-01 00:00</v>
      </c>
      <c r="BU443" s="111"/>
      <c r="BV443" s="115"/>
      <c r="BX443" s="5"/>
      <c r="CQ443" s="47">
        <v>5</v>
      </c>
      <c r="CR443" s="5">
        <v>9</v>
      </c>
      <c r="CS443" s="5">
        <f t="shared" si="30"/>
        <v>53</v>
      </c>
      <c r="CT443" s="5">
        <f t="shared" si="31"/>
        <v>0.48</v>
      </c>
      <c r="CU443" s="5">
        <f t="shared" si="32"/>
        <v>2.65</v>
      </c>
    </row>
    <row r="444" spans="1:99" s="47" customFormat="1" x14ac:dyDescent="0.3">
      <c r="A444" s="48" t="s">
        <v>118</v>
      </c>
      <c r="B444" s="6"/>
      <c r="C444" s="66">
        <v>907</v>
      </c>
      <c r="D444" s="18">
        <v>12021</v>
      </c>
      <c r="E444" s="67">
        <v>11021</v>
      </c>
      <c r="F444" s="49">
        <v>5</v>
      </c>
      <c r="G444" s="49">
        <v>3</v>
      </c>
      <c r="H444" s="18" t="s">
        <v>2299</v>
      </c>
      <c r="I444" s="49">
        <v>1</v>
      </c>
      <c r="J444" s="49">
        <v>2</v>
      </c>
      <c r="K444" s="18">
        <v>1</v>
      </c>
      <c r="L444" s="49">
        <v>5</v>
      </c>
      <c r="M444" s="49">
        <v>2</v>
      </c>
      <c r="N444" s="18">
        <v>907</v>
      </c>
      <c r="O444" s="18">
        <v>32</v>
      </c>
      <c r="P444" s="18" t="s">
        <v>321</v>
      </c>
      <c r="Q444" s="67" t="s">
        <v>713</v>
      </c>
      <c r="R444" s="67"/>
      <c r="S444" s="28">
        <v>1.4</v>
      </c>
      <c r="T444" s="28">
        <v>1.6</v>
      </c>
      <c r="U444" s="28">
        <v>1.68</v>
      </c>
      <c r="V444" s="18" t="s">
        <v>323</v>
      </c>
      <c r="W444" s="29" t="s">
        <v>324</v>
      </c>
      <c r="X444" s="30" t="s">
        <v>714</v>
      </c>
      <c r="Y444" s="68" t="s">
        <v>218</v>
      </c>
      <c r="Z444" s="56" t="s">
        <v>219</v>
      </c>
      <c r="AA444" s="50" t="s">
        <v>715</v>
      </c>
      <c r="AB444" s="21">
        <v>155</v>
      </c>
      <c r="AC444" s="21">
        <v>3</v>
      </c>
      <c r="AD444" s="51">
        <v>500</v>
      </c>
      <c r="AE444" s="51">
        <v>28</v>
      </c>
      <c r="AF444" s="51">
        <v>0</v>
      </c>
      <c r="AG444" s="73">
        <v>1</v>
      </c>
      <c r="AH444" s="32">
        <v>0</v>
      </c>
      <c r="AI444" s="23">
        <v>80</v>
      </c>
      <c r="AJ444" s="24" t="s">
        <v>2912</v>
      </c>
      <c r="AK444" s="52">
        <v>1</v>
      </c>
      <c r="AL444" s="24">
        <v>320</v>
      </c>
      <c r="AM444" s="52">
        <v>3</v>
      </c>
      <c r="AN444" s="52" t="s">
        <v>108</v>
      </c>
      <c r="AO444" s="24" t="s">
        <v>2913</v>
      </c>
      <c r="AP444" s="52">
        <v>0.54</v>
      </c>
      <c r="AQ444" s="52">
        <v>0.02</v>
      </c>
      <c r="AR444" s="52">
        <v>102</v>
      </c>
      <c r="AS444" s="52">
        <v>-80</v>
      </c>
      <c r="AT444" s="52">
        <v>-10</v>
      </c>
      <c r="AU444" s="52">
        <v>51</v>
      </c>
      <c r="AV444" s="83">
        <v>-10</v>
      </c>
      <c r="AW444" s="52">
        <v>-20</v>
      </c>
      <c r="AX444" s="83">
        <v>61</v>
      </c>
      <c r="AY444" s="52">
        <v>16</v>
      </c>
      <c r="AZ444" s="52">
        <v>0.15</v>
      </c>
      <c r="BA444" s="24">
        <v>0</v>
      </c>
      <c r="BB444" s="52">
        <v>3.05</v>
      </c>
      <c r="BC444" s="75" t="s">
        <v>2431</v>
      </c>
      <c r="BD444" s="52"/>
      <c r="BE444" s="52"/>
      <c r="BF444" s="52"/>
      <c r="BG444" s="52"/>
      <c r="BH444" s="52"/>
      <c r="BI444" s="24">
        <v>1</v>
      </c>
      <c r="BJ444" s="24"/>
      <c r="BK444" s="24"/>
      <c r="BL444" s="24">
        <v>1.4</v>
      </c>
      <c r="BM444" s="24"/>
      <c r="BN444" s="24"/>
      <c r="BO444" s="24"/>
      <c r="BP444" s="24" t="s">
        <v>2888</v>
      </c>
      <c r="BQ444" s="24" t="s">
        <v>2168</v>
      </c>
      <c r="BR444" s="47" t="s">
        <v>2917</v>
      </c>
      <c r="BT444" s="5" t="str">
        <f t="shared" si="29"/>
        <v>2020-01-01 00:00</v>
      </c>
      <c r="BU444" s="111"/>
      <c r="BV444" s="115"/>
      <c r="BX444" s="5"/>
      <c r="CQ444" s="47">
        <v>5</v>
      </c>
      <c r="CR444" s="5">
        <v>3</v>
      </c>
      <c r="CS444" s="5">
        <f t="shared" si="30"/>
        <v>61</v>
      </c>
      <c r="CT444" s="5">
        <f t="shared" si="31"/>
        <v>0.54</v>
      </c>
      <c r="CU444" s="5">
        <f t="shared" si="32"/>
        <v>3.05</v>
      </c>
    </row>
    <row r="445" spans="1:99" s="47" customFormat="1" x14ac:dyDescent="0.3">
      <c r="A445" s="48" t="s">
        <v>1728</v>
      </c>
      <c r="B445" s="6"/>
      <c r="C445" s="66">
        <v>908</v>
      </c>
      <c r="D445" s="18">
        <v>12022</v>
      </c>
      <c r="E445" s="67">
        <v>11022</v>
      </c>
      <c r="F445" s="49">
        <v>5</v>
      </c>
      <c r="G445" s="49">
        <v>3</v>
      </c>
      <c r="H445" s="18" t="s">
        <v>2299</v>
      </c>
      <c r="I445" s="49">
        <v>1</v>
      </c>
      <c r="J445" s="49">
        <v>4</v>
      </c>
      <c r="K445" s="18">
        <v>1</v>
      </c>
      <c r="L445" s="49">
        <v>5</v>
      </c>
      <c r="M445" s="49">
        <v>4</v>
      </c>
      <c r="N445" s="18">
        <v>908</v>
      </c>
      <c r="O445" s="18">
        <v>34</v>
      </c>
      <c r="P445" s="18" t="s">
        <v>321</v>
      </c>
      <c r="Q445" s="67" t="s">
        <v>1665</v>
      </c>
      <c r="R445" s="67"/>
      <c r="S445" s="28">
        <v>1.6800000000000002</v>
      </c>
      <c r="T445" s="28">
        <v>1.43</v>
      </c>
      <c r="U445" s="28">
        <v>1.92</v>
      </c>
      <c r="V445" s="18" t="s">
        <v>323</v>
      </c>
      <c r="W445" s="29" t="s">
        <v>491</v>
      </c>
      <c r="X445" s="30" t="s">
        <v>1666</v>
      </c>
      <c r="Y445" s="68" t="s">
        <v>218</v>
      </c>
      <c r="Z445" s="56" t="s">
        <v>219</v>
      </c>
      <c r="AA445" s="50" t="s">
        <v>1667</v>
      </c>
      <c r="AB445" s="21">
        <v>155</v>
      </c>
      <c r="AC445" s="21">
        <v>3</v>
      </c>
      <c r="AD445" s="51">
        <v>650</v>
      </c>
      <c r="AE445" s="51">
        <v>33</v>
      </c>
      <c r="AF445" s="51">
        <v>0</v>
      </c>
      <c r="AG445" s="73">
        <v>1</v>
      </c>
      <c r="AH445" s="32">
        <v>0</v>
      </c>
      <c r="AI445" s="23">
        <v>200</v>
      </c>
      <c r="AJ445" s="24" t="s">
        <v>2912</v>
      </c>
      <c r="AK445" s="52">
        <v>1</v>
      </c>
      <c r="AL445" s="24">
        <v>800</v>
      </c>
      <c r="AM445" s="52">
        <v>3</v>
      </c>
      <c r="AN445" s="52" t="s">
        <v>108</v>
      </c>
      <c r="AO445" s="24" t="s">
        <v>2913</v>
      </c>
      <c r="AP445" s="52">
        <v>0.66</v>
      </c>
      <c r="AQ445" s="52">
        <v>0.05</v>
      </c>
      <c r="AR445" s="52">
        <v>140</v>
      </c>
      <c r="AS445" s="52">
        <v>-120</v>
      </c>
      <c r="AT445" s="52">
        <v>10</v>
      </c>
      <c r="AU445" s="52">
        <v>81</v>
      </c>
      <c r="AV445" s="83">
        <v>10</v>
      </c>
      <c r="AW445" s="52">
        <v>-40</v>
      </c>
      <c r="AX445" s="83">
        <v>64</v>
      </c>
      <c r="AY445" s="52">
        <v>40</v>
      </c>
      <c r="AZ445" s="52">
        <v>0.15</v>
      </c>
      <c r="BA445" s="24">
        <v>0</v>
      </c>
      <c r="BB445" s="52">
        <v>3.2</v>
      </c>
      <c r="BC445" s="75" t="s">
        <v>2068</v>
      </c>
      <c r="BD445" s="52"/>
      <c r="BE445" s="52"/>
      <c r="BF445" s="52"/>
      <c r="BG445" s="52"/>
      <c r="BH445" s="52"/>
      <c r="BI445" s="24">
        <v>1</v>
      </c>
      <c r="BJ445" s="24"/>
      <c r="BK445" s="24"/>
      <c r="BL445" s="24">
        <v>1.4</v>
      </c>
      <c r="BM445" s="24"/>
      <c r="BN445" s="24"/>
      <c r="BO445" s="24"/>
      <c r="BP445" s="24" t="s">
        <v>2888</v>
      </c>
      <c r="BQ445" s="24" t="s">
        <v>2168</v>
      </c>
      <c r="BR445" s="47" t="s">
        <v>2916</v>
      </c>
      <c r="BT445" s="5" t="str">
        <f t="shared" si="29"/>
        <v>9999-01-01 00:00</v>
      </c>
      <c r="BU445" s="111"/>
      <c r="BV445" s="115"/>
      <c r="BX445" s="5"/>
      <c r="CQ445" s="47">
        <v>5</v>
      </c>
      <c r="CR445" s="5">
        <v>10</v>
      </c>
      <c r="CS445" s="5">
        <f t="shared" si="30"/>
        <v>64</v>
      </c>
      <c r="CT445" s="5">
        <f t="shared" si="31"/>
        <v>0.66</v>
      </c>
      <c r="CU445" s="5">
        <f t="shared" si="32"/>
        <v>3.2</v>
      </c>
    </row>
    <row r="446" spans="1:99" s="47" customFormat="1" x14ac:dyDescent="0.3">
      <c r="A446" s="48" t="s">
        <v>2175</v>
      </c>
      <c r="B446" s="6"/>
      <c r="C446" s="66">
        <v>909</v>
      </c>
      <c r="D446" s="18">
        <v>12023</v>
      </c>
      <c r="E446" s="67">
        <v>11023</v>
      </c>
      <c r="F446" s="49">
        <v>5</v>
      </c>
      <c r="G446" s="49">
        <v>3</v>
      </c>
      <c r="H446" s="18" t="s">
        <v>2337</v>
      </c>
      <c r="I446" s="49">
        <v>1</v>
      </c>
      <c r="J446" s="49">
        <v>4</v>
      </c>
      <c r="K446" s="18">
        <v>1</v>
      </c>
      <c r="L446" s="49">
        <v>5</v>
      </c>
      <c r="M446" s="49">
        <v>4</v>
      </c>
      <c r="N446" s="18">
        <v>909</v>
      </c>
      <c r="O446" s="18">
        <v>34</v>
      </c>
      <c r="P446" s="18" t="s">
        <v>321</v>
      </c>
      <c r="Q446" s="67" t="s">
        <v>2151</v>
      </c>
      <c r="R446" s="67"/>
      <c r="S446" s="28">
        <v>1.08</v>
      </c>
      <c r="T446" s="28">
        <v>1.9</v>
      </c>
      <c r="U446" s="28">
        <v>1.44</v>
      </c>
      <c r="V446" s="18" t="s">
        <v>323</v>
      </c>
      <c r="W446" s="29" t="s">
        <v>491</v>
      </c>
      <c r="X446" s="30" t="s">
        <v>2152</v>
      </c>
      <c r="Y446" s="68" t="s">
        <v>218</v>
      </c>
      <c r="Z446" s="56" t="s">
        <v>219</v>
      </c>
      <c r="AA446" s="50" t="s">
        <v>2153</v>
      </c>
      <c r="AB446" s="21">
        <v>155</v>
      </c>
      <c r="AC446" s="21">
        <v>3</v>
      </c>
      <c r="AD446" s="51">
        <v>1280</v>
      </c>
      <c r="AE446" s="51">
        <v>52</v>
      </c>
      <c r="AF446" s="51">
        <v>0</v>
      </c>
      <c r="AG446" s="73">
        <v>1</v>
      </c>
      <c r="AH446" s="32">
        <v>0</v>
      </c>
      <c r="AI446" s="23">
        <v>200</v>
      </c>
      <c r="AJ446" s="24" t="s">
        <v>2912</v>
      </c>
      <c r="AK446" s="52">
        <v>1</v>
      </c>
      <c r="AL446" s="24">
        <v>4800</v>
      </c>
      <c r="AM446" s="52">
        <v>12</v>
      </c>
      <c r="AN446" s="52">
        <v>1</v>
      </c>
      <c r="AO446" s="24" t="s">
        <v>2913</v>
      </c>
      <c r="AP446" s="52">
        <v>0.54</v>
      </c>
      <c r="AQ446" s="52">
        <v>0.05</v>
      </c>
      <c r="AR446" s="52">
        <v>0</v>
      </c>
      <c r="AS446" s="52">
        <v>0</v>
      </c>
      <c r="AT446" s="52">
        <v>0</v>
      </c>
      <c r="AU446" s="52">
        <v>31</v>
      </c>
      <c r="AV446" s="83">
        <v>0</v>
      </c>
      <c r="AW446" s="52">
        <v>-20</v>
      </c>
      <c r="AX446" s="83">
        <v>61</v>
      </c>
      <c r="AY446" s="52">
        <v>240</v>
      </c>
      <c r="AZ446" s="52">
        <v>0.6</v>
      </c>
      <c r="BA446" s="24">
        <v>0</v>
      </c>
      <c r="BB446" s="52">
        <v>3.05</v>
      </c>
      <c r="BC446" s="75" t="s">
        <v>2209</v>
      </c>
      <c r="BD446" s="52"/>
      <c r="BE446" s="52"/>
      <c r="BF446" s="52"/>
      <c r="BG446" s="52"/>
      <c r="BH446" s="52"/>
      <c r="BI446" s="24">
        <v>1</v>
      </c>
      <c r="BJ446" s="24"/>
      <c r="BK446" s="24"/>
      <c r="BL446" s="24">
        <v>1.4</v>
      </c>
      <c r="BM446" s="24"/>
      <c r="BN446" s="24"/>
      <c r="BO446" s="24"/>
      <c r="BP446" s="24" t="s">
        <v>2888</v>
      </c>
      <c r="BQ446" s="24" t="s">
        <v>2168</v>
      </c>
      <c r="BR446" s="47" t="s">
        <v>2916</v>
      </c>
      <c r="BT446" s="5" t="str">
        <f t="shared" si="29"/>
        <v>9999-01-01 00:00</v>
      </c>
      <c r="BU446" s="111"/>
      <c r="BV446" s="115"/>
      <c r="BX446" s="5"/>
      <c r="CQ446" s="47">
        <v>5</v>
      </c>
      <c r="CR446" s="5">
        <v>3</v>
      </c>
      <c r="CS446" s="5">
        <f t="shared" si="30"/>
        <v>61</v>
      </c>
      <c r="CT446" s="5">
        <f t="shared" si="31"/>
        <v>0.54</v>
      </c>
      <c r="CU446" s="5">
        <f t="shared" si="32"/>
        <v>3.05</v>
      </c>
    </row>
    <row r="447" spans="1:99" s="47" customFormat="1" x14ac:dyDescent="0.3">
      <c r="A447" s="48" t="s">
        <v>1727</v>
      </c>
      <c r="B447" s="6"/>
      <c r="C447" s="66">
        <v>910</v>
      </c>
      <c r="D447" s="18">
        <v>12031</v>
      </c>
      <c r="E447" s="67">
        <v>11031</v>
      </c>
      <c r="F447" s="49">
        <v>5</v>
      </c>
      <c r="G447" s="49">
        <v>4</v>
      </c>
      <c r="H447" s="18" t="s">
        <v>2299</v>
      </c>
      <c r="I447" s="49">
        <v>1</v>
      </c>
      <c r="J447" s="49">
        <v>5</v>
      </c>
      <c r="K447" s="18">
        <v>1</v>
      </c>
      <c r="L447" s="49">
        <v>5</v>
      </c>
      <c r="M447" s="49">
        <v>5</v>
      </c>
      <c r="N447" s="18">
        <v>910</v>
      </c>
      <c r="O447" s="18">
        <v>45</v>
      </c>
      <c r="P447" s="18" t="s">
        <v>321</v>
      </c>
      <c r="Q447" s="67" t="s">
        <v>1662</v>
      </c>
      <c r="R447" s="67"/>
      <c r="S447" s="28">
        <v>1.26</v>
      </c>
      <c r="T447" s="28">
        <v>1.6</v>
      </c>
      <c r="U447" s="28">
        <v>1.44</v>
      </c>
      <c r="V447" s="18" t="s">
        <v>323</v>
      </c>
      <c r="W447" s="29" t="s">
        <v>491</v>
      </c>
      <c r="X447" s="30" t="s">
        <v>1663</v>
      </c>
      <c r="Y447" s="68" t="s">
        <v>218</v>
      </c>
      <c r="Z447" s="56" t="s">
        <v>219</v>
      </c>
      <c r="AA447" s="50" t="s">
        <v>1664</v>
      </c>
      <c r="AB447" s="21">
        <v>155</v>
      </c>
      <c r="AC447" s="21">
        <v>3</v>
      </c>
      <c r="AD447" s="51">
        <v>650</v>
      </c>
      <c r="AE447" s="51">
        <v>33</v>
      </c>
      <c r="AF447" s="51">
        <v>0</v>
      </c>
      <c r="AG447" s="73">
        <v>1</v>
      </c>
      <c r="AH447" s="32">
        <v>0</v>
      </c>
      <c r="AI447" s="23">
        <v>180</v>
      </c>
      <c r="AJ447" s="24" t="s">
        <v>2912</v>
      </c>
      <c r="AK447" s="52">
        <v>1</v>
      </c>
      <c r="AL447" s="24">
        <v>800</v>
      </c>
      <c r="AM447" s="52">
        <v>3</v>
      </c>
      <c r="AN447" s="52">
        <v>1</v>
      </c>
      <c r="AO447" s="24" t="s">
        <v>2913</v>
      </c>
      <c r="AP447" s="52">
        <v>0.54</v>
      </c>
      <c r="AQ447" s="52">
        <v>0.01</v>
      </c>
      <c r="AR447" s="52">
        <v>0</v>
      </c>
      <c r="AS447" s="52">
        <v>0</v>
      </c>
      <c r="AT447" s="52">
        <v>0</v>
      </c>
      <c r="AU447" s="52">
        <v>31</v>
      </c>
      <c r="AV447" s="83">
        <v>10</v>
      </c>
      <c r="AW447" s="52">
        <v>-30</v>
      </c>
      <c r="AX447" s="83">
        <v>53</v>
      </c>
      <c r="AY447" s="52">
        <v>40</v>
      </c>
      <c r="AZ447" s="52">
        <v>0.15</v>
      </c>
      <c r="BA447" s="24">
        <v>0</v>
      </c>
      <c r="BB447" s="52">
        <v>2.65</v>
      </c>
      <c r="BC447" s="75" t="s">
        <v>2068</v>
      </c>
      <c r="BD447" s="52"/>
      <c r="BE447" s="52"/>
      <c r="BF447" s="52"/>
      <c r="BG447" s="52"/>
      <c r="BH447" s="52"/>
      <c r="BI447" s="24">
        <v>1</v>
      </c>
      <c r="BJ447" s="24"/>
      <c r="BK447" s="24"/>
      <c r="BL447" s="24">
        <v>1.4</v>
      </c>
      <c r="BM447" s="24"/>
      <c r="BN447" s="24"/>
      <c r="BO447" s="24"/>
      <c r="BP447" s="24" t="s">
        <v>2888</v>
      </c>
      <c r="BQ447" s="24" t="s">
        <v>2168</v>
      </c>
      <c r="BR447" s="47" t="s">
        <v>2916</v>
      </c>
      <c r="BT447" s="5" t="str">
        <f t="shared" si="29"/>
        <v>9999-01-01 00:00</v>
      </c>
      <c r="BU447" s="111"/>
      <c r="BV447" s="115"/>
      <c r="BX447" s="5"/>
      <c r="CQ447" s="47">
        <v>5</v>
      </c>
      <c r="CR447" s="5">
        <v>5</v>
      </c>
      <c r="CS447" s="5">
        <f t="shared" si="30"/>
        <v>53</v>
      </c>
      <c r="CT447" s="5">
        <f t="shared" si="31"/>
        <v>0.54</v>
      </c>
      <c r="CU447" s="5">
        <f t="shared" si="32"/>
        <v>2.65</v>
      </c>
    </row>
    <row r="448" spans="1:99" s="47" customFormat="1" x14ac:dyDescent="0.3">
      <c r="A448" s="48" t="s">
        <v>122</v>
      </c>
      <c r="B448" s="6"/>
      <c r="C448" s="66">
        <v>911</v>
      </c>
      <c r="D448" s="18">
        <v>12032</v>
      </c>
      <c r="E448" s="67">
        <v>11032</v>
      </c>
      <c r="F448" s="49">
        <v>5</v>
      </c>
      <c r="G448" s="49">
        <v>4</v>
      </c>
      <c r="H448" s="18" t="s">
        <v>2336</v>
      </c>
      <c r="I448" s="49">
        <v>1</v>
      </c>
      <c r="J448" s="49">
        <v>4</v>
      </c>
      <c r="K448" s="18">
        <v>1</v>
      </c>
      <c r="L448" s="49">
        <v>5</v>
      </c>
      <c r="M448" s="49">
        <v>222</v>
      </c>
      <c r="N448" s="18">
        <v>911</v>
      </c>
      <c r="O448" s="18">
        <v>44</v>
      </c>
      <c r="P448" s="18" t="s">
        <v>321</v>
      </c>
      <c r="Q448" s="67" t="s">
        <v>767</v>
      </c>
      <c r="R448" s="67"/>
      <c r="S448" s="28">
        <v>1.8</v>
      </c>
      <c r="T448" s="28" t="s">
        <v>2787</v>
      </c>
      <c r="U448" s="28" t="s">
        <v>2788</v>
      </c>
      <c r="V448" s="18" t="s">
        <v>323</v>
      </c>
      <c r="W448" s="29" t="s">
        <v>491</v>
      </c>
      <c r="X448" s="30" t="s">
        <v>768</v>
      </c>
      <c r="Y448" s="68" t="s">
        <v>218</v>
      </c>
      <c r="Z448" s="56" t="s">
        <v>219</v>
      </c>
      <c r="AA448" s="50" t="s">
        <v>769</v>
      </c>
      <c r="AB448" s="21">
        <v>155</v>
      </c>
      <c r="AC448" s="21">
        <v>3</v>
      </c>
      <c r="AD448" s="51">
        <v>1220</v>
      </c>
      <c r="AE448" s="51">
        <v>90</v>
      </c>
      <c r="AF448" s="51">
        <v>0</v>
      </c>
      <c r="AG448" s="73">
        <v>1</v>
      </c>
      <c r="AH448" s="32">
        <v>0</v>
      </c>
      <c r="AI448" s="23">
        <v>250</v>
      </c>
      <c r="AJ448" s="24" t="s">
        <v>2912</v>
      </c>
      <c r="AK448" s="52">
        <v>1</v>
      </c>
      <c r="AL448" s="24">
        <v>9600</v>
      </c>
      <c r="AM448" s="52">
        <v>19</v>
      </c>
      <c r="AN448" s="52">
        <v>1</v>
      </c>
      <c r="AO448" s="24" t="s">
        <v>2913</v>
      </c>
      <c r="AP448" s="52">
        <v>0.62</v>
      </c>
      <c r="AQ448" s="52">
        <v>0.04</v>
      </c>
      <c r="AR448" s="52">
        <v>0</v>
      </c>
      <c r="AS448" s="52">
        <v>0</v>
      </c>
      <c r="AT448" s="52">
        <v>0</v>
      </c>
      <c r="AU448" s="52" t="s">
        <v>2868</v>
      </c>
      <c r="AV448" s="83">
        <v>0</v>
      </c>
      <c r="AW448" s="52">
        <v>-20</v>
      </c>
      <c r="AX448" s="83">
        <v>56</v>
      </c>
      <c r="AY448" s="52">
        <v>480</v>
      </c>
      <c r="AZ448" s="52">
        <v>0.95</v>
      </c>
      <c r="BA448" s="24">
        <v>0</v>
      </c>
      <c r="BB448" s="52">
        <v>2.8</v>
      </c>
      <c r="BC448" s="75" t="s">
        <v>2208</v>
      </c>
      <c r="BD448" s="52"/>
      <c r="BE448" s="52"/>
      <c r="BF448" s="52"/>
      <c r="BG448" s="52"/>
      <c r="BH448" s="52"/>
      <c r="BI448" s="24">
        <v>1</v>
      </c>
      <c r="BJ448" s="24"/>
      <c r="BK448" s="24"/>
      <c r="BL448" s="24">
        <v>1.4</v>
      </c>
      <c r="BM448" s="24"/>
      <c r="BN448" s="24"/>
      <c r="BO448" s="24"/>
      <c r="BP448" s="24" t="s">
        <v>2888</v>
      </c>
      <c r="BQ448" s="24" t="s">
        <v>2168</v>
      </c>
      <c r="BR448" s="47" t="s">
        <v>2916</v>
      </c>
      <c r="BT448" s="5" t="str">
        <f t="shared" si="29"/>
        <v>9999-01-01 00:00</v>
      </c>
      <c r="BU448" s="111"/>
      <c r="BV448" s="115"/>
      <c r="BX448" s="5"/>
      <c r="CQ448" s="47">
        <v>5</v>
      </c>
      <c r="CR448" s="5">
        <v>1</v>
      </c>
      <c r="CS448" s="5">
        <f t="shared" si="30"/>
        <v>56</v>
      </c>
      <c r="CT448" s="5">
        <f t="shared" si="31"/>
        <v>0.62</v>
      </c>
      <c r="CU448" s="5">
        <f t="shared" si="32"/>
        <v>2.8</v>
      </c>
    </row>
    <row r="449" spans="1:99" s="47" customFormat="1" x14ac:dyDescent="0.3">
      <c r="A449" s="48" t="s">
        <v>1334</v>
      </c>
      <c r="B449" s="6"/>
      <c r="C449" s="66">
        <v>912</v>
      </c>
      <c r="D449" s="18">
        <v>12033</v>
      </c>
      <c r="E449" s="67">
        <v>11033</v>
      </c>
      <c r="F449" s="49">
        <v>5</v>
      </c>
      <c r="G449" s="49">
        <v>4</v>
      </c>
      <c r="H449" s="18" t="s">
        <v>2299</v>
      </c>
      <c r="I449" s="49">
        <v>1</v>
      </c>
      <c r="J449" s="49">
        <v>2</v>
      </c>
      <c r="K449" s="18">
        <v>1</v>
      </c>
      <c r="L449" s="49">
        <v>5</v>
      </c>
      <c r="M449" s="49">
        <v>2</v>
      </c>
      <c r="N449" s="18">
        <v>912</v>
      </c>
      <c r="O449" s="18">
        <v>42</v>
      </c>
      <c r="P449" s="18" t="s">
        <v>321</v>
      </c>
      <c r="Q449" s="67" t="s">
        <v>2154</v>
      </c>
      <c r="R449" s="67"/>
      <c r="S449" s="28">
        <v>1.6</v>
      </c>
      <c r="T449" s="28">
        <v>1.76</v>
      </c>
      <c r="U449" s="28">
        <v>1.92</v>
      </c>
      <c r="V449" s="18" t="s">
        <v>323</v>
      </c>
      <c r="W449" s="29" t="s">
        <v>491</v>
      </c>
      <c r="X449" s="30" t="s">
        <v>1335</v>
      </c>
      <c r="Y449" s="68" t="s">
        <v>218</v>
      </c>
      <c r="Z449" s="56" t="s">
        <v>219</v>
      </c>
      <c r="AA449" s="50" t="s">
        <v>1336</v>
      </c>
      <c r="AB449" s="21">
        <v>155</v>
      </c>
      <c r="AC449" s="21">
        <v>3</v>
      </c>
      <c r="AD449" s="51">
        <v>500</v>
      </c>
      <c r="AE449" s="51">
        <v>28</v>
      </c>
      <c r="AF449" s="51">
        <v>0</v>
      </c>
      <c r="AG449" s="73">
        <v>1</v>
      </c>
      <c r="AH449" s="32">
        <v>0</v>
      </c>
      <c r="AI449" s="23">
        <v>90</v>
      </c>
      <c r="AJ449" s="24" t="s">
        <v>2912</v>
      </c>
      <c r="AK449" s="52">
        <v>1</v>
      </c>
      <c r="AL449" s="24">
        <v>320</v>
      </c>
      <c r="AM449" s="52">
        <v>3</v>
      </c>
      <c r="AN449" s="52" t="s">
        <v>108</v>
      </c>
      <c r="AO449" s="24" t="s">
        <v>2913</v>
      </c>
      <c r="AP449" s="52">
        <v>0.36</v>
      </c>
      <c r="AQ449" s="52">
        <v>0.02</v>
      </c>
      <c r="AR449" s="52">
        <v>102</v>
      </c>
      <c r="AS449" s="52">
        <v>-70</v>
      </c>
      <c r="AT449" s="52">
        <v>-15</v>
      </c>
      <c r="AU449" s="52">
        <v>51</v>
      </c>
      <c r="AV449" s="83">
        <v>-10</v>
      </c>
      <c r="AW449" s="52">
        <v>-20</v>
      </c>
      <c r="AX449" s="83">
        <v>58</v>
      </c>
      <c r="AY449" s="52">
        <v>16</v>
      </c>
      <c r="AZ449" s="52">
        <v>0.15</v>
      </c>
      <c r="BA449" s="24">
        <v>0</v>
      </c>
      <c r="BB449" s="52">
        <v>2.9</v>
      </c>
      <c r="BC449" s="75" t="s">
        <v>2431</v>
      </c>
      <c r="BD449" s="52"/>
      <c r="BE449" s="52"/>
      <c r="BF449" s="52"/>
      <c r="BG449" s="52"/>
      <c r="BH449" s="52"/>
      <c r="BI449" s="24">
        <v>1</v>
      </c>
      <c r="BJ449" s="24"/>
      <c r="BK449" s="24"/>
      <c r="BL449" s="24">
        <v>1.4</v>
      </c>
      <c r="BM449" s="24"/>
      <c r="BN449" s="24"/>
      <c r="BO449" s="24"/>
      <c r="BP449" s="24" t="s">
        <v>2888</v>
      </c>
      <c r="BQ449" s="24" t="s">
        <v>2168</v>
      </c>
      <c r="BR449" s="47" t="s">
        <v>2917</v>
      </c>
      <c r="BT449" s="5" t="str">
        <f t="shared" si="29"/>
        <v>2020-01-01 00:00</v>
      </c>
      <c r="BU449" s="111"/>
      <c r="BV449" s="115"/>
      <c r="BX449" s="5"/>
      <c r="CQ449" s="47">
        <v>5</v>
      </c>
      <c r="CR449" s="5">
        <v>8</v>
      </c>
      <c r="CS449" s="5">
        <f t="shared" si="30"/>
        <v>58</v>
      </c>
      <c r="CT449" s="5">
        <f t="shared" si="31"/>
        <v>0.36</v>
      </c>
      <c r="CU449" s="5">
        <f t="shared" si="32"/>
        <v>2.9</v>
      </c>
    </row>
    <row r="450" spans="1:99" s="47" customFormat="1" x14ac:dyDescent="0.3">
      <c r="A450" s="48" t="s">
        <v>1427</v>
      </c>
      <c r="B450" s="6"/>
      <c r="C450" s="66">
        <v>913</v>
      </c>
      <c r="D450" s="18">
        <v>12041</v>
      </c>
      <c r="E450" s="67">
        <v>11041</v>
      </c>
      <c r="F450" s="49">
        <v>5</v>
      </c>
      <c r="G450" s="49">
        <v>5</v>
      </c>
      <c r="H450" s="18" t="s">
        <v>2299</v>
      </c>
      <c r="I450" s="49">
        <v>1</v>
      </c>
      <c r="J450" s="49">
        <v>1</v>
      </c>
      <c r="K450" s="18">
        <v>1</v>
      </c>
      <c r="L450" s="49">
        <v>5</v>
      </c>
      <c r="M450" s="49">
        <v>1</v>
      </c>
      <c r="N450" s="18">
        <v>913</v>
      </c>
      <c r="O450" s="18">
        <v>51</v>
      </c>
      <c r="P450" s="18" t="s">
        <v>321</v>
      </c>
      <c r="Q450" s="67" t="s">
        <v>2155</v>
      </c>
      <c r="R450" s="67"/>
      <c r="S450" s="28">
        <v>1.6</v>
      </c>
      <c r="T450" s="28">
        <v>1.56</v>
      </c>
      <c r="U450" s="28">
        <v>1.92</v>
      </c>
      <c r="V450" s="18" t="s">
        <v>323</v>
      </c>
      <c r="W450" s="29" t="s">
        <v>491</v>
      </c>
      <c r="X450" s="30" t="s">
        <v>1428</v>
      </c>
      <c r="Y450" s="68" t="s">
        <v>218</v>
      </c>
      <c r="Z450" s="56" t="s">
        <v>219</v>
      </c>
      <c r="AA450" s="50" t="s">
        <v>1429</v>
      </c>
      <c r="AB450" s="21">
        <v>155</v>
      </c>
      <c r="AC450" s="21">
        <v>3</v>
      </c>
      <c r="AD450" s="51">
        <v>650</v>
      </c>
      <c r="AE450" s="51">
        <v>33</v>
      </c>
      <c r="AF450" s="51">
        <v>0</v>
      </c>
      <c r="AG450" s="73">
        <v>1</v>
      </c>
      <c r="AH450" s="32">
        <v>0</v>
      </c>
      <c r="AI450" s="23">
        <v>200</v>
      </c>
      <c r="AJ450" s="24" t="s">
        <v>2912</v>
      </c>
      <c r="AK450" s="52">
        <v>1</v>
      </c>
      <c r="AL450" s="24">
        <v>800</v>
      </c>
      <c r="AM450" s="52">
        <v>3</v>
      </c>
      <c r="AN450" s="52" t="s">
        <v>108</v>
      </c>
      <c r="AO450" s="24" t="s">
        <v>2913</v>
      </c>
      <c r="AP450" s="52">
        <v>0.36</v>
      </c>
      <c r="AQ450" s="52">
        <v>0.2</v>
      </c>
      <c r="AR450" s="52">
        <v>0</v>
      </c>
      <c r="AS450" s="52">
        <v>0</v>
      </c>
      <c r="AT450" s="52">
        <v>0</v>
      </c>
      <c r="AU450" s="52">
        <v>255</v>
      </c>
      <c r="AV450" s="83">
        <v>0</v>
      </c>
      <c r="AW450" s="52">
        <v>60</v>
      </c>
      <c r="AX450" s="83">
        <v>58</v>
      </c>
      <c r="AY450" s="52">
        <v>40</v>
      </c>
      <c r="AZ450" s="52">
        <v>0.15</v>
      </c>
      <c r="BA450" s="24">
        <v>0</v>
      </c>
      <c r="BB450" s="52">
        <v>2.9</v>
      </c>
      <c r="BC450" s="75" t="s">
        <v>2431</v>
      </c>
      <c r="BD450" s="52"/>
      <c r="BE450" s="52"/>
      <c r="BF450" s="52"/>
      <c r="BG450" s="52"/>
      <c r="BH450" s="52"/>
      <c r="BI450" s="24">
        <v>1</v>
      </c>
      <c r="BJ450" s="24"/>
      <c r="BK450" s="24"/>
      <c r="BL450" s="24">
        <v>1.4</v>
      </c>
      <c r="BM450" s="24"/>
      <c r="BN450" s="24"/>
      <c r="BO450" s="24"/>
      <c r="BP450" s="24" t="s">
        <v>2888</v>
      </c>
      <c r="BQ450" s="24" t="s">
        <v>2168</v>
      </c>
      <c r="BR450" s="47" t="s">
        <v>2917</v>
      </c>
      <c r="BT450" s="5" t="str">
        <f t="shared" si="29"/>
        <v>2020-01-01 00:00</v>
      </c>
      <c r="BU450" s="111"/>
      <c r="BV450" s="115"/>
      <c r="BX450" s="5"/>
      <c r="CQ450" s="47">
        <v>5</v>
      </c>
      <c r="CR450" s="5">
        <v>8</v>
      </c>
      <c r="CS450" s="5">
        <f t="shared" si="30"/>
        <v>58</v>
      </c>
      <c r="CT450" s="5">
        <f t="shared" si="31"/>
        <v>0.36</v>
      </c>
      <c r="CU450" s="5">
        <f t="shared" si="32"/>
        <v>2.9</v>
      </c>
    </row>
    <row r="451" spans="1:99" s="47" customFormat="1" x14ac:dyDescent="0.3">
      <c r="A451" s="48" t="s">
        <v>1691</v>
      </c>
      <c r="B451" s="6"/>
      <c r="C451" s="66">
        <v>914</v>
      </c>
      <c r="D451" s="18">
        <v>12042</v>
      </c>
      <c r="E451" s="67">
        <v>11042</v>
      </c>
      <c r="F451" s="49">
        <v>5</v>
      </c>
      <c r="G451" s="49">
        <v>5</v>
      </c>
      <c r="H451" s="18" t="s">
        <v>2299</v>
      </c>
      <c r="I451" s="49">
        <v>1</v>
      </c>
      <c r="J451" s="49">
        <v>3</v>
      </c>
      <c r="K451" s="18">
        <v>1</v>
      </c>
      <c r="L451" s="49">
        <v>5</v>
      </c>
      <c r="M451" s="49">
        <v>3</v>
      </c>
      <c r="N451" s="18">
        <v>914</v>
      </c>
      <c r="O451" s="18">
        <v>53</v>
      </c>
      <c r="P451" s="18" t="s">
        <v>321</v>
      </c>
      <c r="Q451" s="67" t="s">
        <v>1702</v>
      </c>
      <c r="R451" s="67"/>
      <c r="S451" s="28">
        <v>1.6</v>
      </c>
      <c r="T451" s="28">
        <v>1.49</v>
      </c>
      <c r="U451" s="28">
        <v>1.92</v>
      </c>
      <c r="V451" s="18" t="s">
        <v>323</v>
      </c>
      <c r="W451" s="29" t="s">
        <v>491</v>
      </c>
      <c r="X451" s="30" t="s">
        <v>1714</v>
      </c>
      <c r="Y451" s="68" t="s">
        <v>218</v>
      </c>
      <c r="Z451" s="56" t="s">
        <v>219</v>
      </c>
      <c r="AA451" s="50" t="s">
        <v>1719</v>
      </c>
      <c r="AB451" s="21">
        <v>155</v>
      </c>
      <c r="AC451" s="21">
        <v>3</v>
      </c>
      <c r="AD451" s="51">
        <v>650</v>
      </c>
      <c r="AE451" s="51">
        <v>33</v>
      </c>
      <c r="AF451" s="51">
        <v>0</v>
      </c>
      <c r="AG451" s="73">
        <v>1</v>
      </c>
      <c r="AH451" s="32">
        <v>0</v>
      </c>
      <c r="AI451" s="23">
        <v>100</v>
      </c>
      <c r="AJ451" s="24" t="s">
        <v>2912</v>
      </c>
      <c r="AK451" s="52">
        <v>1</v>
      </c>
      <c r="AL451" s="24">
        <v>800</v>
      </c>
      <c r="AM451" s="52">
        <v>3</v>
      </c>
      <c r="AN451" s="52" t="s">
        <v>108</v>
      </c>
      <c r="AO451" s="24" t="s">
        <v>2913</v>
      </c>
      <c r="AP451" s="52">
        <v>0.52</v>
      </c>
      <c r="AQ451" s="52">
        <v>0.2</v>
      </c>
      <c r="AR451" s="52">
        <v>0</v>
      </c>
      <c r="AS451" s="52">
        <v>0</v>
      </c>
      <c r="AT451" s="52">
        <v>0</v>
      </c>
      <c r="AU451" s="52">
        <v>251</v>
      </c>
      <c r="AV451" s="83">
        <v>0</v>
      </c>
      <c r="AW451" s="52">
        <v>0</v>
      </c>
      <c r="AX451" s="83">
        <v>44</v>
      </c>
      <c r="AY451" s="52">
        <v>40</v>
      </c>
      <c r="AZ451" s="52">
        <v>0.15</v>
      </c>
      <c r="BA451" s="24">
        <v>0</v>
      </c>
      <c r="BB451" s="52">
        <v>2.2000000000000002</v>
      </c>
      <c r="BC451" s="75" t="s">
        <v>2431</v>
      </c>
      <c r="BD451" s="52"/>
      <c r="BE451" s="52"/>
      <c r="BF451" s="52"/>
      <c r="BG451" s="52"/>
      <c r="BH451" s="52"/>
      <c r="BI451" s="24">
        <v>1</v>
      </c>
      <c r="BJ451" s="24"/>
      <c r="BK451" s="24"/>
      <c r="BL451" s="24">
        <v>1.4</v>
      </c>
      <c r="BM451" s="24"/>
      <c r="BN451" s="24"/>
      <c r="BO451" s="24"/>
      <c r="BP451" s="24" t="s">
        <v>2888</v>
      </c>
      <c r="BQ451" s="24" t="s">
        <v>2168</v>
      </c>
      <c r="BR451" s="47" t="s">
        <v>2917</v>
      </c>
      <c r="BT451" s="5" t="str">
        <f t="shared" si="29"/>
        <v>2020-01-01 00:00</v>
      </c>
      <c r="BU451" s="111"/>
      <c r="BV451" s="115"/>
      <c r="BX451" s="5"/>
      <c r="CQ451" s="47">
        <v>5</v>
      </c>
      <c r="CR451" s="5">
        <v>7</v>
      </c>
      <c r="CS451" s="5">
        <f t="shared" si="30"/>
        <v>44</v>
      </c>
      <c r="CT451" s="5">
        <f t="shared" si="31"/>
        <v>0.52</v>
      </c>
      <c r="CU451" s="5">
        <f t="shared" si="32"/>
        <v>2.2000000000000002</v>
      </c>
    </row>
    <row r="452" spans="1:99" s="47" customFormat="1" x14ac:dyDescent="0.3">
      <c r="A452" s="48" t="s">
        <v>585</v>
      </c>
      <c r="B452" s="6"/>
      <c r="C452" s="66">
        <v>915</v>
      </c>
      <c r="D452" s="18">
        <v>12043</v>
      </c>
      <c r="E452" s="67">
        <v>11043</v>
      </c>
      <c r="F452" s="49">
        <v>5</v>
      </c>
      <c r="G452" s="49">
        <v>1</v>
      </c>
      <c r="H452" s="18" t="s">
        <v>2299</v>
      </c>
      <c r="I452" s="49">
        <v>1</v>
      </c>
      <c r="J452" s="49">
        <v>4</v>
      </c>
      <c r="K452" s="18">
        <v>1</v>
      </c>
      <c r="L452" s="49">
        <v>5</v>
      </c>
      <c r="M452" s="49">
        <v>4</v>
      </c>
      <c r="N452" s="18">
        <v>915</v>
      </c>
      <c r="O452" s="18">
        <v>14</v>
      </c>
      <c r="P452" s="18" t="s">
        <v>321</v>
      </c>
      <c r="Q452" s="67" t="s">
        <v>586</v>
      </c>
      <c r="R452" s="67"/>
      <c r="S452" s="28">
        <v>1.8</v>
      </c>
      <c r="T452" s="28">
        <v>1.6</v>
      </c>
      <c r="U452" s="28">
        <v>2.16</v>
      </c>
      <c r="V452" s="18" t="s">
        <v>323</v>
      </c>
      <c r="W452" s="29" t="s">
        <v>491</v>
      </c>
      <c r="X452" s="30" t="s">
        <v>587</v>
      </c>
      <c r="Y452" s="68" t="s">
        <v>218</v>
      </c>
      <c r="Z452" s="56" t="s">
        <v>219</v>
      </c>
      <c r="AA452" s="50" t="s">
        <v>588</v>
      </c>
      <c r="AB452" s="21">
        <v>155</v>
      </c>
      <c r="AC452" s="21">
        <v>3</v>
      </c>
      <c r="AD452" s="51">
        <v>650</v>
      </c>
      <c r="AE452" s="51">
        <v>33</v>
      </c>
      <c r="AF452" s="51">
        <v>0</v>
      </c>
      <c r="AG452" s="73">
        <v>1</v>
      </c>
      <c r="AH452" s="32">
        <v>0</v>
      </c>
      <c r="AI452" s="23">
        <v>120</v>
      </c>
      <c r="AJ452" s="24" t="s">
        <v>2912</v>
      </c>
      <c r="AK452" s="52">
        <v>1</v>
      </c>
      <c r="AL452" s="24">
        <v>800</v>
      </c>
      <c r="AM452" s="52">
        <v>3</v>
      </c>
      <c r="AN452" s="52" t="s">
        <v>108</v>
      </c>
      <c r="AO452" s="24" t="s">
        <v>2913</v>
      </c>
      <c r="AP452" s="52">
        <v>0.54</v>
      </c>
      <c r="AQ452" s="52">
        <v>0.15</v>
      </c>
      <c r="AR452" s="52">
        <v>233</v>
      </c>
      <c r="AS452" s="52">
        <v>-100</v>
      </c>
      <c r="AT452" s="52">
        <v>80</v>
      </c>
      <c r="AU452" s="52">
        <v>303</v>
      </c>
      <c r="AV452" s="83">
        <v>0</v>
      </c>
      <c r="AW452" s="52">
        <v>40</v>
      </c>
      <c r="AX452" s="83">
        <v>61</v>
      </c>
      <c r="AY452" s="52">
        <v>40</v>
      </c>
      <c r="AZ452" s="52">
        <v>0.15</v>
      </c>
      <c r="BA452" s="24">
        <v>0</v>
      </c>
      <c r="BB452" s="52">
        <v>3.05</v>
      </c>
      <c r="BC452" s="75" t="s">
        <v>2431</v>
      </c>
      <c r="BD452" s="52"/>
      <c r="BE452" s="52"/>
      <c r="BF452" s="52"/>
      <c r="BG452" s="52"/>
      <c r="BH452" s="52"/>
      <c r="BI452" s="24">
        <v>1</v>
      </c>
      <c r="BJ452" s="24"/>
      <c r="BK452" s="24"/>
      <c r="BL452" s="24">
        <v>1.4</v>
      </c>
      <c r="BM452" s="24"/>
      <c r="BN452" s="24"/>
      <c r="BO452" s="24"/>
      <c r="BP452" s="24" t="s">
        <v>2888</v>
      </c>
      <c r="BQ452" s="24" t="s">
        <v>2168</v>
      </c>
      <c r="BR452" s="47" t="s">
        <v>2917</v>
      </c>
      <c r="BT452" s="5" t="str">
        <f t="shared" si="29"/>
        <v>2020-01-01 00:00</v>
      </c>
      <c r="BU452" s="111"/>
      <c r="BV452" s="115"/>
      <c r="BX452" s="5"/>
      <c r="CQ452" s="47">
        <v>5</v>
      </c>
      <c r="CR452" s="5">
        <v>3</v>
      </c>
      <c r="CS452" s="5">
        <f t="shared" si="30"/>
        <v>61</v>
      </c>
      <c r="CT452" s="5">
        <f t="shared" si="31"/>
        <v>0.54</v>
      </c>
      <c r="CU452" s="5">
        <f t="shared" si="32"/>
        <v>3.05</v>
      </c>
    </row>
    <row r="453" spans="1:99" s="47" customFormat="1" x14ac:dyDescent="0.3">
      <c r="A453" s="102" t="s">
        <v>113</v>
      </c>
      <c r="B453" s="48" t="s">
        <v>2176</v>
      </c>
      <c r="C453" s="27">
        <v>1001</v>
      </c>
      <c r="D453" s="26">
        <v>10001</v>
      </c>
      <c r="E453" s="26">
        <v>10001</v>
      </c>
      <c r="F453" s="49">
        <v>1</v>
      </c>
      <c r="G453" s="49">
        <v>1</v>
      </c>
      <c r="H453" s="18">
        <v>1</v>
      </c>
      <c r="I453" s="49">
        <v>1</v>
      </c>
      <c r="J453" s="49">
        <v>1</v>
      </c>
      <c r="K453" s="18">
        <v>1</v>
      </c>
      <c r="L453" s="49">
        <v>1</v>
      </c>
      <c r="M453" s="18">
        <v>1</v>
      </c>
      <c r="N453" s="18">
        <v>1</v>
      </c>
      <c r="O453" s="18" t="s">
        <v>2785</v>
      </c>
      <c r="P453" s="18" t="s">
        <v>321</v>
      </c>
      <c r="Q453" s="26" t="s">
        <v>691</v>
      </c>
      <c r="R453" s="26"/>
      <c r="S453" s="28">
        <v>0.52</v>
      </c>
      <c r="T453" s="28">
        <v>0.55000000000000004</v>
      </c>
      <c r="U453" s="28">
        <v>0.6</v>
      </c>
      <c r="V453" s="18" t="s">
        <v>323</v>
      </c>
      <c r="W453" s="29" t="s">
        <v>324</v>
      </c>
      <c r="X453" s="30" t="s">
        <v>692</v>
      </c>
      <c r="Y453" s="31" t="s">
        <v>218</v>
      </c>
      <c r="Z453" s="51" t="s">
        <v>219</v>
      </c>
      <c r="AA453" s="51" t="s">
        <v>693</v>
      </c>
      <c r="AB453" s="21">
        <v>1</v>
      </c>
      <c r="AC453" s="21">
        <v>1</v>
      </c>
      <c r="AD453" s="51">
        <v>1</v>
      </c>
      <c r="AE453" s="51">
        <v>1</v>
      </c>
      <c r="AF453" s="51">
        <v>2</v>
      </c>
      <c r="AG453" s="32">
        <v>1</v>
      </c>
      <c r="AH453" s="32">
        <v>0</v>
      </c>
      <c r="AI453" s="23">
        <v>45</v>
      </c>
      <c r="AJ453" s="52">
        <v>80</v>
      </c>
      <c r="AK453" s="52">
        <v>1</v>
      </c>
      <c r="AL453" s="52">
        <v>200</v>
      </c>
      <c r="AM453" s="52">
        <v>1</v>
      </c>
      <c r="AN453" s="52">
        <v>1</v>
      </c>
      <c r="AO453" s="52">
        <v>10</v>
      </c>
      <c r="AP453" s="52">
        <v>0.8</v>
      </c>
      <c r="AQ453" s="52">
        <v>0.04</v>
      </c>
      <c r="AR453" s="52">
        <v>0</v>
      </c>
      <c r="AS453" s="52">
        <v>0</v>
      </c>
      <c r="AT453" s="52">
        <v>0</v>
      </c>
      <c r="AU453" s="52">
        <v>4</v>
      </c>
      <c r="AV453" s="83">
        <v>0</v>
      </c>
      <c r="AW453" s="52">
        <v>-5</v>
      </c>
      <c r="AX453" s="83">
        <v>7</v>
      </c>
      <c r="AY453" s="52">
        <v>10</v>
      </c>
      <c r="AZ453" s="52">
        <v>0.02</v>
      </c>
      <c r="BA453" s="24">
        <v>0</v>
      </c>
      <c r="BB453" s="52">
        <v>0.14000000000000001</v>
      </c>
      <c r="BC453" s="75" t="s">
        <v>2068</v>
      </c>
      <c r="BD453" s="52"/>
      <c r="BE453" s="52"/>
      <c r="BF453" s="52"/>
      <c r="BG453" s="52"/>
      <c r="BH453" s="52"/>
      <c r="BI453" s="24">
        <v>1</v>
      </c>
      <c r="BJ453" s="24"/>
      <c r="BK453" s="24"/>
      <c r="BL453" s="24">
        <v>1.2</v>
      </c>
      <c r="BM453" s="24"/>
      <c r="BN453" s="24"/>
      <c r="BO453" s="24"/>
      <c r="BP453" s="24"/>
      <c r="BQ453" s="24" t="s">
        <v>2168</v>
      </c>
      <c r="CA453" s="47">
        <v>13505</v>
      </c>
      <c r="CB453" s="47" t="s">
        <v>636</v>
      </c>
      <c r="CJ453" s="47">
        <v>32</v>
      </c>
      <c r="CK453" s="47">
        <f>IF(CJ453&gt;100,CJ453,100)</f>
        <v>100</v>
      </c>
      <c r="CL453" s="47">
        <f>CK453/10</f>
        <v>10</v>
      </c>
      <c r="CM453" s="47">
        <f>CK453*2</f>
        <v>200</v>
      </c>
    </row>
    <row r="454" spans="1:99" s="47" customFormat="1" x14ac:dyDescent="0.3">
      <c r="A454" s="102" t="s">
        <v>942</v>
      </c>
      <c r="B454" s="48"/>
      <c r="C454" s="27">
        <v>1002</v>
      </c>
      <c r="D454" s="26">
        <v>10001</v>
      </c>
      <c r="E454" s="26">
        <v>10001</v>
      </c>
      <c r="F454" s="49">
        <v>1</v>
      </c>
      <c r="G454" s="49">
        <v>1</v>
      </c>
      <c r="H454" s="18">
        <v>1</v>
      </c>
      <c r="I454" s="49">
        <v>1</v>
      </c>
      <c r="J454" s="49">
        <v>1</v>
      </c>
      <c r="K454" s="18">
        <v>1</v>
      </c>
      <c r="L454" s="49">
        <v>1</v>
      </c>
      <c r="M454" s="18">
        <v>1</v>
      </c>
      <c r="N454" s="18">
        <v>1</v>
      </c>
      <c r="O454" s="18" t="s">
        <v>2785</v>
      </c>
      <c r="P454" s="18" t="s">
        <v>321</v>
      </c>
      <c r="Q454" s="26" t="s">
        <v>2079</v>
      </c>
      <c r="R454" s="26"/>
      <c r="S454" s="28">
        <v>0.52</v>
      </c>
      <c r="T454" s="28">
        <v>0.55000000000000004</v>
      </c>
      <c r="U454" s="28">
        <v>0.6</v>
      </c>
      <c r="V454" s="18" t="s">
        <v>323</v>
      </c>
      <c r="W454" s="29" t="s">
        <v>324</v>
      </c>
      <c r="X454" s="30" t="s">
        <v>943</v>
      </c>
      <c r="Y454" s="31" t="s">
        <v>218</v>
      </c>
      <c r="Z454" s="51" t="s">
        <v>219</v>
      </c>
      <c r="AA454" s="51" t="s">
        <v>944</v>
      </c>
      <c r="AB454" s="21">
        <v>1</v>
      </c>
      <c r="AC454" s="21">
        <v>1</v>
      </c>
      <c r="AD454" s="51">
        <v>1</v>
      </c>
      <c r="AE454" s="51">
        <v>1</v>
      </c>
      <c r="AF454" s="51">
        <v>2</v>
      </c>
      <c r="AG454" s="32">
        <v>1</v>
      </c>
      <c r="AH454" s="32">
        <v>0</v>
      </c>
      <c r="AI454" s="23">
        <v>40</v>
      </c>
      <c r="AJ454" s="52">
        <v>100</v>
      </c>
      <c r="AK454" s="52">
        <v>1</v>
      </c>
      <c r="AL454" s="52">
        <v>200</v>
      </c>
      <c r="AM454" s="52">
        <v>1</v>
      </c>
      <c r="AN454" s="52">
        <v>1</v>
      </c>
      <c r="AO454" s="52">
        <v>10</v>
      </c>
      <c r="AP454" s="52">
        <v>0.8</v>
      </c>
      <c r="AQ454" s="52">
        <v>0.04</v>
      </c>
      <c r="AR454" s="52">
        <v>0</v>
      </c>
      <c r="AS454" s="52">
        <v>0</v>
      </c>
      <c r="AT454" s="52">
        <v>0</v>
      </c>
      <c r="AU454" s="52">
        <v>5</v>
      </c>
      <c r="AV454" s="83">
        <v>0</v>
      </c>
      <c r="AW454" s="52">
        <v>-5</v>
      </c>
      <c r="AX454" s="83">
        <v>7</v>
      </c>
      <c r="AY454" s="52">
        <v>10</v>
      </c>
      <c r="AZ454" s="52">
        <v>0.02</v>
      </c>
      <c r="BA454" s="24">
        <v>0</v>
      </c>
      <c r="BB454" s="52">
        <v>0.14000000000000001</v>
      </c>
      <c r="BC454" s="75" t="s">
        <v>2068</v>
      </c>
      <c r="BD454" s="52"/>
      <c r="BE454" s="52"/>
      <c r="BF454" s="52"/>
      <c r="BG454" s="52"/>
      <c r="BH454" s="52"/>
      <c r="BI454" s="24">
        <v>1</v>
      </c>
      <c r="BJ454" s="24"/>
      <c r="BK454" s="24"/>
      <c r="BL454" s="24">
        <v>1.4</v>
      </c>
      <c r="BM454" s="24"/>
      <c r="BN454" s="24"/>
      <c r="BO454" s="24"/>
      <c r="BP454" s="24"/>
      <c r="BQ454" s="24" t="s">
        <v>2168</v>
      </c>
      <c r="CA454" s="47">
        <v>13506</v>
      </c>
      <c r="CB454" s="47" t="s">
        <v>887</v>
      </c>
      <c r="CJ454" s="47">
        <v>32</v>
      </c>
      <c r="CK454" s="47">
        <f t="shared" ref="CK454:CK517" si="33">IF(CJ454&gt;100,CJ454,100)</f>
        <v>100</v>
      </c>
      <c r="CL454" s="47">
        <f t="shared" ref="CL454:CL517" si="34">CK454/10</f>
        <v>10</v>
      </c>
      <c r="CM454" s="47">
        <f t="shared" ref="CM454:CM517" si="35">CK454*2</f>
        <v>200</v>
      </c>
    </row>
    <row r="455" spans="1:99" s="47" customFormat="1" x14ac:dyDescent="0.3">
      <c r="A455" s="102" t="s">
        <v>114</v>
      </c>
      <c r="B455" s="48"/>
      <c r="C455" s="27">
        <v>1003</v>
      </c>
      <c r="D455" s="26">
        <v>10001</v>
      </c>
      <c r="E455" s="26">
        <v>10001</v>
      </c>
      <c r="F455" s="49">
        <v>1</v>
      </c>
      <c r="G455" s="49">
        <v>1</v>
      </c>
      <c r="H455" s="18">
        <v>1</v>
      </c>
      <c r="I455" s="49">
        <v>1</v>
      </c>
      <c r="J455" s="49">
        <v>1</v>
      </c>
      <c r="K455" s="18">
        <v>1</v>
      </c>
      <c r="L455" s="49">
        <v>1</v>
      </c>
      <c r="M455" s="18">
        <v>1</v>
      </c>
      <c r="N455" s="18">
        <v>1</v>
      </c>
      <c r="O455" s="18" t="s">
        <v>2785</v>
      </c>
      <c r="P455" s="18" t="s">
        <v>321</v>
      </c>
      <c r="Q455" s="26" t="s">
        <v>756</v>
      </c>
      <c r="R455" s="26"/>
      <c r="S455" s="28">
        <v>0.63</v>
      </c>
      <c r="T455" s="28">
        <v>0.7</v>
      </c>
      <c r="U455" s="28">
        <v>0.84</v>
      </c>
      <c r="V455" s="18" t="s">
        <v>323</v>
      </c>
      <c r="W455" s="29" t="s">
        <v>324</v>
      </c>
      <c r="X455" s="30" t="s">
        <v>757</v>
      </c>
      <c r="Y455" s="31" t="s">
        <v>218</v>
      </c>
      <c r="Z455" s="51" t="s">
        <v>219</v>
      </c>
      <c r="AA455" s="51" t="s">
        <v>758</v>
      </c>
      <c r="AB455" s="21">
        <v>1</v>
      </c>
      <c r="AC455" s="21">
        <v>1</v>
      </c>
      <c r="AD455" s="51">
        <v>1</v>
      </c>
      <c r="AE455" s="51">
        <v>1</v>
      </c>
      <c r="AF455" s="51">
        <v>2</v>
      </c>
      <c r="AG455" s="32">
        <v>1</v>
      </c>
      <c r="AH455" s="32">
        <v>0</v>
      </c>
      <c r="AI455" s="23">
        <v>110</v>
      </c>
      <c r="AJ455" s="52">
        <v>60</v>
      </c>
      <c r="AK455" s="52">
        <v>1</v>
      </c>
      <c r="AL455" s="52">
        <v>200</v>
      </c>
      <c r="AM455" s="52">
        <v>1</v>
      </c>
      <c r="AN455" s="52">
        <v>1</v>
      </c>
      <c r="AO455" s="52">
        <v>19</v>
      </c>
      <c r="AP455" s="52">
        <v>0.5</v>
      </c>
      <c r="AQ455" s="52">
        <v>0.01</v>
      </c>
      <c r="AR455" s="52">
        <v>0</v>
      </c>
      <c r="AS455" s="52">
        <v>0</v>
      </c>
      <c r="AT455" s="52">
        <v>0</v>
      </c>
      <c r="AU455" s="52">
        <v>3</v>
      </c>
      <c r="AV455" s="83">
        <v>-7</v>
      </c>
      <c r="AW455" s="52">
        <v>-5</v>
      </c>
      <c r="AX455" s="83">
        <v>6</v>
      </c>
      <c r="AY455" s="52">
        <v>10</v>
      </c>
      <c r="AZ455" s="52">
        <v>0.02</v>
      </c>
      <c r="BA455" s="24">
        <v>0</v>
      </c>
      <c r="BB455" s="52">
        <v>0.12</v>
      </c>
      <c r="BC455" s="75" t="s">
        <v>2068</v>
      </c>
      <c r="BD455" s="52"/>
      <c r="BE455" s="52"/>
      <c r="BF455" s="52"/>
      <c r="BG455" s="52"/>
      <c r="BH455" s="52"/>
      <c r="BI455" s="24">
        <v>1</v>
      </c>
      <c r="BJ455" s="24"/>
      <c r="BK455" s="24"/>
      <c r="BL455" s="24">
        <v>1.4</v>
      </c>
      <c r="BM455" s="24"/>
      <c r="BN455" s="24"/>
      <c r="BO455" s="24"/>
      <c r="BP455" s="24"/>
      <c r="BQ455" s="24" t="s">
        <v>2168</v>
      </c>
      <c r="CA455" s="47">
        <v>13507</v>
      </c>
      <c r="CB455" s="47" t="s">
        <v>724</v>
      </c>
      <c r="CJ455" s="47">
        <v>60</v>
      </c>
      <c r="CK455" s="47">
        <f t="shared" si="33"/>
        <v>100</v>
      </c>
      <c r="CL455" s="47">
        <f t="shared" si="34"/>
        <v>10</v>
      </c>
      <c r="CM455" s="47">
        <f t="shared" si="35"/>
        <v>200</v>
      </c>
    </row>
    <row r="456" spans="1:99" s="47" customFormat="1" x14ac:dyDescent="0.3">
      <c r="A456" s="102" t="s">
        <v>840</v>
      </c>
      <c r="B456" s="48"/>
      <c r="C456" s="27">
        <v>1004</v>
      </c>
      <c r="D456" s="26">
        <v>10001</v>
      </c>
      <c r="E456" s="26">
        <v>10001</v>
      </c>
      <c r="F456" s="49">
        <v>1</v>
      </c>
      <c r="G456" s="49">
        <v>1</v>
      </c>
      <c r="H456" s="18">
        <v>1</v>
      </c>
      <c r="I456" s="49">
        <v>1</v>
      </c>
      <c r="J456" s="49">
        <v>1</v>
      </c>
      <c r="K456" s="18">
        <v>1</v>
      </c>
      <c r="L456" s="49">
        <v>1</v>
      </c>
      <c r="M456" s="18">
        <v>1</v>
      </c>
      <c r="N456" s="18">
        <v>1</v>
      </c>
      <c r="O456" s="18" t="s">
        <v>2785</v>
      </c>
      <c r="P456" s="18" t="s">
        <v>321</v>
      </c>
      <c r="Q456" s="26" t="s">
        <v>841</v>
      </c>
      <c r="R456" s="26"/>
      <c r="S456" s="28">
        <v>0.63</v>
      </c>
      <c r="T456" s="28">
        <v>0.7</v>
      </c>
      <c r="U456" s="28">
        <v>0.84</v>
      </c>
      <c r="V456" s="18" t="s">
        <v>323</v>
      </c>
      <c r="W456" s="29" t="s">
        <v>324</v>
      </c>
      <c r="X456" s="30" t="s">
        <v>842</v>
      </c>
      <c r="Y456" s="31" t="s">
        <v>218</v>
      </c>
      <c r="Z456" s="51" t="s">
        <v>219</v>
      </c>
      <c r="AA456" s="51" t="s">
        <v>843</v>
      </c>
      <c r="AB456" s="21">
        <v>1</v>
      </c>
      <c r="AC456" s="21">
        <v>1</v>
      </c>
      <c r="AD456" s="51">
        <v>1</v>
      </c>
      <c r="AE456" s="51">
        <v>1</v>
      </c>
      <c r="AF456" s="51">
        <v>2</v>
      </c>
      <c r="AG456" s="32">
        <v>1</v>
      </c>
      <c r="AH456" s="32">
        <v>0</v>
      </c>
      <c r="AI456" s="23">
        <v>50</v>
      </c>
      <c r="AJ456" s="52">
        <v>110</v>
      </c>
      <c r="AK456" s="52">
        <v>1</v>
      </c>
      <c r="AL456" s="52">
        <v>200</v>
      </c>
      <c r="AM456" s="52">
        <v>1</v>
      </c>
      <c r="AN456" s="52">
        <v>1</v>
      </c>
      <c r="AO456" s="52">
        <v>14</v>
      </c>
      <c r="AP456" s="52">
        <v>0.4</v>
      </c>
      <c r="AQ456" s="52">
        <v>0.04</v>
      </c>
      <c r="AR456" s="52">
        <v>0</v>
      </c>
      <c r="AS456" s="52">
        <v>0</v>
      </c>
      <c r="AT456" s="52">
        <v>0</v>
      </c>
      <c r="AU456" s="52">
        <v>1</v>
      </c>
      <c r="AV456" s="83">
        <v>0</v>
      </c>
      <c r="AW456" s="52">
        <v>-5</v>
      </c>
      <c r="AX456" s="83">
        <v>4</v>
      </c>
      <c r="AY456" s="52">
        <v>10</v>
      </c>
      <c r="AZ456" s="52">
        <v>0.02</v>
      </c>
      <c r="BA456" s="24">
        <v>0</v>
      </c>
      <c r="BB456" s="52">
        <v>0.08</v>
      </c>
      <c r="BC456" s="75" t="s">
        <v>2072</v>
      </c>
      <c r="BD456" s="52"/>
      <c r="BE456" s="52"/>
      <c r="BF456" s="52"/>
      <c r="BG456" s="52"/>
      <c r="BH456" s="52"/>
      <c r="BI456" s="24">
        <v>1</v>
      </c>
      <c r="BJ456" s="24"/>
      <c r="BK456" s="24"/>
      <c r="BL456" s="24">
        <v>1.4</v>
      </c>
      <c r="BM456" s="24"/>
      <c r="BN456" s="24"/>
      <c r="BO456" s="24"/>
      <c r="BP456" s="24"/>
      <c r="BQ456" s="24" t="s">
        <v>2168</v>
      </c>
      <c r="CA456" s="47">
        <v>14101</v>
      </c>
      <c r="CB456" s="47" t="s">
        <v>975</v>
      </c>
      <c r="CJ456" s="47">
        <v>80</v>
      </c>
      <c r="CK456" s="47">
        <f t="shared" si="33"/>
        <v>100</v>
      </c>
      <c r="CL456" s="47">
        <f t="shared" si="34"/>
        <v>10</v>
      </c>
      <c r="CM456" s="47">
        <f t="shared" si="35"/>
        <v>200</v>
      </c>
    </row>
    <row r="457" spans="1:99" s="47" customFormat="1" x14ac:dyDescent="0.3">
      <c r="A457" s="102" t="s">
        <v>116</v>
      </c>
      <c r="B457" s="48"/>
      <c r="C457" s="27">
        <v>1005</v>
      </c>
      <c r="D457" s="26">
        <v>10001</v>
      </c>
      <c r="E457" s="26">
        <v>10001</v>
      </c>
      <c r="F457" s="49">
        <v>1</v>
      </c>
      <c r="G457" s="49">
        <v>1</v>
      </c>
      <c r="H457" s="18">
        <v>1</v>
      </c>
      <c r="I457" s="49">
        <v>1</v>
      </c>
      <c r="J457" s="49">
        <v>1</v>
      </c>
      <c r="K457" s="18">
        <v>2</v>
      </c>
      <c r="L457" s="49">
        <v>1</v>
      </c>
      <c r="M457" s="18">
        <v>1</v>
      </c>
      <c r="N457" s="18">
        <v>1</v>
      </c>
      <c r="O457" s="18" t="s">
        <v>2785</v>
      </c>
      <c r="P457" s="18" t="s">
        <v>321</v>
      </c>
      <c r="Q457" s="26" t="s">
        <v>621</v>
      </c>
      <c r="R457" s="26"/>
      <c r="S457" s="28">
        <v>0.9</v>
      </c>
      <c r="T457" s="28">
        <v>0.72</v>
      </c>
      <c r="U457" s="28">
        <v>1.08</v>
      </c>
      <c r="V457" s="18" t="s">
        <v>323</v>
      </c>
      <c r="W457" s="29" t="s">
        <v>324</v>
      </c>
      <c r="X457" s="30" t="s">
        <v>622</v>
      </c>
      <c r="Y457" s="31" t="s">
        <v>218</v>
      </c>
      <c r="Z457" s="51" t="s">
        <v>219</v>
      </c>
      <c r="AA457" s="51" t="s">
        <v>623</v>
      </c>
      <c r="AB457" s="21">
        <v>1</v>
      </c>
      <c r="AC457" s="21">
        <v>1</v>
      </c>
      <c r="AD457" s="51">
        <v>1</v>
      </c>
      <c r="AE457" s="51">
        <v>1</v>
      </c>
      <c r="AF457" s="51">
        <v>2</v>
      </c>
      <c r="AG457" s="32">
        <v>1</v>
      </c>
      <c r="AH457" s="32">
        <v>0</v>
      </c>
      <c r="AI457" s="23">
        <v>80</v>
      </c>
      <c r="AJ457" s="52">
        <v>60</v>
      </c>
      <c r="AK457" s="52">
        <v>1</v>
      </c>
      <c r="AL457" s="52">
        <v>200</v>
      </c>
      <c r="AM457" s="52">
        <v>1</v>
      </c>
      <c r="AN457" s="52" t="s">
        <v>108</v>
      </c>
      <c r="AO457" s="52">
        <v>300</v>
      </c>
      <c r="AP457" s="52">
        <v>0.9</v>
      </c>
      <c r="AQ457" s="52">
        <v>0.05</v>
      </c>
      <c r="AR457" s="52">
        <v>101</v>
      </c>
      <c r="AS457" s="52">
        <v>0</v>
      </c>
      <c r="AT457" s="52">
        <v>-10</v>
      </c>
      <c r="AU457" s="52">
        <v>51</v>
      </c>
      <c r="AV457" s="83">
        <v>0</v>
      </c>
      <c r="AW457" s="52">
        <v>-15</v>
      </c>
      <c r="AX457" s="83">
        <v>2</v>
      </c>
      <c r="AY457" s="52">
        <v>10</v>
      </c>
      <c r="AZ457" s="52">
        <v>0.02</v>
      </c>
      <c r="BA457" s="24">
        <v>0</v>
      </c>
      <c r="BB457" s="52">
        <v>0.04</v>
      </c>
      <c r="BC457" s="75" t="s">
        <v>2431</v>
      </c>
      <c r="BD457" s="52"/>
      <c r="BE457" s="52"/>
      <c r="BF457" s="52"/>
      <c r="BG457" s="52"/>
      <c r="BH457" s="52"/>
      <c r="BI457" s="24">
        <v>1</v>
      </c>
      <c r="BJ457" s="24"/>
      <c r="BK457" s="24"/>
      <c r="BL457" s="24">
        <v>1.4</v>
      </c>
      <c r="BM457" s="24"/>
      <c r="BN457" s="24"/>
      <c r="BO457" s="24"/>
      <c r="BP457" s="24"/>
      <c r="BQ457" s="24" t="s">
        <v>2168</v>
      </c>
      <c r="CA457" s="47">
        <v>14102</v>
      </c>
      <c r="CB457" s="47" t="s">
        <v>339</v>
      </c>
      <c r="CJ457" s="47">
        <v>9</v>
      </c>
      <c r="CK457" s="47">
        <f t="shared" si="33"/>
        <v>100</v>
      </c>
      <c r="CL457" s="47">
        <f t="shared" si="34"/>
        <v>10</v>
      </c>
      <c r="CM457" s="47">
        <f t="shared" si="35"/>
        <v>200</v>
      </c>
    </row>
    <row r="458" spans="1:99" s="47" customFormat="1" x14ac:dyDescent="0.3">
      <c r="A458" s="102" t="s">
        <v>939</v>
      </c>
      <c r="B458" s="48"/>
      <c r="C458" s="27">
        <v>1006</v>
      </c>
      <c r="D458" s="26">
        <v>10001</v>
      </c>
      <c r="E458" s="26">
        <v>10001</v>
      </c>
      <c r="F458" s="49">
        <v>1</v>
      </c>
      <c r="G458" s="49">
        <v>1</v>
      </c>
      <c r="H458" s="18">
        <v>1</v>
      </c>
      <c r="I458" s="49">
        <v>1</v>
      </c>
      <c r="J458" s="49">
        <v>1</v>
      </c>
      <c r="K458" s="18">
        <v>1</v>
      </c>
      <c r="L458" s="49">
        <v>1</v>
      </c>
      <c r="M458" s="18">
        <v>1</v>
      </c>
      <c r="N458" s="18">
        <v>1</v>
      </c>
      <c r="O458" s="18" t="s">
        <v>2785</v>
      </c>
      <c r="P458" s="18" t="s">
        <v>321</v>
      </c>
      <c r="Q458" s="26" t="s">
        <v>1653</v>
      </c>
      <c r="R458" s="26"/>
      <c r="S458" s="28">
        <v>0.73</v>
      </c>
      <c r="T458" s="28">
        <v>0.6</v>
      </c>
      <c r="U458" s="28">
        <v>0.84</v>
      </c>
      <c r="V458" s="18" t="s">
        <v>323</v>
      </c>
      <c r="W458" s="29" t="s">
        <v>324</v>
      </c>
      <c r="X458" s="30" t="s">
        <v>940</v>
      </c>
      <c r="Y458" s="31" t="s">
        <v>218</v>
      </c>
      <c r="Z458" s="51" t="s">
        <v>219</v>
      </c>
      <c r="AA458" s="51" t="s">
        <v>941</v>
      </c>
      <c r="AB458" s="21">
        <v>1</v>
      </c>
      <c r="AC458" s="21">
        <v>1</v>
      </c>
      <c r="AD458" s="51">
        <v>1</v>
      </c>
      <c r="AE458" s="51">
        <v>1</v>
      </c>
      <c r="AF458" s="51">
        <v>2</v>
      </c>
      <c r="AG458" s="32">
        <v>1</v>
      </c>
      <c r="AH458" s="32">
        <v>0</v>
      </c>
      <c r="AI458" s="23">
        <v>50</v>
      </c>
      <c r="AJ458" s="52">
        <v>80</v>
      </c>
      <c r="AK458" s="52">
        <v>1</v>
      </c>
      <c r="AL458" s="52">
        <v>200</v>
      </c>
      <c r="AM458" s="52">
        <v>1</v>
      </c>
      <c r="AN458" s="52">
        <v>1</v>
      </c>
      <c r="AO458" s="52">
        <v>14</v>
      </c>
      <c r="AP458" s="52">
        <v>0.7</v>
      </c>
      <c r="AQ458" s="52">
        <v>0.05</v>
      </c>
      <c r="AR458" s="52">
        <v>0</v>
      </c>
      <c r="AS458" s="52">
        <v>0</v>
      </c>
      <c r="AT458" s="52">
        <v>0</v>
      </c>
      <c r="AU458" s="52">
        <v>7</v>
      </c>
      <c r="AV458" s="83">
        <v>0</v>
      </c>
      <c r="AW458" s="52">
        <v>-5</v>
      </c>
      <c r="AX458" s="83">
        <v>11</v>
      </c>
      <c r="AY458" s="52">
        <v>10</v>
      </c>
      <c r="AZ458" s="52">
        <v>0.02</v>
      </c>
      <c r="BA458" s="24">
        <v>0</v>
      </c>
      <c r="BB458" s="52">
        <v>0.22</v>
      </c>
      <c r="BC458" s="75" t="s">
        <v>2068</v>
      </c>
      <c r="BD458" s="52"/>
      <c r="BE458" s="52"/>
      <c r="BF458" s="52"/>
      <c r="BG458" s="52"/>
      <c r="BH458" s="52"/>
      <c r="BI458" s="24">
        <v>1</v>
      </c>
      <c r="BJ458" s="24"/>
      <c r="BK458" s="24"/>
      <c r="BL458" s="24">
        <v>1.4</v>
      </c>
      <c r="BM458" s="24"/>
      <c r="BN458" s="24"/>
      <c r="BO458" s="24"/>
      <c r="BP458" s="24"/>
      <c r="BQ458" s="24" t="s">
        <v>2168</v>
      </c>
      <c r="CA458" s="47">
        <v>14103</v>
      </c>
      <c r="CB458" s="47" t="s">
        <v>978</v>
      </c>
      <c r="CJ458" s="47">
        <v>26</v>
      </c>
      <c r="CK458" s="47">
        <f t="shared" si="33"/>
        <v>100</v>
      </c>
      <c r="CL458" s="47">
        <f t="shared" si="34"/>
        <v>10</v>
      </c>
      <c r="CM458" s="47">
        <f t="shared" si="35"/>
        <v>200</v>
      </c>
    </row>
    <row r="459" spans="1:99" s="47" customFormat="1" x14ac:dyDescent="0.3">
      <c r="A459" s="102" t="s">
        <v>683</v>
      </c>
      <c r="B459" s="48"/>
      <c r="C459" s="27">
        <v>1007</v>
      </c>
      <c r="D459" s="26">
        <v>10001</v>
      </c>
      <c r="E459" s="26">
        <v>10001</v>
      </c>
      <c r="F459" s="49">
        <v>1</v>
      </c>
      <c r="G459" s="49">
        <v>1</v>
      </c>
      <c r="H459" s="18">
        <v>1</v>
      </c>
      <c r="I459" s="49">
        <v>1</v>
      </c>
      <c r="J459" s="49">
        <v>1</v>
      </c>
      <c r="K459" s="18">
        <v>1</v>
      </c>
      <c r="L459" s="49">
        <v>1</v>
      </c>
      <c r="M459" s="18">
        <v>1</v>
      </c>
      <c r="N459" s="18">
        <v>1</v>
      </c>
      <c r="O459" s="18" t="s">
        <v>2785</v>
      </c>
      <c r="P459" s="18" t="s">
        <v>321</v>
      </c>
      <c r="Q459" s="26" t="s">
        <v>684</v>
      </c>
      <c r="R459" s="26"/>
      <c r="S459" s="28">
        <v>0.63</v>
      </c>
      <c r="T459" s="28">
        <v>0.7</v>
      </c>
      <c r="U459" s="28">
        <v>0.84</v>
      </c>
      <c r="V459" s="18" t="s">
        <v>323</v>
      </c>
      <c r="W459" s="29" t="s">
        <v>324</v>
      </c>
      <c r="X459" s="30" t="s">
        <v>685</v>
      </c>
      <c r="Y459" s="31" t="s">
        <v>218</v>
      </c>
      <c r="Z459" s="51" t="s">
        <v>219</v>
      </c>
      <c r="AA459" s="51" t="s">
        <v>686</v>
      </c>
      <c r="AB459" s="21">
        <v>1</v>
      </c>
      <c r="AC459" s="21">
        <v>1</v>
      </c>
      <c r="AD459" s="51">
        <v>1</v>
      </c>
      <c r="AE459" s="51">
        <v>1</v>
      </c>
      <c r="AF459" s="51">
        <v>2</v>
      </c>
      <c r="AG459" s="32">
        <v>1</v>
      </c>
      <c r="AH459" s="32">
        <v>0</v>
      </c>
      <c r="AI459" s="23">
        <v>110</v>
      </c>
      <c r="AJ459" s="52">
        <v>60</v>
      </c>
      <c r="AK459" s="52">
        <v>1</v>
      </c>
      <c r="AL459" s="52">
        <v>200</v>
      </c>
      <c r="AM459" s="52">
        <v>1</v>
      </c>
      <c r="AN459" s="52">
        <v>1</v>
      </c>
      <c r="AO459" s="52">
        <v>14</v>
      </c>
      <c r="AP459" s="52">
        <v>0.3</v>
      </c>
      <c r="AQ459" s="52">
        <v>0.01</v>
      </c>
      <c r="AR459" s="52">
        <v>0</v>
      </c>
      <c r="AS459" s="52">
        <v>0</v>
      </c>
      <c r="AT459" s="52">
        <v>0</v>
      </c>
      <c r="AU459" s="52">
        <v>35</v>
      </c>
      <c r="AV459" s="83">
        <v>-5</v>
      </c>
      <c r="AW459" s="52">
        <v>-5</v>
      </c>
      <c r="AX459" s="83">
        <v>2</v>
      </c>
      <c r="AY459" s="52">
        <v>10</v>
      </c>
      <c r="AZ459" s="52">
        <v>0.02</v>
      </c>
      <c r="BA459" s="24">
        <v>0</v>
      </c>
      <c r="BB459" s="52">
        <v>0.04</v>
      </c>
      <c r="BC459" s="75" t="s">
        <v>2069</v>
      </c>
      <c r="BD459" s="52"/>
      <c r="BE459" s="52"/>
      <c r="BF459" s="52"/>
      <c r="BG459" s="52"/>
      <c r="BH459" s="52"/>
      <c r="BI459" s="24">
        <v>1</v>
      </c>
      <c r="BJ459" s="24"/>
      <c r="BK459" s="24"/>
      <c r="BL459" s="24">
        <v>1.4</v>
      </c>
      <c r="BM459" s="24"/>
      <c r="BN459" s="24"/>
      <c r="BO459" s="24"/>
      <c r="BP459" s="24"/>
      <c r="BQ459" s="24" t="s">
        <v>2168</v>
      </c>
      <c r="CA459" s="47">
        <v>14104</v>
      </c>
      <c r="CB459" s="47" t="s">
        <v>409</v>
      </c>
      <c r="CJ459" s="47">
        <v>70</v>
      </c>
      <c r="CK459" s="47">
        <f t="shared" si="33"/>
        <v>100</v>
      </c>
      <c r="CL459" s="47">
        <f t="shared" si="34"/>
        <v>10</v>
      </c>
      <c r="CM459" s="47">
        <f t="shared" si="35"/>
        <v>200</v>
      </c>
    </row>
    <row r="460" spans="1:99" s="47" customFormat="1" x14ac:dyDescent="0.3">
      <c r="A460" s="102" t="s">
        <v>844</v>
      </c>
      <c r="B460" s="48"/>
      <c r="C460" s="27">
        <v>1008</v>
      </c>
      <c r="D460" s="26">
        <v>10001</v>
      </c>
      <c r="E460" s="26">
        <v>10001</v>
      </c>
      <c r="F460" s="49">
        <v>1</v>
      </c>
      <c r="G460" s="49">
        <v>1</v>
      </c>
      <c r="H460" s="18">
        <v>1</v>
      </c>
      <c r="I460" s="49">
        <v>1</v>
      </c>
      <c r="J460" s="49">
        <v>1</v>
      </c>
      <c r="K460" s="18">
        <v>1</v>
      </c>
      <c r="L460" s="49">
        <v>1</v>
      </c>
      <c r="M460" s="18">
        <v>1</v>
      </c>
      <c r="N460" s="18">
        <v>1</v>
      </c>
      <c r="O460" s="18" t="s">
        <v>2785</v>
      </c>
      <c r="P460" s="18" t="s">
        <v>321</v>
      </c>
      <c r="Q460" s="26" t="s">
        <v>845</v>
      </c>
      <c r="R460" s="26"/>
      <c r="S460" s="28">
        <v>0.63</v>
      </c>
      <c r="T460" s="28">
        <v>0.6</v>
      </c>
      <c r="U460" s="28">
        <v>0.84</v>
      </c>
      <c r="V460" s="18" t="s">
        <v>323</v>
      </c>
      <c r="W460" s="29" t="s">
        <v>324</v>
      </c>
      <c r="X460" s="30" t="s">
        <v>846</v>
      </c>
      <c r="Y460" s="31" t="s">
        <v>218</v>
      </c>
      <c r="Z460" s="51" t="s">
        <v>219</v>
      </c>
      <c r="AA460" s="51" t="s">
        <v>847</v>
      </c>
      <c r="AB460" s="21">
        <v>1</v>
      </c>
      <c r="AC460" s="21">
        <v>1</v>
      </c>
      <c r="AD460" s="51">
        <v>1</v>
      </c>
      <c r="AE460" s="51">
        <v>1</v>
      </c>
      <c r="AF460" s="51">
        <v>2</v>
      </c>
      <c r="AG460" s="32">
        <v>1</v>
      </c>
      <c r="AH460" s="32">
        <v>0</v>
      </c>
      <c r="AI460" s="23">
        <v>60</v>
      </c>
      <c r="AJ460" s="52">
        <v>60</v>
      </c>
      <c r="AK460" s="52">
        <v>1</v>
      </c>
      <c r="AL460" s="52">
        <v>200</v>
      </c>
      <c r="AM460" s="52">
        <v>1</v>
      </c>
      <c r="AN460" s="52">
        <v>1</v>
      </c>
      <c r="AO460" s="52">
        <v>14</v>
      </c>
      <c r="AP460" s="52">
        <v>0.3</v>
      </c>
      <c r="AQ460" s="52">
        <v>0.04</v>
      </c>
      <c r="AR460" s="52">
        <v>0</v>
      </c>
      <c r="AS460" s="52">
        <v>0</v>
      </c>
      <c r="AT460" s="52">
        <v>0</v>
      </c>
      <c r="AU460" s="52">
        <v>1</v>
      </c>
      <c r="AV460" s="83">
        <v>2</v>
      </c>
      <c r="AW460" s="52">
        <v>-5</v>
      </c>
      <c r="AX460" s="83">
        <v>2</v>
      </c>
      <c r="AY460" s="52">
        <v>10</v>
      </c>
      <c r="AZ460" s="52">
        <v>0.02</v>
      </c>
      <c r="BA460" s="24">
        <v>0</v>
      </c>
      <c r="BB460" s="52">
        <v>0.04</v>
      </c>
      <c r="BC460" s="75" t="s">
        <v>2200</v>
      </c>
      <c r="BD460" s="52"/>
      <c r="BE460" s="52"/>
      <c r="BF460" s="52"/>
      <c r="BG460" s="52"/>
      <c r="BH460" s="52"/>
      <c r="BI460" s="24">
        <v>1</v>
      </c>
      <c r="BJ460" s="24"/>
      <c r="BK460" s="24"/>
      <c r="BL460" s="24">
        <v>1.4</v>
      </c>
      <c r="BM460" s="24"/>
      <c r="BN460" s="24"/>
      <c r="BO460" s="24"/>
      <c r="BP460" s="24"/>
      <c r="BQ460" s="24" t="s">
        <v>2168</v>
      </c>
      <c r="CA460" s="47">
        <v>14105</v>
      </c>
      <c r="CB460" s="47" t="s">
        <v>110</v>
      </c>
      <c r="CJ460" s="47">
        <v>70</v>
      </c>
      <c r="CK460" s="47">
        <f t="shared" si="33"/>
        <v>100</v>
      </c>
      <c r="CL460" s="47">
        <f t="shared" si="34"/>
        <v>10</v>
      </c>
      <c r="CM460" s="47">
        <f t="shared" si="35"/>
        <v>200</v>
      </c>
    </row>
    <row r="461" spans="1:99" s="47" customFormat="1" x14ac:dyDescent="0.3">
      <c r="A461" s="102" t="s">
        <v>605</v>
      </c>
      <c r="B461" s="48"/>
      <c r="C461" s="27">
        <v>1009</v>
      </c>
      <c r="D461" s="26">
        <v>10001</v>
      </c>
      <c r="E461" s="26">
        <v>10001</v>
      </c>
      <c r="F461" s="49">
        <v>1</v>
      </c>
      <c r="G461" s="49">
        <v>1</v>
      </c>
      <c r="H461" s="18">
        <v>1</v>
      </c>
      <c r="I461" s="49">
        <v>1</v>
      </c>
      <c r="J461" s="49">
        <v>1</v>
      </c>
      <c r="K461" s="18">
        <v>1</v>
      </c>
      <c r="L461" s="49">
        <v>1</v>
      </c>
      <c r="M461" s="18">
        <v>1</v>
      </c>
      <c r="N461" s="18">
        <v>1</v>
      </c>
      <c r="O461" s="18" t="s">
        <v>2785</v>
      </c>
      <c r="P461" s="18" t="s">
        <v>321</v>
      </c>
      <c r="Q461" s="26" t="s">
        <v>606</v>
      </c>
      <c r="R461" s="26"/>
      <c r="S461" s="28">
        <v>0.52</v>
      </c>
      <c r="T461" s="28">
        <v>0.45</v>
      </c>
      <c r="U461" s="28">
        <v>0.6</v>
      </c>
      <c r="V461" s="18" t="s">
        <v>323</v>
      </c>
      <c r="W461" s="29" t="s">
        <v>324</v>
      </c>
      <c r="X461" s="30" t="s">
        <v>607</v>
      </c>
      <c r="Y461" s="31" t="s">
        <v>218</v>
      </c>
      <c r="Z461" s="51" t="s">
        <v>219</v>
      </c>
      <c r="AA461" s="51" t="s">
        <v>608</v>
      </c>
      <c r="AB461" s="21">
        <v>1</v>
      </c>
      <c r="AC461" s="21">
        <v>1</v>
      </c>
      <c r="AD461" s="51">
        <v>1</v>
      </c>
      <c r="AE461" s="51">
        <v>1</v>
      </c>
      <c r="AF461" s="51">
        <v>2</v>
      </c>
      <c r="AG461" s="32">
        <v>1</v>
      </c>
      <c r="AH461" s="32">
        <v>0</v>
      </c>
      <c r="AI461" s="23">
        <v>40</v>
      </c>
      <c r="AJ461" s="52">
        <v>150</v>
      </c>
      <c r="AK461" s="52">
        <v>1</v>
      </c>
      <c r="AL461" s="52">
        <v>200</v>
      </c>
      <c r="AM461" s="52">
        <v>1</v>
      </c>
      <c r="AN461" s="52">
        <v>1</v>
      </c>
      <c r="AO461" s="52">
        <v>10</v>
      </c>
      <c r="AP461" s="52">
        <v>2.8</v>
      </c>
      <c r="AQ461" s="52">
        <v>0.04</v>
      </c>
      <c r="AR461" s="52">
        <v>0</v>
      </c>
      <c r="AS461" s="52">
        <v>0</v>
      </c>
      <c r="AT461" s="52">
        <v>0</v>
      </c>
      <c r="AU461" s="52">
        <v>6</v>
      </c>
      <c r="AV461" s="83">
        <v>0</v>
      </c>
      <c r="AW461" s="52">
        <v>-5</v>
      </c>
      <c r="AX461" s="83">
        <v>4</v>
      </c>
      <c r="AY461" s="52">
        <v>10</v>
      </c>
      <c r="AZ461" s="52">
        <v>0.02</v>
      </c>
      <c r="BA461" s="24">
        <v>0</v>
      </c>
      <c r="BB461" s="52">
        <v>0.08</v>
      </c>
      <c r="BC461" s="75" t="s">
        <v>2068</v>
      </c>
      <c r="BD461" s="52"/>
      <c r="BE461" s="52"/>
      <c r="BF461" s="52"/>
      <c r="BG461" s="52"/>
      <c r="BH461" s="52"/>
      <c r="BI461" s="24">
        <v>1.3067599999999999</v>
      </c>
      <c r="BJ461" s="24"/>
      <c r="BK461" s="24"/>
      <c r="BL461" s="24">
        <v>1.4</v>
      </c>
      <c r="BM461" s="24"/>
      <c r="BN461" s="24"/>
      <c r="BO461" s="24"/>
      <c r="BP461" s="24"/>
      <c r="BQ461" s="24" t="s">
        <v>2168</v>
      </c>
      <c r="CA461" s="47">
        <v>14106</v>
      </c>
      <c r="CB461" s="47" t="s">
        <v>687</v>
      </c>
      <c r="CJ461" s="47">
        <v>22</v>
      </c>
      <c r="CK461" s="47">
        <f t="shared" si="33"/>
        <v>100</v>
      </c>
      <c r="CL461" s="47">
        <f t="shared" si="34"/>
        <v>10</v>
      </c>
      <c r="CM461" s="47">
        <f t="shared" si="35"/>
        <v>200</v>
      </c>
    </row>
    <row r="462" spans="1:99" s="47" customFormat="1" x14ac:dyDescent="0.3">
      <c r="A462" s="102" t="s">
        <v>927</v>
      </c>
      <c r="B462" s="48"/>
      <c r="C462" s="27">
        <v>1010</v>
      </c>
      <c r="D462" s="26">
        <v>10001</v>
      </c>
      <c r="E462" s="26">
        <v>10001</v>
      </c>
      <c r="F462" s="49">
        <v>1</v>
      </c>
      <c r="G462" s="49">
        <v>1</v>
      </c>
      <c r="H462" s="18">
        <v>1</v>
      </c>
      <c r="I462" s="49">
        <v>1</v>
      </c>
      <c r="J462" s="49">
        <v>1</v>
      </c>
      <c r="K462" s="18">
        <v>2</v>
      </c>
      <c r="L462" s="49">
        <v>1</v>
      </c>
      <c r="M462" s="18">
        <v>1</v>
      </c>
      <c r="N462" s="18">
        <v>1</v>
      </c>
      <c r="O462" s="18" t="s">
        <v>2785</v>
      </c>
      <c r="P462" s="18" t="s">
        <v>321</v>
      </c>
      <c r="Q462" s="26" t="s">
        <v>1656</v>
      </c>
      <c r="R462" s="26"/>
      <c r="S462" s="28">
        <v>0.7</v>
      </c>
      <c r="T462" s="28">
        <v>0.45</v>
      </c>
      <c r="U462" s="28">
        <v>0.84</v>
      </c>
      <c r="V462" s="18" t="s">
        <v>323</v>
      </c>
      <c r="W462" s="29" t="s">
        <v>324</v>
      </c>
      <c r="X462" s="30" t="s">
        <v>928</v>
      </c>
      <c r="Y462" s="31" t="s">
        <v>218</v>
      </c>
      <c r="Z462" s="51" t="s">
        <v>219</v>
      </c>
      <c r="AA462" s="51" t="s">
        <v>929</v>
      </c>
      <c r="AB462" s="21">
        <v>1</v>
      </c>
      <c r="AC462" s="21">
        <v>1</v>
      </c>
      <c r="AD462" s="51">
        <v>1</v>
      </c>
      <c r="AE462" s="51">
        <v>1</v>
      </c>
      <c r="AF462" s="51">
        <v>2</v>
      </c>
      <c r="AG462" s="32">
        <v>1</v>
      </c>
      <c r="AH462" s="32">
        <v>0</v>
      </c>
      <c r="AI462" s="23">
        <v>30</v>
      </c>
      <c r="AJ462" s="52">
        <v>70</v>
      </c>
      <c r="AK462" s="52">
        <v>1</v>
      </c>
      <c r="AL462" s="52">
        <v>200</v>
      </c>
      <c r="AM462" s="52">
        <v>1</v>
      </c>
      <c r="AN462" s="52" t="s">
        <v>108</v>
      </c>
      <c r="AO462" s="52">
        <v>310</v>
      </c>
      <c r="AP462" s="52">
        <v>0.4</v>
      </c>
      <c r="AQ462" s="52">
        <v>0</v>
      </c>
      <c r="AR462" s="52">
        <v>201</v>
      </c>
      <c r="AS462" s="52">
        <v>0</v>
      </c>
      <c r="AT462" s="52">
        <v>-2</v>
      </c>
      <c r="AU462" s="52">
        <v>301</v>
      </c>
      <c r="AV462" s="83">
        <v>0</v>
      </c>
      <c r="AW462" s="52">
        <v>23</v>
      </c>
      <c r="AX462" s="83">
        <v>2</v>
      </c>
      <c r="AY462" s="52">
        <v>10</v>
      </c>
      <c r="AZ462" s="52">
        <v>0.02</v>
      </c>
      <c r="BA462" s="24">
        <v>0</v>
      </c>
      <c r="BB462" s="52">
        <v>0.04</v>
      </c>
      <c r="BC462" s="75" t="s">
        <v>2449</v>
      </c>
      <c r="BD462" s="52"/>
      <c r="BE462" s="52"/>
      <c r="BF462" s="52"/>
      <c r="BG462" s="52"/>
      <c r="BH462" s="52"/>
      <c r="BI462" s="24">
        <v>1</v>
      </c>
      <c r="BJ462" s="24"/>
      <c r="BK462" s="24"/>
      <c r="BL462" s="24">
        <v>1.4</v>
      </c>
      <c r="BM462" s="24"/>
      <c r="BN462" s="24"/>
      <c r="BO462" s="24"/>
      <c r="BP462" s="24"/>
      <c r="BQ462" s="24" t="s">
        <v>2168</v>
      </c>
      <c r="CA462" s="47">
        <v>14107</v>
      </c>
      <c r="CB462" s="47" t="s">
        <v>981</v>
      </c>
      <c r="CJ462" s="47">
        <v>7</v>
      </c>
      <c r="CK462" s="47">
        <f t="shared" si="33"/>
        <v>100</v>
      </c>
      <c r="CL462" s="47">
        <f t="shared" si="34"/>
        <v>10</v>
      </c>
      <c r="CM462" s="47">
        <f t="shared" si="35"/>
        <v>200</v>
      </c>
    </row>
    <row r="463" spans="1:99" s="47" customFormat="1" x14ac:dyDescent="0.3">
      <c r="A463" s="102" t="s">
        <v>589</v>
      </c>
      <c r="B463" s="48"/>
      <c r="C463" s="27">
        <v>1011</v>
      </c>
      <c r="D463" s="26">
        <v>10001</v>
      </c>
      <c r="E463" s="26">
        <v>10001</v>
      </c>
      <c r="F463" s="49">
        <v>2</v>
      </c>
      <c r="G463" s="49">
        <v>1</v>
      </c>
      <c r="H463" s="18">
        <v>1</v>
      </c>
      <c r="I463" s="49">
        <v>1</v>
      </c>
      <c r="J463" s="49">
        <v>1</v>
      </c>
      <c r="K463" s="18">
        <v>1</v>
      </c>
      <c r="L463" s="49">
        <v>2</v>
      </c>
      <c r="M463" s="18">
        <v>1</v>
      </c>
      <c r="N463" s="18">
        <v>1</v>
      </c>
      <c r="O463" s="18" t="s">
        <v>2785</v>
      </c>
      <c r="P463" s="18" t="s">
        <v>321</v>
      </c>
      <c r="Q463" s="26" t="s">
        <v>590</v>
      </c>
      <c r="R463" s="26"/>
      <c r="S463" s="28">
        <v>0.72</v>
      </c>
      <c r="T463" s="28">
        <v>0.8</v>
      </c>
      <c r="U463" s="28">
        <v>0.96</v>
      </c>
      <c r="V463" s="18" t="s">
        <v>323</v>
      </c>
      <c r="W463" s="29" t="s">
        <v>324</v>
      </c>
      <c r="X463" s="30" t="s">
        <v>591</v>
      </c>
      <c r="Y463" s="31" t="s">
        <v>218</v>
      </c>
      <c r="Z463" s="51" t="s">
        <v>219</v>
      </c>
      <c r="AA463" s="51" t="s">
        <v>592</v>
      </c>
      <c r="AB463" s="21">
        <v>1</v>
      </c>
      <c r="AC463" s="21">
        <v>1</v>
      </c>
      <c r="AD463" s="51">
        <v>1</v>
      </c>
      <c r="AE463" s="51">
        <v>1</v>
      </c>
      <c r="AF463" s="51">
        <v>10</v>
      </c>
      <c r="AG463" s="32">
        <v>1</v>
      </c>
      <c r="AH463" s="32">
        <v>0</v>
      </c>
      <c r="AI463" s="23">
        <v>130</v>
      </c>
      <c r="AJ463" s="52">
        <v>60</v>
      </c>
      <c r="AK463" s="52">
        <v>1</v>
      </c>
      <c r="AL463" s="52">
        <v>240</v>
      </c>
      <c r="AM463" s="52">
        <v>2</v>
      </c>
      <c r="AN463" s="52">
        <v>1</v>
      </c>
      <c r="AO463" s="52">
        <v>22</v>
      </c>
      <c r="AP463" s="52">
        <v>0.5</v>
      </c>
      <c r="AQ463" s="52">
        <v>0.01</v>
      </c>
      <c r="AR463" s="52">
        <v>0</v>
      </c>
      <c r="AS463" s="52">
        <v>0</v>
      </c>
      <c r="AT463" s="52">
        <v>0</v>
      </c>
      <c r="AU463" s="52">
        <v>3</v>
      </c>
      <c r="AV463" s="83">
        <v>-10</v>
      </c>
      <c r="AW463" s="52">
        <v>-15</v>
      </c>
      <c r="AX463" s="83">
        <v>12</v>
      </c>
      <c r="AY463" s="52">
        <v>12</v>
      </c>
      <c r="AZ463" s="52">
        <v>0.04</v>
      </c>
      <c r="BA463" s="24">
        <v>0</v>
      </c>
      <c r="BB463" s="52">
        <v>0.24</v>
      </c>
      <c r="BC463" s="75" t="s">
        <v>2068</v>
      </c>
      <c r="BD463" s="52"/>
      <c r="BE463" s="52"/>
      <c r="BF463" s="52"/>
      <c r="BG463" s="52"/>
      <c r="BH463" s="52"/>
      <c r="BI463" s="24">
        <v>1</v>
      </c>
      <c r="BJ463" s="24"/>
      <c r="BK463" s="24"/>
      <c r="BL463" s="24">
        <v>1.4</v>
      </c>
      <c r="BM463" s="24"/>
      <c r="BN463" s="24"/>
      <c r="BO463" s="24"/>
      <c r="BP463" s="24"/>
      <c r="BQ463" s="24" t="s">
        <v>2168</v>
      </c>
      <c r="CA463" s="47">
        <v>14108</v>
      </c>
      <c r="CB463" s="47" t="s">
        <v>320</v>
      </c>
      <c r="CJ463" s="47">
        <v>120</v>
      </c>
      <c r="CK463" s="47">
        <f t="shared" si="33"/>
        <v>120</v>
      </c>
      <c r="CL463" s="47">
        <f t="shared" si="34"/>
        <v>12</v>
      </c>
      <c r="CM463" s="47">
        <f t="shared" si="35"/>
        <v>240</v>
      </c>
    </row>
    <row r="464" spans="1:99" s="47" customFormat="1" x14ac:dyDescent="0.3">
      <c r="A464" s="102" t="s">
        <v>856</v>
      </c>
      <c r="B464" s="48"/>
      <c r="C464" s="27">
        <v>1012</v>
      </c>
      <c r="D464" s="26">
        <v>10001</v>
      </c>
      <c r="E464" s="26">
        <v>10001</v>
      </c>
      <c r="F464" s="49">
        <v>2</v>
      </c>
      <c r="G464" s="49">
        <v>1</v>
      </c>
      <c r="H464" s="18">
        <v>1</v>
      </c>
      <c r="I464" s="49">
        <v>1</v>
      </c>
      <c r="J464" s="49">
        <v>1</v>
      </c>
      <c r="K464" s="18">
        <v>1</v>
      </c>
      <c r="L464" s="49">
        <v>2</v>
      </c>
      <c r="M464" s="18">
        <v>1</v>
      </c>
      <c r="N464" s="18">
        <v>1</v>
      </c>
      <c r="O464" s="18" t="s">
        <v>2785</v>
      </c>
      <c r="P464" s="18" t="s">
        <v>321</v>
      </c>
      <c r="Q464" s="26" t="s">
        <v>857</v>
      </c>
      <c r="R464" s="26"/>
      <c r="S464" s="28">
        <v>0.84</v>
      </c>
      <c r="T464" s="28">
        <v>0.65</v>
      </c>
      <c r="U464" s="28">
        <v>0.96</v>
      </c>
      <c r="V464" s="18" t="s">
        <v>323</v>
      </c>
      <c r="W464" s="29" t="s">
        <v>324</v>
      </c>
      <c r="X464" s="30" t="s">
        <v>858</v>
      </c>
      <c r="Y464" s="31" t="s">
        <v>218</v>
      </c>
      <c r="Z464" s="51" t="s">
        <v>219</v>
      </c>
      <c r="AA464" s="51" t="s">
        <v>859</v>
      </c>
      <c r="AB464" s="21">
        <v>1</v>
      </c>
      <c r="AC464" s="21">
        <v>1</v>
      </c>
      <c r="AD464" s="51">
        <v>1</v>
      </c>
      <c r="AE464" s="51">
        <v>1</v>
      </c>
      <c r="AF464" s="51">
        <v>10</v>
      </c>
      <c r="AG464" s="32">
        <v>1</v>
      </c>
      <c r="AH464" s="32">
        <v>0</v>
      </c>
      <c r="AI464" s="23">
        <v>45</v>
      </c>
      <c r="AJ464" s="52">
        <v>80</v>
      </c>
      <c r="AK464" s="52">
        <v>1</v>
      </c>
      <c r="AL464" s="52">
        <v>200</v>
      </c>
      <c r="AM464" s="52">
        <v>1</v>
      </c>
      <c r="AN464" s="52">
        <v>1</v>
      </c>
      <c r="AO464" s="52">
        <v>22</v>
      </c>
      <c r="AP464" s="52">
        <v>0.7</v>
      </c>
      <c r="AQ464" s="52">
        <v>0.05</v>
      </c>
      <c r="AR464" s="52">
        <v>0</v>
      </c>
      <c r="AS464" s="52">
        <v>0</v>
      </c>
      <c r="AT464" s="52">
        <v>0</v>
      </c>
      <c r="AU464" s="52">
        <v>7</v>
      </c>
      <c r="AV464" s="83">
        <v>5</v>
      </c>
      <c r="AW464" s="52">
        <v>0</v>
      </c>
      <c r="AX464" s="83">
        <v>22</v>
      </c>
      <c r="AY464" s="52">
        <v>10</v>
      </c>
      <c r="AZ464" s="52">
        <v>0.02</v>
      </c>
      <c r="BA464" s="24">
        <v>0</v>
      </c>
      <c r="BB464" s="52">
        <v>0.44</v>
      </c>
      <c r="BC464" s="75" t="s">
        <v>2068</v>
      </c>
      <c r="BD464" s="52"/>
      <c r="BE464" s="52"/>
      <c r="BF464" s="52"/>
      <c r="BG464" s="52"/>
      <c r="BH464" s="52"/>
      <c r="BI464" s="24">
        <v>1</v>
      </c>
      <c r="BJ464" s="24"/>
      <c r="BK464" s="24"/>
      <c r="BL464" s="24">
        <v>1.4</v>
      </c>
      <c r="BM464" s="24"/>
      <c r="BN464" s="24"/>
      <c r="BO464" s="24"/>
      <c r="BP464" s="24"/>
      <c r="BQ464" s="24" t="s">
        <v>2168</v>
      </c>
      <c r="CA464" s="47">
        <v>14109</v>
      </c>
      <c r="CB464" s="47" t="s">
        <v>593</v>
      </c>
      <c r="CJ464" s="47">
        <v>52</v>
      </c>
      <c r="CK464" s="47">
        <f t="shared" si="33"/>
        <v>100</v>
      </c>
      <c r="CL464" s="47">
        <f t="shared" si="34"/>
        <v>10</v>
      </c>
      <c r="CM464" s="47">
        <f t="shared" si="35"/>
        <v>200</v>
      </c>
    </row>
    <row r="465" spans="1:91" s="47" customFormat="1" x14ac:dyDescent="0.3">
      <c r="A465" s="102" t="s">
        <v>533</v>
      </c>
      <c r="B465" s="48"/>
      <c r="C465" s="27">
        <v>1013</v>
      </c>
      <c r="D465" s="26">
        <v>10001</v>
      </c>
      <c r="E465" s="26">
        <v>10001</v>
      </c>
      <c r="F465" s="49">
        <v>2</v>
      </c>
      <c r="G465" s="49">
        <v>1</v>
      </c>
      <c r="H465" s="18">
        <v>1</v>
      </c>
      <c r="I465" s="49">
        <v>1</v>
      </c>
      <c r="J465" s="49">
        <v>1</v>
      </c>
      <c r="K465" s="18">
        <v>2</v>
      </c>
      <c r="L465" s="49">
        <v>2</v>
      </c>
      <c r="M465" s="18">
        <v>1</v>
      </c>
      <c r="N465" s="18">
        <v>1</v>
      </c>
      <c r="O465" s="18" t="s">
        <v>2785</v>
      </c>
      <c r="P465" s="18" t="s">
        <v>321</v>
      </c>
      <c r="Q465" s="26" t="s">
        <v>534</v>
      </c>
      <c r="R465" s="26"/>
      <c r="S465" s="28">
        <v>0.8</v>
      </c>
      <c r="T465" s="28">
        <v>0.64</v>
      </c>
      <c r="U465" s="28">
        <v>0.96</v>
      </c>
      <c r="V465" s="18" t="s">
        <v>323</v>
      </c>
      <c r="W465" s="29" t="s">
        <v>324</v>
      </c>
      <c r="X465" s="30" t="s">
        <v>535</v>
      </c>
      <c r="Y465" s="31" t="s">
        <v>218</v>
      </c>
      <c r="Z465" s="51" t="s">
        <v>219</v>
      </c>
      <c r="AA465" s="51" t="s">
        <v>536</v>
      </c>
      <c r="AB465" s="21">
        <v>1</v>
      </c>
      <c r="AC465" s="21">
        <v>1</v>
      </c>
      <c r="AD465" s="51">
        <v>1</v>
      </c>
      <c r="AE465" s="51">
        <v>1</v>
      </c>
      <c r="AF465" s="51">
        <v>10</v>
      </c>
      <c r="AG465" s="32">
        <v>1</v>
      </c>
      <c r="AH465" s="32">
        <v>0</v>
      </c>
      <c r="AI465" s="23">
        <v>70</v>
      </c>
      <c r="AJ465" s="52">
        <v>60</v>
      </c>
      <c r="AK465" s="52">
        <v>1</v>
      </c>
      <c r="AL465" s="52">
        <v>200</v>
      </c>
      <c r="AM465" s="52">
        <v>1</v>
      </c>
      <c r="AN465" s="52" t="s">
        <v>108</v>
      </c>
      <c r="AO465" s="52">
        <v>320</v>
      </c>
      <c r="AP465" s="52">
        <v>0.9</v>
      </c>
      <c r="AQ465" s="52">
        <v>7.0000000000000007E-2</v>
      </c>
      <c r="AR465" s="52">
        <v>104</v>
      </c>
      <c r="AS465" s="52">
        <v>0</v>
      </c>
      <c r="AT465" s="52">
        <v>3</v>
      </c>
      <c r="AU465" s="52">
        <v>51</v>
      </c>
      <c r="AV465" s="83">
        <v>-5</v>
      </c>
      <c r="AW465" s="52">
        <v>-5</v>
      </c>
      <c r="AX465" s="83">
        <v>4</v>
      </c>
      <c r="AY465" s="52">
        <v>10</v>
      </c>
      <c r="AZ465" s="52">
        <v>0.02</v>
      </c>
      <c r="BA465" s="24">
        <v>0</v>
      </c>
      <c r="BB465" s="52">
        <v>0.08</v>
      </c>
      <c r="BC465" s="75" t="s">
        <v>2431</v>
      </c>
      <c r="BD465" s="52"/>
      <c r="BE465" s="52"/>
      <c r="BF465" s="52"/>
      <c r="BG465" s="52"/>
      <c r="BH465" s="52"/>
      <c r="BI465" s="24">
        <v>1</v>
      </c>
      <c r="BJ465" s="24"/>
      <c r="BK465" s="24"/>
      <c r="BL465" s="24">
        <v>1.4</v>
      </c>
      <c r="BM465" s="24"/>
      <c r="BN465" s="24"/>
      <c r="BO465" s="24"/>
      <c r="BP465" s="24"/>
      <c r="BQ465" s="24" t="s">
        <v>2168</v>
      </c>
      <c r="CA465" s="47">
        <v>14110</v>
      </c>
      <c r="CB465" s="47" t="s">
        <v>679</v>
      </c>
      <c r="CJ465" s="47">
        <v>18</v>
      </c>
      <c r="CK465" s="47">
        <f t="shared" si="33"/>
        <v>100</v>
      </c>
      <c r="CL465" s="47">
        <f t="shared" si="34"/>
        <v>10</v>
      </c>
      <c r="CM465" s="47">
        <f t="shared" si="35"/>
        <v>200</v>
      </c>
    </row>
    <row r="466" spans="1:91" s="47" customFormat="1" x14ac:dyDescent="0.3">
      <c r="A466" s="102" t="s">
        <v>624</v>
      </c>
      <c r="B466" s="48"/>
      <c r="C466" s="27">
        <v>1014</v>
      </c>
      <c r="D466" s="26">
        <v>10001</v>
      </c>
      <c r="E466" s="26">
        <v>10001</v>
      </c>
      <c r="F466" s="49">
        <v>2</v>
      </c>
      <c r="G466" s="49">
        <v>1</v>
      </c>
      <c r="H466" s="18">
        <v>1</v>
      </c>
      <c r="I466" s="49">
        <v>1</v>
      </c>
      <c r="J466" s="49">
        <v>1</v>
      </c>
      <c r="K466" s="18">
        <v>2</v>
      </c>
      <c r="L466" s="49">
        <v>2</v>
      </c>
      <c r="M466" s="18">
        <v>1</v>
      </c>
      <c r="N466" s="18">
        <v>1</v>
      </c>
      <c r="O466" s="18" t="s">
        <v>2785</v>
      </c>
      <c r="P466" s="18" t="s">
        <v>321</v>
      </c>
      <c r="Q466" s="26" t="s">
        <v>625</v>
      </c>
      <c r="R466" s="26"/>
      <c r="S466" s="28">
        <v>0.8</v>
      </c>
      <c r="T466" s="28">
        <v>0.64</v>
      </c>
      <c r="U466" s="28">
        <v>0.96</v>
      </c>
      <c r="V466" s="18" t="s">
        <v>323</v>
      </c>
      <c r="W466" s="29" t="s">
        <v>324</v>
      </c>
      <c r="X466" s="30" t="s">
        <v>626</v>
      </c>
      <c r="Y466" s="31" t="s">
        <v>218</v>
      </c>
      <c r="Z466" s="51" t="s">
        <v>219</v>
      </c>
      <c r="AA466" s="51" t="s">
        <v>627</v>
      </c>
      <c r="AB466" s="21">
        <v>1</v>
      </c>
      <c r="AC466" s="21">
        <v>1</v>
      </c>
      <c r="AD466" s="51">
        <v>1</v>
      </c>
      <c r="AE466" s="51">
        <v>1</v>
      </c>
      <c r="AF466" s="51">
        <v>10</v>
      </c>
      <c r="AG466" s="32">
        <v>1</v>
      </c>
      <c r="AH466" s="32">
        <v>0</v>
      </c>
      <c r="AI466" s="23">
        <v>56</v>
      </c>
      <c r="AJ466" s="52">
        <v>60</v>
      </c>
      <c r="AK466" s="52">
        <v>1</v>
      </c>
      <c r="AL466" s="52">
        <v>200</v>
      </c>
      <c r="AM466" s="52">
        <v>1</v>
      </c>
      <c r="AN466" s="52" t="s">
        <v>108</v>
      </c>
      <c r="AO466" s="52">
        <v>330</v>
      </c>
      <c r="AP466" s="52">
        <v>0.4</v>
      </c>
      <c r="AQ466" s="52">
        <v>0.01</v>
      </c>
      <c r="AR466" s="52">
        <v>123</v>
      </c>
      <c r="AS466" s="52">
        <v>-28</v>
      </c>
      <c r="AT466" s="52">
        <v>-3</v>
      </c>
      <c r="AU466" s="52">
        <v>81</v>
      </c>
      <c r="AV466" s="83">
        <v>0</v>
      </c>
      <c r="AW466" s="52">
        <v>-10</v>
      </c>
      <c r="AX466" s="83">
        <v>8</v>
      </c>
      <c r="AY466" s="52">
        <v>10</v>
      </c>
      <c r="AZ466" s="52">
        <v>0.02</v>
      </c>
      <c r="BA466" s="24">
        <v>0</v>
      </c>
      <c r="BB466" s="52">
        <v>0.16</v>
      </c>
      <c r="BC466" s="75" t="s">
        <v>2433</v>
      </c>
      <c r="BD466" s="52"/>
      <c r="BE466" s="52"/>
      <c r="BF466" s="52"/>
      <c r="BG466" s="52"/>
      <c r="BH466" s="52"/>
      <c r="BI466" s="24">
        <v>1</v>
      </c>
      <c r="BJ466" s="24"/>
      <c r="BK466" s="24"/>
      <c r="BL466" s="24">
        <v>1.4</v>
      </c>
      <c r="BM466" s="24"/>
      <c r="BN466" s="24"/>
      <c r="BO466" s="24"/>
      <c r="BP466" s="24"/>
      <c r="BQ466" s="24" t="s">
        <v>2168</v>
      </c>
      <c r="CA466" s="47">
        <v>14201</v>
      </c>
      <c r="CB466" s="47" t="s">
        <v>106</v>
      </c>
      <c r="CJ466" s="47">
        <v>13</v>
      </c>
      <c r="CK466" s="47">
        <f t="shared" si="33"/>
        <v>100</v>
      </c>
      <c r="CL466" s="47">
        <f t="shared" si="34"/>
        <v>10</v>
      </c>
      <c r="CM466" s="47">
        <f t="shared" si="35"/>
        <v>200</v>
      </c>
    </row>
    <row r="467" spans="1:91" s="47" customFormat="1" x14ac:dyDescent="0.3">
      <c r="A467" s="102" t="s">
        <v>1006</v>
      </c>
      <c r="B467" s="48"/>
      <c r="C467" s="27">
        <v>1015</v>
      </c>
      <c r="D467" s="26">
        <v>10001</v>
      </c>
      <c r="E467" s="26">
        <v>10001</v>
      </c>
      <c r="F467" s="49">
        <v>2</v>
      </c>
      <c r="G467" s="49">
        <v>1</v>
      </c>
      <c r="H467" s="18">
        <v>1</v>
      </c>
      <c r="I467" s="49">
        <v>1</v>
      </c>
      <c r="J467" s="49">
        <v>1</v>
      </c>
      <c r="K467" s="18">
        <v>2</v>
      </c>
      <c r="L467" s="49">
        <v>2</v>
      </c>
      <c r="M467" s="18">
        <v>1</v>
      </c>
      <c r="N467" s="18">
        <v>1</v>
      </c>
      <c r="O467" s="18" t="s">
        <v>2785</v>
      </c>
      <c r="P467" s="18" t="s">
        <v>321</v>
      </c>
      <c r="Q467" s="26" t="s">
        <v>1657</v>
      </c>
      <c r="R467" s="26"/>
      <c r="S467" s="28">
        <v>0.8</v>
      </c>
      <c r="T467" s="28">
        <v>0.8</v>
      </c>
      <c r="U467" s="28">
        <v>0.96</v>
      </c>
      <c r="V467" s="18" t="s">
        <v>323</v>
      </c>
      <c r="W467" s="29" t="s">
        <v>324</v>
      </c>
      <c r="X467" s="30" t="s">
        <v>1007</v>
      </c>
      <c r="Y467" s="31" t="s">
        <v>218</v>
      </c>
      <c r="Z467" s="51" t="s">
        <v>219</v>
      </c>
      <c r="AA467" s="51" t="s">
        <v>1008</v>
      </c>
      <c r="AB467" s="21">
        <v>1</v>
      </c>
      <c r="AC467" s="21">
        <v>1</v>
      </c>
      <c r="AD467" s="51">
        <v>1</v>
      </c>
      <c r="AE467" s="51">
        <v>1</v>
      </c>
      <c r="AF467" s="51">
        <v>10</v>
      </c>
      <c r="AG467" s="32">
        <v>1</v>
      </c>
      <c r="AH467" s="32">
        <v>0</v>
      </c>
      <c r="AI467" s="23">
        <v>70</v>
      </c>
      <c r="AJ467" s="52">
        <v>70</v>
      </c>
      <c r="AK467" s="52">
        <v>1</v>
      </c>
      <c r="AL467" s="52">
        <v>200</v>
      </c>
      <c r="AM467" s="52">
        <v>1</v>
      </c>
      <c r="AN467" s="52" t="s">
        <v>108</v>
      </c>
      <c r="AO467" s="52">
        <v>340</v>
      </c>
      <c r="AP467" s="52">
        <v>0.4</v>
      </c>
      <c r="AQ467" s="52">
        <v>0.01</v>
      </c>
      <c r="AR467" s="52">
        <v>201</v>
      </c>
      <c r="AS467" s="52">
        <v>-38</v>
      </c>
      <c r="AT467" s="52">
        <v>-28</v>
      </c>
      <c r="AU467" s="52">
        <v>301</v>
      </c>
      <c r="AV467" s="83">
        <v>3</v>
      </c>
      <c r="AW467" s="52">
        <v>-5</v>
      </c>
      <c r="AX467" s="83">
        <v>4</v>
      </c>
      <c r="AY467" s="52">
        <v>10</v>
      </c>
      <c r="AZ467" s="52">
        <v>0.02</v>
      </c>
      <c r="BA467" s="24">
        <v>0</v>
      </c>
      <c r="BB467" s="52">
        <v>0.08</v>
      </c>
      <c r="BC467" s="75" t="s">
        <v>2449</v>
      </c>
      <c r="BD467" s="52"/>
      <c r="BE467" s="52"/>
      <c r="BF467" s="52"/>
      <c r="BG467" s="52"/>
      <c r="BH467" s="52"/>
      <c r="BI467" s="24">
        <v>1</v>
      </c>
      <c r="BJ467" s="24"/>
      <c r="BK467" s="24"/>
      <c r="BL467" s="24">
        <v>1.4</v>
      </c>
      <c r="BM467" s="24"/>
      <c r="BN467" s="24"/>
      <c r="BO467" s="24"/>
      <c r="BP467" s="24"/>
      <c r="BQ467" s="24" t="s">
        <v>2168</v>
      </c>
      <c r="CA467" s="47">
        <v>14202</v>
      </c>
      <c r="CB467" s="47" t="s">
        <v>984</v>
      </c>
      <c r="CJ467" s="47">
        <v>14</v>
      </c>
      <c r="CK467" s="47">
        <f t="shared" si="33"/>
        <v>100</v>
      </c>
      <c r="CL467" s="47">
        <f t="shared" si="34"/>
        <v>10</v>
      </c>
      <c r="CM467" s="47">
        <f t="shared" si="35"/>
        <v>200</v>
      </c>
    </row>
    <row r="468" spans="1:91" s="47" customFormat="1" x14ac:dyDescent="0.3">
      <c r="A468" s="102" t="s">
        <v>565</v>
      </c>
      <c r="B468" s="48"/>
      <c r="C468" s="27">
        <v>1016</v>
      </c>
      <c r="D468" s="26">
        <v>10001</v>
      </c>
      <c r="E468" s="26">
        <v>10001</v>
      </c>
      <c r="F468" s="49">
        <v>2</v>
      </c>
      <c r="G468" s="49">
        <v>1</v>
      </c>
      <c r="H468" s="18">
        <v>1</v>
      </c>
      <c r="I468" s="49">
        <v>1</v>
      </c>
      <c r="J468" s="49">
        <v>1</v>
      </c>
      <c r="K468" s="18">
        <v>2</v>
      </c>
      <c r="L468" s="49">
        <v>2</v>
      </c>
      <c r="M468" s="18">
        <v>1</v>
      </c>
      <c r="N468" s="18">
        <v>1</v>
      </c>
      <c r="O468" s="18" t="s">
        <v>2785</v>
      </c>
      <c r="P468" s="18" t="s">
        <v>321</v>
      </c>
      <c r="Q468" s="26" t="s">
        <v>566</v>
      </c>
      <c r="R468" s="26"/>
      <c r="S468" s="28">
        <v>0.8</v>
      </c>
      <c r="T468" s="28">
        <v>0.52</v>
      </c>
      <c r="U468" s="28">
        <v>0.96</v>
      </c>
      <c r="V468" s="18" t="s">
        <v>323</v>
      </c>
      <c r="W468" s="29" t="s">
        <v>324</v>
      </c>
      <c r="X468" s="30" t="s">
        <v>567</v>
      </c>
      <c r="Y468" s="31" t="s">
        <v>218</v>
      </c>
      <c r="Z468" s="51" t="s">
        <v>219</v>
      </c>
      <c r="AA468" s="51" t="s">
        <v>568</v>
      </c>
      <c r="AB468" s="21">
        <v>1</v>
      </c>
      <c r="AC468" s="21">
        <v>1</v>
      </c>
      <c r="AD468" s="51">
        <v>1</v>
      </c>
      <c r="AE468" s="51">
        <v>1</v>
      </c>
      <c r="AF468" s="51">
        <v>10</v>
      </c>
      <c r="AG468" s="32">
        <v>1</v>
      </c>
      <c r="AH468" s="32">
        <v>0</v>
      </c>
      <c r="AI468" s="23">
        <v>42</v>
      </c>
      <c r="AJ468" s="52">
        <v>60</v>
      </c>
      <c r="AK468" s="52">
        <v>1</v>
      </c>
      <c r="AL468" s="52">
        <v>200</v>
      </c>
      <c r="AM468" s="52">
        <v>1</v>
      </c>
      <c r="AN468" s="52" t="s">
        <v>108</v>
      </c>
      <c r="AO468" s="52">
        <v>400</v>
      </c>
      <c r="AP468" s="52">
        <v>0.6</v>
      </c>
      <c r="AQ468" s="52">
        <v>0.01</v>
      </c>
      <c r="AR468" s="52">
        <v>205</v>
      </c>
      <c r="AS468" s="52">
        <v>-21</v>
      </c>
      <c r="AT468" s="52">
        <v>0</v>
      </c>
      <c r="AU468" s="52">
        <v>305</v>
      </c>
      <c r="AV468" s="83">
        <v>0</v>
      </c>
      <c r="AW468" s="52">
        <v>20</v>
      </c>
      <c r="AX468" s="83">
        <v>9</v>
      </c>
      <c r="AY468" s="52">
        <v>10</v>
      </c>
      <c r="AZ468" s="52">
        <v>0.02</v>
      </c>
      <c r="BA468" s="24">
        <v>0</v>
      </c>
      <c r="BB468" s="52">
        <v>0.18</v>
      </c>
      <c r="BC468" s="75" t="s">
        <v>2074</v>
      </c>
      <c r="BD468" s="52"/>
      <c r="BE468" s="52"/>
      <c r="BF468" s="52"/>
      <c r="BG468" s="52"/>
      <c r="BH468" s="52"/>
      <c r="BI468" s="24">
        <v>1</v>
      </c>
      <c r="BJ468" s="24"/>
      <c r="BK468" s="24"/>
      <c r="BL468" s="24">
        <v>1.4</v>
      </c>
      <c r="BM468" s="24"/>
      <c r="BN468" s="24"/>
      <c r="BO468" s="24"/>
      <c r="BP468" s="24"/>
      <c r="BQ468" s="24" t="s">
        <v>2168</v>
      </c>
      <c r="CA468" s="47">
        <v>14203</v>
      </c>
      <c r="CB468" s="47" t="s">
        <v>988</v>
      </c>
      <c r="CJ468" s="47">
        <v>22</v>
      </c>
      <c r="CK468" s="47">
        <f t="shared" si="33"/>
        <v>100</v>
      </c>
      <c r="CL468" s="47">
        <f t="shared" si="34"/>
        <v>10</v>
      </c>
      <c r="CM468" s="47">
        <f t="shared" si="35"/>
        <v>200</v>
      </c>
    </row>
    <row r="469" spans="1:91" s="47" customFormat="1" x14ac:dyDescent="0.3">
      <c r="A469" s="102" t="s">
        <v>883</v>
      </c>
      <c r="B469" s="48"/>
      <c r="C469" s="27">
        <v>1017</v>
      </c>
      <c r="D469" s="26">
        <v>10001</v>
      </c>
      <c r="E469" s="26">
        <v>10001</v>
      </c>
      <c r="F469" s="49">
        <v>2</v>
      </c>
      <c r="G469" s="49">
        <v>1</v>
      </c>
      <c r="H469" s="18">
        <v>1</v>
      </c>
      <c r="I469" s="49">
        <v>1</v>
      </c>
      <c r="J469" s="49">
        <v>1</v>
      </c>
      <c r="K469" s="18">
        <v>2</v>
      </c>
      <c r="L469" s="49">
        <v>2</v>
      </c>
      <c r="M469" s="18">
        <v>1</v>
      </c>
      <c r="N469" s="18">
        <v>1</v>
      </c>
      <c r="O469" s="18" t="s">
        <v>2785</v>
      </c>
      <c r="P469" s="18" t="s">
        <v>321</v>
      </c>
      <c r="Q469" s="26" t="s">
        <v>884</v>
      </c>
      <c r="R469" s="26"/>
      <c r="S469" s="28">
        <v>0.8</v>
      </c>
      <c r="T469" s="28">
        <v>0.8</v>
      </c>
      <c r="U469" s="28">
        <v>0.96</v>
      </c>
      <c r="V469" s="18" t="s">
        <v>323</v>
      </c>
      <c r="W469" s="29" t="s">
        <v>324</v>
      </c>
      <c r="X469" s="30" t="s">
        <v>885</v>
      </c>
      <c r="Y469" s="31" t="s">
        <v>218</v>
      </c>
      <c r="Z469" s="51" t="s">
        <v>219</v>
      </c>
      <c r="AA469" s="51" t="s">
        <v>886</v>
      </c>
      <c r="AB469" s="21">
        <v>1</v>
      </c>
      <c r="AC469" s="21">
        <v>1</v>
      </c>
      <c r="AD469" s="51">
        <v>1</v>
      </c>
      <c r="AE469" s="51">
        <v>1</v>
      </c>
      <c r="AF469" s="51">
        <v>10</v>
      </c>
      <c r="AG469" s="32">
        <v>1</v>
      </c>
      <c r="AH469" s="32">
        <v>0</v>
      </c>
      <c r="AI469" s="23">
        <v>56</v>
      </c>
      <c r="AJ469" s="52">
        <v>70</v>
      </c>
      <c r="AK469" s="52">
        <v>1</v>
      </c>
      <c r="AL469" s="52">
        <v>200</v>
      </c>
      <c r="AM469" s="52">
        <v>1</v>
      </c>
      <c r="AN469" s="52" t="s">
        <v>108</v>
      </c>
      <c r="AO469" s="52">
        <v>300</v>
      </c>
      <c r="AP469" s="52">
        <v>0.35</v>
      </c>
      <c r="AQ469" s="52">
        <v>0.01</v>
      </c>
      <c r="AR469" s="52">
        <v>205</v>
      </c>
      <c r="AS469" s="52">
        <v>-21</v>
      </c>
      <c r="AT469" s="52">
        <v>-21</v>
      </c>
      <c r="AU469" s="52">
        <v>305</v>
      </c>
      <c r="AV469" s="83">
        <v>0</v>
      </c>
      <c r="AW469" s="52">
        <v>-15</v>
      </c>
      <c r="AX469" s="83">
        <v>4</v>
      </c>
      <c r="AY469" s="52">
        <v>10</v>
      </c>
      <c r="AZ469" s="52">
        <v>0.02</v>
      </c>
      <c r="BA469" s="24">
        <v>0</v>
      </c>
      <c r="BB469" s="52">
        <v>0.08</v>
      </c>
      <c r="BC469" s="75" t="s">
        <v>2457</v>
      </c>
      <c r="BD469" s="52"/>
      <c r="BE469" s="52"/>
      <c r="BF469" s="52"/>
      <c r="BG469" s="52"/>
      <c r="BH469" s="52"/>
      <c r="BI469" s="24">
        <v>1</v>
      </c>
      <c r="BJ469" s="24"/>
      <c r="BK469" s="24"/>
      <c r="BL469" s="24">
        <v>1.4</v>
      </c>
      <c r="BM469" s="24"/>
      <c r="BN469" s="24"/>
      <c r="BO469" s="24"/>
      <c r="BP469" s="24"/>
      <c r="BQ469" s="24" t="s">
        <v>2168</v>
      </c>
      <c r="CA469" s="47">
        <v>14204</v>
      </c>
      <c r="CB469" s="47" t="s">
        <v>777</v>
      </c>
      <c r="CJ469" s="47">
        <v>14</v>
      </c>
      <c r="CK469" s="47">
        <f t="shared" si="33"/>
        <v>100</v>
      </c>
      <c r="CL469" s="47">
        <f t="shared" si="34"/>
        <v>10</v>
      </c>
      <c r="CM469" s="47">
        <f t="shared" si="35"/>
        <v>200</v>
      </c>
    </row>
    <row r="470" spans="1:91" s="47" customFormat="1" x14ac:dyDescent="0.3">
      <c r="A470" s="102" t="s">
        <v>553</v>
      </c>
      <c r="B470" s="48"/>
      <c r="C470" s="27">
        <v>1018</v>
      </c>
      <c r="D470" s="26">
        <v>10001</v>
      </c>
      <c r="E470" s="26">
        <v>10001</v>
      </c>
      <c r="F470" s="49">
        <v>2</v>
      </c>
      <c r="G470" s="49">
        <v>1</v>
      </c>
      <c r="H470" s="18">
        <v>1</v>
      </c>
      <c r="I470" s="49">
        <v>1</v>
      </c>
      <c r="J470" s="49">
        <v>1</v>
      </c>
      <c r="K470" s="18">
        <v>2</v>
      </c>
      <c r="L470" s="49">
        <v>2</v>
      </c>
      <c r="M470" s="18">
        <v>1</v>
      </c>
      <c r="N470" s="18">
        <v>1</v>
      </c>
      <c r="O470" s="18" t="s">
        <v>2785</v>
      </c>
      <c r="P470" s="18" t="s">
        <v>321</v>
      </c>
      <c r="Q470" s="26" t="s">
        <v>554</v>
      </c>
      <c r="R470" s="26"/>
      <c r="S470" s="28">
        <v>0.8</v>
      </c>
      <c r="T470" s="28">
        <v>0.8</v>
      </c>
      <c r="U470" s="28">
        <v>0.96</v>
      </c>
      <c r="V470" s="18" t="s">
        <v>323</v>
      </c>
      <c r="W470" s="29" t="s">
        <v>324</v>
      </c>
      <c r="X470" s="30" t="s">
        <v>555</v>
      </c>
      <c r="Y470" s="31" t="s">
        <v>218</v>
      </c>
      <c r="Z470" s="51" t="s">
        <v>219</v>
      </c>
      <c r="AA470" s="51" t="s">
        <v>556</v>
      </c>
      <c r="AB470" s="21">
        <v>1</v>
      </c>
      <c r="AC470" s="21">
        <v>1</v>
      </c>
      <c r="AD470" s="51">
        <v>1</v>
      </c>
      <c r="AE470" s="51">
        <v>1</v>
      </c>
      <c r="AF470" s="51">
        <v>10</v>
      </c>
      <c r="AG470" s="32">
        <v>1</v>
      </c>
      <c r="AH470" s="32">
        <v>0</v>
      </c>
      <c r="AI470" s="23">
        <v>56</v>
      </c>
      <c r="AJ470" s="52">
        <v>70</v>
      </c>
      <c r="AK470" s="52">
        <v>1</v>
      </c>
      <c r="AL470" s="52">
        <v>200</v>
      </c>
      <c r="AM470" s="52">
        <v>1</v>
      </c>
      <c r="AN470" s="52" t="s">
        <v>108</v>
      </c>
      <c r="AO470" s="52">
        <v>320</v>
      </c>
      <c r="AP470" s="52">
        <v>0.4</v>
      </c>
      <c r="AQ470" s="52">
        <v>0.01</v>
      </c>
      <c r="AR470" s="52">
        <v>201</v>
      </c>
      <c r="AS470" s="52">
        <v>-49</v>
      </c>
      <c r="AT470" s="52">
        <v>-21</v>
      </c>
      <c r="AU470" s="52">
        <v>301</v>
      </c>
      <c r="AV470" s="83">
        <v>0</v>
      </c>
      <c r="AW470" s="52">
        <v>-15</v>
      </c>
      <c r="AX470" s="83">
        <v>4</v>
      </c>
      <c r="AY470" s="52">
        <v>10</v>
      </c>
      <c r="AZ470" s="52">
        <v>0.02</v>
      </c>
      <c r="BA470" s="24">
        <v>0</v>
      </c>
      <c r="BB470" s="52">
        <v>0.08</v>
      </c>
      <c r="BC470" s="75" t="s">
        <v>2449</v>
      </c>
      <c r="BD470" s="52"/>
      <c r="BE470" s="52"/>
      <c r="BF470" s="52"/>
      <c r="BG470" s="52"/>
      <c r="BH470" s="52"/>
      <c r="BI470" s="24">
        <v>1</v>
      </c>
      <c r="BJ470" s="24"/>
      <c r="BK470" s="24"/>
      <c r="BL470" s="24">
        <v>1.4</v>
      </c>
      <c r="BM470" s="24"/>
      <c r="BN470" s="24"/>
      <c r="BO470" s="24"/>
      <c r="BP470" s="24"/>
      <c r="BQ470" s="24" t="s">
        <v>2168</v>
      </c>
      <c r="CA470" s="47">
        <v>14205</v>
      </c>
      <c r="CB470" s="47" t="s">
        <v>864</v>
      </c>
      <c r="CJ470" s="47">
        <v>14</v>
      </c>
      <c r="CK470" s="47">
        <f t="shared" si="33"/>
        <v>100</v>
      </c>
      <c r="CL470" s="47">
        <f t="shared" si="34"/>
        <v>10</v>
      </c>
      <c r="CM470" s="47">
        <f t="shared" si="35"/>
        <v>200</v>
      </c>
    </row>
    <row r="471" spans="1:91" s="47" customFormat="1" x14ac:dyDescent="0.3">
      <c r="A471" s="102" t="s">
        <v>951</v>
      </c>
      <c r="B471" s="48"/>
      <c r="C471" s="27">
        <v>1019</v>
      </c>
      <c r="D471" s="26">
        <v>10001</v>
      </c>
      <c r="E471" s="26">
        <v>10001</v>
      </c>
      <c r="F471" s="49">
        <v>2</v>
      </c>
      <c r="G471" s="49">
        <v>1</v>
      </c>
      <c r="H471" s="18">
        <v>1</v>
      </c>
      <c r="I471" s="49">
        <v>1</v>
      </c>
      <c r="J471" s="49">
        <v>1</v>
      </c>
      <c r="K471" s="18">
        <v>1</v>
      </c>
      <c r="L471" s="49">
        <v>2</v>
      </c>
      <c r="M471" s="18">
        <v>1</v>
      </c>
      <c r="N471" s="18">
        <v>1</v>
      </c>
      <c r="O471" s="18" t="s">
        <v>2785</v>
      </c>
      <c r="P471" s="18" t="s">
        <v>321</v>
      </c>
      <c r="Q471" s="26" t="s">
        <v>2080</v>
      </c>
      <c r="R471" s="26"/>
      <c r="S471" s="28">
        <v>0.84</v>
      </c>
      <c r="T471" s="28">
        <v>0.52</v>
      </c>
      <c r="U471" s="28">
        <v>0.96</v>
      </c>
      <c r="V471" s="18" t="s">
        <v>323</v>
      </c>
      <c r="W471" s="29" t="s">
        <v>324</v>
      </c>
      <c r="X471" s="30" t="s">
        <v>952</v>
      </c>
      <c r="Y471" s="31" t="s">
        <v>218</v>
      </c>
      <c r="Z471" s="51" t="s">
        <v>219</v>
      </c>
      <c r="AA471" s="51" t="s">
        <v>953</v>
      </c>
      <c r="AB471" s="21">
        <v>1</v>
      </c>
      <c r="AC471" s="21">
        <v>1</v>
      </c>
      <c r="AD471" s="51">
        <v>1</v>
      </c>
      <c r="AE471" s="51">
        <v>1</v>
      </c>
      <c r="AF471" s="51">
        <v>10</v>
      </c>
      <c r="AG471" s="32">
        <v>1</v>
      </c>
      <c r="AH471" s="32">
        <v>0</v>
      </c>
      <c r="AI471" s="23">
        <v>7</v>
      </c>
      <c r="AJ471" s="52">
        <v>150</v>
      </c>
      <c r="AK471" s="52">
        <v>1</v>
      </c>
      <c r="AL471" s="52">
        <v>200</v>
      </c>
      <c r="AM471" s="52">
        <v>1</v>
      </c>
      <c r="AN471" s="52">
        <v>1</v>
      </c>
      <c r="AO471" s="52">
        <v>39</v>
      </c>
      <c r="AP471" s="52">
        <v>2.8</v>
      </c>
      <c r="AQ471" s="52">
        <v>0.01</v>
      </c>
      <c r="AR471" s="52">
        <v>0</v>
      </c>
      <c r="AS471" s="52">
        <v>0</v>
      </c>
      <c r="AT471" s="52">
        <v>0</v>
      </c>
      <c r="AU471" s="52">
        <v>1</v>
      </c>
      <c r="AV471" s="83">
        <v>10</v>
      </c>
      <c r="AW471" s="52">
        <v>-35</v>
      </c>
      <c r="AX471" s="83">
        <v>8</v>
      </c>
      <c r="AY471" s="52">
        <v>10</v>
      </c>
      <c r="AZ471" s="52">
        <v>0.02</v>
      </c>
      <c r="BA471" s="24">
        <v>0</v>
      </c>
      <c r="BB471" s="52">
        <v>0.16</v>
      </c>
      <c r="BC471" s="75" t="s">
        <v>2068</v>
      </c>
      <c r="BD471" s="52"/>
      <c r="BE471" s="52"/>
      <c r="BF471" s="52"/>
      <c r="BG471" s="52"/>
      <c r="BH471" s="52"/>
      <c r="BI471" s="24">
        <v>1.2132399999999999</v>
      </c>
      <c r="BJ471" s="24"/>
      <c r="BK471" s="24"/>
      <c r="BL471" s="24">
        <v>1.4</v>
      </c>
      <c r="BM471" s="24"/>
      <c r="BN471" s="24"/>
      <c r="BO471" s="24"/>
      <c r="BP471" s="24"/>
      <c r="BQ471" s="24" t="s">
        <v>2168</v>
      </c>
      <c r="CA471" s="47">
        <v>14206</v>
      </c>
      <c r="CB471" s="47" t="s">
        <v>773</v>
      </c>
      <c r="CJ471" s="47">
        <v>44</v>
      </c>
      <c r="CK471" s="47">
        <f t="shared" si="33"/>
        <v>100</v>
      </c>
      <c r="CL471" s="47">
        <f t="shared" si="34"/>
        <v>10</v>
      </c>
      <c r="CM471" s="47">
        <f t="shared" si="35"/>
        <v>200</v>
      </c>
    </row>
    <row r="472" spans="1:91" s="33" customFormat="1" x14ac:dyDescent="0.3">
      <c r="A472" s="103" t="s">
        <v>781</v>
      </c>
      <c r="B472" s="34"/>
      <c r="C472" s="35">
        <v>1020</v>
      </c>
      <c r="D472" s="36">
        <v>10001</v>
      </c>
      <c r="E472" s="36">
        <v>10001</v>
      </c>
      <c r="F472" s="37">
        <v>2</v>
      </c>
      <c r="G472" s="37">
        <v>1</v>
      </c>
      <c r="H472" s="18">
        <v>1</v>
      </c>
      <c r="I472" s="49">
        <v>1</v>
      </c>
      <c r="J472" s="37">
        <v>1</v>
      </c>
      <c r="K472" s="38">
        <v>2</v>
      </c>
      <c r="L472" s="37">
        <v>2</v>
      </c>
      <c r="M472" s="38">
        <v>1</v>
      </c>
      <c r="N472" s="38">
        <v>1</v>
      </c>
      <c r="O472" s="18" t="s">
        <v>2785</v>
      </c>
      <c r="P472" s="38" t="s">
        <v>321</v>
      </c>
      <c r="Q472" s="36" t="s">
        <v>782</v>
      </c>
      <c r="R472" s="36"/>
      <c r="S472" s="39">
        <v>0.8</v>
      </c>
      <c r="T472" s="39">
        <v>0.64</v>
      </c>
      <c r="U472" s="39">
        <v>0.96</v>
      </c>
      <c r="V472" s="38" t="s">
        <v>323</v>
      </c>
      <c r="W472" s="40" t="s">
        <v>324</v>
      </c>
      <c r="X472" s="41" t="s">
        <v>783</v>
      </c>
      <c r="Y472" s="42" t="s">
        <v>218</v>
      </c>
      <c r="Z472" s="43" t="s">
        <v>219</v>
      </c>
      <c r="AA472" s="43" t="s">
        <v>784</v>
      </c>
      <c r="AB472" s="43">
        <v>1</v>
      </c>
      <c r="AC472" s="43">
        <v>1</v>
      </c>
      <c r="AD472" s="43">
        <v>1</v>
      </c>
      <c r="AE472" s="43">
        <v>1</v>
      </c>
      <c r="AF472" s="43">
        <v>10</v>
      </c>
      <c r="AG472" s="44">
        <v>1</v>
      </c>
      <c r="AH472" s="32">
        <v>0</v>
      </c>
      <c r="AI472" s="45">
        <v>60</v>
      </c>
      <c r="AJ472" s="46">
        <v>60</v>
      </c>
      <c r="AK472" s="46">
        <v>1</v>
      </c>
      <c r="AL472" s="46">
        <v>200</v>
      </c>
      <c r="AM472" s="46">
        <v>1</v>
      </c>
      <c r="AN472" s="46" t="s">
        <v>108</v>
      </c>
      <c r="AO472" s="46">
        <v>340</v>
      </c>
      <c r="AP472" s="46">
        <v>1.6</v>
      </c>
      <c r="AQ472" s="46">
        <v>0.05</v>
      </c>
      <c r="AR472" s="46">
        <v>103</v>
      </c>
      <c r="AS472" s="46">
        <v>-14</v>
      </c>
      <c r="AT472" s="46">
        <v>-24</v>
      </c>
      <c r="AU472" s="46">
        <v>51</v>
      </c>
      <c r="AV472" s="84">
        <v>-7</v>
      </c>
      <c r="AW472" s="46">
        <v>-14</v>
      </c>
      <c r="AX472" s="84">
        <v>4</v>
      </c>
      <c r="AY472" s="46">
        <v>10</v>
      </c>
      <c r="AZ472" s="46">
        <v>0.02</v>
      </c>
      <c r="BA472" s="24">
        <v>0</v>
      </c>
      <c r="BB472" s="46">
        <v>0.08</v>
      </c>
      <c r="BC472" s="78" t="s">
        <v>2432</v>
      </c>
      <c r="BD472" s="46"/>
      <c r="BE472" s="46"/>
      <c r="BF472" s="46"/>
      <c r="BG472" s="46"/>
      <c r="BH472" s="46"/>
      <c r="BI472" s="46">
        <v>1</v>
      </c>
      <c r="BJ472" s="46"/>
      <c r="BK472" s="46"/>
      <c r="BL472" s="24">
        <v>1.4</v>
      </c>
      <c r="BM472" s="24"/>
      <c r="BN472" s="24"/>
      <c r="BO472" s="24"/>
      <c r="BP472" s="24"/>
      <c r="BQ472" s="24" t="s">
        <v>2168</v>
      </c>
      <c r="CA472" s="33">
        <v>14207</v>
      </c>
      <c r="CB472" s="33" t="s">
        <v>529</v>
      </c>
      <c r="CJ472" s="33">
        <v>17</v>
      </c>
      <c r="CK472" s="47">
        <f t="shared" si="33"/>
        <v>100</v>
      </c>
      <c r="CL472" s="47">
        <f t="shared" si="34"/>
        <v>10</v>
      </c>
      <c r="CM472" s="47">
        <f t="shared" si="35"/>
        <v>200</v>
      </c>
    </row>
    <row r="473" spans="1:91" s="47" customFormat="1" x14ac:dyDescent="0.3">
      <c r="A473" s="102" t="s">
        <v>919</v>
      </c>
      <c r="B473" s="48"/>
      <c r="C473" s="58">
        <v>1021</v>
      </c>
      <c r="D473" s="59">
        <v>10001</v>
      </c>
      <c r="E473" s="59">
        <v>10001</v>
      </c>
      <c r="F473" s="49">
        <v>2</v>
      </c>
      <c r="G473" s="49">
        <v>1</v>
      </c>
      <c r="H473" s="18">
        <v>1</v>
      </c>
      <c r="I473" s="49">
        <v>1</v>
      </c>
      <c r="J473" s="49">
        <v>1</v>
      </c>
      <c r="K473" s="60">
        <v>2</v>
      </c>
      <c r="L473" s="49">
        <v>2</v>
      </c>
      <c r="M473" s="60">
        <v>1</v>
      </c>
      <c r="N473" s="60">
        <v>1</v>
      </c>
      <c r="O473" s="18" t="s">
        <v>2785</v>
      </c>
      <c r="P473" s="60" t="s">
        <v>321</v>
      </c>
      <c r="Q473" s="59" t="s">
        <v>1015</v>
      </c>
      <c r="R473" s="59"/>
      <c r="S473" s="61">
        <v>0.8</v>
      </c>
      <c r="T473" s="61">
        <v>0.7</v>
      </c>
      <c r="U473" s="61">
        <v>0.96</v>
      </c>
      <c r="V473" s="60" t="s">
        <v>323</v>
      </c>
      <c r="W473" s="62" t="s">
        <v>324</v>
      </c>
      <c r="X473" s="63" t="s">
        <v>1016</v>
      </c>
      <c r="Y473" s="64" t="s">
        <v>218</v>
      </c>
      <c r="Z473" s="51" t="s">
        <v>219</v>
      </c>
      <c r="AA473" s="51" t="s">
        <v>1017</v>
      </c>
      <c r="AB473" s="21">
        <v>1</v>
      </c>
      <c r="AC473" s="21">
        <v>1</v>
      </c>
      <c r="AD473" s="51">
        <v>1</v>
      </c>
      <c r="AE473" s="51">
        <v>1</v>
      </c>
      <c r="AF473" s="51">
        <v>10</v>
      </c>
      <c r="AG473" s="65">
        <v>1</v>
      </c>
      <c r="AH473" s="32">
        <v>0</v>
      </c>
      <c r="AI473" s="22">
        <v>42</v>
      </c>
      <c r="AJ473" s="52">
        <v>60</v>
      </c>
      <c r="AK473" s="52">
        <v>1</v>
      </c>
      <c r="AL473" s="52">
        <v>200</v>
      </c>
      <c r="AM473" s="52">
        <v>1</v>
      </c>
      <c r="AN473" s="52" t="s">
        <v>108</v>
      </c>
      <c r="AO473" s="52">
        <v>430</v>
      </c>
      <c r="AP473" s="52">
        <v>0.6</v>
      </c>
      <c r="AQ473" s="52">
        <v>0.05</v>
      </c>
      <c r="AR473" s="52">
        <v>201</v>
      </c>
      <c r="AS473" s="52">
        <v>-21</v>
      </c>
      <c r="AT473" s="52">
        <v>28</v>
      </c>
      <c r="AU473" s="52">
        <v>301</v>
      </c>
      <c r="AV473" s="83">
        <v>10</v>
      </c>
      <c r="AW473" s="52">
        <v>7</v>
      </c>
      <c r="AX473" s="83">
        <v>9</v>
      </c>
      <c r="AY473" s="52">
        <v>10</v>
      </c>
      <c r="AZ473" s="52">
        <v>0.02</v>
      </c>
      <c r="BA473" s="24">
        <v>0</v>
      </c>
      <c r="BB473" s="52">
        <v>0.18</v>
      </c>
      <c r="BC473" s="75" t="s">
        <v>2074</v>
      </c>
      <c r="BD473" s="52"/>
      <c r="BE473" s="52"/>
      <c r="BF473" s="52"/>
      <c r="BG473" s="52"/>
      <c r="BH473" s="52"/>
      <c r="BI473" s="24">
        <v>1</v>
      </c>
      <c r="BJ473" s="24"/>
      <c r="BK473" s="24"/>
      <c r="BL473" s="24">
        <v>1.4</v>
      </c>
      <c r="BM473" s="24"/>
      <c r="BN473" s="24"/>
      <c r="BO473" s="24"/>
      <c r="BP473" s="24"/>
      <c r="BQ473" s="24" t="s">
        <v>2168</v>
      </c>
      <c r="CA473" s="47">
        <v>14208</v>
      </c>
      <c r="CB473" s="47" t="s">
        <v>121</v>
      </c>
      <c r="CJ473" s="47">
        <v>22</v>
      </c>
      <c r="CK473" s="47">
        <f t="shared" si="33"/>
        <v>100</v>
      </c>
      <c r="CL473" s="47">
        <f t="shared" si="34"/>
        <v>10</v>
      </c>
      <c r="CM473" s="47">
        <f t="shared" si="35"/>
        <v>200</v>
      </c>
    </row>
    <row r="474" spans="1:91" s="47" customFormat="1" x14ac:dyDescent="0.3">
      <c r="A474" s="102" t="s">
        <v>705</v>
      </c>
      <c r="B474" s="48"/>
      <c r="C474" s="27">
        <v>1022</v>
      </c>
      <c r="D474" s="26">
        <v>10001</v>
      </c>
      <c r="E474" s="26">
        <v>10001</v>
      </c>
      <c r="F474" s="49">
        <v>2</v>
      </c>
      <c r="G474" s="49">
        <v>1</v>
      </c>
      <c r="H474" s="18">
        <v>1</v>
      </c>
      <c r="I474" s="49">
        <v>1</v>
      </c>
      <c r="J474" s="49">
        <v>1</v>
      </c>
      <c r="K474" s="18">
        <v>2</v>
      </c>
      <c r="L474" s="49">
        <v>2</v>
      </c>
      <c r="M474" s="18">
        <v>1</v>
      </c>
      <c r="N474" s="18">
        <v>1</v>
      </c>
      <c r="O474" s="18" t="s">
        <v>2785</v>
      </c>
      <c r="P474" s="18" t="s">
        <v>321</v>
      </c>
      <c r="Q474" s="26" t="s">
        <v>706</v>
      </c>
      <c r="R474" s="26"/>
      <c r="S474" s="28">
        <v>0.8</v>
      </c>
      <c r="T474" s="28">
        <v>0.64</v>
      </c>
      <c r="U474" s="28">
        <v>0.96</v>
      </c>
      <c r="V474" s="18" t="s">
        <v>323</v>
      </c>
      <c r="W474" s="29" t="s">
        <v>324</v>
      </c>
      <c r="X474" s="30" t="s">
        <v>707</v>
      </c>
      <c r="Y474" s="31" t="s">
        <v>218</v>
      </c>
      <c r="Z474" s="51" t="s">
        <v>219</v>
      </c>
      <c r="AA474" s="51" t="s">
        <v>708</v>
      </c>
      <c r="AB474" s="21">
        <v>1</v>
      </c>
      <c r="AC474" s="21">
        <v>1</v>
      </c>
      <c r="AD474" s="51">
        <v>1</v>
      </c>
      <c r="AE474" s="51">
        <v>1</v>
      </c>
      <c r="AF474" s="51">
        <v>10</v>
      </c>
      <c r="AG474" s="32">
        <v>1</v>
      </c>
      <c r="AH474" s="32">
        <v>0</v>
      </c>
      <c r="AI474" s="23">
        <v>60</v>
      </c>
      <c r="AJ474" s="52">
        <v>60</v>
      </c>
      <c r="AK474" s="52">
        <v>1</v>
      </c>
      <c r="AL474" s="52">
        <v>200</v>
      </c>
      <c r="AM474" s="52">
        <v>1</v>
      </c>
      <c r="AN474" s="52" t="s">
        <v>108</v>
      </c>
      <c r="AO474" s="52">
        <v>310</v>
      </c>
      <c r="AP474" s="52">
        <v>1.6</v>
      </c>
      <c r="AQ474" s="52">
        <v>0.05</v>
      </c>
      <c r="AR474" s="52">
        <v>103</v>
      </c>
      <c r="AS474" s="52">
        <v>-56</v>
      </c>
      <c r="AT474" s="52">
        <v>-14</v>
      </c>
      <c r="AU474" s="52">
        <v>51</v>
      </c>
      <c r="AV474" s="83">
        <v>-7</v>
      </c>
      <c r="AW474" s="52">
        <v>-5</v>
      </c>
      <c r="AX474" s="83">
        <v>4</v>
      </c>
      <c r="AY474" s="52">
        <v>10</v>
      </c>
      <c r="AZ474" s="52">
        <v>0.02</v>
      </c>
      <c r="BA474" s="24">
        <v>0</v>
      </c>
      <c r="BB474" s="52">
        <v>0.08</v>
      </c>
      <c r="BC474" s="75" t="s">
        <v>2432</v>
      </c>
      <c r="BD474" s="52"/>
      <c r="BE474" s="52"/>
      <c r="BF474" s="52"/>
      <c r="BG474" s="52"/>
      <c r="BH474" s="52"/>
      <c r="BI474" s="24">
        <v>1</v>
      </c>
      <c r="BJ474" s="24"/>
      <c r="BK474" s="24"/>
      <c r="BL474" s="24">
        <v>1.4</v>
      </c>
      <c r="BM474" s="24"/>
      <c r="BN474" s="24"/>
      <c r="BO474" s="24"/>
      <c r="BP474" s="24"/>
      <c r="BQ474" s="24" t="s">
        <v>2168</v>
      </c>
      <c r="CA474" s="47">
        <v>14209</v>
      </c>
      <c r="CB474" s="47" t="s">
        <v>991</v>
      </c>
      <c r="CJ474" s="47">
        <v>17</v>
      </c>
      <c r="CK474" s="47">
        <f t="shared" si="33"/>
        <v>100</v>
      </c>
      <c r="CL474" s="47">
        <f t="shared" si="34"/>
        <v>10</v>
      </c>
      <c r="CM474" s="47">
        <f t="shared" si="35"/>
        <v>200</v>
      </c>
    </row>
    <row r="475" spans="1:91" s="47" customFormat="1" x14ac:dyDescent="0.3">
      <c r="A475" s="102" t="s">
        <v>517</v>
      </c>
      <c r="B475" s="48"/>
      <c r="C475" s="27">
        <v>1023</v>
      </c>
      <c r="D475" s="26">
        <v>10001</v>
      </c>
      <c r="E475" s="26">
        <v>10001</v>
      </c>
      <c r="F475" s="49">
        <v>2</v>
      </c>
      <c r="G475" s="49">
        <v>1</v>
      </c>
      <c r="H475" s="18">
        <v>1</v>
      </c>
      <c r="I475" s="49">
        <v>1</v>
      </c>
      <c r="J475" s="49">
        <v>1</v>
      </c>
      <c r="K475" s="18">
        <v>1</v>
      </c>
      <c r="L475" s="49">
        <v>2</v>
      </c>
      <c r="M475" s="18">
        <v>1</v>
      </c>
      <c r="N475" s="18">
        <v>1</v>
      </c>
      <c r="O475" s="18" t="s">
        <v>2785</v>
      </c>
      <c r="P475" s="18" t="s">
        <v>321</v>
      </c>
      <c r="Q475" s="26" t="s">
        <v>518</v>
      </c>
      <c r="R475" s="26"/>
      <c r="S475" s="28">
        <v>0.73</v>
      </c>
      <c r="T475" s="28">
        <v>0.65</v>
      </c>
      <c r="U475" s="28">
        <v>0.84</v>
      </c>
      <c r="V475" s="18" t="s">
        <v>323</v>
      </c>
      <c r="W475" s="29" t="s">
        <v>324</v>
      </c>
      <c r="X475" s="30" t="s">
        <v>519</v>
      </c>
      <c r="Y475" s="31" t="s">
        <v>218</v>
      </c>
      <c r="Z475" s="51" t="s">
        <v>219</v>
      </c>
      <c r="AA475" s="51" t="s">
        <v>520</v>
      </c>
      <c r="AB475" s="21">
        <v>1</v>
      </c>
      <c r="AC475" s="21">
        <v>1</v>
      </c>
      <c r="AD475" s="51">
        <v>1</v>
      </c>
      <c r="AE475" s="51">
        <v>1</v>
      </c>
      <c r="AF475" s="51">
        <v>10</v>
      </c>
      <c r="AG475" s="32">
        <v>1</v>
      </c>
      <c r="AH475" s="32">
        <v>0</v>
      </c>
      <c r="AI475" s="23">
        <v>59</v>
      </c>
      <c r="AJ475" s="52">
        <v>100</v>
      </c>
      <c r="AK475" s="52">
        <v>1</v>
      </c>
      <c r="AL475" s="52">
        <v>200</v>
      </c>
      <c r="AM475" s="52">
        <v>1</v>
      </c>
      <c r="AN475" s="52">
        <v>1</v>
      </c>
      <c r="AO475" s="52">
        <v>19</v>
      </c>
      <c r="AP475" s="52">
        <v>0.8</v>
      </c>
      <c r="AQ475" s="52">
        <v>0.04</v>
      </c>
      <c r="AR475" s="52">
        <v>0</v>
      </c>
      <c r="AS475" s="52">
        <v>0</v>
      </c>
      <c r="AT475" s="52">
        <v>0</v>
      </c>
      <c r="AU475" s="52">
        <v>5</v>
      </c>
      <c r="AV475" s="83">
        <v>0</v>
      </c>
      <c r="AW475" s="52">
        <v>-7</v>
      </c>
      <c r="AX475" s="83">
        <v>12</v>
      </c>
      <c r="AY475" s="52">
        <v>10</v>
      </c>
      <c r="AZ475" s="52">
        <v>0.02</v>
      </c>
      <c r="BA475" s="24">
        <v>0</v>
      </c>
      <c r="BB475" s="52">
        <v>0.24</v>
      </c>
      <c r="BC475" s="75" t="s">
        <v>2068</v>
      </c>
      <c r="BD475" s="52"/>
      <c r="BE475" s="52"/>
      <c r="BF475" s="52"/>
      <c r="BG475" s="52"/>
      <c r="BH475" s="52"/>
      <c r="BI475" s="24">
        <v>1</v>
      </c>
      <c r="BJ475" s="24"/>
      <c r="BK475" s="24"/>
      <c r="BL475" s="24">
        <v>1.4</v>
      </c>
      <c r="BM475" s="24"/>
      <c r="BN475" s="24"/>
      <c r="BO475" s="24"/>
      <c r="BP475" s="24"/>
      <c r="BQ475" s="24" t="s">
        <v>2168</v>
      </c>
      <c r="CA475" s="47">
        <v>14210</v>
      </c>
      <c r="CB475" s="47" t="s">
        <v>521</v>
      </c>
      <c r="CJ475" s="47">
        <v>44</v>
      </c>
      <c r="CK475" s="47">
        <f t="shared" si="33"/>
        <v>100</v>
      </c>
      <c r="CL475" s="47">
        <f t="shared" si="34"/>
        <v>10</v>
      </c>
      <c r="CM475" s="47">
        <f t="shared" si="35"/>
        <v>200</v>
      </c>
    </row>
    <row r="476" spans="1:91" s="47" customFormat="1" x14ac:dyDescent="0.3">
      <c r="A476" s="102" t="s">
        <v>975</v>
      </c>
      <c r="B476" s="48"/>
      <c r="C476" s="27">
        <v>1024</v>
      </c>
      <c r="D476" s="26">
        <v>10001</v>
      </c>
      <c r="E476" s="26">
        <v>10001</v>
      </c>
      <c r="F476" s="49">
        <v>2</v>
      </c>
      <c r="G476" s="49">
        <v>1</v>
      </c>
      <c r="H476" s="18">
        <v>1</v>
      </c>
      <c r="I476" s="49">
        <v>1</v>
      </c>
      <c r="J476" s="49">
        <v>1</v>
      </c>
      <c r="K476" s="18">
        <v>1</v>
      </c>
      <c r="L476" s="49">
        <v>2</v>
      </c>
      <c r="M476" s="18">
        <v>1</v>
      </c>
      <c r="N476" s="18">
        <v>1</v>
      </c>
      <c r="O476" s="18" t="s">
        <v>2785</v>
      </c>
      <c r="P476" s="18" t="s">
        <v>321</v>
      </c>
      <c r="Q476" s="26" t="s">
        <v>2081</v>
      </c>
      <c r="R476" s="26"/>
      <c r="S476" s="28">
        <v>0.72</v>
      </c>
      <c r="T476" s="28">
        <v>0.7</v>
      </c>
      <c r="U476" s="28">
        <v>0.96</v>
      </c>
      <c r="V476" s="18" t="s">
        <v>323</v>
      </c>
      <c r="W476" s="29" t="s">
        <v>324</v>
      </c>
      <c r="X476" s="30" t="s">
        <v>976</v>
      </c>
      <c r="Y476" s="31" t="s">
        <v>218</v>
      </c>
      <c r="Z476" s="51" t="s">
        <v>219</v>
      </c>
      <c r="AA476" s="51" t="s">
        <v>977</v>
      </c>
      <c r="AB476" s="21">
        <v>1</v>
      </c>
      <c r="AC476" s="21">
        <v>1</v>
      </c>
      <c r="AD476" s="51">
        <v>1</v>
      </c>
      <c r="AE476" s="51">
        <v>1</v>
      </c>
      <c r="AF476" s="51">
        <v>10</v>
      </c>
      <c r="AG476" s="32">
        <v>1</v>
      </c>
      <c r="AH476" s="32">
        <v>0</v>
      </c>
      <c r="AI476" s="23">
        <v>56</v>
      </c>
      <c r="AJ476" s="52">
        <v>80</v>
      </c>
      <c r="AK476" s="52">
        <v>1</v>
      </c>
      <c r="AL476" s="52">
        <v>200</v>
      </c>
      <c r="AM476" s="52">
        <v>1</v>
      </c>
      <c r="AN476" s="52">
        <v>1</v>
      </c>
      <c r="AO476" s="52">
        <v>22</v>
      </c>
      <c r="AP476" s="52">
        <v>0.4</v>
      </c>
      <c r="AQ476" s="52">
        <v>0.04</v>
      </c>
      <c r="AR476" s="52">
        <v>0</v>
      </c>
      <c r="AS476" s="52">
        <v>0</v>
      </c>
      <c r="AT476" s="52">
        <v>0</v>
      </c>
      <c r="AU476" s="52">
        <v>1</v>
      </c>
      <c r="AV476" s="83">
        <v>3</v>
      </c>
      <c r="AW476" s="52">
        <v>-5</v>
      </c>
      <c r="AX476" s="83">
        <v>12</v>
      </c>
      <c r="AY476" s="52">
        <v>10</v>
      </c>
      <c r="AZ476" s="52">
        <v>0.02</v>
      </c>
      <c r="BA476" s="24">
        <v>0</v>
      </c>
      <c r="BB476" s="52">
        <v>0.24</v>
      </c>
      <c r="BC476" s="75" t="s">
        <v>2387</v>
      </c>
      <c r="BD476" s="52"/>
      <c r="BE476" s="52"/>
      <c r="BF476" s="52"/>
      <c r="BG476" s="52"/>
      <c r="BH476" s="52"/>
      <c r="BI476" s="24">
        <v>1</v>
      </c>
      <c r="BJ476" s="24"/>
      <c r="BK476" s="24"/>
      <c r="BL476" s="24">
        <v>1.4</v>
      </c>
      <c r="BM476" s="24"/>
      <c r="BN476" s="24"/>
      <c r="BO476" s="24"/>
      <c r="BP476" s="24"/>
      <c r="BQ476" s="24" t="s">
        <v>2168</v>
      </c>
      <c r="CA476" s="47">
        <v>14211</v>
      </c>
      <c r="CB476" s="47" t="s">
        <v>994</v>
      </c>
      <c r="CJ476" s="47">
        <v>64</v>
      </c>
      <c r="CK476" s="47">
        <f t="shared" si="33"/>
        <v>100</v>
      </c>
      <c r="CL476" s="47">
        <f t="shared" si="34"/>
        <v>10</v>
      </c>
      <c r="CM476" s="47">
        <f t="shared" si="35"/>
        <v>200</v>
      </c>
    </row>
    <row r="477" spans="1:91" s="47" customFormat="1" x14ac:dyDescent="0.3">
      <c r="A477" s="102" t="s">
        <v>994</v>
      </c>
      <c r="B477" s="48"/>
      <c r="C477" s="27">
        <v>1025</v>
      </c>
      <c r="D477" s="26">
        <v>10001</v>
      </c>
      <c r="E477" s="26">
        <v>10001</v>
      </c>
      <c r="F477" s="49">
        <v>2</v>
      </c>
      <c r="G477" s="49">
        <v>1</v>
      </c>
      <c r="H477" s="18">
        <v>1</v>
      </c>
      <c r="I477" s="49">
        <v>1</v>
      </c>
      <c r="J477" s="49">
        <v>1</v>
      </c>
      <c r="K477" s="18">
        <v>1</v>
      </c>
      <c r="L477" s="49">
        <v>2</v>
      </c>
      <c r="M477" s="18">
        <v>1</v>
      </c>
      <c r="N477" s="18">
        <v>1</v>
      </c>
      <c r="O477" s="18" t="s">
        <v>2785</v>
      </c>
      <c r="P477" s="18" t="s">
        <v>321</v>
      </c>
      <c r="Q477" s="26" t="s">
        <v>1695</v>
      </c>
      <c r="R477" s="26"/>
      <c r="S477" s="28">
        <v>0.73</v>
      </c>
      <c r="T477" s="28">
        <v>0.65</v>
      </c>
      <c r="U477" s="28">
        <v>0.84</v>
      </c>
      <c r="V477" s="18" t="s">
        <v>323</v>
      </c>
      <c r="W477" s="29" t="s">
        <v>324</v>
      </c>
      <c r="X477" s="30" t="s">
        <v>995</v>
      </c>
      <c r="Y477" s="31" t="s">
        <v>218</v>
      </c>
      <c r="Z477" s="51" t="s">
        <v>219</v>
      </c>
      <c r="AA477" s="51" t="s">
        <v>996</v>
      </c>
      <c r="AB477" s="21">
        <v>1</v>
      </c>
      <c r="AC477" s="21">
        <v>1</v>
      </c>
      <c r="AD477" s="51">
        <v>1</v>
      </c>
      <c r="AE477" s="51">
        <v>1</v>
      </c>
      <c r="AF477" s="51">
        <v>10</v>
      </c>
      <c r="AG477" s="32">
        <v>1</v>
      </c>
      <c r="AH477" s="32">
        <v>0</v>
      </c>
      <c r="AI477" s="23">
        <v>70</v>
      </c>
      <c r="AJ477" s="52">
        <v>50</v>
      </c>
      <c r="AK477" s="52">
        <v>1</v>
      </c>
      <c r="AL477" s="52">
        <v>200</v>
      </c>
      <c r="AM477" s="52">
        <v>1</v>
      </c>
      <c r="AN477" s="52">
        <v>1</v>
      </c>
      <c r="AO477" s="52">
        <v>19</v>
      </c>
      <c r="AP477" s="52">
        <v>0.5</v>
      </c>
      <c r="AQ477" s="52">
        <v>0.04</v>
      </c>
      <c r="AR477" s="52">
        <v>0</v>
      </c>
      <c r="AS477" s="52">
        <v>0</v>
      </c>
      <c r="AT477" s="52">
        <v>0</v>
      </c>
      <c r="AU477" s="52">
        <v>5</v>
      </c>
      <c r="AV477" s="83">
        <v>2</v>
      </c>
      <c r="AW477" s="52">
        <v>-7</v>
      </c>
      <c r="AX477" s="83">
        <v>8</v>
      </c>
      <c r="AY477" s="52">
        <v>10</v>
      </c>
      <c r="AZ477" s="52">
        <v>0.02</v>
      </c>
      <c r="BA477" s="24">
        <v>0</v>
      </c>
      <c r="BB477" s="52">
        <v>0.16</v>
      </c>
      <c r="BC477" s="75" t="s">
        <v>2177</v>
      </c>
      <c r="BD477" s="52"/>
      <c r="BE477" s="52"/>
      <c r="BF477" s="52"/>
      <c r="BG477" s="52"/>
      <c r="BH477" s="52"/>
      <c r="BI477" s="24">
        <v>1</v>
      </c>
      <c r="BJ477" s="24"/>
      <c r="BK477" s="24"/>
      <c r="BL477" s="24">
        <v>1.4</v>
      </c>
      <c r="BM477" s="24"/>
      <c r="BN477" s="24"/>
      <c r="BO477" s="24"/>
      <c r="BP477" s="24"/>
      <c r="BQ477" s="24" t="s">
        <v>2168</v>
      </c>
      <c r="CA477" s="47">
        <v>14212</v>
      </c>
      <c r="CB477" s="47" t="s">
        <v>701</v>
      </c>
      <c r="CJ477" s="47">
        <v>20</v>
      </c>
      <c r="CK477" s="47">
        <f t="shared" si="33"/>
        <v>100</v>
      </c>
      <c r="CL477" s="47">
        <f t="shared" si="34"/>
        <v>10</v>
      </c>
      <c r="CM477" s="47">
        <f t="shared" si="35"/>
        <v>200</v>
      </c>
    </row>
    <row r="478" spans="1:91" s="47" customFormat="1" x14ac:dyDescent="0.3">
      <c r="A478" s="102" t="s">
        <v>801</v>
      </c>
      <c r="B478" s="48"/>
      <c r="C478" s="27">
        <v>1026</v>
      </c>
      <c r="D478" s="26">
        <v>10001</v>
      </c>
      <c r="E478" s="26">
        <v>10001</v>
      </c>
      <c r="F478" s="49">
        <v>2</v>
      </c>
      <c r="G478" s="49">
        <v>1</v>
      </c>
      <c r="H478" s="18">
        <v>1</v>
      </c>
      <c r="I478" s="49">
        <v>1</v>
      </c>
      <c r="J478" s="49">
        <v>1</v>
      </c>
      <c r="K478" s="18">
        <v>2</v>
      </c>
      <c r="L478" s="49">
        <v>2</v>
      </c>
      <c r="M478" s="18">
        <v>1</v>
      </c>
      <c r="N478" s="18">
        <v>1</v>
      </c>
      <c r="O478" s="18" t="s">
        <v>2785</v>
      </c>
      <c r="P478" s="18" t="s">
        <v>321</v>
      </c>
      <c r="Q478" s="26" t="s">
        <v>802</v>
      </c>
      <c r="R478" s="26"/>
      <c r="S478" s="28">
        <v>0.8</v>
      </c>
      <c r="T478" s="28">
        <v>0.65</v>
      </c>
      <c r="U478" s="28">
        <v>0.96</v>
      </c>
      <c r="V478" s="18" t="s">
        <v>323</v>
      </c>
      <c r="W478" s="29" t="s">
        <v>324</v>
      </c>
      <c r="X478" s="30" t="s">
        <v>803</v>
      </c>
      <c r="Y478" s="31" t="s">
        <v>218</v>
      </c>
      <c r="Z478" s="51" t="s">
        <v>219</v>
      </c>
      <c r="AA478" s="51" t="s">
        <v>804</v>
      </c>
      <c r="AB478" s="21">
        <v>1</v>
      </c>
      <c r="AC478" s="21">
        <v>1</v>
      </c>
      <c r="AD478" s="51">
        <v>1</v>
      </c>
      <c r="AE478" s="51">
        <v>1</v>
      </c>
      <c r="AF478" s="51">
        <v>10</v>
      </c>
      <c r="AG478" s="32">
        <v>1</v>
      </c>
      <c r="AH478" s="32">
        <v>0</v>
      </c>
      <c r="AI478" s="23">
        <v>56</v>
      </c>
      <c r="AJ478" s="52">
        <v>60</v>
      </c>
      <c r="AK478" s="52">
        <v>1</v>
      </c>
      <c r="AL478" s="52">
        <v>200</v>
      </c>
      <c r="AM478" s="52">
        <v>1</v>
      </c>
      <c r="AN478" s="52" t="s">
        <v>108</v>
      </c>
      <c r="AO478" s="52">
        <v>380</v>
      </c>
      <c r="AP478" s="52">
        <v>0.6</v>
      </c>
      <c r="AQ478" s="52">
        <v>0.01</v>
      </c>
      <c r="AR478" s="52">
        <v>0</v>
      </c>
      <c r="AS478" s="52">
        <v>0</v>
      </c>
      <c r="AT478" s="52">
        <v>0</v>
      </c>
      <c r="AU478" s="52">
        <v>254</v>
      </c>
      <c r="AV478" s="83">
        <v>0</v>
      </c>
      <c r="AW478" s="52">
        <v>-2</v>
      </c>
      <c r="AX478" s="83">
        <v>9</v>
      </c>
      <c r="AY478" s="52">
        <v>10</v>
      </c>
      <c r="AZ478" s="52">
        <v>0.02</v>
      </c>
      <c r="BA478" s="24">
        <v>0</v>
      </c>
      <c r="BB478" s="52">
        <v>0.18</v>
      </c>
      <c r="BC478" s="75" t="s">
        <v>2074</v>
      </c>
      <c r="BD478" s="52"/>
      <c r="BE478" s="52"/>
      <c r="BF478" s="52"/>
      <c r="BG478" s="52"/>
      <c r="BH478" s="52"/>
      <c r="BI478" s="24">
        <v>1</v>
      </c>
      <c r="BJ478" s="24"/>
      <c r="BK478" s="24"/>
      <c r="BL478" s="24">
        <v>1.4</v>
      </c>
      <c r="BM478" s="24"/>
      <c r="BN478" s="24"/>
      <c r="BO478" s="24"/>
      <c r="BP478" s="24"/>
      <c r="BQ478" s="24" t="s">
        <v>2168</v>
      </c>
      <c r="CA478" s="47">
        <v>14213</v>
      </c>
      <c r="CB478" s="47" t="s">
        <v>997</v>
      </c>
      <c r="CJ478" s="47">
        <v>22</v>
      </c>
      <c r="CK478" s="47">
        <f t="shared" si="33"/>
        <v>100</v>
      </c>
      <c r="CL478" s="47">
        <f t="shared" si="34"/>
        <v>10</v>
      </c>
      <c r="CM478" s="47">
        <f t="shared" si="35"/>
        <v>200</v>
      </c>
    </row>
    <row r="479" spans="1:91" s="47" customFormat="1" x14ac:dyDescent="0.3">
      <c r="A479" s="102" t="s">
        <v>966</v>
      </c>
      <c r="B479" s="48"/>
      <c r="C479" s="27">
        <v>1027</v>
      </c>
      <c r="D479" s="26">
        <v>10001</v>
      </c>
      <c r="E479" s="26">
        <v>10001</v>
      </c>
      <c r="F479" s="49">
        <v>2</v>
      </c>
      <c r="G479" s="49">
        <v>1</v>
      </c>
      <c r="H479" s="18">
        <v>1</v>
      </c>
      <c r="I479" s="49">
        <v>1</v>
      </c>
      <c r="J479" s="49">
        <v>1</v>
      </c>
      <c r="K479" s="18">
        <v>2</v>
      </c>
      <c r="L479" s="49">
        <v>2</v>
      </c>
      <c r="M479" s="18">
        <v>1</v>
      </c>
      <c r="N479" s="18">
        <v>1</v>
      </c>
      <c r="O479" s="18" t="s">
        <v>2785</v>
      </c>
      <c r="P479" s="18" t="s">
        <v>321</v>
      </c>
      <c r="Q479" s="26" t="s">
        <v>2082</v>
      </c>
      <c r="R479" s="26"/>
      <c r="S479" s="28">
        <v>0.8</v>
      </c>
      <c r="T479" s="28">
        <v>0.65</v>
      </c>
      <c r="U479" s="28">
        <v>0.96</v>
      </c>
      <c r="V479" s="18" t="s">
        <v>323</v>
      </c>
      <c r="W479" s="29" t="s">
        <v>324</v>
      </c>
      <c r="X479" s="30" t="s">
        <v>967</v>
      </c>
      <c r="Y479" s="31" t="s">
        <v>218</v>
      </c>
      <c r="Z479" s="51" t="s">
        <v>219</v>
      </c>
      <c r="AA479" s="51" t="s">
        <v>968</v>
      </c>
      <c r="AB479" s="21">
        <v>1</v>
      </c>
      <c r="AC479" s="21">
        <v>1</v>
      </c>
      <c r="AD479" s="51">
        <v>1</v>
      </c>
      <c r="AE479" s="51">
        <v>1</v>
      </c>
      <c r="AF479" s="51">
        <v>10</v>
      </c>
      <c r="AG479" s="32">
        <v>1</v>
      </c>
      <c r="AH479" s="32">
        <v>0</v>
      </c>
      <c r="AI479" s="23">
        <v>56</v>
      </c>
      <c r="AJ479" s="52">
        <v>50</v>
      </c>
      <c r="AK479" s="52">
        <v>1</v>
      </c>
      <c r="AL479" s="52">
        <v>200</v>
      </c>
      <c r="AM479" s="52">
        <v>1</v>
      </c>
      <c r="AN479" s="52" t="s">
        <v>108</v>
      </c>
      <c r="AO479" s="52">
        <v>380</v>
      </c>
      <c r="AP479" s="52">
        <v>0.5</v>
      </c>
      <c r="AQ479" s="52">
        <v>0.01</v>
      </c>
      <c r="AR479" s="52">
        <v>0</v>
      </c>
      <c r="AS479" s="52">
        <v>0</v>
      </c>
      <c r="AT479" s="52">
        <v>0</v>
      </c>
      <c r="AU479" s="52">
        <v>255</v>
      </c>
      <c r="AV479" s="83">
        <v>0</v>
      </c>
      <c r="AW479" s="52">
        <v>0</v>
      </c>
      <c r="AX479" s="83">
        <v>8</v>
      </c>
      <c r="AY479" s="52">
        <v>10</v>
      </c>
      <c r="AZ479" s="52">
        <v>0.02</v>
      </c>
      <c r="BA479" s="24">
        <v>0</v>
      </c>
      <c r="BB479" s="52">
        <v>0.16</v>
      </c>
      <c r="BC479" s="75" t="s">
        <v>2438</v>
      </c>
      <c r="BD479" s="52"/>
      <c r="BE479" s="52"/>
      <c r="BF479" s="52"/>
      <c r="BG479" s="52"/>
      <c r="BH479" s="52"/>
      <c r="BI479" s="24">
        <v>1</v>
      </c>
      <c r="BJ479" s="24"/>
      <c r="BK479" s="24"/>
      <c r="BL479" s="24">
        <v>1.4</v>
      </c>
      <c r="BM479" s="24"/>
      <c r="BN479" s="24"/>
      <c r="BO479" s="24"/>
      <c r="BP479" s="24"/>
      <c r="BQ479" s="24" t="s">
        <v>2168</v>
      </c>
      <c r="CA479" s="47">
        <v>14214</v>
      </c>
      <c r="CB479" s="47" t="s">
        <v>445</v>
      </c>
      <c r="CJ479" s="47">
        <v>20</v>
      </c>
      <c r="CK479" s="47">
        <f t="shared" si="33"/>
        <v>100</v>
      </c>
      <c r="CL479" s="47">
        <f t="shared" si="34"/>
        <v>10</v>
      </c>
      <c r="CM479" s="47">
        <f t="shared" si="35"/>
        <v>200</v>
      </c>
    </row>
    <row r="480" spans="1:91" s="47" customFormat="1" x14ac:dyDescent="0.3">
      <c r="A480" s="102" t="s">
        <v>609</v>
      </c>
      <c r="B480" s="48"/>
      <c r="C480" s="27">
        <v>1028</v>
      </c>
      <c r="D480" s="26">
        <v>10001</v>
      </c>
      <c r="E480" s="26">
        <v>10001</v>
      </c>
      <c r="F480" s="49">
        <v>2</v>
      </c>
      <c r="G480" s="49">
        <v>1</v>
      </c>
      <c r="H480" s="18">
        <v>1</v>
      </c>
      <c r="I480" s="49">
        <v>1</v>
      </c>
      <c r="J480" s="49">
        <v>1</v>
      </c>
      <c r="K480" s="18">
        <v>1</v>
      </c>
      <c r="L480" s="49">
        <v>2</v>
      </c>
      <c r="M480" s="18">
        <v>1</v>
      </c>
      <c r="N480" s="18">
        <v>1</v>
      </c>
      <c r="O480" s="18" t="s">
        <v>2785</v>
      </c>
      <c r="P480" s="18" t="s">
        <v>321</v>
      </c>
      <c r="Q480" s="26" t="s">
        <v>610</v>
      </c>
      <c r="R480" s="26"/>
      <c r="S480" s="28">
        <v>0.84</v>
      </c>
      <c r="T480" s="28">
        <v>0.65</v>
      </c>
      <c r="U480" s="28">
        <v>0.96</v>
      </c>
      <c r="V480" s="18" t="s">
        <v>323</v>
      </c>
      <c r="W480" s="29" t="s">
        <v>324</v>
      </c>
      <c r="X480" s="30" t="s">
        <v>611</v>
      </c>
      <c r="Y480" s="31" t="s">
        <v>218</v>
      </c>
      <c r="Z480" s="51" t="s">
        <v>219</v>
      </c>
      <c r="AA480" s="51" t="s">
        <v>612</v>
      </c>
      <c r="AB480" s="21">
        <v>1</v>
      </c>
      <c r="AC480" s="21">
        <v>1</v>
      </c>
      <c r="AD480" s="51">
        <v>1</v>
      </c>
      <c r="AE480" s="51">
        <v>1</v>
      </c>
      <c r="AF480" s="51">
        <v>10</v>
      </c>
      <c r="AG480" s="32">
        <v>1</v>
      </c>
      <c r="AH480" s="32">
        <v>0</v>
      </c>
      <c r="AI480" s="23">
        <v>49</v>
      </c>
      <c r="AJ480" s="52">
        <v>60</v>
      </c>
      <c r="AK480" s="52">
        <v>1</v>
      </c>
      <c r="AL480" s="52">
        <v>200</v>
      </c>
      <c r="AM480" s="52">
        <v>1</v>
      </c>
      <c r="AN480" s="52">
        <v>1</v>
      </c>
      <c r="AO480" s="52">
        <v>22</v>
      </c>
      <c r="AP480" s="52">
        <v>0.4</v>
      </c>
      <c r="AQ480" s="52">
        <v>0.05</v>
      </c>
      <c r="AR480" s="52">
        <v>0</v>
      </c>
      <c r="AS480" s="52">
        <v>0</v>
      </c>
      <c r="AT480" s="52">
        <v>0</v>
      </c>
      <c r="AU480" s="52">
        <v>7</v>
      </c>
      <c r="AV480" s="83">
        <v>2</v>
      </c>
      <c r="AW480" s="52">
        <v>3</v>
      </c>
      <c r="AX480" s="83">
        <v>8</v>
      </c>
      <c r="AY480" s="52">
        <v>10</v>
      </c>
      <c r="AZ480" s="52">
        <v>0.02</v>
      </c>
      <c r="BA480" s="24">
        <v>0</v>
      </c>
      <c r="BB480" s="52">
        <v>0.16</v>
      </c>
      <c r="BC480" s="75" t="s">
        <v>2071</v>
      </c>
      <c r="BD480" s="52"/>
      <c r="BE480" s="52"/>
      <c r="BF480" s="52"/>
      <c r="BG480" s="52"/>
      <c r="BH480" s="52"/>
      <c r="BI480" s="24">
        <v>1</v>
      </c>
      <c r="BJ480" s="24"/>
      <c r="BK480" s="24"/>
      <c r="BL480" s="24">
        <v>1.4</v>
      </c>
      <c r="BM480" s="24"/>
      <c r="BN480" s="24"/>
      <c r="BO480" s="24"/>
      <c r="BP480" s="24"/>
      <c r="BQ480" s="24" t="s">
        <v>2168</v>
      </c>
      <c r="CA480" s="47">
        <v>14215</v>
      </c>
      <c r="CB480" s="47" t="s">
        <v>353</v>
      </c>
      <c r="CJ480" s="47">
        <v>13</v>
      </c>
      <c r="CK480" s="47">
        <f t="shared" si="33"/>
        <v>100</v>
      </c>
      <c r="CL480" s="47">
        <f t="shared" si="34"/>
        <v>10</v>
      </c>
      <c r="CM480" s="47">
        <f t="shared" si="35"/>
        <v>200</v>
      </c>
    </row>
    <row r="481" spans="1:91" s="47" customFormat="1" x14ac:dyDescent="0.3">
      <c r="A481" s="102" t="s">
        <v>1018</v>
      </c>
      <c r="B481" s="48"/>
      <c r="C481" s="27">
        <v>1029</v>
      </c>
      <c r="D481" s="26">
        <v>10001</v>
      </c>
      <c r="E481" s="26">
        <v>10001</v>
      </c>
      <c r="F481" s="49">
        <v>2</v>
      </c>
      <c r="G481" s="49">
        <v>1</v>
      </c>
      <c r="H481" s="18">
        <v>1</v>
      </c>
      <c r="I481" s="49">
        <v>1</v>
      </c>
      <c r="J481" s="49">
        <v>1</v>
      </c>
      <c r="K481" s="18">
        <v>2</v>
      </c>
      <c r="L481" s="49">
        <v>2</v>
      </c>
      <c r="M481" s="18">
        <v>1</v>
      </c>
      <c r="N481" s="18">
        <v>1</v>
      </c>
      <c r="O481" s="18" t="s">
        <v>2785</v>
      </c>
      <c r="P481" s="18" t="s">
        <v>321</v>
      </c>
      <c r="Q481" s="26" t="s">
        <v>2083</v>
      </c>
      <c r="R481" s="26"/>
      <c r="S481" s="28">
        <v>0.8</v>
      </c>
      <c r="T481" s="28">
        <v>0.7</v>
      </c>
      <c r="U481" s="28">
        <v>0.96</v>
      </c>
      <c r="V481" s="18" t="s">
        <v>323</v>
      </c>
      <c r="W481" s="29" t="s">
        <v>324</v>
      </c>
      <c r="X481" s="30" t="s">
        <v>1019</v>
      </c>
      <c r="Y481" s="31" t="s">
        <v>218</v>
      </c>
      <c r="Z481" s="51" t="s">
        <v>219</v>
      </c>
      <c r="AA481" s="51" t="s">
        <v>1020</v>
      </c>
      <c r="AB481" s="21">
        <v>1</v>
      </c>
      <c r="AC481" s="21">
        <v>1</v>
      </c>
      <c r="AD481" s="51">
        <v>1</v>
      </c>
      <c r="AE481" s="51">
        <v>1</v>
      </c>
      <c r="AF481" s="51">
        <v>10</v>
      </c>
      <c r="AG481" s="32">
        <v>1</v>
      </c>
      <c r="AH481" s="32">
        <v>0</v>
      </c>
      <c r="AI481" s="23">
        <v>42</v>
      </c>
      <c r="AJ481" s="52">
        <v>60</v>
      </c>
      <c r="AK481" s="52">
        <v>1</v>
      </c>
      <c r="AL481" s="52">
        <v>200</v>
      </c>
      <c r="AM481" s="52">
        <v>1</v>
      </c>
      <c r="AN481" s="52" t="s">
        <v>108</v>
      </c>
      <c r="AO481" s="52">
        <v>330</v>
      </c>
      <c r="AP481" s="52">
        <v>0.3</v>
      </c>
      <c r="AQ481" s="52">
        <v>0.05</v>
      </c>
      <c r="AR481" s="52">
        <v>206</v>
      </c>
      <c r="AS481" s="52">
        <v>-21</v>
      </c>
      <c r="AT481" s="52">
        <v>17</v>
      </c>
      <c r="AU481" s="52">
        <v>306</v>
      </c>
      <c r="AV481" s="83">
        <v>8</v>
      </c>
      <c r="AW481" s="52">
        <v>-10</v>
      </c>
      <c r="AX481" s="83">
        <v>4</v>
      </c>
      <c r="AY481" s="52">
        <v>10</v>
      </c>
      <c r="AZ481" s="52">
        <v>0.02</v>
      </c>
      <c r="BA481" s="24">
        <v>0</v>
      </c>
      <c r="BB481" s="52">
        <v>0.08</v>
      </c>
      <c r="BC481" s="75" t="s">
        <v>2458</v>
      </c>
      <c r="BD481" s="52"/>
      <c r="BE481" s="52"/>
      <c r="BF481" s="52"/>
      <c r="BG481" s="52"/>
      <c r="BH481" s="52"/>
      <c r="BI481" s="24">
        <v>1</v>
      </c>
      <c r="BJ481" s="24"/>
      <c r="BK481" s="24"/>
      <c r="BL481" s="24">
        <v>1.4</v>
      </c>
      <c r="BM481" s="24"/>
      <c r="BN481" s="24"/>
      <c r="BO481" s="24"/>
      <c r="BP481" s="24"/>
      <c r="BQ481" s="24" t="s">
        <v>2168</v>
      </c>
      <c r="CA481" s="47">
        <v>14216</v>
      </c>
      <c r="CB481" s="47" t="s">
        <v>300</v>
      </c>
      <c r="CJ481" s="47">
        <v>14</v>
      </c>
      <c r="CK481" s="47">
        <f t="shared" si="33"/>
        <v>100</v>
      </c>
      <c r="CL481" s="47">
        <f t="shared" si="34"/>
        <v>10</v>
      </c>
      <c r="CM481" s="47">
        <f t="shared" si="35"/>
        <v>200</v>
      </c>
    </row>
    <row r="482" spans="1:91" s="47" customFormat="1" x14ac:dyDescent="0.3">
      <c r="A482" s="102" t="s">
        <v>569</v>
      </c>
      <c r="B482" s="48"/>
      <c r="C482" s="27">
        <v>1030</v>
      </c>
      <c r="D482" s="26">
        <v>10001</v>
      </c>
      <c r="E482" s="26">
        <v>10001</v>
      </c>
      <c r="F482" s="49">
        <v>2</v>
      </c>
      <c r="G482" s="49">
        <v>1</v>
      </c>
      <c r="H482" s="18">
        <v>1</v>
      </c>
      <c r="I482" s="49">
        <v>1</v>
      </c>
      <c r="J482" s="49">
        <v>1</v>
      </c>
      <c r="K482" s="18">
        <v>2</v>
      </c>
      <c r="L482" s="49">
        <v>2</v>
      </c>
      <c r="M482" s="18">
        <v>1</v>
      </c>
      <c r="N482" s="18">
        <v>1</v>
      </c>
      <c r="O482" s="18" t="s">
        <v>2785</v>
      </c>
      <c r="P482" s="18" t="s">
        <v>321</v>
      </c>
      <c r="Q482" s="26" t="s">
        <v>570</v>
      </c>
      <c r="R482" s="26"/>
      <c r="S482" s="28">
        <v>0.8</v>
      </c>
      <c r="T482" s="28">
        <v>0.6</v>
      </c>
      <c r="U482" s="28">
        <v>0.96</v>
      </c>
      <c r="V482" s="18" t="s">
        <v>323</v>
      </c>
      <c r="W482" s="29" t="s">
        <v>324</v>
      </c>
      <c r="X482" s="30" t="s">
        <v>571</v>
      </c>
      <c r="Y482" s="31" t="s">
        <v>218</v>
      </c>
      <c r="Z482" s="51" t="s">
        <v>219</v>
      </c>
      <c r="AA482" s="51" t="s">
        <v>572</v>
      </c>
      <c r="AB482" s="21">
        <v>1</v>
      </c>
      <c r="AC482" s="21">
        <v>1</v>
      </c>
      <c r="AD482" s="51">
        <v>1</v>
      </c>
      <c r="AE482" s="51">
        <v>1</v>
      </c>
      <c r="AF482" s="51">
        <v>10</v>
      </c>
      <c r="AG482" s="32">
        <v>1</v>
      </c>
      <c r="AH482" s="32">
        <v>0</v>
      </c>
      <c r="AI482" s="23">
        <v>49</v>
      </c>
      <c r="AJ482" s="52">
        <v>70</v>
      </c>
      <c r="AK482" s="52">
        <v>1</v>
      </c>
      <c r="AL482" s="52">
        <v>200</v>
      </c>
      <c r="AM482" s="52">
        <v>1</v>
      </c>
      <c r="AN482" s="52" t="s">
        <v>108</v>
      </c>
      <c r="AO482" s="52">
        <v>320</v>
      </c>
      <c r="AP482" s="52">
        <v>0.4</v>
      </c>
      <c r="AQ482" s="52">
        <v>0.04</v>
      </c>
      <c r="AR482" s="52">
        <v>201</v>
      </c>
      <c r="AS482" s="52">
        <v>-14</v>
      </c>
      <c r="AT482" s="52">
        <v>-14</v>
      </c>
      <c r="AU482" s="52">
        <v>301</v>
      </c>
      <c r="AV482" s="83">
        <v>2</v>
      </c>
      <c r="AW482" s="52">
        <v>-3</v>
      </c>
      <c r="AX482" s="83">
        <v>4</v>
      </c>
      <c r="AY482" s="52">
        <v>10</v>
      </c>
      <c r="AZ482" s="52">
        <v>0.02</v>
      </c>
      <c r="BA482" s="24">
        <v>0</v>
      </c>
      <c r="BB482" s="52">
        <v>0.08</v>
      </c>
      <c r="BC482" s="75" t="s">
        <v>2449</v>
      </c>
      <c r="BD482" s="52"/>
      <c r="BE482" s="52"/>
      <c r="BF482" s="52"/>
      <c r="BG482" s="52"/>
      <c r="BH482" s="52"/>
      <c r="BI482" s="24">
        <v>1</v>
      </c>
      <c r="BJ482" s="24"/>
      <c r="BK482" s="24"/>
      <c r="BL482" s="24">
        <v>1.4</v>
      </c>
      <c r="BM482" s="24"/>
      <c r="BN482" s="24"/>
      <c r="BO482" s="24"/>
      <c r="BP482" s="24"/>
      <c r="BQ482" s="24" t="s">
        <v>2168</v>
      </c>
      <c r="CA482" s="47">
        <v>14301</v>
      </c>
      <c r="CB482" s="47" t="s">
        <v>312</v>
      </c>
      <c r="CJ482" s="47">
        <v>14</v>
      </c>
      <c r="CK482" s="47">
        <f t="shared" si="33"/>
        <v>100</v>
      </c>
      <c r="CL482" s="47">
        <f t="shared" si="34"/>
        <v>10</v>
      </c>
      <c r="CM482" s="47">
        <f t="shared" si="35"/>
        <v>200</v>
      </c>
    </row>
    <row r="483" spans="1:91" s="47" customFormat="1" x14ac:dyDescent="0.3">
      <c r="A483" s="102" t="s">
        <v>960</v>
      </c>
      <c r="B483" s="48"/>
      <c r="C483" s="27">
        <v>1031</v>
      </c>
      <c r="D483" s="26">
        <v>10001</v>
      </c>
      <c r="E483" s="26">
        <v>10001</v>
      </c>
      <c r="F483" s="49">
        <v>2</v>
      </c>
      <c r="G483" s="49">
        <v>1</v>
      </c>
      <c r="H483" s="18">
        <v>1</v>
      </c>
      <c r="I483" s="49">
        <v>1</v>
      </c>
      <c r="J483" s="49">
        <v>1</v>
      </c>
      <c r="K483" s="18">
        <v>2</v>
      </c>
      <c r="L483" s="49">
        <v>2</v>
      </c>
      <c r="M483" s="18">
        <v>1</v>
      </c>
      <c r="N483" s="18">
        <v>1</v>
      </c>
      <c r="O483" s="18" t="s">
        <v>2785</v>
      </c>
      <c r="P483" s="18" t="s">
        <v>321</v>
      </c>
      <c r="Q483" s="26" t="s">
        <v>1655</v>
      </c>
      <c r="R483" s="26"/>
      <c r="S483" s="28">
        <v>0.8</v>
      </c>
      <c r="T483" s="28">
        <v>0.75</v>
      </c>
      <c r="U483" s="28">
        <v>0.96</v>
      </c>
      <c r="V483" s="18" t="s">
        <v>323</v>
      </c>
      <c r="W483" s="29" t="s">
        <v>324</v>
      </c>
      <c r="X483" s="30" t="s">
        <v>961</v>
      </c>
      <c r="Y483" s="31" t="s">
        <v>218</v>
      </c>
      <c r="Z483" s="51" t="s">
        <v>219</v>
      </c>
      <c r="AA483" s="51" t="s">
        <v>962</v>
      </c>
      <c r="AB483" s="21">
        <v>1</v>
      </c>
      <c r="AC483" s="21">
        <v>1</v>
      </c>
      <c r="AD483" s="51">
        <v>1</v>
      </c>
      <c r="AE483" s="51">
        <v>1</v>
      </c>
      <c r="AF483" s="51">
        <v>10</v>
      </c>
      <c r="AG483" s="32">
        <v>1</v>
      </c>
      <c r="AH483" s="32">
        <v>0</v>
      </c>
      <c r="AI483" s="23">
        <v>35</v>
      </c>
      <c r="AJ483" s="52">
        <v>70</v>
      </c>
      <c r="AK483" s="52">
        <v>1</v>
      </c>
      <c r="AL483" s="52">
        <v>200</v>
      </c>
      <c r="AM483" s="52">
        <v>1</v>
      </c>
      <c r="AN483" s="52">
        <v>1</v>
      </c>
      <c r="AO483" s="52">
        <v>340</v>
      </c>
      <c r="AP483" s="52">
        <v>0.3</v>
      </c>
      <c r="AQ483" s="52">
        <v>0.01</v>
      </c>
      <c r="AR483" s="52">
        <v>203</v>
      </c>
      <c r="AS483" s="52">
        <v>-42</v>
      </c>
      <c r="AT483" s="52">
        <v>-28</v>
      </c>
      <c r="AU483" s="52">
        <v>303</v>
      </c>
      <c r="AV483" s="83">
        <v>0</v>
      </c>
      <c r="AW483" s="52">
        <v>0</v>
      </c>
      <c r="AX483" s="83">
        <v>5</v>
      </c>
      <c r="AY483" s="52">
        <v>10</v>
      </c>
      <c r="AZ483" s="52">
        <v>0.02</v>
      </c>
      <c r="BA483" s="24">
        <v>0</v>
      </c>
      <c r="BB483" s="52">
        <v>0.1</v>
      </c>
      <c r="BC483" s="75" t="s">
        <v>2436</v>
      </c>
      <c r="BD483" s="52"/>
      <c r="BE483" s="52"/>
      <c r="BF483" s="52"/>
      <c r="BG483" s="52"/>
      <c r="BH483" s="52"/>
      <c r="BI483" s="24">
        <v>1</v>
      </c>
      <c r="BJ483" s="24"/>
      <c r="BK483" s="24"/>
      <c r="BL483" s="24">
        <v>1.4</v>
      </c>
      <c r="BM483" s="24"/>
      <c r="BN483" s="24"/>
      <c r="BO483" s="24"/>
      <c r="BP483" s="24"/>
      <c r="BQ483" s="24" t="s">
        <v>2168</v>
      </c>
      <c r="CA483" s="47">
        <v>14302</v>
      </c>
      <c r="CB483" s="47" t="s">
        <v>331</v>
      </c>
      <c r="CJ483" s="47">
        <v>16</v>
      </c>
      <c r="CK483" s="47">
        <f t="shared" si="33"/>
        <v>100</v>
      </c>
      <c r="CL483" s="47">
        <f t="shared" si="34"/>
        <v>10</v>
      </c>
      <c r="CM483" s="47">
        <f t="shared" si="35"/>
        <v>200</v>
      </c>
    </row>
    <row r="484" spans="1:91" s="47" customFormat="1" x14ac:dyDescent="0.3">
      <c r="A484" s="102" t="s">
        <v>124</v>
      </c>
      <c r="B484" s="48"/>
      <c r="C484" s="27">
        <v>1032</v>
      </c>
      <c r="D484" s="26">
        <v>10001</v>
      </c>
      <c r="E484" s="26">
        <v>10001</v>
      </c>
      <c r="F484" s="49">
        <v>2</v>
      </c>
      <c r="G484" s="49">
        <v>1</v>
      </c>
      <c r="H484" s="18">
        <v>1</v>
      </c>
      <c r="I484" s="49">
        <v>1</v>
      </c>
      <c r="J484" s="49">
        <v>1</v>
      </c>
      <c r="K484" s="18">
        <v>2</v>
      </c>
      <c r="L484" s="49">
        <v>2</v>
      </c>
      <c r="M484" s="18">
        <v>1</v>
      </c>
      <c r="N484" s="18">
        <v>1</v>
      </c>
      <c r="O484" s="18" t="s">
        <v>2785</v>
      </c>
      <c r="P484" s="18" t="s">
        <v>321</v>
      </c>
      <c r="Q484" s="26" t="s">
        <v>652</v>
      </c>
      <c r="R484" s="26"/>
      <c r="S484" s="28">
        <v>0.8</v>
      </c>
      <c r="T484" s="28">
        <v>0.6</v>
      </c>
      <c r="U484" s="28">
        <v>0.96</v>
      </c>
      <c r="V484" s="18" t="s">
        <v>323</v>
      </c>
      <c r="W484" s="29" t="s">
        <v>324</v>
      </c>
      <c r="X484" s="30" t="s">
        <v>653</v>
      </c>
      <c r="Y484" s="31" t="s">
        <v>218</v>
      </c>
      <c r="Z484" s="51" t="s">
        <v>219</v>
      </c>
      <c r="AA484" s="51" t="s">
        <v>654</v>
      </c>
      <c r="AB484" s="21">
        <v>1</v>
      </c>
      <c r="AC484" s="21">
        <v>1</v>
      </c>
      <c r="AD484" s="51">
        <v>1</v>
      </c>
      <c r="AE484" s="51">
        <v>1</v>
      </c>
      <c r="AF484" s="51">
        <v>10</v>
      </c>
      <c r="AG484" s="32">
        <v>1</v>
      </c>
      <c r="AH484" s="32">
        <v>0</v>
      </c>
      <c r="AI484" s="23">
        <v>42</v>
      </c>
      <c r="AJ484" s="52">
        <v>60</v>
      </c>
      <c r="AK484" s="52">
        <v>1</v>
      </c>
      <c r="AL484" s="52">
        <v>200</v>
      </c>
      <c r="AM484" s="52">
        <v>1</v>
      </c>
      <c r="AN484" s="52" t="s">
        <v>108</v>
      </c>
      <c r="AO484" s="52">
        <v>300</v>
      </c>
      <c r="AP484" s="52">
        <v>0.3</v>
      </c>
      <c r="AQ484" s="52">
        <v>0.04</v>
      </c>
      <c r="AR484" s="52">
        <v>231</v>
      </c>
      <c r="AS484" s="52">
        <v>-42</v>
      </c>
      <c r="AT484" s="52">
        <v>17</v>
      </c>
      <c r="AU484" s="52">
        <v>301</v>
      </c>
      <c r="AV484" s="83">
        <v>2</v>
      </c>
      <c r="AW484" s="52">
        <v>7</v>
      </c>
      <c r="AX484" s="83">
        <v>4</v>
      </c>
      <c r="AY484" s="52">
        <v>10</v>
      </c>
      <c r="AZ484" s="52">
        <v>0.02</v>
      </c>
      <c r="BA484" s="24">
        <v>0</v>
      </c>
      <c r="BB484" s="52">
        <v>0.08</v>
      </c>
      <c r="BC484" s="75" t="s">
        <v>2435</v>
      </c>
      <c r="BD484" s="52"/>
      <c r="BE484" s="52"/>
      <c r="BF484" s="52"/>
      <c r="BG484" s="52"/>
      <c r="BH484" s="52"/>
      <c r="BI484" s="24">
        <v>1</v>
      </c>
      <c r="BJ484" s="24"/>
      <c r="BK484" s="24"/>
      <c r="BL484" s="24">
        <v>1.4</v>
      </c>
      <c r="BM484" s="24"/>
      <c r="BN484" s="24"/>
      <c r="BO484" s="24"/>
      <c r="BP484" s="24"/>
      <c r="BQ484" s="24" t="s">
        <v>2168</v>
      </c>
      <c r="CA484" s="47">
        <v>14303</v>
      </c>
      <c r="CB484" s="47" t="s">
        <v>421</v>
      </c>
      <c r="CJ484" s="47">
        <v>14</v>
      </c>
      <c r="CK484" s="47">
        <f t="shared" si="33"/>
        <v>100</v>
      </c>
      <c r="CL484" s="47">
        <f t="shared" si="34"/>
        <v>10</v>
      </c>
      <c r="CM484" s="47">
        <f t="shared" si="35"/>
        <v>200</v>
      </c>
    </row>
    <row r="485" spans="1:91" s="47" customFormat="1" x14ac:dyDescent="0.3">
      <c r="A485" s="102" t="s">
        <v>871</v>
      </c>
      <c r="B485" s="48"/>
      <c r="C485" s="27">
        <v>1033</v>
      </c>
      <c r="D485" s="26">
        <v>10001</v>
      </c>
      <c r="E485" s="26">
        <v>10001</v>
      </c>
      <c r="F485" s="49">
        <v>2</v>
      </c>
      <c r="G485" s="49">
        <v>1</v>
      </c>
      <c r="H485" s="18">
        <v>1</v>
      </c>
      <c r="I485" s="49">
        <v>1</v>
      </c>
      <c r="J485" s="49">
        <v>1</v>
      </c>
      <c r="K485" s="18">
        <v>2</v>
      </c>
      <c r="L485" s="49">
        <v>2</v>
      </c>
      <c r="M485" s="18">
        <v>1</v>
      </c>
      <c r="N485" s="18">
        <v>1</v>
      </c>
      <c r="O485" s="18" t="s">
        <v>2785</v>
      </c>
      <c r="P485" s="18" t="s">
        <v>321</v>
      </c>
      <c r="Q485" s="26" t="s">
        <v>872</v>
      </c>
      <c r="R485" s="26"/>
      <c r="S485" s="28">
        <v>0.8</v>
      </c>
      <c r="T485" s="28">
        <v>0.75</v>
      </c>
      <c r="U485" s="28">
        <v>0.96</v>
      </c>
      <c r="V485" s="18" t="s">
        <v>323</v>
      </c>
      <c r="W485" s="29" t="s">
        <v>324</v>
      </c>
      <c r="X485" s="30" t="s">
        <v>873</v>
      </c>
      <c r="Y485" s="31" t="s">
        <v>218</v>
      </c>
      <c r="Z485" s="51" t="s">
        <v>219</v>
      </c>
      <c r="AA485" s="51" t="s">
        <v>874</v>
      </c>
      <c r="AB485" s="21">
        <v>1</v>
      </c>
      <c r="AC485" s="21">
        <v>1</v>
      </c>
      <c r="AD485" s="51">
        <v>1</v>
      </c>
      <c r="AE485" s="51">
        <v>1</v>
      </c>
      <c r="AF485" s="51">
        <v>10</v>
      </c>
      <c r="AG485" s="32">
        <v>1</v>
      </c>
      <c r="AH485" s="32">
        <v>0</v>
      </c>
      <c r="AI485" s="23">
        <v>35</v>
      </c>
      <c r="AJ485" s="52">
        <v>60</v>
      </c>
      <c r="AK485" s="52">
        <v>1</v>
      </c>
      <c r="AL485" s="52">
        <v>200</v>
      </c>
      <c r="AM485" s="52">
        <v>1</v>
      </c>
      <c r="AN485" s="52" t="s">
        <v>108</v>
      </c>
      <c r="AO485" s="52">
        <v>310</v>
      </c>
      <c r="AP485" s="52">
        <v>1.6</v>
      </c>
      <c r="AQ485" s="52">
        <v>0.01</v>
      </c>
      <c r="AR485" s="52">
        <v>203</v>
      </c>
      <c r="AS485" s="52">
        <v>-42</v>
      </c>
      <c r="AT485" s="52">
        <v>-28</v>
      </c>
      <c r="AU485" s="52">
        <v>303</v>
      </c>
      <c r="AV485" s="83">
        <v>0</v>
      </c>
      <c r="AW485" s="52">
        <v>-4</v>
      </c>
      <c r="AX485" s="83">
        <v>4</v>
      </c>
      <c r="AY485" s="52">
        <v>10</v>
      </c>
      <c r="AZ485" s="52">
        <v>0.02</v>
      </c>
      <c r="BA485" s="24">
        <v>0</v>
      </c>
      <c r="BB485" s="52">
        <v>0.08</v>
      </c>
      <c r="BC485" s="75" t="s">
        <v>2432</v>
      </c>
      <c r="BD485" s="52"/>
      <c r="BE485" s="52"/>
      <c r="BF485" s="52"/>
      <c r="BG485" s="52"/>
      <c r="BH485" s="52"/>
      <c r="BI485" s="24">
        <v>1</v>
      </c>
      <c r="BJ485" s="24"/>
      <c r="BK485" s="24"/>
      <c r="BL485" s="24">
        <v>1.4</v>
      </c>
      <c r="BM485" s="24"/>
      <c r="BN485" s="24"/>
      <c r="BO485" s="24"/>
      <c r="BP485" s="24"/>
      <c r="BQ485" s="24" t="s">
        <v>2168</v>
      </c>
      <c r="CA485" s="47">
        <v>14304</v>
      </c>
      <c r="CB485" s="47" t="s">
        <v>1000</v>
      </c>
      <c r="CJ485" s="47">
        <v>17</v>
      </c>
      <c r="CK485" s="47">
        <f t="shared" si="33"/>
        <v>100</v>
      </c>
      <c r="CL485" s="47">
        <f t="shared" si="34"/>
        <v>10</v>
      </c>
      <c r="CM485" s="47">
        <f t="shared" si="35"/>
        <v>200</v>
      </c>
    </row>
    <row r="486" spans="1:91" s="47" customFormat="1" x14ac:dyDescent="0.3">
      <c r="A486" s="102" t="s">
        <v>913</v>
      </c>
      <c r="B486" s="48"/>
      <c r="C486" s="27">
        <v>1034</v>
      </c>
      <c r="D486" s="26">
        <v>10001</v>
      </c>
      <c r="E486" s="26">
        <v>10001</v>
      </c>
      <c r="F486" s="49">
        <v>2</v>
      </c>
      <c r="G486" s="49">
        <v>1</v>
      </c>
      <c r="H486" s="18">
        <v>1</v>
      </c>
      <c r="I486" s="49">
        <v>1</v>
      </c>
      <c r="J486" s="49">
        <v>1</v>
      </c>
      <c r="K486" s="18">
        <v>2</v>
      </c>
      <c r="L486" s="49">
        <v>2</v>
      </c>
      <c r="M486" s="18">
        <v>1</v>
      </c>
      <c r="N486" s="18">
        <v>1</v>
      </c>
      <c r="O486" s="18" t="s">
        <v>2785</v>
      </c>
      <c r="P486" s="18" t="s">
        <v>321</v>
      </c>
      <c r="Q486" s="26" t="s">
        <v>1175</v>
      </c>
      <c r="R486" s="26"/>
      <c r="S486" s="28">
        <v>0.8</v>
      </c>
      <c r="T486" s="28">
        <v>0.7</v>
      </c>
      <c r="U486" s="28">
        <v>0.96</v>
      </c>
      <c r="V486" s="18" t="s">
        <v>323</v>
      </c>
      <c r="W486" s="29" t="s">
        <v>324</v>
      </c>
      <c r="X486" s="30" t="s">
        <v>1176</v>
      </c>
      <c r="Y486" s="31" t="s">
        <v>218</v>
      </c>
      <c r="Z486" s="51" t="s">
        <v>219</v>
      </c>
      <c r="AA486" s="51" t="s">
        <v>1177</v>
      </c>
      <c r="AB486" s="21">
        <v>1</v>
      </c>
      <c r="AC486" s="21">
        <v>1</v>
      </c>
      <c r="AD486" s="51">
        <v>1</v>
      </c>
      <c r="AE486" s="51">
        <v>1</v>
      </c>
      <c r="AF486" s="51">
        <v>10</v>
      </c>
      <c r="AG486" s="32">
        <v>1</v>
      </c>
      <c r="AH486" s="32">
        <v>0</v>
      </c>
      <c r="AI486" s="23">
        <v>42</v>
      </c>
      <c r="AJ486" s="52">
        <v>60</v>
      </c>
      <c r="AK486" s="52">
        <v>1</v>
      </c>
      <c r="AL486" s="52">
        <v>200</v>
      </c>
      <c r="AM486" s="52">
        <v>1</v>
      </c>
      <c r="AN486" s="52" t="s">
        <v>108</v>
      </c>
      <c r="AO486" s="52">
        <v>330</v>
      </c>
      <c r="AP486" s="52">
        <v>0.3</v>
      </c>
      <c r="AQ486" s="52">
        <v>0.05</v>
      </c>
      <c r="AR486" s="52">
        <v>202</v>
      </c>
      <c r="AS486" s="52">
        <v>-21</v>
      </c>
      <c r="AT486" s="52">
        <v>17</v>
      </c>
      <c r="AU486" s="52">
        <v>302</v>
      </c>
      <c r="AV486" s="83">
        <v>8</v>
      </c>
      <c r="AW486" s="52">
        <v>-10</v>
      </c>
      <c r="AX486" s="83">
        <v>4</v>
      </c>
      <c r="AY486" s="52">
        <v>10</v>
      </c>
      <c r="AZ486" s="52">
        <v>0.02</v>
      </c>
      <c r="BA486" s="24">
        <v>0</v>
      </c>
      <c r="BB486" s="52">
        <v>0.08</v>
      </c>
      <c r="BC486" s="75" t="s">
        <v>2459</v>
      </c>
      <c r="BD486" s="52"/>
      <c r="BE486" s="52"/>
      <c r="BF486" s="52"/>
      <c r="BG486" s="52"/>
      <c r="BH486" s="52"/>
      <c r="BI486" s="24">
        <v>1</v>
      </c>
      <c r="BJ486" s="24"/>
      <c r="BK486" s="24"/>
      <c r="BL486" s="24">
        <v>1.4</v>
      </c>
      <c r="BM486" s="24"/>
      <c r="BN486" s="24"/>
      <c r="BO486" s="24"/>
      <c r="BP486" s="24"/>
      <c r="BQ486" s="24" t="s">
        <v>2168</v>
      </c>
      <c r="CA486" s="47">
        <v>14305</v>
      </c>
      <c r="CB486" s="47" t="s">
        <v>789</v>
      </c>
      <c r="CJ486" s="47">
        <v>14</v>
      </c>
      <c r="CK486" s="47">
        <f t="shared" si="33"/>
        <v>100</v>
      </c>
      <c r="CL486" s="47">
        <f t="shared" si="34"/>
        <v>10</v>
      </c>
      <c r="CM486" s="47">
        <f t="shared" si="35"/>
        <v>200</v>
      </c>
    </row>
    <row r="487" spans="1:91" s="33" customFormat="1" x14ac:dyDescent="0.3">
      <c r="A487" s="103" t="s">
        <v>679</v>
      </c>
      <c r="B487" s="34"/>
      <c r="C487" s="35">
        <v>1035</v>
      </c>
      <c r="D487" s="36">
        <v>10001</v>
      </c>
      <c r="E487" s="36">
        <v>10001</v>
      </c>
      <c r="F487" s="37">
        <v>2</v>
      </c>
      <c r="G487" s="37">
        <v>1</v>
      </c>
      <c r="H487" s="18">
        <v>1</v>
      </c>
      <c r="I487" s="49">
        <v>1</v>
      </c>
      <c r="J487" s="37">
        <v>1</v>
      </c>
      <c r="K487" s="38">
        <v>1</v>
      </c>
      <c r="L487" s="37">
        <v>2</v>
      </c>
      <c r="M487" s="38">
        <v>1</v>
      </c>
      <c r="N487" s="38">
        <v>1</v>
      </c>
      <c r="O487" s="18" t="s">
        <v>2785</v>
      </c>
      <c r="P487" s="38" t="s">
        <v>321</v>
      </c>
      <c r="Q487" s="36" t="s">
        <v>680</v>
      </c>
      <c r="R487" s="36"/>
      <c r="S487" s="39">
        <v>0.76</v>
      </c>
      <c r="T487" s="39">
        <v>0.85</v>
      </c>
      <c r="U487" s="39">
        <v>1.02</v>
      </c>
      <c r="V487" s="38" t="s">
        <v>323</v>
      </c>
      <c r="W487" s="40" t="s">
        <v>324</v>
      </c>
      <c r="X487" s="41" t="s">
        <v>681</v>
      </c>
      <c r="Y487" s="42" t="s">
        <v>218</v>
      </c>
      <c r="Z487" s="43" t="s">
        <v>219</v>
      </c>
      <c r="AA487" s="43" t="s">
        <v>682</v>
      </c>
      <c r="AB487" s="43">
        <v>1</v>
      </c>
      <c r="AC487" s="43">
        <v>1</v>
      </c>
      <c r="AD487" s="43">
        <v>1</v>
      </c>
      <c r="AE487" s="43">
        <v>1</v>
      </c>
      <c r="AF487" s="43">
        <v>10</v>
      </c>
      <c r="AG487" s="44">
        <v>1</v>
      </c>
      <c r="AH487" s="32">
        <v>0</v>
      </c>
      <c r="AI487" s="45">
        <v>150</v>
      </c>
      <c r="AJ487" s="46">
        <v>60</v>
      </c>
      <c r="AK487" s="46">
        <v>1</v>
      </c>
      <c r="AL487" s="46">
        <v>240</v>
      </c>
      <c r="AM487" s="46">
        <v>2</v>
      </c>
      <c r="AN487" s="46">
        <v>1</v>
      </c>
      <c r="AO487" s="46">
        <v>28</v>
      </c>
      <c r="AP487" s="46">
        <v>0.5</v>
      </c>
      <c r="AQ487" s="46">
        <v>0.01</v>
      </c>
      <c r="AR487" s="46">
        <v>0</v>
      </c>
      <c r="AS487" s="46">
        <v>0</v>
      </c>
      <c r="AT487" s="46">
        <v>0</v>
      </c>
      <c r="AU487" s="46">
        <v>3</v>
      </c>
      <c r="AV487" s="84">
        <v>-17</v>
      </c>
      <c r="AW487" s="46">
        <v>-7</v>
      </c>
      <c r="AX487" s="84">
        <v>12</v>
      </c>
      <c r="AY487" s="46">
        <v>12</v>
      </c>
      <c r="AZ487" s="46">
        <v>0.04</v>
      </c>
      <c r="BA487" s="24">
        <v>0</v>
      </c>
      <c r="BB487" s="46">
        <v>0.24</v>
      </c>
      <c r="BC487" s="78" t="s">
        <v>2068</v>
      </c>
      <c r="BD487" s="46"/>
      <c r="BE487" s="46"/>
      <c r="BF487" s="46"/>
      <c r="BG487" s="46"/>
      <c r="BH487" s="46"/>
      <c r="BI487" s="46">
        <v>1</v>
      </c>
      <c r="BJ487" s="46"/>
      <c r="BK487" s="46"/>
      <c r="BL487" s="24">
        <v>1.4</v>
      </c>
      <c r="BM487" s="24"/>
      <c r="BN487" s="24"/>
      <c r="BO487" s="24"/>
      <c r="BP487" s="24"/>
      <c r="BQ487" s="24" t="s">
        <v>2168</v>
      </c>
      <c r="CA487" s="33">
        <v>14306</v>
      </c>
      <c r="CB487" s="33" t="s">
        <v>545</v>
      </c>
      <c r="CJ487" s="33">
        <v>120</v>
      </c>
      <c r="CK487" s="47">
        <f t="shared" si="33"/>
        <v>120</v>
      </c>
      <c r="CL487" s="47">
        <f t="shared" si="34"/>
        <v>12</v>
      </c>
      <c r="CM487" s="47">
        <f t="shared" si="35"/>
        <v>240</v>
      </c>
    </row>
    <row r="488" spans="1:91" s="47" customFormat="1" x14ac:dyDescent="0.3">
      <c r="A488" s="102" t="s">
        <v>724</v>
      </c>
      <c r="B488" s="48"/>
      <c r="C488" s="91">
        <v>1036</v>
      </c>
      <c r="D488" s="92">
        <v>10001</v>
      </c>
      <c r="E488" s="92">
        <v>10001</v>
      </c>
      <c r="F488" s="49">
        <v>3</v>
      </c>
      <c r="G488" s="49">
        <v>1</v>
      </c>
      <c r="H488" s="18">
        <v>1</v>
      </c>
      <c r="I488" s="49">
        <v>1</v>
      </c>
      <c r="J488" s="49">
        <v>1</v>
      </c>
      <c r="K488" s="93">
        <v>2</v>
      </c>
      <c r="L488" s="49">
        <v>3</v>
      </c>
      <c r="M488" s="93">
        <v>1</v>
      </c>
      <c r="N488" s="93">
        <v>1</v>
      </c>
      <c r="O488" s="18" t="s">
        <v>2785</v>
      </c>
      <c r="P488" s="93" t="s">
        <v>321</v>
      </c>
      <c r="Q488" s="92" t="s">
        <v>725</v>
      </c>
      <c r="R488" s="92"/>
      <c r="S488" s="94">
        <v>0.9</v>
      </c>
      <c r="T488" s="94">
        <v>0.8</v>
      </c>
      <c r="U488" s="94">
        <v>1.08</v>
      </c>
      <c r="V488" s="93" t="s">
        <v>323</v>
      </c>
      <c r="W488" s="56" t="s">
        <v>324</v>
      </c>
      <c r="X488" s="50" t="s">
        <v>726</v>
      </c>
      <c r="Y488" s="95" t="s">
        <v>218</v>
      </c>
      <c r="Z488" s="51" t="s">
        <v>219</v>
      </c>
      <c r="AA488" s="51" t="s">
        <v>727</v>
      </c>
      <c r="AB488" s="21">
        <v>1</v>
      </c>
      <c r="AC488" s="21">
        <v>1</v>
      </c>
      <c r="AD488" s="51">
        <v>1</v>
      </c>
      <c r="AE488" s="51">
        <v>1</v>
      </c>
      <c r="AF488" s="51">
        <v>40</v>
      </c>
      <c r="AG488" s="57">
        <v>1</v>
      </c>
      <c r="AH488" s="32">
        <v>0</v>
      </c>
      <c r="AI488" s="100">
        <v>72</v>
      </c>
      <c r="AJ488" s="52">
        <v>60</v>
      </c>
      <c r="AK488" s="52">
        <v>1</v>
      </c>
      <c r="AL488" s="52">
        <v>200</v>
      </c>
      <c r="AM488" s="52">
        <v>1</v>
      </c>
      <c r="AN488" s="52" t="s">
        <v>108</v>
      </c>
      <c r="AO488" s="52">
        <v>340</v>
      </c>
      <c r="AP488" s="52">
        <v>0.3</v>
      </c>
      <c r="AQ488" s="52">
        <v>0.01</v>
      </c>
      <c r="AR488" s="52">
        <v>203</v>
      </c>
      <c r="AS488" s="52">
        <v>-27</v>
      </c>
      <c r="AT488" s="52">
        <v>-27</v>
      </c>
      <c r="AU488" s="52">
        <v>303</v>
      </c>
      <c r="AV488" s="83">
        <v>0</v>
      </c>
      <c r="AW488" s="52">
        <v>-15</v>
      </c>
      <c r="AX488" s="83">
        <v>8</v>
      </c>
      <c r="AY488" s="52">
        <v>10</v>
      </c>
      <c r="AZ488" s="52">
        <v>0.02</v>
      </c>
      <c r="BA488" s="24">
        <v>0</v>
      </c>
      <c r="BB488" s="52">
        <v>0.16</v>
      </c>
      <c r="BC488" s="75" t="s">
        <v>2439</v>
      </c>
      <c r="BD488" s="52"/>
      <c r="BE488" s="52"/>
      <c r="BF488" s="52"/>
      <c r="BG488" s="52"/>
      <c r="BH488" s="52"/>
      <c r="BI488" s="24">
        <v>1</v>
      </c>
      <c r="BJ488" s="24"/>
      <c r="BK488" s="24"/>
      <c r="BL488" s="24">
        <v>1.4</v>
      </c>
      <c r="BM488" s="24"/>
      <c r="BN488" s="24"/>
      <c r="BO488" s="24"/>
      <c r="BP488" s="24"/>
      <c r="BQ488" s="24" t="s">
        <v>2168</v>
      </c>
      <c r="CA488" s="47">
        <v>14307</v>
      </c>
      <c r="CB488" s="47" t="s">
        <v>541</v>
      </c>
      <c r="CJ488" s="47">
        <v>31</v>
      </c>
      <c r="CK488" s="47">
        <f t="shared" si="33"/>
        <v>100</v>
      </c>
      <c r="CL488" s="47">
        <f t="shared" si="34"/>
        <v>10</v>
      </c>
      <c r="CM488" s="47">
        <f t="shared" si="35"/>
        <v>200</v>
      </c>
    </row>
    <row r="489" spans="1:91" s="47" customFormat="1" x14ac:dyDescent="0.3">
      <c r="A489" s="104" t="s">
        <v>655</v>
      </c>
      <c r="B489" s="48"/>
      <c r="C489" s="53">
        <v>1037</v>
      </c>
      <c r="D489" s="49">
        <v>10001</v>
      </c>
      <c r="E489" s="49">
        <v>10001</v>
      </c>
      <c r="F489" s="49">
        <v>3</v>
      </c>
      <c r="G489" s="49">
        <v>1</v>
      </c>
      <c r="H489" s="18">
        <v>1</v>
      </c>
      <c r="I489" s="49">
        <v>1</v>
      </c>
      <c r="J489" s="49">
        <v>1</v>
      </c>
      <c r="K489" s="54">
        <v>2</v>
      </c>
      <c r="L489" s="49">
        <v>3</v>
      </c>
      <c r="M489" s="54">
        <v>1</v>
      </c>
      <c r="N489" s="54">
        <v>1</v>
      </c>
      <c r="O489" s="18" t="s">
        <v>2785</v>
      </c>
      <c r="P489" s="54" t="s">
        <v>321</v>
      </c>
      <c r="Q489" s="49" t="s">
        <v>656</v>
      </c>
      <c r="R489" s="49"/>
      <c r="S489" s="55">
        <v>0.9</v>
      </c>
      <c r="T489" s="55">
        <v>0.72</v>
      </c>
      <c r="U489" s="55">
        <v>1.08</v>
      </c>
      <c r="V489" s="54" t="s">
        <v>323</v>
      </c>
      <c r="W489" s="56" t="s">
        <v>324</v>
      </c>
      <c r="X489" s="50" t="s">
        <v>657</v>
      </c>
      <c r="Y489" s="56" t="s">
        <v>218</v>
      </c>
      <c r="Z489" s="51" t="s">
        <v>219</v>
      </c>
      <c r="AA489" s="51" t="s">
        <v>658</v>
      </c>
      <c r="AB489" s="51">
        <v>1</v>
      </c>
      <c r="AC489" s="51">
        <v>1</v>
      </c>
      <c r="AD489" s="51">
        <v>1</v>
      </c>
      <c r="AE489" s="51">
        <v>1</v>
      </c>
      <c r="AF489" s="51">
        <v>40</v>
      </c>
      <c r="AG489" s="57">
        <v>1</v>
      </c>
      <c r="AH489" s="32">
        <v>0</v>
      </c>
      <c r="AI489" s="57">
        <v>63</v>
      </c>
      <c r="AJ489" s="52">
        <v>60</v>
      </c>
      <c r="AK489" s="52">
        <v>1</v>
      </c>
      <c r="AL489" s="52">
        <v>200</v>
      </c>
      <c r="AM489" s="52">
        <v>1</v>
      </c>
      <c r="AN489" s="52" t="s">
        <v>108</v>
      </c>
      <c r="AO489" s="52">
        <v>330</v>
      </c>
      <c r="AP489" s="52">
        <v>1.6</v>
      </c>
      <c r="AQ489" s="52">
        <v>0.14000000000000001</v>
      </c>
      <c r="AR489" s="52">
        <v>107</v>
      </c>
      <c r="AS489" s="52">
        <v>-54</v>
      </c>
      <c r="AT489" s="52">
        <v>0</v>
      </c>
      <c r="AU489" s="52">
        <v>51</v>
      </c>
      <c r="AV489" s="52">
        <v>-4</v>
      </c>
      <c r="AW489" s="52">
        <v>-15</v>
      </c>
      <c r="AX489" s="52">
        <v>9</v>
      </c>
      <c r="AY489" s="52">
        <v>10</v>
      </c>
      <c r="AZ489" s="52">
        <v>0.02</v>
      </c>
      <c r="BA489" s="24">
        <v>0</v>
      </c>
      <c r="BB489" s="52">
        <v>0.18</v>
      </c>
      <c r="BC489" s="75" t="s">
        <v>2432</v>
      </c>
      <c r="BD489" s="52"/>
      <c r="BE489" s="52"/>
      <c r="BF489" s="52"/>
      <c r="BG489" s="52"/>
      <c r="BH489" s="52"/>
      <c r="BI489" s="52">
        <v>1.0667199999999999</v>
      </c>
      <c r="BJ489" s="52"/>
      <c r="BK489" s="52"/>
      <c r="BL489" s="24">
        <v>1.4</v>
      </c>
      <c r="BM489" s="24"/>
      <c r="BN489" s="24"/>
      <c r="BO489" s="24"/>
      <c r="BP489" s="24"/>
      <c r="BQ489" s="24" t="s">
        <v>2168</v>
      </c>
      <c r="CA489" s="47">
        <v>14308</v>
      </c>
      <c r="CB489" s="47" t="s">
        <v>1003</v>
      </c>
      <c r="CJ489" s="47">
        <v>38</v>
      </c>
      <c r="CK489" s="47">
        <f t="shared" si="33"/>
        <v>100</v>
      </c>
      <c r="CL489" s="47">
        <f t="shared" si="34"/>
        <v>10</v>
      </c>
      <c r="CM489" s="47">
        <f t="shared" si="35"/>
        <v>200</v>
      </c>
    </row>
    <row r="490" spans="1:91" s="47" customFormat="1" x14ac:dyDescent="0.3">
      <c r="A490" s="102" t="s">
        <v>557</v>
      </c>
      <c r="B490" s="48"/>
      <c r="C490" s="58">
        <v>1038</v>
      </c>
      <c r="D490" s="59">
        <v>10001</v>
      </c>
      <c r="E490" s="59">
        <v>10001</v>
      </c>
      <c r="F490" s="49">
        <v>3</v>
      </c>
      <c r="G490" s="49">
        <v>1</v>
      </c>
      <c r="H490" s="18">
        <v>1</v>
      </c>
      <c r="I490" s="49">
        <v>1</v>
      </c>
      <c r="J490" s="49">
        <v>1</v>
      </c>
      <c r="K490" s="60">
        <v>2</v>
      </c>
      <c r="L490" s="49">
        <v>3</v>
      </c>
      <c r="M490" s="60">
        <v>1</v>
      </c>
      <c r="N490" s="60">
        <v>1</v>
      </c>
      <c r="O490" s="18" t="s">
        <v>2785</v>
      </c>
      <c r="P490" s="60" t="s">
        <v>321</v>
      </c>
      <c r="Q490" s="59" t="s">
        <v>558</v>
      </c>
      <c r="R490" s="59"/>
      <c r="S490" s="61">
        <v>0.9</v>
      </c>
      <c r="T490" s="61">
        <v>0.7</v>
      </c>
      <c r="U490" s="61">
        <v>1.08</v>
      </c>
      <c r="V490" s="60" t="s">
        <v>323</v>
      </c>
      <c r="W490" s="62" t="s">
        <v>324</v>
      </c>
      <c r="X490" s="63" t="s">
        <v>559</v>
      </c>
      <c r="Y490" s="64" t="s">
        <v>218</v>
      </c>
      <c r="Z490" s="51" t="s">
        <v>219</v>
      </c>
      <c r="AA490" s="51" t="s">
        <v>560</v>
      </c>
      <c r="AB490" s="21">
        <v>1</v>
      </c>
      <c r="AC490" s="21">
        <v>1</v>
      </c>
      <c r="AD490" s="51">
        <v>1</v>
      </c>
      <c r="AE490" s="51">
        <v>1</v>
      </c>
      <c r="AF490" s="51">
        <v>40</v>
      </c>
      <c r="AG490" s="65">
        <v>1</v>
      </c>
      <c r="AH490" s="32">
        <v>0</v>
      </c>
      <c r="AI490" s="22">
        <v>72</v>
      </c>
      <c r="AJ490" s="52">
        <v>70</v>
      </c>
      <c r="AK490" s="52">
        <v>1</v>
      </c>
      <c r="AL490" s="52">
        <v>200</v>
      </c>
      <c r="AM490" s="52">
        <v>1</v>
      </c>
      <c r="AN490" s="52" t="s">
        <v>108</v>
      </c>
      <c r="AO490" s="52">
        <v>320</v>
      </c>
      <c r="AP490" s="52">
        <v>0.4</v>
      </c>
      <c r="AQ490" s="52">
        <v>0.04</v>
      </c>
      <c r="AR490" s="52">
        <v>203</v>
      </c>
      <c r="AS490" s="52">
        <v>-27</v>
      </c>
      <c r="AT490" s="52">
        <v>-9</v>
      </c>
      <c r="AU490" s="52">
        <v>303</v>
      </c>
      <c r="AV490" s="83">
        <v>-3</v>
      </c>
      <c r="AW490" s="52">
        <v>-13</v>
      </c>
      <c r="AX490" s="83">
        <v>9</v>
      </c>
      <c r="AY490" s="52">
        <v>10</v>
      </c>
      <c r="AZ490" s="52">
        <v>0.02</v>
      </c>
      <c r="BA490" s="24">
        <v>0</v>
      </c>
      <c r="BB490" s="52">
        <v>0.18</v>
      </c>
      <c r="BC490" s="75" t="s">
        <v>2449</v>
      </c>
      <c r="BD490" s="52"/>
      <c r="BE490" s="52"/>
      <c r="BF490" s="52"/>
      <c r="BG490" s="52"/>
      <c r="BH490" s="52"/>
      <c r="BI490" s="24">
        <v>1</v>
      </c>
      <c r="BJ490" s="24"/>
      <c r="BK490" s="24"/>
      <c r="BL490" s="24">
        <v>1.4</v>
      </c>
      <c r="BM490" s="24"/>
      <c r="BN490" s="24"/>
      <c r="BO490" s="24"/>
      <c r="BP490" s="24"/>
      <c r="BQ490" s="24" t="s">
        <v>2168</v>
      </c>
      <c r="CA490" s="47">
        <v>14309</v>
      </c>
      <c r="CB490" s="47" t="s">
        <v>537</v>
      </c>
      <c r="CJ490" s="47">
        <v>31</v>
      </c>
      <c r="CK490" s="47">
        <f t="shared" si="33"/>
        <v>100</v>
      </c>
      <c r="CL490" s="47">
        <f t="shared" si="34"/>
        <v>10</v>
      </c>
      <c r="CM490" s="47">
        <f t="shared" si="35"/>
        <v>200</v>
      </c>
    </row>
    <row r="491" spans="1:91" s="47" customFormat="1" x14ac:dyDescent="0.3">
      <c r="A491" s="102" t="s">
        <v>1048</v>
      </c>
      <c r="B491" s="48"/>
      <c r="C491" s="27">
        <v>1039</v>
      </c>
      <c r="D491" s="26">
        <v>10001</v>
      </c>
      <c r="E491" s="26">
        <v>10001</v>
      </c>
      <c r="F491" s="49">
        <v>3</v>
      </c>
      <c r="G491" s="49">
        <v>1</v>
      </c>
      <c r="H491" s="18">
        <v>1</v>
      </c>
      <c r="I491" s="49">
        <v>1</v>
      </c>
      <c r="J491" s="49">
        <v>1</v>
      </c>
      <c r="K491" s="18">
        <v>1</v>
      </c>
      <c r="L491" s="49">
        <v>3</v>
      </c>
      <c r="M491" s="18">
        <v>1</v>
      </c>
      <c r="N491" s="18">
        <v>1</v>
      </c>
      <c r="O491" s="18" t="s">
        <v>2785</v>
      </c>
      <c r="P491" s="18" t="s">
        <v>321</v>
      </c>
      <c r="Q491" s="26" t="s">
        <v>1652</v>
      </c>
      <c r="R491" s="26"/>
      <c r="S491" s="28">
        <v>0.81</v>
      </c>
      <c r="T491" s="28">
        <v>0.9</v>
      </c>
      <c r="U491" s="28">
        <v>1.08</v>
      </c>
      <c r="V491" s="18" t="s">
        <v>323</v>
      </c>
      <c r="W491" s="29" t="s">
        <v>324</v>
      </c>
      <c r="X491" s="30" t="s">
        <v>1049</v>
      </c>
      <c r="Y491" s="31" t="s">
        <v>218</v>
      </c>
      <c r="Z491" s="51" t="s">
        <v>219</v>
      </c>
      <c r="AA491" s="51" t="s">
        <v>1050</v>
      </c>
      <c r="AB491" s="21">
        <v>1</v>
      </c>
      <c r="AC491" s="21">
        <v>1</v>
      </c>
      <c r="AD491" s="51">
        <v>1</v>
      </c>
      <c r="AE491" s="51">
        <v>1</v>
      </c>
      <c r="AF491" s="51">
        <v>40</v>
      </c>
      <c r="AG491" s="32">
        <v>1</v>
      </c>
      <c r="AH491" s="32">
        <v>0</v>
      </c>
      <c r="AI491" s="23">
        <v>99</v>
      </c>
      <c r="AJ491" s="52">
        <v>60</v>
      </c>
      <c r="AK491" s="52">
        <v>1</v>
      </c>
      <c r="AL491" s="52">
        <v>630</v>
      </c>
      <c r="AM491" s="52">
        <v>2</v>
      </c>
      <c r="AN491" s="52">
        <v>1</v>
      </c>
      <c r="AO491" s="52">
        <v>32</v>
      </c>
      <c r="AP491" s="52">
        <v>0.3</v>
      </c>
      <c r="AQ491" s="52">
        <v>0.04</v>
      </c>
      <c r="AR491" s="52">
        <v>0</v>
      </c>
      <c r="AS491" s="52">
        <v>0</v>
      </c>
      <c r="AT491" s="52">
        <v>0</v>
      </c>
      <c r="AU491" s="52">
        <v>1</v>
      </c>
      <c r="AV491" s="83">
        <v>-10</v>
      </c>
      <c r="AW491" s="52">
        <v>0</v>
      </c>
      <c r="AX491" s="83">
        <v>8</v>
      </c>
      <c r="AY491" s="52">
        <v>31.5</v>
      </c>
      <c r="AZ491" s="52">
        <v>0.04</v>
      </c>
      <c r="BA491" s="24">
        <v>0</v>
      </c>
      <c r="BB491" s="52">
        <v>0.16</v>
      </c>
      <c r="BC491" s="75" t="s">
        <v>2200</v>
      </c>
      <c r="BD491" s="52"/>
      <c r="BE491" s="52"/>
      <c r="BF491" s="52"/>
      <c r="BG491" s="52"/>
      <c r="BH491" s="52"/>
      <c r="BI491" s="24">
        <v>1</v>
      </c>
      <c r="BJ491" s="24"/>
      <c r="BK491" s="24"/>
      <c r="BL491" s="24">
        <v>1.4</v>
      </c>
      <c r="BM491" s="24"/>
      <c r="BN491" s="24"/>
      <c r="BO491" s="24"/>
      <c r="BP491" s="24"/>
      <c r="BQ491" s="24" t="s">
        <v>2168</v>
      </c>
      <c r="CA491" s="47">
        <v>14310</v>
      </c>
      <c r="CB491" s="47" t="s">
        <v>781</v>
      </c>
      <c r="CJ491" s="47">
        <v>315</v>
      </c>
      <c r="CK491" s="47">
        <f t="shared" si="33"/>
        <v>315</v>
      </c>
      <c r="CL491" s="47">
        <f t="shared" si="34"/>
        <v>31.5</v>
      </c>
      <c r="CM491" s="47">
        <f t="shared" si="35"/>
        <v>630</v>
      </c>
    </row>
    <row r="492" spans="1:91" s="47" customFormat="1" x14ac:dyDescent="0.3">
      <c r="A492" s="102" t="s">
        <v>537</v>
      </c>
      <c r="B492" s="48"/>
      <c r="C492" s="27">
        <v>1040</v>
      </c>
      <c r="D492" s="26">
        <v>10001</v>
      </c>
      <c r="E492" s="26">
        <v>10001</v>
      </c>
      <c r="F492" s="49">
        <v>3</v>
      </c>
      <c r="G492" s="49">
        <v>1</v>
      </c>
      <c r="H492" s="18">
        <v>1</v>
      </c>
      <c r="I492" s="49">
        <v>1</v>
      </c>
      <c r="J492" s="49">
        <v>1</v>
      </c>
      <c r="K492" s="18">
        <v>2</v>
      </c>
      <c r="L492" s="49">
        <v>3</v>
      </c>
      <c r="M492" s="18">
        <v>1</v>
      </c>
      <c r="N492" s="18">
        <v>1</v>
      </c>
      <c r="O492" s="18" t="s">
        <v>2785</v>
      </c>
      <c r="P492" s="18" t="s">
        <v>321</v>
      </c>
      <c r="Q492" s="26" t="s">
        <v>538</v>
      </c>
      <c r="R492" s="26"/>
      <c r="S492" s="28">
        <v>0.9</v>
      </c>
      <c r="T492" s="28">
        <v>0.85</v>
      </c>
      <c r="U492" s="28">
        <v>1.08</v>
      </c>
      <c r="V492" s="18" t="s">
        <v>323</v>
      </c>
      <c r="W492" s="29" t="s">
        <v>324</v>
      </c>
      <c r="X492" s="30" t="s">
        <v>539</v>
      </c>
      <c r="Y492" s="31" t="s">
        <v>218</v>
      </c>
      <c r="Z492" s="51" t="s">
        <v>219</v>
      </c>
      <c r="AA492" s="51" t="s">
        <v>540</v>
      </c>
      <c r="AB492" s="21">
        <v>1</v>
      </c>
      <c r="AC492" s="21">
        <v>1</v>
      </c>
      <c r="AD492" s="51">
        <v>1</v>
      </c>
      <c r="AE492" s="51">
        <v>1</v>
      </c>
      <c r="AF492" s="51">
        <v>40</v>
      </c>
      <c r="AG492" s="32">
        <v>1</v>
      </c>
      <c r="AH492" s="32">
        <v>0</v>
      </c>
      <c r="AI492" s="23">
        <v>45</v>
      </c>
      <c r="AJ492" s="52">
        <v>60</v>
      </c>
      <c r="AK492" s="52">
        <v>1</v>
      </c>
      <c r="AL492" s="52">
        <v>200</v>
      </c>
      <c r="AM492" s="52">
        <v>1</v>
      </c>
      <c r="AN492" s="52" t="s">
        <v>108</v>
      </c>
      <c r="AO492" s="52">
        <v>310</v>
      </c>
      <c r="AP492" s="52">
        <v>0.9</v>
      </c>
      <c r="AQ492" s="52">
        <v>0.01</v>
      </c>
      <c r="AR492" s="52">
        <v>203</v>
      </c>
      <c r="AS492" s="52">
        <v>-54</v>
      </c>
      <c r="AT492" s="52">
        <v>-36</v>
      </c>
      <c r="AU492" s="52">
        <v>303</v>
      </c>
      <c r="AV492" s="83">
        <v>0</v>
      </c>
      <c r="AW492" s="52">
        <v>-5</v>
      </c>
      <c r="AX492" s="83">
        <v>9</v>
      </c>
      <c r="AY492" s="52">
        <v>10</v>
      </c>
      <c r="AZ492" s="52">
        <v>0.02</v>
      </c>
      <c r="BA492" s="24">
        <v>0</v>
      </c>
      <c r="BB492" s="52">
        <v>0.18</v>
      </c>
      <c r="BC492" s="75" t="s">
        <v>2431</v>
      </c>
      <c r="BD492" s="52"/>
      <c r="BE492" s="52"/>
      <c r="BF492" s="52"/>
      <c r="BG492" s="52"/>
      <c r="BH492" s="52"/>
      <c r="BI492" s="24">
        <v>1</v>
      </c>
      <c r="BJ492" s="24"/>
      <c r="BK492" s="24"/>
      <c r="BL492" s="24">
        <v>1.4</v>
      </c>
      <c r="BM492" s="24"/>
      <c r="BN492" s="24"/>
      <c r="BO492" s="24"/>
      <c r="BP492" s="24"/>
      <c r="BQ492" s="24" t="s">
        <v>2168</v>
      </c>
      <c r="CA492" s="47">
        <v>14311</v>
      </c>
      <c r="CB492" s="47" t="s">
        <v>258</v>
      </c>
      <c r="CJ492" s="47">
        <v>40</v>
      </c>
      <c r="CK492" s="47">
        <f t="shared" si="33"/>
        <v>100</v>
      </c>
      <c r="CL492" s="47">
        <f t="shared" si="34"/>
        <v>10</v>
      </c>
      <c r="CM492" s="47">
        <f t="shared" si="35"/>
        <v>200</v>
      </c>
    </row>
    <row r="493" spans="1:91" s="47" customFormat="1" x14ac:dyDescent="0.3">
      <c r="A493" s="102" t="s">
        <v>997</v>
      </c>
      <c r="B493" s="48"/>
      <c r="C493" s="27">
        <v>1041</v>
      </c>
      <c r="D493" s="26">
        <v>10001</v>
      </c>
      <c r="E493" s="26">
        <v>10001</v>
      </c>
      <c r="F493" s="49">
        <v>3</v>
      </c>
      <c r="G493" s="49">
        <v>1</v>
      </c>
      <c r="H493" s="18">
        <v>1</v>
      </c>
      <c r="I493" s="49">
        <v>1</v>
      </c>
      <c r="J493" s="49">
        <v>1</v>
      </c>
      <c r="K493" s="18">
        <v>1</v>
      </c>
      <c r="L493" s="49">
        <v>3</v>
      </c>
      <c r="M493" s="18">
        <v>1</v>
      </c>
      <c r="N493" s="18">
        <v>1</v>
      </c>
      <c r="O493" s="18" t="s">
        <v>2785</v>
      </c>
      <c r="P493" s="18" t="s">
        <v>321</v>
      </c>
      <c r="Q493" s="26" t="s">
        <v>2084</v>
      </c>
      <c r="R493" s="26"/>
      <c r="S493" s="28">
        <v>0.94</v>
      </c>
      <c r="T493" s="28">
        <v>0.8</v>
      </c>
      <c r="U493" s="28">
        <v>1.08</v>
      </c>
      <c r="V493" s="18" t="s">
        <v>323</v>
      </c>
      <c r="W493" s="29" t="s">
        <v>324</v>
      </c>
      <c r="X493" s="30" t="s">
        <v>998</v>
      </c>
      <c r="Y493" s="31" t="s">
        <v>218</v>
      </c>
      <c r="Z493" s="51" t="s">
        <v>219</v>
      </c>
      <c r="AA493" s="51" t="s">
        <v>999</v>
      </c>
      <c r="AB493" s="21">
        <v>1</v>
      </c>
      <c r="AC493" s="21">
        <v>1</v>
      </c>
      <c r="AD493" s="51">
        <v>1</v>
      </c>
      <c r="AE493" s="51">
        <v>1</v>
      </c>
      <c r="AF493" s="51">
        <v>40</v>
      </c>
      <c r="AG493" s="32">
        <v>1</v>
      </c>
      <c r="AH493" s="32">
        <v>0</v>
      </c>
      <c r="AI493" s="23">
        <v>76</v>
      </c>
      <c r="AJ493" s="52">
        <v>80</v>
      </c>
      <c r="AK493" s="52">
        <v>1</v>
      </c>
      <c r="AL493" s="52">
        <v>288</v>
      </c>
      <c r="AM493" s="52">
        <v>1</v>
      </c>
      <c r="AN493" s="52">
        <v>1</v>
      </c>
      <c r="AO493" s="52">
        <v>32</v>
      </c>
      <c r="AP493" s="52">
        <v>0.4</v>
      </c>
      <c r="AQ493" s="52">
        <v>0.01</v>
      </c>
      <c r="AR493" s="52">
        <v>0</v>
      </c>
      <c r="AS493" s="52">
        <v>0</v>
      </c>
      <c r="AT493" s="52">
        <v>0</v>
      </c>
      <c r="AU493" s="52">
        <v>1</v>
      </c>
      <c r="AV493" s="83">
        <v>0</v>
      </c>
      <c r="AW493" s="52">
        <v>-9</v>
      </c>
      <c r="AX493" s="83">
        <v>26</v>
      </c>
      <c r="AY493" s="52">
        <v>14.4</v>
      </c>
      <c r="AZ493" s="52">
        <v>0.02</v>
      </c>
      <c r="BA493" s="24">
        <v>0</v>
      </c>
      <c r="BB493" s="52">
        <v>0.52</v>
      </c>
      <c r="BC493" s="75" t="s">
        <v>2387</v>
      </c>
      <c r="BD493" s="52"/>
      <c r="BE493" s="52"/>
      <c r="BF493" s="52"/>
      <c r="BG493" s="52"/>
      <c r="BH493" s="52"/>
      <c r="BI493" s="24">
        <v>1</v>
      </c>
      <c r="BJ493" s="24"/>
      <c r="BK493" s="24"/>
      <c r="BL493" s="24">
        <v>1.4</v>
      </c>
      <c r="BM493" s="24"/>
      <c r="BN493" s="24"/>
      <c r="BO493" s="24"/>
      <c r="BP493" s="24"/>
      <c r="BQ493" s="24" t="s">
        <v>2168</v>
      </c>
      <c r="CA493" s="47">
        <v>14312</v>
      </c>
      <c r="CB493" s="47" t="s">
        <v>381</v>
      </c>
      <c r="CJ493" s="47">
        <v>144</v>
      </c>
      <c r="CK493" s="47">
        <f t="shared" si="33"/>
        <v>144</v>
      </c>
      <c r="CL493" s="47">
        <f t="shared" si="34"/>
        <v>14.4</v>
      </c>
      <c r="CM493" s="47">
        <f t="shared" si="35"/>
        <v>288</v>
      </c>
    </row>
    <row r="494" spans="1:91" s="47" customFormat="1" x14ac:dyDescent="0.3">
      <c r="A494" s="102" t="s">
        <v>525</v>
      </c>
      <c r="B494" s="48"/>
      <c r="C494" s="27">
        <v>1042</v>
      </c>
      <c r="D494" s="26">
        <v>10001</v>
      </c>
      <c r="E494" s="26">
        <v>10001</v>
      </c>
      <c r="F494" s="49">
        <v>3</v>
      </c>
      <c r="G494" s="49">
        <v>1</v>
      </c>
      <c r="H494" s="18">
        <v>1</v>
      </c>
      <c r="I494" s="49">
        <v>1</v>
      </c>
      <c r="J494" s="49">
        <v>1</v>
      </c>
      <c r="K494" s="18">
        <v>1</v>
      </c>
      <c r="L494" s="49">
        <v>3</v>
      </c>
      <c r="M494" s="18">
        <v>1</v>
      </c>
      <c r="N494" s="18">
        <v>1</v>
      </c>
      <c r="O494" s="18" t="s">
        <v>2785</v>
      </c>
      <c r="P494" s="18" t="s">
        <v>321</v>
      </c>
      <c r="Q494" s="26" t="s">
        <v>526</v>
      </c>
      <c r="R494" s="26"/>
      <c r="S494" s="28">
        <v>0.94</v>
      </c>
      <c r="T494" s="28">
        <v>0.8</v>
      </c>
      <c r="U494" s="28">
        <v>1.08</v>
      </c>
      <c r="V494" s="18" t="s">
        <v>323</v>
      </c>
      <c r="W494" s="29" t="s">
        <v>324</v>
      </c>
      <c r="X494" s="30" t="s">
        <v>527</v>
      </c>
      <c r="Y494" s="31" t="s">
        <v>218</v>
      </c>
      <c r="Z494" s="51" t="s">
        <v>219</v>
      </c>
      <c r="AA494" s="51" t="s">
        <v>528</v>
      </c>
      <c r="AB494" s="21">
        <v>1</v>
      </c>
      <c r="AC494" s="21">
        <v>1</v>
      </c>
      <c r="AD494" s="51">
        <v>1</v>
      </c>
      <c r="AE494" s="51">
        <v>1</v>
      </c>
      <c r="AF494" s="51">
        <v>40</v>
      </c>
      <c r="AG494" s="32">
        <v>1</v>
      </c>
      <c r="AH494" s="32">
        <v>0</v>
      </c>
      <c r="AI494" s="23">
        <v>76</v>
      </c>
      <c r="AJ494" s="52">
        <v>90</v>
      </c>
      <c r="AK494" s="52">
        <v>1</v>
      </c>
      <c r="AL494" s="52">
        <v>360</v>
      </c>
      <c r="AM494" s="52">
        <v>2</v>
      </c>
      <c r="AN494" s="52">
        <v>1</v>
      </c>
      <c r="AO494" s="52">
        <v>32</v>
      </c>
      <c r="AP494" s="52">
        <v>0.7</v>
      </c>
      <c r="AQ494" s="52">
        <v>0.01</v>
      </c>
      <c r="AR494" s="52">
        <v>0</v>
      </c>
      <c r="AS494" s="52">
        <v>0</v>
      </c>
      <c r="AT494" s="52">
        <v>0</v>
      </c>
      <c r="AU494" s="52">
        <v>301</v>
      </c>
      <c r="AV494" s="83">
        <v>3</v>
      </c>
      <c r="AW494" s="52">
        <v>-22</v>
      </c>
      <c r="AX494" s="83">
        <v>5</v>
      </c>
      <c r="AY494" s="52">
        <v>18</v>
      </c>
      <c r="AZ494" s="52">
        <v>0.04</v>
      </c>
      <c r="BA494" s="24">
        <v>0</v>
      </c>
      <c r="BB494" s="52">
        <v>0.1</v>
      </c>
      <c r="BC494" s="75" t="s">
        <v>2199</v>
      </c>
      <c r="BD494" s="52"/>
      <c r="BE494" s="52"/>
      <c r="BF494" s="52"/>
      <c r="BG494" s="52"/>
      <c r="BH494" s="52"/>
      <c r="BI494" s="24">
        <v>1</v>
      </c>
      <c r="BJ494" s="24"/>
      <c r="BK494" s="24"/>
      <c r="BL494" s="24">
        <v>1.4</v>
      </c>
      <c r="BM494" s="24"/>
      <c r="BN494" s="24"/>
      <c r="BO494" s="24"/>
      <c r="BP494" s="24"/>
      <c r="BQ494" s="24" t="s">
        <v>2168</v>
      </c>
      <c r="CA494" s="47">
        <v>14401</v>
      </c>
      <c r="CB494" s="47" t="s">
        <v>557</v>
      </c>
      <c r="CJ494" s="47">
        <v>180</v>
      </c>
      <c r="CK494" s="47">
        <f t="shared" si="33"/>
        <v>180</v>
      </c>
      <c r="CL494" s="47">
        <f t="shared" si="34"/>
        <v>18</v>
      </c>
      <c r="CM494" s="47">
        <f t="shared" si="35"/>
        <v>360</v>
      </c>
    </row>
    <row r="495" spans="1:91" s="47" customFormat="1" x14ac:dyDescent="0.3">
      <c r="A495" s="102" t="s">
        <v>320</v>
      </c>
      <c r="B495" s="48"/>
      <c r="C495" s="27">
        <v>1043</v>
      </c>
      <c r="D495" s="26">
        <v>10001</v>
      </c>
      <c r="E495" s="26">
        <v>10001</v>
      </c>
      <c r="F495" s="49">
        <v>3</v>
      </c>
      <c r="G495" s="49">
        <v>1</v>
      </c>
      <c r="H495" s="18">
        <v>1</v>
      </c>
      <c r="I495" s="49">
        <v>1</v>
      </c>
      <c r="J495" s="49">
        <v>1</v>
      </c>
      <c r="K495" s="18">
        <v>1</v>
      </c>
      <c r="L495" s="49">
        <v>3</v>
      </c>
      <c r="M495" s="18">
        <v>1</v>
      </c>
      <c r="N495" s="18">
        <v>1</v>
      </c>
      <c r="O495" s="18" t="s">
        <v>2785</v>
      </c>
      <c r="P495" s="18" t="s">
        <v>321</v>
      </c>
      <c r="Q495" s="26" t="s">
        <v>322</v>
      </c>
      <c r="R495" s="26"/>
      <c r="S495" s="28">
        <v>0.81</v>
      </c>
      <c r="T495" s="28">
        <v>0.9</v>
      </c>
      <c r="U495" s="28">
        <v>1.08</v>
      </c>
      <c r="V495" s="18" t="s">
        <v>323</v>
      </c>
      <c r="W495" s="29" t="s">
        <v>324</v>
      </c>
      <c r="X495" s="30" t="s">
        <v>325</v>
      </c>
      <c r="Y495" s="31" t="s">
        <v>218</v>
      </c>
      <c r="Z495" s="51" t="s">
        <v>219</v>
      </c>
      <c r="AA495" s="51" t="s">
        <v>326</v>
      </c>
      <c r="AB495" s="21">
        <v>1</v>
      </c>
      <c r="AC495" s="21">
        <v>1</v>
      </c>
      <c r="AD495" s="51">
        <v>1</v>
      </c>
      <c r="AE495" s="51">
        <v>1</v>
      </c>
      <c r="AF495" s="51">
        <v>40</v>
      </c>
      <c r="AG495" s="32">
        <v>1</v>
      </c>
      <c r="AH495" s="32">
        <v>0</v>
      </c>
      <c r="AI495" s="23">
        <v>108</v>
      </c>
      <c r="AJ495" s="52">
        <v>110</v>
      </c>
      <c r="AK495" s="52">
        <v>1</v>
      </c>
      <c r="AL495" s="52">
        <v>720</v>
      </c>
      <c r="AM495" s="52">
        <v>4</v>
      </c>
      <c r="AN495" s="52">
        <v>1</v>
      </c>
      <c r="AO495" s="52">
        <v>32</v>
      </c>
      <c r="AP495" s="52">
        <v>0.4</v>
      </c>
      <c r="AQ495" s="52">
        <v>0.01</v>
      </c>
      <c r="AR495" s="52">
        <v>0</v>
      </c>
      <c r="AS495" s="52">
        <v>0</v>
      </c>
      <c r="AT495" s="52">
        <v>0</v>
      </c>
      <c r="AU495" s="52">
        <v>1</v>
      </c>
      <c r="AV495" s="83">
        <v>-13</v>
      </c>
      <c r="AW495" s="52">
        <v>-30</v>
      </c>
      <c r="AX495" s="83">
        <v>18</v>
      </c>
      <c r="AY495" s="52">
        <v>36</v>
      </c>
      <c r="AZ495" s="52">
        <v>0.08</v>
      </c>
      <c r="BA495" s="24">
        <v>0</v>
      </c>
      <c r="BB495" s="52">
        <v>0.36</v>
      </c>
      <c r="BC495" s="75" t="s">
        <v>2072</v>
      </c>
      <c r="BD495" s="52"/>
      <c r="BE495" s="52"/>
      <c r="BF495" s="52"/>
      <c r="BG495" s="52"/>
      <c r="BH495" s="52"/>
      <c r="BI495" s="24">
        <v>1</v>
      </c>
      <c r="BJ495" s="24"/>
      <c r="BK495" s="24"/>
      <c r="BL495" s="24">
        <v>1.4</v>
      </c>
      <c r="BM495" s="24"/>
      <c r="BN495" s="24"/>
      <c r="BO495" s="24"/>
      <c r="BP495" s="24"/>
      <c r="BQ495" s="24" t="s">
        <v>2168</v>
      </c>
      <c r="CA495" s="47">
        <v>14402</v>
      </c>
      <c r="CB495" s="47" t="s">
        <v>1006</v>
      </c>
      <c r="CJ495" s="47">
        <v>360</v>
      </c>
      <c r="CK495" s="47">
        <f t="shared" si="33"/>
        <v>360</v>
      </c>
      <c r="CL495" s="47">
        <f t="shared" si="34"/>
        <v>36</v>
      </c>
      <c r="CM495" s="47">
        <f t="shared" si="35"/>
        <v>720</v>
      </c>
    </row>
    <row r="496" spans="1:91" s="47" customFormat="1" x14ac:dyDescent="0.3">
      <c r="A496" s="102" t="s">
        <v>613</v>
      </c>
      <c r="B496" s="48"/>
      <c r="C496" s="27">
        <v>1044</v>
      </c>
      <c r="D496" s="26">
        <v>10001</v>
      </c>
      <c r="E496" s="26">
        <v>10001</v>
      </c>
      <c r="F496" s="49">
        <v>3</v>
      </c>
      <c r="G496" s="49">
        <v>1</v>
      </c>
      <c r="H496" s="18">
        <v>1</v>
      </c>
      <c r="I496" s="49">
        <v>1</v>
      </c>
      <c r="J496" s="49">
        <v>1</v>
      </c>
      <c r="K496" s="18">
        <v>1</v>
      </c>
      <c r="L496" s="49">
        <v>3</v>
      </c>
      <c r="M496" s="18">
        <v>1</v>
      </c>
      <c r="N496" s="18">
        <v>1</v>
      </c>
      <c r="O496" s="18" t="s">
        <v>2785</v>
      </c>
      <c r="P496" s="18" t="s">
        <v>321</v>
      </c>
      <c r="Q496" s="26" t="s">
        <v>614</v>
      </c>
      <c r="R496" s="26"/>
      <c r="S496" s="28">
        <v>0.94</v>
      </c>
      <c r="T496" s="28">
        <v>0.8</v>
      </c>
      <c r="U496" s="28">
        <v>1.08</v>
      </c>
      <c r="V496" s="18" t="s">
        <v>323</v>
      </c>
      <c r="W496" s="29" t="s">
        <v>324</v>
      </c>
      <c r="X496" s="30" t="s">
        <v>615</v>
      </c>
      <c r="Y496" s="31" t="s">
        <v>218</v>
      </c>
      <c r="Z496" s="51" t="s">
        <v>219</v>
      </c>
      <c r="AA496" s="51" t="s">
        <v>616</v>
      </c>
      <c r="AB496" s="21">
        <v>1</v>
      </c>
      <c r="AC496" s="21">
        <v>1</v>
      </c>
      <c r="AD496" s="51">
        <v>1</v>
      </c>
      <c r="AE496" s="51">
        <v>1</v>
      </c>
      <c r="AF496" s="51">
        <v>40</v>
      </c>
      <c r="AG496" s="32">
        <v>1</v>
      </c>
      <c r="AH496" s="32">
        <v>0</v>
      </c>
      <c r="AI496" s="23">
        <v>76</v>
      </c>
      <c r="AJ496" s="52">
        <v>100</v>
      </c>
      <c r="AK496" s="52">
        <v>1</v>
      </c>
      <c r="AL496" s="52">
        <v>288</v>
      </c>
      <c r="AM496" s="52">
        <v>2</v>
      </c>
      <c r="AN496" s="52">
        <v>1</v>
      </c>
      <c r="AO496" s="52">
        <v>32</v>
      </c>
      <c r="AP496" s="52">
        <v>0.8</v>
      </c>
      <c r="AQ496" s="52">
        <v>0.01</v>
      </c>
      <c r="AR496" s="52">
        <v>0</v>
      </c>
      <c r="AS496" s="52">
        <v>0</v>
      </c>
      <c r="AT496" s="52">
        <v>0</v>
      </c>
      <c r="AU496" s="52">
        <v>303</v>
      </c>
      <c r="AV496" s="83">
        <v>5</v>
      </c>
      <c r="AW496" s="52">
        <v>-7</v>
      </c>
      <c r="AX496" s="83">
        <v>32</v>
      </c>
      <c r="AY496" s="52">
        <v>14.4</v>
      </c>
      <c r="AZ496" s="52">
        <v>0.04</v>
      </c>
      <c r="BA496" s="24">
        <v>0</v>
      </c>
      <c r="BB496" s="52">
        <v>0.64</v>
      </c>
      <c r="BC496" s="75" t="s">
        <v>2068</v>
      </c>
      <c r="BD496" s="52"/>
      <c r="BE496" s="52"/>
      <c r="BF496" s="52"/>
      <c r="BG496" s="52"/>
      <c r="BH496" s="52"/>
      <c r="BI496" s="24">
        <v>1</v>
      </c>
      <c r="BJ496" s="24"/>
      <c r="BK496" s="24"/>
      <c r="BL496" s="24">
        <v>1.4</v>
      </c>
      <c r="BM496" s="24"/>
      <c r="BN496" s="24"/>
      <c r="BO496" s="24"/>
      <c r="BP496" s="24"/>
      <c r="BQ496" s="24" t="s">
        <v>2168</v>
      </c>
      <c r="CA496" s="47">
        <v>14403</v>
      </c>
      <c r="CB496" s="47" t="s">
        <v>1009</v>
      </c>
      <c r="CJ496" s="47">
        <v>144</v>
      </c>
      <c r="CK496" s="47">
        <f t="shared" si="33"/>
        <v>144</v>
      </c>
      <c r="CL496" s="47">
        <f t="shared" si="34"/>
        <v>14.4</v>
      </c>
      <c r="CM496" s="47">
        <f t="shared" si="35"/>
        <v>288</v>
      </c>
    </row>
    <row r="497" spans="1:91" s="47" customFormat="1" x14ac:dyDescent="0.3">
      <c r="A497" s="102" t="s">
        <v>636</v>
      </c>
      <c r="B497" s="48"/>
      <c r="C497" s="27">
        <v>1045</v>
      </c>
      <c r="D497" s="26">
        <v>10001</v>
      </c>
      <c r="E497" s="26">
        <v>10001</v>
      </c>
      <c r="F497" s="49">
        <v>3</v>
      </c>
      <c r="G497" s="49">
        <v>1</v>
      </c>
      <c r="H497" s="18">
        <v>1</v>
      </c>
      <c r="I497" s="49">
        <v>1</v>
      </c>
      <c r="J497" s="49">
        <v>1</v>
      </c>
      <c r="K497" s="18">
        <v>2</v>
      </c>
      <c r="L497" s="49">
        <v>3</v>
      </c>
      <c r="M497" s="18">
        <v>1</v>
      </c>
      <c r="N497" s="18">
        <v>1</v>
      </c>
      <c r="O497" s="18" t="s">
        <v>2785</v>
      </c>
      <c r="P497" s="18" t="s">
        <v>321</v>
      </c>
      <c r="Q497" s="26" t="s">
        <v>637</v>
      </c>
      <c r="R497" s="26"/>
      <c r="S497" s="28">
        <v>0.9</v>
      </c>
      <c r="T497" s="28">
        <v>0.8</v>
      </c>
      <c r="U497" s="28">
        <v>1.08</v>
      </c>
      <c r="V497" s="18" t="s">
        <v>323</v>
      </c>
      <c r="W497" s="29" t="s">
        <v>324</v>
      </c>
      <c r="X497" s="30" t="s">
        <v>638</v>
      </c>
      <c r="Y497" s="31" t="s">
        <v>218</v>
      </c>
      <c r="Z497" s="51" t="s">
        <v>219</v>
      </c>
      <c r="AA497" s="51" t="s">
        <v>639</v>
      </c>
      <c r="AB497" s="21">
        <v>1</v>
      </c>
      <c r="AC497" s="21">
        <v>1</v>
      </c>
      <c r="AD497" s="51">
        <v>1</v>
      </c>
      <c r="AE497" s="51">
        <v>1</v>
      </c>
      <c r="AF497" s="51">
        <v>40</v>
      </c>
      <c r="AG497" s="32">
        <v>1</v>
      </c>
      <c r="AH497" s="32">
        <v>0</v>
      </c>
      <c r="AI497" s="23">
        <v>63</v>
      </c>
      <c r="AJ497" s="52">
        <v>60</v>
      </c>
      <c r="AK497" s="52">
        <v>1</v>
      </c>
      <c r="AL497" s="52">
        <v>200</v>
      </c>
      <c r="AM497" s="52">
        <v>1</v>
      </c>
      <c r="AN497" s="52" t="s">
        <v>108</v>
      </c>
      <c r="AO497" s="52">
        <v>360</v>
      </c>
      <c r="AP497" s="52">
        <v>0.4</v>
      </c>
      <c r="AQ497" s="52">
        <v>0.1</v>
      </c>
      <c r="AR497" s="52">
        <v>0</v>
      </c>
      <c r="AS497" s="52">
        <v>0</v>
      </c>
      <c r="AT497" s="52">
        <v>0</v>
      </c>
      <c r="AU497" s="52">
        <v>256</v>
      </c>
      <c r="AV497" s="83">
        <v>5</v>
      </c>
      <c r="AW497" s="52">
        <v>-10</v>
      </c>
      <c r="AX497" s="83">
        <v>9</v>
      </c>
      <c r="AY497" s="52">
        <v>10</v>
      </c>
      <c r="AZ497" s="52">
        <v>0.02</v>
      </c>
      <c r="BA497" s="24">
        <v>0</v>
      </c>
      <c r="BB497" s="52">
        <v>0.18</v>
      </c>
      <c r="BC497" s="75" t="s">
        <v>2460</v>
      </c>
      <c r="BD497" s="52"/>
      <c r="BE497" s="52"/>
      <c r="BF497" s="52"/>
      <c r="BG497" s="52"/>
      <c r="BH497" s="52"/>
      <c r="BI497" s="24">
        <v>1</v>
      </c>
      <c r="BJ497" s="24"/>
      <c r="BK497" s="24"/>
      <c r="BL497" s="24">
        <v>1.4</v>
      </c>
      <c r="BM497" s="24"/>
      <c r="BN497" s="24"/>
      <c r="BO497" s="24"/>
      <c r="BP497" s="24"/>
      <c r="BQ497" s="24" t="s">
        <v>2168</v>
      </c>
      <c r="CA497" s="47">
        <v>14404</v>
      </c>
      <c r="CB497" s="47" t="s">
        <v>361</v>
      </c>
      <c r="CJ497" s="47">
        <v>36</v>
      </c>
      <c r="CK497" s="47">
        <f t="shared" si="33"/>
        <v>100</v>
      </c>
      <c r="CL497" s="47">
        <f t="shared" si="34"/>
        <v>10</v>
      </c>
      <c r="CM497" s="47">
        <f t="shared" si="35"/>
        <v>200</v>
      </c>
    </row>
    <row r="498" spans="1:91" s="47" customFormat="1" x14ac:dyDescent="0.3">
      <c r="A498" s="102" t="s">
        <v>120</v>
      </c>
      <c r="B498" s="48"/>
      <c r="C498" s="27">
        <v>1046</v>
      </c>
      <c r="D498" s="26">
        <v>10001</v>
      </c>
      <c r="E498" s="26">
        <v>10001</v>
      </c>
      <c r="F498" s="49">
        <v>3</v>
      </c>
      <c r="G498" s="49">
        <v>1</v>
      </c>
      <c r="H498" s="18">
        <v>1</v>
      </c>
      <c r="I498" s="49">
        <v>1</v>
      </c>
      <c r="J498" s="49">
        <v>1</v>
      </c>
      <c r="K498" s="18">
        <v>2</v>
      </c>
      <c r="L498" s="49">
        <v>3</v>
      </c>
      <c r="M498" s="18">
        <v>1</v>
      </c>
      <c r="N498" s="18">
        <v>1</v>
      </c>
      <c r="O498" s="18" t="s">
        <v>2785</v>
      </c>
      <c r="P498" s="18" t="s">
        <v>321</v>
      </c>
      <c r="Q498" s="26" t="s">
        <v>817</v>
      </c>
      <c r="R498" s="26"/>
      <c r="S498" s="28">
        <v>0.9</v>
      </c>
      <c r="T498" s="28">
        <v>0.6</v>
      </c>
      <c r="U498" s="28">
        <v>1.08</v>
      </c>
      <c r="V498" s="18" t="s">
        <v>323</v>
      </c>
      <c r="W498" s="29" t="s">
        <v>324</v>
      </c>
      <c r="X498" s="30" t="s">
        <v>818</v>
      </c>
      <c r="Y498" s="31" t="s">
        <v>218</v>
      </c>
      <c r="Z498" s="51" t="s">
        <v>219</v>
      </c>
      <c r="AA498" s="51" t="s">
        <v>819</v>
      </c>
      <c r="AB498" s="21">
        <v>1</v>
      </c>
      <c r="AC498" s="21">
        <v>1</v>
      </c>
      <c r="AD498" s="51">
        <v>1</v>
      </c>
      <c r="AE498" s="51">
        <v>1</v>
      </c>
      <c r="AF498" s="51">
        <v>40</v>
      </c>
      <c r="AG498" s="32">
        <v>1</v>
      </c>
      <c r="AH498" s="32">
        <v>0</v>
      </c>
      <c r="AI498" s="23">
        <v>36</v>
      </c>
      <c r="AJ498" s="52">
        <v>60</v>
      </c>
      <c r="AK498" s="52">
        <v>1</v>
      </c>
      <c r="AL498" s="52">
        <v>254</v>
      </c>
      <c r="AM498" s="52">
        <v>2</v>
      </c>
      <c r="AN498" s="52" t="s">
        <v>108</v>
      </c>
      <c r="AO498" s="52">
        <v>300</v>
      </c>
      <c r="AP498" s="52">
        <v>0.4</v>
      </c>
      <c r="AQ498" s="52">
        <v>0.01</v>
      </c>
      <c r="AR498" s="52">
        <v>201</v>
      </c>
      <c r="AS498" s="52">
        <v>-45</v>
      </c>
      <c r="AT498" s="52">
        <v>6</v>
      </c>
      <c r="AU498" s="52">
        <v>301</v>
      </c>
      <c r="AV498" s="83">
        <v>3</v>
      </c>
      <c r="AW498" s="52">
        <v>2</v>
      </c>
      <c r="AX498" s="83">
        <v>18</v>
      </c>
      <c r="AY498" s="52">
        <v>12.7</v>
      </c>
      <c r="AZ498" s="52">
        <v>0.04</v>
      </c>
      <c r="BA498" s="24">
        <v>0</v>
      </c>
      <c r="BB498" s="52">
        <v>0.36</v>
      </c>
      <c r="BC498" s="75" t="s">
        <v>2439</v>
      </c>
      <c r="BD498" s="52"/>
      <c r="BE498" s="52"/>
      <c r="BF498" s="52"/>
      <c r="BG498" s="52"/>
      <c r="BH498" s="52"/>
      <c r="BI498" s="24">
        <v>1</v>
      </c>
      <c r="BJ498" s="24"/>
      <c r="BK498" s="24"/>
      <c r="BL498" s="24">
        <v>1.4</v>
      </c>
      <c r="BM498" s="24"/>
      <c r="BN498" s="24"/>
      <c r="BO498" s="24"/>
      <c r="BP498" s="24"/>
      <c r="BQ498" s="24" t="s">
        <v>2168</v>
      </c>
      <c r="CA498" s="47">
        <v>14405</v>
      </c>
      <c r="CB498" s="47" t="s">
        <v>433</v>
      </c>
      <c r="CJ498" s="47">
        <v>127</v>
      </c>
      <c r="CK498" s="47">
        <f t="shared" si="33"/>
        <v>127</v>
      </c>
      <c r="CL498" s="47">
        <f t="shared" si="34"/>
        <v>12.7</v>
      </c>
      <c r="CM498" s="47">
        <f t="shared" si="35"/>
        <v>254</v>
      </c>
    </row>
    <row r="499" spans="1:91" s="33" customFormat="1" x14ac:dyDescent="0.3">
      <c r="A499" s="103" t="s">
        <v>502</v>
      </c>
      <c r="B499" s="34"/>
      <c r="C499" s="35">
        <v>1047</v>
      </c>
      <c r="D499" s="36">
        <v>10001</v>
      </c>
      <c r="E499" s="36">
        <v>10001</v>
      </c>
      <c r="F499" s="37">
        <v>3</v>
      </c>
      <c r="G499" s="37">
        <v>1</v>
      </c>
      <c r="H499" s="18">
        <v>1</v>
      </c>
      <c r="I499" s="49">
        <v>1</v>
      </c>
      <c r="J499" s="37">
        <v>1</v>
      </c>
      <c r="K499" s="38">
        <v>1</v>
      </c>
      <c r="L499" s="37">
        <v>3</v>
      </c>
      <c r="M499" s="38">
        <v>1</v>
      </c>
      <c r="N499" s="38">
        <v>1</v>
      </c>
      <c r="O499" s="18" t="s">
        <v>2785</v>
      </c>
      <c r="P499" s="38" t="s">
        <v>321</v>
      </c>
      <c r="Q499" s="36" t="s">
        <v>503</v>
      </c>
      <c r="R499" s="36"/>
      <c r="S499" s="39">
        <v>0.9</v>
      </c>
      <c r="T499" s="39">
        <v>1</v>
      </c>
      <c r="U499" s="39">
        <v>1.2</v>
      </c>
      <c r="V499" s="38" t="s">
        <v>323</v>
      </c>
      <c r="W499" s="40" t="s">
        <v>324</v>
      </c>
      <c r="X499" s="41" t="s">
        <v>504</v>
      </c>
      <c r="Y499" s="42" t="s">
        <v>218</v>
      </c>
      <c r="Z499" s="43" t="s">
        <v>219</v>
      </c>
      <c r="AA499" s="43" t="s">
        <v>505</v>
      </c>
      <c r="AB499" s="43">
        <v>1</v>
      </c>
      <c r="AC499" s="43">
        <v>1</v>
      </c>
      <c r="AD499" s="43">
        <v>1</v>
      </c>
      <c r="AE499" s="43">
        <v>1</v>
      </c>
      <c r="AF499" s="43">
        <v>40</v>
      </c>
      <c r="AG499" s="44">
        <v>1</v>
      </c>
      <c r="AH499" s="32">
        <v>0</v>
      </c>
      <c r="AI499" s="45">
        <v>140</v>
      </c>
      <c r="AJ499" s="46">
        <v>60</v>
      </c>
      <c r="AK499" s="46">
        <v>1</v>
      </c>
      <c r="AL499" s="46">
        <v>540</v>
      </c>
      <c r="AM499" s="46">
        <v>5</v>
      </c>
      <c r="AN499" s="46">
        <v>1</v>
      </c>
      <c r="AO499" s="46">
        <v>40</v>
      </c>
      <c r="AP499" s="46">
        <v>0.5</v>
      </c>
      <c r="AQ499" s="46">
        <v>0.01</v>
      </c>
      <c r="AR499" s="46">
        <v>0</v>
      </c>
      <c r="AS499" s="46">
        <v>0</v>
      </c>
      <c r="AT499" s="46">
        <v>0</v>
      </c>
      <c r="AU499" s="46">
        <v>3</v>
      </c>
      <c r="AV499" s="84">
        <v>-20</v>
      </c>
      <c r="AW499" s="46">
        <v>-12</v>
      </c>
      <c r="AX499" s="84">
        <v>27</v>
      </c>
      <c r="AY499" s="46">
        <v>27</v>
      </c>
      <c r="AZ499" s="46">
        <v>0.1</v>
      </c>
      <c r="BA499" s="24">
        <v>0</v>
      </c>
      <c r="BB499" s="46">
        <v>0.54</v>
      </c>
      <c r="BC499" s="78" t="s">
        <v>2068</v>
      </c>
      <c r="BD499" s="46"/>
      <c r="BE499" s="46"/>
      <c r="BF499" s="46"/>
      <c r="BG499" s="46"/>
      <c r="BH499" s="46"/>
      <c r="BI499" s="46">
        <v>1</v>
      </c>
      <c r="BJ499" s="46"/>
      <c r="BK499" s="46"/>
      <c r="BL499" s="24">
        <v>1.4</v>
      </c>
      <c r="BM499" s="24"/>
      <c r="BN499" s="24"/>
      <c r="BO499" s="24"/>
      <c r="BP499" s="24"/>
      <c r="BQ499" s="24" t="s">
        <v>2168</v>
      </c>
      <c r="CA499" s="33">
        <v>14406</v>
      </c>
      <c r="CB499" s="33" t="s">
        <v>1012</v>
      </c>
      <c r="CJ499" s="33">
        <v>270</v>
      </c>
      <c r="CK499" s="47">
        <f t="shared" si="33"/>
        <v>270</v>
      </c>
      <c r="CL499" s="47">
        <f t="shared" si="34"/>
        <v>27</v>
      </c>
      <c r="CM499" s="47">
        <f t="shared" si="35"/>
        <v>540</v>
      </c>
    </row>
    <row r="500" spans="1:91" s="47" customFormat="1" x14ac:dyDescent="0.3">
      <c r="A500" s="102" t="s">
        <v>887</v>
      </c>
      <c r="B500" s="48"/>
      <c r="C500" s="58">
        <v>1048</v>
      </c>
      <c r="D500" s="59">
        <v>10001</v>
      </c>
      <c r="E500" s="59">
        <v>10001</v>
      </c>
      <c r="F500" s="49">
        <v>3</v>
      </c>
      <c r="G500" s="49">
        <v>1</v>
      </c>
      <c r="H500" s="18">
        <v>1</v>
      </c>
      <c r="I500" s="49">
        <v>1</v>
      </c>
      <c r="J500" s="49">
        <v>1</v>
      </c>
      <c r="K500" s="60">
        <v>2</v>
      </c>
      <c r="L500" s="49">
        <v>3</v>
      </c>
      <c r="M500" s="60">
        <v>1</v>
      </c>
      <c r="N500" s="60">
        <v>1</v>
      </c>
      <c r="O500" s="18" t="s">
        <v>2785</v>
      </c>
      <c r="P500" s="60" t="s">
        <v>321</v>
      </c>
      <c r="Q500" s="59" t="s">
        <v>888</v>
      </c>
      <c r="R500" s="59"/>
      <c r="S500" s="61">
        <v>0.9</v>
      </c>
      <c r="T500" s="61">
        <v>0.7</v>
      </c>
      <c r="U500" s="61">
        <v>1.08</v>
      </c>
      <c r="V500" s="60" t="s">
        <v>323</v>
      </c>
      <c r="W500" s="62" t="s">
        <v>324</v>
      </c>
      <c r="X500" s="63" t="s">
        <v>889</v>
      </c>
      <c r="Y500" s="64" t="s">
        <v>218</v>
      </c>
      <c r="Z500" s="51" t="s">
        <v>219</v>
      </c>
      <c r="AA500" s="51" t="s">
        <v>890</v>
      </c>
      <c r="AB500" s="21">
        <v>1</v>
      </c>
      <c r="AC500" s="21">
        <v>1</v>
      </c>
      <c r="AD500" s="51">
        <v>1</v>
      </c>
      <c r="AE500" s="51">
        <v>1</v>
      </c>
      <c r="AF500" s="51">
        <v>40</v>
      </c>
      <c r="AG500" s="65">
        <v>1</v>
      </c>
      <c r="AH500" s="32">
        <v>0</v>
      </c>
      <c r="AI500" s="22">
        <v>36</v>
      </c>
      <c r="AJ500" s="52">
        <v>60</v>
      </c>
      <c r="AK500" s="52">
        <v>1</v>
      </c>
      <c r="AL500" s="52">
        <v>200</v>
      </c>
      <c r="AM500" s="52">
        <v>1</v>
      </c>
      <c r="AN500" s="52" t="s">
        <v>108</v>
      </c>
      <c r="AO500" s="52">
        <v>420</v>
      </c>
      <c r="AP500" s="52">
        <v>0.6</v>
      </c>
      <c r="AQ500" s="52">
        <v>0.25</v>
      </c>
      <c r="AR500" s="52">
        <v>205</v>
      </c>
      <c r="AS500" s="52">
        <v>-36</v>
      </c>
      <c r="AT500" s="52">
        <v>-4</v>
      </c>
      <c r="AU500" s="52">
        <v>305</v>
      </c>
      <c r="AV500" s="83">
        <v>2</v>
      </c>
      <c r="AW500" s="52">
        <v>-12</v>
      </c>
      <c r="AX500" s="83">
        <v>20</v>
      </c>
      <c r="AY500" s="52">
        <v>10</v>
      </c>
      <c r="AZ500" s="52">
        <v>0.02</v>
      </c>
      <c r="BA500" s="24">
        <v>0</v>
      </c>
      <c r="BB500" s="52">
        <v>0.4</v>
      </c>
      <c r="BC500" s="75" t="s">
        <v>2074</v>
      </c>
      <c r="BD500" s="52"/>
      <c r="BE500" s="52"/>
      <c r="BF500" s="52"/>
      <c r="BG500" s="52"/>
      <c r="BH500" s="52"/>
      <c r="BI500" s="24">
        <v>1</v>
      </c>
      <c r="BJ500" s="24"/>
      <c r="BK500" s="24"/>
      <c r="BL500" s="24">
        <v>1.4</v>
      </c>
      <c r="BM500" s="24"/>
      <c r="BN500" s="24"/>
      <c r="BO500" s="24"/>
      <c r="BP500" s="24"/>
      <c r="BQ500" s="24" t="s">
        <v>2168</v>
      </c>
      <c r="CA500" s="47">
        <v>14407</v>
      </c>
      <c r="CB500" s="47" t="s">
        <v>659</v>
      </c>
      <c r="CJ500" s="47">
        <v>49</v>
      </c>
      <c r="CK500" s="47">
        <f t="shared" si="33"/>
        <v>100</v>
      </c>
      <c r="CL500" s="47">
        <f t="shared" si="34"/>
        <v>10</v>
      </c>
      <c r="CM500" s="47">
        <f t="shared" si="35"/>
        <v>200</v>
      </c>
    </row>
    <row r="501" spans="1:91" s="47" customFormat="1" x14ac:dyDescent="0.3">
      <c r="A501" s="102" t="s">
        <v>1087</v>
      </c>
      <c r="B501" s="48"/>
      <c r="C501" s="27">
        <v>1049</v>
      </c>
      <c r="D501" s="26">
        <v>10001</v>
      </c>
      <c r="E501" s="26">
        <v>10001</v>
      </c>
      <c r="F501" s="49">
        <v>3</v>
      </c>
      <c r="G501" s="49">
        <v>1</v>
      </c>
      <c r="H501" s="18">
        <v>1</v>
      </c>
      <c r="I501" s="49">
        <v>1</v>
      </c>
      <c r="J501" s="49">
        <v>1</v>
      </c>
      <c r="K501" s="18">
        <v>1</v>
      </c>
      <c r="L501" s="49">
        <v>3</v>
      </c>
      <c r="M501" s="18">
        <v>1</v>
      </c>
      <c r="N501" s="18">
        <v>1</v>
      </c>
      <c r="O501" s="18" t="s">
        <v>2785</v>
      </c>
      <c r="P501" s="18" t="s">
        <v>321</v>
      </c>
      <c r="Q501" s="26" t="s">
        <v>2085</v>
      </c>
      <c r="R501" s="26"/>
      <c r="S501" s="28">
        <v>0.94</v>
      </c>
      <c r="T501" s="28">
        <v>0.57999999999999996</v>
      </c>
      <c r="U501" s="28">
        <v>1.08</v>
      </c>
      <c r="V501" s="18" t="s">
        <v>323</v>
      </c>
      <c r="W501" s="29" t="s">
        <v>324</v>
      </c>
      <c r="X501" s="30" t="s">
        <v>1088</v>
      </c>
      <c r="Y501" s="31" t="s">
        <v>218</v>
      </c>
      <c r="Z501" s="51" t="s">
        <v>219</v>
      </c>
      <c r="AA501" s="51" t="s">
        <v>1089</v>
      </c>
      <c r="AB501" s="21">
        <v>1</v>
      </c>
      <c r="AC501" s="21">
        <v>1</v>
      </c>
      <c r="AD501" s="51">
        <v>1</v>
      </c>
      <c r="AE501" s="51">
        <v>1</v>
      </c>
      <c r="AF501" s="51">
        <v>40</v>
      </c>
      <c r="AG501" s="32">
        <v>1</v>
      </c>
      <c r="AH501" s="32">
        <v>0</v>
      </c>
      <c r="AI501" s="23">
        <v>9</v>
      </c>
      <c r="AJ501" s="52">
        <v>150</v>
      </c>
      <c r="AK501" s="52">
        <v>1</v>
      </c>
      <c r="AL501" s="52">
        <v>200</v>
      </c>
      <c r="AM501" s="52">
        <v>2</v>
      </c>
      <c r="AN501" s="52">
        <v>1</v>
      </c>
      <c r="AO501" s="52">
        <v>56</v>
      </c>
      <c r="AP501" s="52">
        <v>2.8</v>
      </c>
      <c r="AQ501" s="52">
        <v>0.01</v>
      </c>
      <c r="AR501" s="52">
        <v>0</v>
      </c>
      <c r="AS501" s="52">
        <v>0</v>
      </c>
      <c r="AT501" s="52">
        <v>0</v>
      </c>
      <c r="AU501" s="52">
        <v>1</v>
      </c>
      <c r="AV501" s="83">
        <v>13</v>
      </c>
      <c r="AW501" s="52">
        <v>-45</v>
      </c>
      <c r="AX501" s="83">
        <v>17</v>
      </c>
      <c r="AY501" s="52">
        <v>10</v>
      </c>
      <c r="AZ501" s="52">
        <v>0.04</v>
      </c>
      <c r="BA501" s="24">
        <v>0</v>
      </c>
      <c r="BB501" s="52">
        <v>0.34</v>
      </c>
      <c r="BC501" s="75" t="s">
        <v>2068</v>
      </c>
      <c r="BD501" s="52"/>
      <c r="BE501" s="52"/>
      <c r="BF501" s="52"/>
      <c r="BG501" s="52"/>
      <c r="BH501" s="52"/>
      <c r="BI501" s="24">
        <v>1.2132399999999999</v>
      </c>
      <c r="BJ501" s="24"/>
      <c r="BK501" s="24"/>
      <c r="BL501" s="24">
        <v>1.4</v>
      </c>
      <c r="BM501" s="24"/>
      <c r="BN501" s="24"/>
      <c r="BO501" s="24"/>
      <c r="BP501" s="24"/>
      <c r="BQ501" s="24" t="s">
        <v>2168</v>
      </c>
      <c r="CA501" s="47">
        <v>14408</v>
      </c>
      <c r="CB501" s="47" t="s">
        <v>736</v>
      </c>
      <c r="CJ501" s="47">
        <v>99</v>
      </c>
      <c r="CK501" s="47">
        <f t="shared" si="33"/>
        <v>100</v>
      </c>
      <c r="CL501" s="47">
        <f t="shared" si="34"/>
        <v>10</v>
      </c>
      <c r="CM501" s="47">
        <f t="shared" si="35"/>
        <v>200</v>
      </c>
    </row>
    <row r="502" spans="1:91" s="47" customFormat="1" x14ac:dyDescent="0.3">
      <c r="A502" s="102" t="s">
        <v>597</v>
      </c>
      <c r="B502" s="48"/>
      <c r="C502" s="27">
        <v>1050</v>
      </c>
      <c r="D502" s="26">
        <v>10001</v>
      </c>
      <c r="E502" s="26">
        <v>10001</v>
      </c>
      <c r="F502" s="49">
        <v>3</v>
      </c>
      <c r="G502" s="49">
        <v>1</v>
      </c>
      <c r="H502" s="18">
        <v>1</v>
      </c>
      <c r="I502" s="49">
        <v>1</v>
      </c>
      <c r="J502" s="49">
        <v>1</v>
      </c>
      <c r="K502" s="18">
        <v>1</v>
      </c>
      <c r="L502" s="49">
        <v>3</v>
      </c>
      <c r="M502" s="18">
        <v>1</v>
      </c>
      <c r="N502" s="18">
        <v>1</v>
      </c>
      <c r="O502" s="18" t="s">
        <v>2785</v>
      </c>
      <c r="P502" s="18" t="s">
        <v>321</v>
      </c>
      <c r="Q502" s="26" t="s">
        <v>598</v>
      </c>
      <c r="R502" s="26"/>
      <c r="S502" s="28">
        <v>0.81</v>
      </c>
      <c r="T502" s="28">
        <v>0.9</v>
      </c>
      <c r="U502" s="28">
        <v>1.08</v>
      </c>
      <c r="V502" s="18" t="s">
        <v>323</v>
      </c>
      <c r="W502" s="29" t="s">
        <v>324</v>
      </c>
      <c r="X502" s="30" t="s">
        <v>599</v>
      </c>
      <c r="Y502" s="31" t="s">
        <v>218</v>
      </c>
      <c r="Z502" s="51" t="s">
        <v>219</v>
      </c>
      <c r="AA502" s="51" t="s">
        <v>600</v>
      </c>
      <c r="AB502" s="21">
        <v>1</v>
      </c>
      <c r="AC502" s="21">
        <v>1</v>
      </c>
      <c r="AD502" s="51">
        <v>1</v>
      </c>
      <c r="AE502" s="51">
        <v>1</v>
      </c>
      <c r="AF502" s="51">
        <v>40</v>
      </c>
      <c r="AG502" s="32">
        <v>1</v>
      </c>
      <c r="AH502" s="32">
        <v>0</v>
      </c>
      <c r="AI502" s="23">
        <v>117</v>
      </c>
      <c r="AJ502" s="52">
        <v>90</v>
      </c>
      <c r="AK502" s="52">
        <v>1</v>
      </c>
      <c r="AL502" s="52">
        <v>360</v>
      </c>
      <c r="AM502" s="52">
        <v>2</v>
      </c>
      <c r="AN502" s="52">
        <v>1</v>
      </c>
      <c r="AO502" s="52">
        <v>32</v>
      </c>
      <c r="AP502" s="52">
        <v>0.5</v>
      </c>
      <c r="AQ502" s="52">
        <v>0.01</v>
      </c>
      <c r="AR502" s="52">
        <v>0</v>
      </c>
      <c r="AS502" s="52">
        <v>0</v>
      </c>
      <c r="AT502" s="52">
        <v>0</v>
      </c>
      <c r="AU502" s="52">
        <v>1</v>
      </c>
      <c r="AV502" s="83">
        <v>-13</v>
      </c>
      <c r="AW502" s="52">
        <v>-30</v>
      </c>
      <c r="AX502" s="83">
        <v>23</v>
      </c>
      <c r="AY502" s="52">
        <v>18</v>
      </c>
      <c r="AZ502" s="52">
        <v>0.04</v>
      </c>
      <c r="BA502" s="24">
        <v>0</v>
      </c>
      <c r="BB502" s="52">
        <v>0.46</v>
      </c>
      <c r="BC502" s="75" t="s">
        <v>2073</v>
      </c>
      <c r="BD502" s="52"/>
      <c r="BE502" s="52"/>
      <c r="BF502" s="52"/>
      <c r="BG502" s="52"/>
      <c r="BH502" s="52"/>
      <c r="BI502" s="24">
        <v>1</v>
      </c>
      <c r="BJ502" s="24"/>
      <c r="BK502" s="24"/>
      <c r="BL502" s="24">
        <v>1.4</v>
      </c>
      <c r="BM502" s="24"/>
      <c r="BN502" s="24"/>
      <c r="BO502" s="24"/>
      <c r="BP502" s="24"/>
      <c r="BQ502" s="24" t="s">
        <v>2168</v>
      </c>
      <c r="CA502" s="47">
        <v>14409</v>
      </c>
      <c r="CB502" s="47" t="s">
        <v>801</v>
      </c>
      <c r="CJ502" s="47">
        <v>180</v>
      </c>
      <c r="CK502" s="47">
        <f t="shared" si="33"/>
        <v>180</v>
      </c>
      <c r="CL502" s="47">
        <f t="shared" si="34"/>
        <v>18</v>
      </c>
      <c r="CM502" s="47">
        <f t="shared" si="35"/>
        <v>360</v>
      </c>
    </row>
    <row r="503" spans="1:91" s="47" customFormat="1" x14ac:dyDescent="0.3">
      <c r="A503" s="102" t="s">
        <v>820</v>
      </c>
      <c r="B503" s="48"/>
      <c r="C503" s="27">
        <v>1051</v>
      </c>
      <c r="D503" s="26">
        <v>10001</v>
      </c>
      <c r="E503" s="26">
        <v>10001</v>
      </c>
      <c r="F503" s="49">
        <v>3</v>
      </c>
      <c r="G503" s="49">
        <v>1</v>
      </c>
      <c r="H503" s="18">
        <v>1</v>
      </c>
      <c r="I503" s="49">
        <v>1</v>
      </c>
      <c r="J503" s="49">
        <v>1</v>
      </c>
      <c r="K503" s="18">
        <v>2</v>
      </c>
      <c r="L503" s="49">
        <v>3</v>
      </c>
      <c r="M503" s="18">
        <v>1</v>
      </c>
      <c r="N503" s="18">
        <v>1</v>
      </c>
      <c r="O503" s="18" t="s">
        <v>2785</v>
      </c>
      <c r="P503" s="18" t="s">
        <v>321</v>
      </c>
      <c r="Q503" s="26" t="s">
        <v>821</v>
      </c>
      <c r="R503" s="26"/>
      <c r="S503" s="28">
        <v>0.9</v>
      </c>
      <c r="T503" s="28">
        <v>0.57999999999999996</v>
      </c>
      <c r="U503" s="28">
        <v>1.08</v>
      </c>
      <c r="V503" s="18" t="s">
        <v>323</v>
      </c>
      <c r="W503" s="29" t="s">
        <v>324</v>
      </c>
      <c r="X503" s="30" t="s">
        <v>822</v>
      </c>
      <c r="Y503" s="31" t="s">
        <v>218</v>
      </c>
      <c r="Z503" s="51" t="s">
        <v>219</v>
      </c>
      <c r="AA503" s="51" t="s">
        <v>823</v>
      </c>
      <c r="AB503" s="21">
        <v>1</v>
      </c>
      <c r="AC503" s="21">
        <v>1</v>
      </c>
      <c r="AD503" s="51">
        <v>1</v>
      </c>
      <c r="AE503" s="51">
        <v>1</v>
      </c>
      <c r="AF503" s="51">
        <v>40</v>
      </c>
      <c r="AG503" s="32">
        <v>1</v>
      </c>
      <c r="AH503" s="32">
        <v>0</v>
      </c>
      <c r="AI503" s="23">
        <v>45</v>
      </c>
      <c r="AJ503" s="52">
        <v>70</v>
      </c>
      <c r="AK503" s="52">
        <v>1</v>
      </c>
      <c r="AL503" s="52">
        <v>200</v>
      </c>
      <c r="AM503" s="52">
        <v>1</v>
      </c>
      <c r="AN503" s="52" t="s">
        <v>108</v>
      </c>
      <c r="AO503" s="52">
        <v>300</v>
      </c>
      <c r="AP503" s="52">
        <v>0.4</v>
      </c>
      <c r="AQ503" s="52">
        <v>0.05</v>
      </c>
      <c r="AR503" s="52">
        <v>201</v>
      </c>
      <c r="AS503" s="52">
        <v>-45</v>
      </c>
      <c r="AT503" s="52">
        <v>-9</v>
      </c>
      <c r="AU503" s="52">
        <v>301</v>
      </c>
      <c r="AV503" s="83">
        <v>5</v>
      </c>
      <c r="AW503" s="52">
        <v>9</v>
      </c>
      <c r="AX503" s="83">
        <v>9</v>
      </c>
      <c r="AY503" s="52">
        <v>10</v>
      </c>
      <c r="AZ503" s="52">
        <v>0.02</v>
      </c>
      <c r="BA503" s="24">
        <v>0</v>
      </c>
      <c r="BB503" s="52">
        <v>0.18</v>
      </c>
      <c r="BC503" s="75" t="s">
        <v>2449</v>
      </c>
      <c r="BD503" s="52"/>
      <c r="BE503" s="52"/>
      <c r="BF503" s="52"/>
      <c r="BG503" s="52"/>
      <c r="BH503" s="52"/>
      <c r="BI503" s="24">
        <v>1</v>
      </c>
      <c r="BJ503" s="24"/>
      <c r="BK503" s="24"/>
      <c r="BL503" s="24">
        <v>1.4</v>
      </c>
      <c r="BM503" s="24"/>
      <c r="BN503" s="24"/>
      <c r="BO503" s="24"/>
      <c r="BP503" s="24"/>
      <c r="BQ503" s="24" t="s">
        <v>2168</v>
      </c>
      <c r="CA503" s="47">
        <v>14410</v>
      </c>
      <c r="CB503" s="47" t="s">
        <v>919</v>
      </c>
      <c r="CJ503" s="47">
        <v>31</v>
      </c>
      <c r="CK503" s="47">
        <f t="shared" si="33"/>
        <v>100</v>
      </c>
      <c r="CL503" s="47">
        <f t="shared" si="34"/>
        <v>10</v>
      </c>
      <c r="CM503" s="47">
        <f t="shared" si="35"/>
        <v>200</v>
      </c>
    </row>
    <row r="504" spans="1:91" s="47" customFormat="1" x14ac:dyDescent="0.3">
      <c r="A504" s="102" t="s">
        <v>1003</v>
      </c>
      <c r="B504" s="48"/>
      <c r="C504" s="27">
        <v>1052</v>
      </c>
      <c r="D504" s="26">
        <v>10001</v>
      </c>
      <c r="E504" s="26">
        <v>10001</v>
      </c>
      <c r="F504" s="49">
        <v>3</v>
      </c>
      <c r="G504" s="49">
        <v>1</v>
      </c>
      <c r="H504" s="18">
        <v>1</v>
      </c>
      <c r="I504" s="49">
        <v>1</v>
      </c>
      <c r="J504" s="49">
        <v>1</v>
      </c>
      <c r="K504" s="18">
        <v>2</v>
      </c>
      <c r="L504" s="49">
        <v>3</v>
      </c>
      <c r="M504" s="18">
        <v>1</v>
      </c>
      <c r="N504" s="18">
        <v>1</v>
      </c>
      <c r="O504" s="18" t="s">
        <v>2785</v>
      </c>
      <c r="P504" s="18" t="s">
        <v>321</v>
      </c>
      <c r="Q504" s="26" t="s">
        <v>2086</v>
      </c>
      <c r="R504" s="26"/>
      <c r="S504" s="28">
        <v>0.9</v>
      </c>
      <c r="T504" s="28">
        <v>0.72</v>
      </c>
      <c r="U504" s="28">
        <v>1.08</v>
      </c>
      <c r="V504" s="18" t="s">
        <v>323</v>
      </c>
      <c r="W504" s="29" t="s">
        <v>324</v>
      </c>
      <c r="X504" s="30" t="s">
        <v>1004</v>
      </c>
      <c r="Y504" s="31" t="s">
        <v>218</v>
      </c>
      <c r="Z504" s="51" t="s">
        <v>219</v>
      </c>
      <c r="AA504" s="51" t="s">
        <v>1005</v>
      </c>
      <c r="AB504" s="21">
        <v>1</v>
      </c>
      <c r="AC504" s="21">
        <v>1</v>
      </c>
      <c r="AD504" s="51">
        <v>1</v>
      </c>
      <c r="AE504" s="51">
        <v>1</v>
      </c>
      <c r="AF504" s="51">
        <v>40</v>
      </c>
      <c r="AG504" s="32">
        <v>1</v>
      </c>
      <c r="AH504" s="32">
        <v>0</v>
      </c>
      <c r="AI504" s="23">
        <v>70</v>
      </c>
      <c r="AJ504" s="52">
        <v>60</v>
      </c>
      <c r="AK504" s="52">
        <v>1</v>
      </c>
      <c r="AL504" s="52">
        <v>200</v>
      </c>
      <c r="AM504" s="52">
        <v>1</v>
      </c>
      <c r="AN504" s="52" t="s">
        <v>108</v>
      </c>
      <c r="AO504" s="52">
        <v>310</v>
      </c>
      <c r="AP504" s="52">
        <v>0.4</v>
      </c>
      <c r="AQ504" s="52">
        <v>0.13</v>
      </c>
      <c r="AR504" s="52">
        <v>125</v>
      </c>
      <c r="AS504" s="52">
        <v>-36</v>
      </c>
      <c r="AT504" s="52">
        <v>18</v>
      </c>
      <c r="AU504" s="52">
        <v>51</v>
      </c>
      <c r="AV504" s="83">
        <v>0</v>
      </c>
      <c r="AW504" s="52">
        <v>-15</v>
      </c>
      <c r="AX504" s="83">
        <v>12</v>
      </c>
      <c r="AY504" s="52">
        <v>10</v>
      </c>
      <c r="AZ504" s="52">
        <v>0.02</v>
      </c>
      <c r="BA504" s="24">
        <v>0</v>
      </c>
      <c r="BB504" s="52">
        <v>0.24</v>
      </c>
      <c r="BC504" s="75" t="s">
        <v>2433</v>
      </c>
      <c r="BD504" s="52"/>
      <c r="BE504" s="52"/>
      <c r="BF504" s="52"/>
      <c r="BG504" s="52"/>
      <c r="BH504" s="52"/>
      <c r="BI504" s="24">
        <v>1</v>
      </c>
      <c r="BJ504" s="24"/>
      <c r="BK504" s="24"/>
      <c r="BL504" s="24">
        <v>1.4</v>
      </c>
      <c r="BM504" s="24"/>
      <c r="BN504" s="24"/>
      <c r="BO504" s="24"/>
      <c r="BP504" s="24"/>
      <c r="BQ504" s="24" t="s">
        <v>2168</v>
      </c>
      <c r="CA504" s="47">
        <v>14411</v>
      </c>
      <c r="CB504" s="47" t="s">
        <v>1018</v>
      </c>
      <c r="CJ504" s="47">
        <v>30</v>
      </c>
      <c r="CK504" s="47">
        <f t="shared" si="33"/>
        <v>100</v>
      </c>
      <c r="CL504" s="47">
        <f t="shared" si="34"/>
        <v>10</v>
      </c>
      <c r="CM504" s="47">
        <f t="shared" si="35"/>
        <v>200</v>
      </c>
    </row>
    <row r="505" spans="1:91" s="47" customFormat="1" x14ac:dyDescent="0.3">
      <c r="A505" s="102" t="s">
        <v>632</v>
      </c>
      <c r="B505" s="48"/>
      <c r="C505" s="27">
        <v>1053</v>
      </c>
      <c r="D505" s="26">
        <v>10001</v>
      </c>
      <c r="E505" s="26">
        <v>10001</v>
      </c>
      <c r="F505" s="49">
        <v>3</v>
      </c>
      <c r="G505" s="49">
        <v>1</v>
      </c>
      <c r="H505" s="18">
        <v>1</v>
      </c>
      <c r="I505" s="49">
        <v>1</v>
      </c>
      <c r="J505" s="49">
        <v>1</v>
      </c>
      <c r="K505" s="18">
        <v>2</v>
      </c>
      <c r="L505" s="49">
        <v>3</v>
      </c>
      <c r="M505" s="18">
        <v>1</v>
      </c>
      <c r="N505" s="18">
        <v>1</v>
      </c>
      <c r="O505" s="18" t="s">
        <v>2785</v>
      </c>
      <c r="P505" s="18" t="s">
        <v>321</v>
      </c>
      <c r="Q505" s="26" t="s">
        <v>633</v>
      </c>
      <c r="R505" s="26"/>
      <c r="S505" s="28">
        <v>0.9</v>
      </c>
      <c r="T505" s="28">
        <v>0.7</v>
      </c>
      <c r="U505" s="28">
        <v>1.08</v>
      </c>
      <c r="V505" s="18" t="s">
        <v>323</v>
      </c>
      <c r="W505" s="29" t="s">
        <v>324</v>
      </c>
      <c r="X505" s="30" t="s">
        <v>634</v>
      </c>
      <c r="Y505" s="31" t="s">
        <v>218</v>
      </c>
      <c r="Z505" s="51" t="s">
        <v>219</v>
      </c>
      <c r="AA505" s="51" t="s">
        <v>635</v>
      </c>
      <c r="AB505" s="21">
        <v>1</v>
      </c>
      <c r="AC505" s="21">
        <v>1</v>
      </c>
      <c r="AD505" s="51">
        <v>1</v>
      </c>
      <c r="AE505" s="51">
        <v>1</v>
      </c>
      <c r="AF505" s="51">
        <v>40</v>
      </c>
      <c r="AG505" s="32">
        <v>1</v>
      </c>
      <c r="AH505" s="32">
        <v>0</v>
      </c>
      <c r="AI505" s="23">
        <v>72</v>
      </c>
      <c r="AJ505" s="52">
        <v>60</v>
      </c>
      <c r="AK505" s="52">
        <v>1</v>
      </c>
      <c r="AL505" s="52">
        <v>200</v>
      </c>
      <c r="AM505" s="52">
        <v>1</v>
      </c>
      <c r="AN505" s="52" t="s">
        <v>108</v>
      </c>
      <c r="AO505" s="52">
        <v>400</v>
      </c>
      <c r="AP505" s="52">
        <v>0.6</v>
      </c>
      <c r="AQ505" s="52">
        <v>0.04</v>
      </c>
      <c r="AR505" s="52">
        <v>203</v>
      </c>
      <c r="AS505" s="52">
        <v>-27</v>
      </c>
      <c r="AT505" s="52">
        <v>-9</v>
      </c>
      <c r="AU505" s="52">
        <v>303</v>
      </c>
      <c r="AV505" s="83">
        <v>-7</v>
      </c>
      <c r="AW505" s="52">
        <v>-17</v>
      </c>
      <c r="AX505" s="83">
        <v>20</v>
      </c>
      <c r="AY505" s="52">
        <v>10</v>
      </c>
      <c r="AZ505" s="52">
        <v>0.02</v>
      </c>
      <c r="BA505" s="24">
        <v>0</v>
      </c>
      <c r="BB505" s="52">
        <v>0.4</v>
      </c>
      <c r="BC505" s="75" t="s">
        <v>2201</v>
      </c>
      <c r="BD505" s="52"/>
      <c r="BE505" s="52"/>
      <c r="BF505" s="52"/>
      <c r="BG505" s="52"/>
      <c r="BH505" s="52"/>
      <c r="BI505" s="24">
        <v>1</v>
      </c>
      <c r="BJ505" s="24"/>
      <c r="BK505" s="24"/>
      <c r="BL505" s="24">
        <v>1.4</v>
      </c>
      <c r="BM505" s="24"/>
      <c r="BN505" s="24"/>
      <c r="BO505" s="24"/>
      <c r="BP505" s="24"/>
      <c r="BQ505" s="24" t="s">
        <v>2168</v>
      </c>
      <c r="CA505" s="47">
        <v>14412</v>
      </c>
      <c r="CB505" s="47" t="s">
        <v>1021</v>
      </c>
      <c r="CJ505" s="47">
        <v>49</v>
      </c>
      <c r="CK505" s="47">
        <f t="shared" si="33"/>
        <v>100</v>
      </c>
      <c r="CL505" s="47">
        <f t="shared" si="34"/>
        <v>10</v>
      </c>
      <c r="CM505" s="47">
        <f t="shared" si="35"/>
        <v>200</v>
      </c>
    </row>
    <row r="506" spans="1:91" s="47" customFormat="1" x14ac:dyDescent="0.3">
      <c r="A506" s="102" t="s">
        <v>991</v>
      </c>
      <c r="B506" s="48"/>
      <c r="C506" s="27">
        <v>1054</v>
      </c>
      <c r="D506" s="26">
        <v>10001</v>
      </c>
      <c r="E506" s="26">
        <v>10001</v>
      </c>
      <c r="F506" s="49">
        <v>3</v>
      </c>
      <c r="G506" s="49">
        <v>1</v>
      </c>
      <c r="H506" s="18">
        <v>1</v>
      </c>
      <c r="I506" s="49">
        <v>1</v>
      </c>
      <c r="J506" s="49">
        <v>1</v>
      </c>
      <c r="K506" s="18">
        <v>1</v>
      </c>
      <c r="L506" s="49">
        <v>3</v>
      </c>
      <c r="M506" s="18">
        <v>1</v>
      </c>
      <c r="N506" s="18">
        <v>1</v>
      </c>
      <c r="O506" s="18" t="s">
        <v>2785</v>
      </c>
      <c r="P506" s="18" t="s">
        <v>321</v>
      </c>
      <c r="Q506" s="26" t="s">
        <v>1654</v>
      </c>
      <c r="R506" s="26"/>
      <c r="S506" s="28">
        <v>0.94</v>
      </c>
      <c r="T506" s="28">
        <v>0.57999999999999996</v>
      </c>
      <c r="U506" s="28">
        <v>1.08</v>
      </c>
      <c r="V506" s="18" t="s">
        <v>323</v>
      </c>
      <c r="W506" s="29" t="s">
        <v>324</v>
      </c>
      <c r="X506" s="30" t="s">
        <v>992</v>
      </c>
      <c r="Y506" s="31" t="s">
        <v>218</v>
      </c>
      <c r="Z506" s="51" t="s">
        <v>219</v>
      </c>
      <c r="AA506" s="51" t="s">
        <v>993</v>
      </c>
      <c r="AB506" s="21">
        <v>1</v>
      </c>
      <c r="AC506" s="21">
        <v>1</v>
      </c>
      <c r="AD506" s="51">
        <v>1</v>
      </c>
      <c r="AE506" s="51">
        <v>1</v>
      </c>
      <c r="AF506" s="51">
        <v>40</v>
      </c>
      <c r="AG506" s="32">
        <v>1</v>
      </c>
      <c r="AH506" s="32">
        <v>0</v>
      </c>
      <c r="AI506" s="23">
        <v>9</v>
      </c>
      <c r="AJ506" s="52">
        <v>150</v>
      </c>
      <c r="AK506" s="52">
        <v>1</v>
      </c>
      <c r="AL506" s="52">
        <v>200</v>
      </c>
      <c r="AM506" s="52">
        <v>2</v>
      </c>
      <c r="AN506" s="52">
        <v>1</v>
      </c>
      <c r="AO506" s="52">
        <v>56</v>
      </c>
      <c r="AP506" s="52">
        <v>2.8</v>
      </c>
      <c r="AQ506" s="52">
        <v>0.01</v>
      </c>
      <c r="AR506" s="52">
        <v>0</v>
      </c>
      <c r="AS506" s="52">
        <v>0</v>
      </c>
      <c r="AT506" s="52">
        <v>0</v>
      </c>
      <c r="AU506" s="52">
        <v>2</v>
      </c>
      <c r="AV506" s="83">
        <v>11</v>
      </c>
      <c r="AW506" s="52">
        <v>-49</v>
      </c>
      <c r="AX506" s="83">
        <v>7</v>
      </c>
      <c r="AY506" s="52">
        <v>10</v>
      </c>
      <c r="AZ506" s="52">
        <v>0.04</v>
      </c>
      <c r="BA506" s="24">
        <v>0</v>
      </c>
      <c r="BB506" s="52">
        <v>0.14000000000000001</v>
      </c>
      <c r="BC506" s="75" t="s">
        <v>2068</v>
      </c>
      <c r="BD506" s="52"/>
      <c r="BE506" s="52"/>
      <c r="BF506" s="52"/>
      <c r="BG506" s="52"/>
      <c r="BH506" s="52"/>
      <c r="BI506" s="24">
        <v>1.2132399999999999</v>
      </c>
      <c r="BJ506" s="24"/>
      <c r="BK506" s="24"/>
      <c r="BL506" s="24">
        <v>1.4</v>
      </c>
      <c r="BM506" s="24"/>
      <c r="BN506" s="24"/>
      <c r="BO506" s="24"/>
      <c r="BP506" s="24"/>
      <c r="BQ506" s="24" t="s">
        <v>2168</v>
      </c>
      <c r="CA506" s="47">
        <v>14501</v>
      </c>
      <c r="CB506" s="47" t="s">
        <v>1024</v>
      </c>
      <c r="CJ506" s="47">
        <v>99</v>
      </c>
      <c r="CK506" s="47">
        <f t="shared" si="33"/>
        <v>100</v>
      </c>
      <c r="CL506" s="47">
        <f t="shared" si="34"/>
        <v>10</v>
      </c>
      <c r="CM506" s="47">
        <f t="shared" si="35"/>
        <v>200</v>
      </c>
    </row>
    <row r="507" spans="1:91" s="47" customFormat="1" x14ac:dyDescent="0.3">
      <c r="A507" s="102" t="s">
        <v>728</v>
      </c>
      <c r="B507" s="48"/>
      <c r="C507" s="27">
        <v>1055</v>
      </c>
      <c r="D507" s="26">
        <v>10001</v>
      </c>
      <c r="E507" s="26">
        <v>10001</v>
      </c>
      <c r="F507" s="49">
        <v>3</v>
      </c>
      <c r="G507" s="49">
        <v>1</v>
      </c>
      <c r="H507" s="18">
        <v>1</v>
      </c>
      <c r="I507" s="49">
        <v>1</v>
      </c>
      <c r="J507" s="49">
        <v>1</v>
      </c>
      <c r="K507" s="18">
        <v>2</v>
      </c>
      <c r="L507" s="49">
        <v>3</v>
      </c>
      <c r="M507" s="18">
        <v>1</v>
      </c>
      <c r="N507" s="18">
        <v>1</v>
      </c>
      <c r="O507" s="18" t="s">
        <v>2785</v>
      </c>
      <c r="P507" s="18" t="s">
        <v>321</v>
      </c>
      <c r="Q507" s="26" t="s">
        <v>729</v>
      </c>
      <c r="R507" s="26"/>
      <c r="S507" s="28">
        <v>0.9</v>
      </c>
      <c r="T507" s="28">
        <v>0.75</v>
      </c>
      <c r="U507" s="28">
        <v>1.08</v>
      </c>
      <c r="V507" s="18" t="s">
        <v>323</v>
      </c>
      <c r="W507" s="29" t="s">
        <v>324</v>
      </c>
      <c r="X507" s="30" t="s">
        <v>730</v>
      </c>
      <c r="Y507" s="31" t="s">
        <v>218</v>
      </c>
      <c r="Z507" s="51" t="s">
        <v>219</v>
      </c>
      <c r="AA507" s="51" t="s">
        <v>731</v>
      </c>
      <c r="AB507" s="21">
        <v>1</v>
      </c>
      <c r="AC507" s="21">
        <v>1</v>
      </c>
      <c r="AD507" s="51">
        <v>1</v>
      </c>
      <c r="AE507" s="51">
        <v>1</v>
      </c>
      <c r="AF507" s="51">
        <v>40</v>
      </c>
      <c r="AG507" s="32">
        <v>1</v>
      </c>
      <c r="AH507" s="32">
        <v>0</v>
      </c>
      <c r="AI507" s="23">
        <v>63</v>
      </c>
      <c r="AJ507" s="52">
        <v>60</v>
      </c>
      <c r="AK507" s="52">
        <v>1</v>
      </c>
      <c r="AL507" s="52">
        <v>200</v>
      </c>
      <c r="AM507" s="52">
        <v>1</v>
      </c>
      <c r="AN507" s="52" t="s">
        <v>108</v>
      </c>
      <c r="AO507" s="52">
        <v>400</v>
      </c>
      <c r="AP507" s="52">
        <v>0.4</v>
      </c>
      <c r="AQ507" s="52">
        <v>0.1</v>
      </c>
      <c r="AR507" s="52">
        <v>0</v>
      </c>
      <c r="AS507" s="52">
        <v>0</v>
      </c>
      <c r="AT507" s="52">
        <v>0</v>
      </c>
      <c r="AU507" s="52">
        <v>256</v>
      </c>
      <c r="AV507" s="83">
        <v>0</v>
      </c>
      <c r="AW507" s="52">
        <v>-8</v>
      </c>
      <c r="AX507" s="83">
        <v>9</v>
      </c>
      <c r="AY507" s="52">
        <v>10</v>
      </c>
      <c r="AZ507" s="52">
        <v>0.02</v>
      </c>
      <c r="BA507" s="24">
        <v>0</v>
      </c>
      <c r="BB507" s="52">
        <v>0.18</v>
      </c>
      <c r="BC507" s="75" t="s">
        <v>2281</v>
      </c>
      <c r="BD507" s="52"/>
      <c r="BE507" s="52"/>
      <c r="BF507" s="52"/>
      <c r="BG507" s="52"/>
      <c r="BH507" s="52"/>
      <c r="BI507" s="24">
        <v>1</v>
      </c>
      <c r="BJ507" s="24"/>
      <c r="BK507" s="24"/>
      <c r="BL507" s="24">
        <v>1.4</v>
      </c>
      <c r="BM507" s="24"/>
      <c r="BN507" s="24"/>
      <c r="BO507" s="24"/>
      <c r="BP507" s="24"/>
      <c r="BQ507" s="24" t="s">
        <v>2168</v>
      </c>
      <c r="CA507" s="47">
        <v>14502</v>
      </c>
      <c r="CB507" s="47" t="s">
        <v>1027</v>
      </c>
      <c r="CJ507" s="47">
        <v>36</v>
      </c>
      <c r="CK507" s="47">
        <f t="shared" si="33"/>
        <v>100</v>
      </c>
      <c r="CL507" s="47">
        <f t="shared" si="34"/>
        <v>10</v>
      </c>
      <c r="CM507" s="47">
        <f t="shared" si="35"/>
        <v>200</v>
      </c>
    </row>
    <row r="508" spans="1:91" s="33" customFormat="1" x14ac:dyDescent="0.3">
      <c r="A508" s="103" t="s">
        <v>954</v>
      </c>
      <c r="B508" s="34"/>
      <c r="C508" s="35">
        <v>1056</v>
      </c>
      <c r="D508" s="36">
        <v>10001</v>
      </c>
      <c r="E508" s="36">
        <v>10001</v>
      </c>
      <c r="F508" s="37">
        <v>3</v>
      </c>
      <c r="G508" s="37">
        <v>1</v>
      </c>
      <c r="H508" s="18">
        <v>1</v>
      </c>
      <c r="I508" s="49">
        <v>1</v>
      </c>
      <c r="J508" s="37">
        <v>1</v>
      </c>
      <c r="K508" s="38">
        <v>2</v>
      </c>
      <c r="L508" s="37">
        <v>3</v>
      </c>
      <c r="M508" s="38">
        <v>1</v>
      </c>
      <c r="N508" s="38">
        <v>1</v>
      </c>
      <c r="O508" s="18" t="s">
        <v>2785</v>
      </c>
      <c r="P508" s="38" t="s">
        <v>321</v>
      </c>
      <c r="Q508" s="36" t="s">
        <v>2087</v>
      </c>
      <c r="R508" s="36"/>
      <c r="S508" s="39">
        <v>0.9</v>
      </c>
      <c r="T508" s="39">
        <v>0.72</v>
      </c>
      <c r="U508" s="39">
        <v>1.08</v>
      </c>
      <c r="V508" s="38" t="s">
        <v>323</v>
      </c>
      <c r="W508" s="40" t="s">
        <v>324</v>
      </c>
      <c r="X508" s="41" t="s">
        <v>955</v>
      </c>
      <c r="Y508" s="42" t="s">
        <v>218</v>
      </c>
      <c r="Z508" s="43" t="s">
        <v>219</v>
      </c>
      <c r="AA508" s="43" t="s">
        <v>956</v>
      </c>
      <c r="AB508" s="43">
        <v>1</v>
      </c>
      <c r="AC508" s="43">
        <v>1</v>
      </c>
      <c r="AD508" s="43">
        <v>1</v>
      </c>
      <c r="AE508" s="43">
        <v>1</v>
      </c>
      <c r="AF508" s="43">
        <v>40</v>
      </c>
      <c r="AG508" s="44">
        <v>1</v>
      </c>
      <c r="AH508" s="32">
        <v>0</v>
      </c>
      <c r="AI508" s="45">
        <v>72</v>
      </c>
      <c r="AJ508" s="46">
        <v>60</v>
      </c>
      <c r="AK508" s="46">
        <v>1</v>
      </c>
      <c r="AL508" s="46">
        <v>200</v>
      </c>
      <c r="AM508" s="46">
        <v>1</v>
      </c>
      <c r="AN508" s="46" t="s">
        <v>108</v>
      </c>
      <c r="AO508" s="46">
        <v>320</v>
      </c>
      <c r="AP508" s="46">
        <v>0.3</v>
      </c>
      <c r="AQ508" s="46">
        <v>0.01</v>
      </c>
      <c r="AR508" s="46">
        <v>140</v>
      </c>
      <c r="AS508" s="46">
        <v>-36</v>
      </c>
      <c r="AT508" s="46">
        <v>-4</v>
      </c>
      <c r="AU508" s="46">
        <v>81</v>
      </c>
      <c r="AV508" s="84">
        <v>0</v>
      </c>
      <c r="AW508" s="46">
        <v>-12</v>
      </c>
      <c r="AX508" s="84">
        <v>8</v>
      </c>
      <c r="AY508" s="46">
        <v>10</v>
      </c>
      <c r="AZ508" s="46">
        <v>0.02</v>
      </c>
      <c r="BA508" s="24">
        <v>0</v>
      </c>
      <c r="BB508" s="46">
        <v>0.16</v>
      </c>
      <c r="BC508" s="78" t="s">
        <v>2435</v>
      </c>
      <c r="BD508" s="46"/>
      <c r="BE508" s="46"/>
      <c r="BF508" s="46"/>
      <c r="BG508" s="46"/>
      <c r="BH508" s="46"/>
      <c r="BI508" s="46">
        <v>1</v>
      </c>
      <c r="BJ508" s="46"/>
      <c r="BK508" s="46"/>
      <c r="BL508" s="24">
        <v>1.4</v>
      </c>
      <c r="BM508" s="24"/>
      <c r="BN508" s="24"/>
      <c r="BO508" s="24"/>
      <c r="BP508" s="24"/>
      <c r="BQ508" s="24" t="s">
        <v>2168</v>
      </c>
      <c r="CA508" s="33">
        <v>14503</v>
      </c>
      <c r="CB508" s="33" t="s">
        <v>1030</v>
      </c>
      <c r="CJ508" s="33">
        <v>31</v>
      </c>
      <c r="CK508" s="47">
        <f t="shared" si="33"/>
        <v>100</v>
      </c>
      <c r="CL508" s="47">
        <f t="shared" si="34"/>
        <v>10</v>
      </c>
      <c r="CM508" s="47">
        <f t="shared" si="35"/>
        <v>200</v>
      </c>
    </row>
    <row r="509" spans="1:91" s="47" customFormat="1" x14ac:dyDescent="0.3">
      <c r="A509" s="102" t="s">
        <v>852</v>
      </c>
      <c r="B509" s="48"/>
      <c r="C509" s="58">
        <v>1057</v>
      </c>
      <c r="D509" s="59">
        <v>10001</v>
      </c>
      <c r="E509" s="59">
        <v>10001</v>
      </c>
      <c r="F509" s="49">
        <v>3</v>
      </c>
      <c r="G509" s="49">
        <v>1</v>
      </c>
      <c r="H509" s="18">
        <v>1</v>
      </c>
      <c r="I509" s="49">
        <v>1</v>
      </c>
      <c r="J509" s="49">
        <v>1</v>
      </c>
      <c r="K509" s="60">
        <v>1</v>
      </c>
      <c r="L509" s="49">
        <v>3</v>
      </c>
      <c r="M509" s="60">
        <v>1</v>
      </c>
      <c r="N509" s="60">
        <v>1</v>
      </c>
      <c r="O509" s="18" t="s">
        <v>2785</v>
      </c>
      <c r="P509" s="60" t="s">
        <v>321</v>
      </c>
      <c r="Q509" s="59" t="s">
        <v>853</v>
      </c>
      <c r="R509" s="59"/>
      <c r="S509" s="61">
        <v>0.81</v>
      </c>
      <c r="T509" s="61">
        <v>0.8</v>
      </c>
      <c r="U509" s="61">
        <v>1.08</v>
      </c>
      <c r="V509" s="60" t="s">
        <v>323</v>
      </c>
      <c r="W509" s="62" t="s">
        <v>324</v>
      </c>
      <c r="X509" s="63" t="s">
        <v>854</v>
      </c>
      <c r="Y509" s="64" t="s">
        <v>218</v>
      </c>
      <c r="Z509" s="51" t="s">
        <v>219</v>
      </c>
      <c r="AA509" s="51" t="s">
        <v>855</v>
      </c>
      <c r="AB509" s="21">
        <v>1</v>
      </c>
      <c r="AC509" s="21">
        <v>1</v>
      </c>
      <c r="AD509" s="51">
        <v>1</v>
      </c>
      <c r="AE509" s="51">
        <v>1</v>
      </c>
      <c r="AF509" s="51">
        <v>40</v>
      </c>
      <c r="AG509" s="65">
        <v>1</v>
      </c>
      <c r="AH509" s="32">
        <v>0</v>
      </c>
      <c r="AI509" s="22">
        <v>72</v>
      </c>
      <c r="AJ509" s="52">
        <v>110</v>
      </c>
      <c r="AK509" s="52">
        <v>1</v>
      </c>
      <c r="AL509" s="52">
        <v>720</v>
      </c>
      <c r="AM509" s="52">
        <v>4</v>
      </c>
      <c r="AN509" s="52">
        <v>1</v>
      </c>
      <c r="AO509" s="52">
        <v>32</v>
      </c>
      <c r="AP509" s="52">
        <v>0.4</v>
      </c>
      <c r="AQ509" s="52">
        <v>0.04</v>
      </c>
      <c r="AR509" s="52">
        <v>0</v>
      </c>
      <c r="AS509" s="52">
        <v>0</v>
      </c>
      <c r="AT509" s="52">
        <v>0</v>
      </c>
      <c r="AU509" s="52">
        <v>1</v>
      </c>
      <c r="AV509" s="83">
        <v>0</v>
      </c>
      <c r="AW509" s="52">
        <v>-10</v>
      </c>
      <c r="AX509" s="83">
        <v>18</v>
      </c>
      <c r="AY509" s="52">
        <v>36</v>
      </c>
      <c r="AZ509" s="52">
        <v>0.08</v>
      </c>
      <c r="BA509" s="24">
        <v>0</v>
      </c>
      <c r="BB509" s="52">
        <v>0.36</v>
      </c>
      <c r="BC509" s="75" t="s">
        <v>2072</v>
      </c>
      <c r="BD509" s="52"/>
      <c r="BE509" s="52"/>
      <c r="BF509" s="52"/>
      <c r="BG509" s="52"/>
      <c r="BH509" s="52"/>
      <c r="BI509" s="24">
        <v>1</v>
      </c>
      <c r="BJ509" s="24"/>
      <c r="BK509" s="24"/>
      <c r="BL509" s="24">
        <v>1.4</v>
      </c>
      <c r="BM509" s="24"/>
      <c r="BN509" s="24"/>
      <c r="BO509" s="24"/>
      <c r="BP509" s="24"/>
      <c r="BQ509" s="24" t="s">
        <v>2168</v>
      </c>
      <c r="CA509" s="47">
        <v>14504</v>
      </c>
      <c r="CB509" s="47" t="s">
        <v>461</v>
      </c>
      <c r="CJ509" s="47">
        <v>360</v>
      </c>
      <c r="CK509" s="47">
        <f t="shared" si="33"/>
        <v>360</v>
      </c>
      <c r="CL509" s="47">
        <f t="shared" si="34"/>
        <v>36</v>
      </c>
      <c r="CM509" s="47">
        <f t="shared" si="35"/>
        <v>720</v>
      </c>
    </row>
    <row r="510" spans="1:91" s="47" customFormat="1" x14ac:dyDescent="0.3">
      <c r="A510" s="102" t="s">
        <v>963</v>
      </c>
      <c r="B510" s="48"/>
      <c r="C510" s="27">
        <v>1058</v>
      </c>
      <c r="D510" s="26">
        <v>10001</v>
      </c>
      <c r="E510" s="26">
        <v>10001</v>
      </c>
      <c r="F510" s="49">
        <v>3</v>
      </c>
      <c r="G510" s="49">
        <v>1</v>
      </c>
      <c r="H510" s="18">
        <v>1</v>
      </c>
      <c r="I510" s="49">
        <v>1</v>
      </c>
      <c r="J510" s="49">
        <v>1</v>
      </c>
      <c r="K510" s="18">
        <v>2</v>
      </c>
      <c r="L510" s="49">
        <v>3</v>
      </c>
      <c r="M510" s="18">
        <v>1</v>
      </c>
      <c r="N510" s="18">
        <v>1</v>
      </c>
      <c r="O510" s="18" t="s">
        <v>2785</v>
      </c>
      <c r="P510" s="18" t="s">
        <v>321</v>
      </c>
      <c r="Q510" s="26" t="s">
        <v>2088</v>
      </c>
      <c r="R510" s="26"/>
      <c r="S510" s="28">
        <v>0.9</v>
      </c>
      <c r="T510" s="28">
        <v>0.57999999999999996</v>
      </c>
      <c r="U510" s="28">
        <v>1.08</v>
      </c>
      <c r="V510" s="18" t="s">
        <v>323</v>
      </c>
      <c r="W510" s="29" t="s">
        <v>324</v>
      </c>
      <c r="X510" s="30" t="s">
        <v>964</v>
      </c>
      <c r="Y510" s="31" t="s">
        <v>218</v>
      </c>
      <c r="Z510" s="51" t="s">
        <v>219</v>
      </c>
      <c r="AA510" s="51" t="s">
        <v>965</v>
      </c>
      <c r="AB510" s="21">
        <v>1</v>
      </c>
      <c r="AC510" s="21">
        <v>1</v>
      </c>
      <c r="AD510" s="51">
        <v>1</v>
      </c>
      <c r="AE510" s="51">
        <v>1</v>
      </c>
      <c r="AF510" s="51">
        <v>40</v>
      </c>
      <c r="AG510" s="32">
        <v>1</v>
      </c>
      <c r="AH510" s="32">
        <v>0</v>
      </c>
      <c r="AI510" s="23">
        <v>72</v>
      </c>
      <c r="AJ510" s="52">
        <v>60</v>
      </c>
      <c r="AK510" s="52">
        <v>1</v>
      </c>
      <c r="AL510" s="52">
        <v>200</v>
      </c>
      <c r="AM510" s="52">
        <v>1</v>
      </c>
      <c r="AN510" s="52" t="s">
        <v>108</v>
      </c>
      <c r="AO510" s="52">
        <v>330</v>
      </c>
      <c r="AP510" s="52">
        <v>0.35</v>
      </c>
      <c r="AQ510" s="52">
        <v>0.04</v>
      </c>
      <c r="AR510" s="52">
        <v>203</v>
      </c>
      <c r="AS510" s="52">
        <v>-27</v>
      </c>
      <c r="AT510" s="52">
        <v>-9</v>
      </c>
      <c r="AU510" s="52">
        <v>303</v>
      </c>
      <c r="AV510" s="83">
        <v>-5</v>
      </c>
      <c r="AW510" s="52">
        <v>-17</v>
      </c>
      <c r="AX510" s="83">
        <v>9</v>
      </c>
      <c r="AY510" s="52">
        <v>10</v>
      </c>
      <c r="AZ510" s="52">
        <v>0.02</v>
      </c>
      <c r="BA510" s="24">
        <v>0</v>
      </c>
      <c r="BB510" s="52">
        <v>0.18</v>
      </c>
      <c r="BC510" s="75" t="s">
        <v>2434</v>
      </c>
      <c r="BD510" s="52"/>
      <c r="BE510" s="52"/>
      <c r="BF510" s="52"/>
      <c r="BG510" s="52"/>
      <c r="BH510" s="52"/>
      <c r="BI510" s="24">
        <v>1</v>
      </c>
      <c r="BJ510" s="24"/>
      <c r="BK510" s="24"/>
      <c r="BL510" s="24">
        <v>1.4</v>
      </c>
      <c r="BM510" s="24"/>
      <c r="BN510" s="24"/>
      <c r="BO510" s="24"/>
      <c r="BP510" s="24"/>
      <c r="BQ510" s="24" t="s">
        <v>2168</v>
      </c>
      <c r="CA510" s="47">
        <v>14505</v>
      </c>
      <c r="CB510" s="47" t="s">
        <v>561</v>
      </c>
      <c r="CJ510" s="47">
        <v>40</v>
      </c>
      <c r="CK510" s="47">
        <f t="shared" si="33"/>
        <v>100</v>
      </c>
      <c r="CL510" s="47">
        <f t="shared" si="34"/>
        <v>10</v>
      </c>
      <c r="CM510" s="47">
        <f t="shared" si="35"/>
        <v>200</v>
      </c>
    </row>
    <row r="511" spans="1:91" s="47" customFormat="1" x14ac:dyDescent="0.3">
      <c r="A511" s="102" t="s">
        <v>541</v>
      </c>
      <c r="B511" s="48"/>
      <c r="C511" s="27">
        <v>1059</v>
      </c>
      <c r="D511" s="26">
        <v>10001</v>
      </c>
      <c r="E511" s="26">
        <v>10001</v>
      </c>
      <c r="F511" s="49">
        <v>3</v>
      </c>
      <c r="G511" s="49">
        <v>1</v>
      </c>
      <c r="H511" s="18">
        <v>1</v>
      </c>
      <c r="I511" s="49">
        <v>1</v>
      </c>
      <c r="J511" s="49">
        <v>1</v>
      </c>
      <c r="K511" s="18">
        <v>2</v>
      </c>
      <c r="L511" s="49">
        <v>3</v>
      </c>
      <c r="M511" s="18">
        <v>1</v>
      </c>
      <c r="N511" s="18">
        <v>1</v>
      </c>
      <c r="O511" s="18" t="s">
        <v>2785</v>
      </c>
      <c r="P511" s="18" t="s">
        <v>321</v>
      </c>
      <c r="Q511" s="26" t="s">
        <v>542</v>
      </c>
      <c r="R511" s="26"/>
      <c r="S511" s="28">
        <v>0.9</v>
      </c>
      <c r="T511" s="28">
        <v>0.72</v>
      </c>
      <c r="U511" s="28">
        <v>1.08</v>
      </c>
      <c r="V511" s="18" t="s">
        <v>323</v>
      </c>
      <c r="W511" s="29" t="s">
        <v>324</v>
      </c>
      <c r="X511" s="30" t="s">
        <v>543</v>
      </c>
      <c r="Y511" s="31" t="s">
        <v>218</v>
      </c>
      <c r="Z511" s="51" t="s">
        <v>219</v>
      </c>
      <c r="AA511" s="51" t="s">
        <v>544</v>
      </c>
      <c r="AB511" s="21">
        <v>1</v>
      </c>
      <c r="AC511" s="21">
        <v>1</v>
      </c>
      <c r="AD511" s="51">
        <v>1</v>
      </c>
      <c r="AE511" s="51">
        <v>1</v>
      </c>
      <c r="AF511" s="51">
        <v>40</v>
      </c>
      <c r="AG511" s="32">
        <v>1</v>
      </c>
      <c r="AH511" s="32">
        <v>0</v>
      </c>
      <c r="AI511" s="23">
        <v>72</v>
      </c>
      <c r="AJ511" s="52">
        <v>50</v>
      </c>
      <c r="AK511" s="52">
        <v>1</v>
      </c>
      <c r="AL511" s="52">
        <v>200</v>
      </c>
      <c r="AM511" s="52">
        <v>1</v>
      </c>
      <c r="AN511" s="52" t="s">
        <v>108</v>
      </c>
      <c r="AO511" s="52">
        <v>340</v>
      </c>
      <c r="AP511" s="52">
        <v>0.5</v>
      </c>
      <c r="AQ511" s="52">
        <v>0.01</v>
      </c>
      <c r="AR511" s="52">
        <v>123</v>
      </c>
      <c r="AS511" s="52">
        <v>-36</v>
      </c>
      <c r="AT511" s="52">
        <v>-4</v>
      </c>
      <c r="AU511" s="52">
        <v>81</v>
      </c>
      <c r="AV511" s="83">
        <v>0</v>
      </c>
      <c r="AW511" s="52">
        <v>-10</v>
      </c>
      <c r="AX511" s="83">
        <v>18</v>
      </c>
      <c r="AY511" s="52">
        <v>10</v>
      </c>
      <c r="AZ511" s="52">
        <v>0.02</v>
      </c>
      <c r="BA511" s="24">
        <v>0</v>
      </c>
      <c r="BB511" s="52">
        <v>0.36</v>
      </c>
      <c r="BC511" s="75" t="s">
        <v>2438</v>
      </c>
      <c r="BD511" s="52"/>
      <c r="BE511" s="52"/>
      <c r="BF511" s="52"/>
      <c r="BG511" s="52"/>
      <c r="BH511" s="52"/>
      <c r="BI511" s="24">
        <v>1</v>
      </c>
      <c r="BJ511" s="24"/>
      <c r="BK511" s="24"/>
      <c r="BL511" s="24">
        <v>1.4</v>
      </c>
      <c r="BM511" s="24"/>
      <c r="BN511" s="24"/>
      <c r="BO511" s="24"/>
      <c r="BP511" s="24"/>
      <c r="BQ511" s="24" t="s">
        <v>2168</v>
      </c>
      <c r="CA511" s="47">
        <v>14506</v>
      </c>
      <c r="CB511" s="47" t="s">
        <v>648</v>
      </c>
      <c r="CJ511" s="47">
        <v>45</v>
      </c>
      <c r="CK511" s="47">
        <f t="shared" si="33"/>
        <v>100</v>
      </c>
      <c r="CL511" s="47">
        <f t="shared" si="34"/>
        <v>10</v>
      </c>
      <c r="CM511" s="47">
        <f t="shared" si="35"/>
        <v>200</v>
      </c>
    </row>
    <row r="512" spans="1:91" s="47" customFormat="1" x14ac:dyDescent="0.3">
      <c r="A512" s="102" t="s">
        <v>121</v>
      </c>
      <c r="B512" s="48"/>
      <c r="C512" s="27">
        <v>1060</v>
      </c>
      <c r="D512" s="26">
        <v>10001</v>
      </c>
      <c r="E512" s="26">
        <v>10001</v>
      </c>
      <c r="F512" s="49">
        <v>3</v>
      </c>
      <c r="G512" s="49">
        <v>1</v>
      </c>
      <c r="H512" s="18">
        <v>1</v>
      </c>
      <c r="I512" s="49">
        <v>1</v>
      </c>
      <c r="J512" s="49">
        <v>1</v>
      </c>
      <c r="K512" s="18">
        <v>1</v>
      </c>
      <c r="L512" s="49">
        <v>3</v>
      </c>
      <c r="M512" s="18">
        <v>1</v>
      </c>
      <c r="N512" s="18">
        <v>1</v>
      </c>
      <c r="O512" s="18" t="s">
        <v>2785</v>
      </c>
      <c r="P512" s="18" t="s">
        <v>321</v>
      </c>
      <c r="Q512" s="26" t="s">
        <v>770</v>
      </c>
      <c r="R512" s="26"/>
      <c r="S512" s="28">
        <v>0.94</v>
      </c>
      <c r="T512" s="28">
        <v>0.57999999999999996</v>
      </c>
      <c r="U512" s="28">
        <v>1.08</v>
      </c>
      <c r="V512" s="18" t="s">
        <v>323</v>
      </c>
      <c r="W512" s="29" t="s">
        <v>324</v>
      </c>
      <c r="X512" s="30" t="s">
        <v>771</v>
      </c>
      <c r="Y512" s="31" t="s">
        <v>218</v>
      </c>
      <c r="Z512" s="51" t="s">
        <v>219</v>
      </c>
      <c r="AA512" s="51" t="s">
        <v>772</v>
      </c>
      <c r="AB512" s="21">
        <v>1</v>
      </c>
      <c r="AC512" s="21">
        <v>1</v>
      </c>
      <c r="AD512" s="51">
        <v>1</v>
      </c>
      <c r="AE512" s="51">
        <v>1</v>
      </c>
      <c r="AF512" s="51">
        <v>40</v>
      </c>
      <c r="AG512" s="32">
        <v>1</v>
      </c>
      <c r="AH512" s="32">
        <v>0</v>
      </c>
      <c r="AI512" s="23">
        <v>9</v>
      </c>
      <c r="AJ512" s="52">
        <v>150</v>
      </c>
      <c r="AK512" s="52">
        <v>1</v>
      </c>
      <c r="AL512" s="52">
        <v>200</v>
      </c>
      <c r="AM512" s="52">
        <v>2</v>
      </c>
      <c r="AN512" s="52">
        <v>1</v>
      </c>
      <c r="AO512" s="52">
        <v>56</v>
      </c>
      <c r="AP512" s="52">
        <v>2.8</v>
      </c>
      <c r="AQ512" s="52">
        <v>0.01</v>
      </c>
      <c r="AR512" s="52">
        <v>0</v>
      </c>
      <c r="AS512" s="52">
        <v>0</v>
      </c>
      <c r="AT512" s="52">
        <v>0</v>
      </c>
      <c r="AU512" s="52">
        <v>1</v>
      </c>
      <c r="AV512" s="83">
        <v>17</v>
      </c>
      <c r="AW512" s="52">
        <v>-47</v>
      </c>
      <c r="AX512" s="83">
        <v>17</v>
      </c>
      <c r="AY512" s="52">
        <v>10</v>
      </c>
      <c r="AZ512" s="52">
        <v>0.04</v>
      </c>
      <c r="BA512" s="24">
        <v>0</v>
      </c>
      <c r="BB512" s="52">
        <v>0.34</v>
      </c>
      <c r="BC512" s="75" t="s">
        <v>2068</v>
      </c>
      <c r="BD512" s="52"/>
      <c r="BE512" s="52"/>
      <c r="BF512" s="52"/>
      <c r="BG512" s="52"/>
      <c r="BH512" s="52"/>
      <c r="BI512" s="24">
        <v>1.2132399999999999</v>
      </c>
      <c r="BJ512" s="24"/>
      <c r="BK512" s="24"/>
      <c r="BL512" s="24">
        <v>1.4</v>
      </c>
      <c r="BM512" s="24"/>
      <c r="BN512" s="24"/>
      <c r="BO512" s="24"/>
      <c r="BP512" s="24"/>
      <c r="BQ512" s="24" t="s">
        <v>2168</v>
      </c>
      <c r="CA512" s="47">
        <v>14507</v>
      </c>
      <c r="CB512" s="47" t="s">
        <v>728</v>
      </c>
      <c r="CJ512" s="47">
        <v>99</v>
      </c>
      <c r="CK512" s="47">
        <f t="shared" si="33"/>
        <v>100</v>
      </c>
      <c r="CL512" s="47">
        <f t="shared" si="34"/>
        <v>10</v>
      </c>
      <c r="CM512" s="47">
        <f t="shared" si="35"/>
        <v>200</v>
      </c>
    </row>
    <row r="513" spans="1:91" s="47" customFormat="1" x14ac:dyDescent="0.3">
      <c r="A513" s="102" t="s">
        <v>640</v>
      </c>
      <c r="B513" s="48"/>
      <c r="C513" s="27">
        <v>1061</v>
      </c>
      <c r="D513" s="26">
        <v>10001</v>
      </c>
      <c r="E513" s="26">
        <v>10001</v>
      </c>
      <c r="F513" s="49">
        <v>3</v>
      </c>
      <c r="G513" s="49">
        <v>1</v>
      </c>
      <c r="H513" s="18">
        <v>1</v>
      </c>
      <c r="I513" s="49">
        <v>1</v>
      </c>
      <c r="J513" s="49">
        <v>1</v>
      </c>
      <c r="K513" s="18">
        <v>2</v>
      </c>
      <c r="L513" s="49">
        <v>3</v>
      </c>
      <c r="M513" s="18">
        <v>1</v>
      </c>
      <c r="N513" s="18">
        <v>1</v>
      </c>
      <c r="O513" s="18" t="s">
        <v>2785</v>
      </c>
      <c r="P513" s="18" t="s">
        <v>321</v>
      </c>
      <c r="Q513" s="26" t="s">
        <v>641</v>
      </c>
      <c r="R513" s="26"/>
      <c r="S513" s="28">
        <v>0.9</v>
      </c>
      <c r="T513" s="28">
        <v>0.75</v>
      </c>
      <c r="U513" s="28">
        <v>1.08</v>
      </c>
      <c r="V513" s="18" t="s">
        <v>323</v>
      </c>
      <c r="W513" s="29" t="s">
        <v>324</v>
      </c>
      <c r="X513" s="30" t="s">
        <v>642</v>
      </c>
      <c r="Y513" s="31" t="s">
        <v>218</v>
      </c>
      <c r="Z513" s="51" t="s">
        <v>219</v>
      </c>
      <c r="AA513" s="51" t="s">
        <v>643</v>
      </c>
      <c r="AB513" s="21">
        <v>1</v>
      </c>
      <c r="AC513" s="21">
        <v>1</v>
      </c>
      <c r="AD513" s="51">
        <v>1</v>
      </c>
      <c r="AE513" s="51">
        <v>1</v>
      </c>
      <c r="AF513" s="51">
        <v>40</v>
      </c>
      <c r="AG513" s="32">
        <v>1</v>
      </c>
      <c r="AH513" s="32">
        <v>0</v>
      </c>
      <c r="AI513" s="23">
        <v>63</v>
      </c>
      <c r="AJ513" s="52">
        <v>60</v>
      </c>
      <c r="AK513" s="52">
        <v>1</v>
      </c>
      <c r="AL513" s="52">
        <v>200</v>
      </c>
      <c r="AM513" s="52">
        <v>1</v>
      </c>
      <c r="AN513" s="52" t="s">
        <v>108</v>
      </c>
      <c r="AO513" s="52">
        <v>380</v>
      </c>
      <c r="AP513" s="52">
        <v>0.4</v>
      </c>
      <c r="AQ513" s="52">
        <v>0.1</v>
      </c>
      <c r="AR513" s="52">
        <v>0</v>
      </c>
      <c r="AS513" s="52">
        <v>0</v>
      </c>
      <c r="AT513" s="52">
        <v>0</v>
      </c>
      <c r="AU513" s="52">
        <v>256</v>
      </c>
      <c r="AV513" s="83">
        <v>2</v>
      </c>
      <c r="AW513" s="52">
        <v>-8</v>
      </c>
      <c r="AX513" s="83">
        <v>9</v>
      </c>
      <c r="AY513" s="52">
        <v>10</v>
      </c>
      <c r="AZ513" s="52">
        <v>0.02</v>
      </c>
      <c r="BA513" s="24">
        <v>0</v>
      </c>
      <c r="BB513" s="52">
        <v>0.18</v>
      </c>
      <c r="BC513" s="75" t="s">
        <v>2460</v>
      </c>
      <c r="BD513" s="52"/>
      <c r="BE513" s="52"/>
      <c r="BF513" s="52"/>
      <c r="BG513" s="52"/>
      <c r="BH513" s="52"/>
      <c r="BI513" s="24">
        <v>1</v>
      </c>
      <c r="BJ513" s="24"/>
      <c r="BK513" s="24"/>
      <c r="BL513" s="24">
        <v>1.4</v>
      </c>
      <c r="BM513" s="24"/>
      <c r="BN513" s="24"/>
      <c r="BO513" s="24"/>
      <c r="BP513" s="24"/>
      <c r="BQ513" s="24" t="s">
        <v>2168</v>
      </c>
      <c r="CA513" s="47">
        <v>14508</v>
      </c>
      <c r="CB513" s="47" t="s">
        <v>1033</v>
      </c>
      <c r="CJ513" s="47">
        <v>36</v>
      </c>
      <c r="CK513" s="47">
        <f t="shared" si="33"/>
        <v>100</v>
      </c>
      <c r="CL513" s="47">
        <f t="shared" si="34"/>
        <v>10</v>
      </c>
      <c r="CM513" s="47">
        <f t="shared" si="35"/>
        <v>200</v>
      </c>
    </row>
    <row r="514" spans="1:91" s="47" customFormat="1" x14ac:dyDescent="0.3">
      <c r="A514" s="102" t="s">
        <v>773</v>
      </c>
      <c r="B514" s="48"/>
      <c r="C514" s="27">
        <v>1062</v>
      </c>
      <c r="D514" s="26">
        <v>10001</v>
      </c>
      <c r="E514" s="26">
        <v>10001</v>
      </c>
      <c r="F514" s="49">
        <v>4</v>
      </c>
      <c r="G514" s="49">
        <v>1</v>
      </c>
      <c r="H514" s="18">
        <v>1</v>
      </c>
      <c r="I514" s="49">
        <v>1</v>
      </c>
      <c r="J514" s="49">
        <v>1</v>
      </c>
      <c r="K514" s="18">
        <v>1</v>
      </c>
      <c r="L514" s="49">
        <v>4</v>
      </c>
      <c r="M514" s="18">
        <v>1</v>
      </c>
      <c r="N514" s="18">
        <v>1</v>
      </c>
      <c r="O514" s="18" t="s">
        <v>2785</v>
      </c>
      <c r="P514" s="18" t="s">
        <v>321</v>
      </c>
      <c r="Q514" s="26" t="s">
        <v>774</v>
      </c>
      <c r="R514" s="26"/>
      <c r="S514" s="28">
        <v>1.1499999999999999</v>
      </c>
      <c r="T514" s="28">
        <v>0.8</v>
      </c>
      <c r="U514" s="28">
        <v>1.32</v>
      </c>
      <c r="V514" s="18" t="s">
        <v>323</v>
      </c>
      <c r="W514" s="29" t="s">
        <v>324</v>
      </c>
      <c r="X514" s="30" t="s">
        <v>775</v>
      </c>
      <c r="Y514" s="31" t="s">
        <v>218</v>
      </c>
      <c r="Z514" s="51" t="s">
        <v>219</v>
      </c>
      <c r="AA514" s="51" t="s">
        <v>776</v>
      </c>
      <c r="AB514" s="21">
        <v>1</v>
      </c>
      <c r="AC514" s="21">
        <v>1</v>
      </c>
      <c r="AD514" s="51">
        <v>1</v>
      </c>
      <c r="AE514" s="51">
        <v>1</v>
      </c>
      <c r="AF514" s="51">
        <v>120</v>
      </c>
      <c r="AG514" s="32">
        <v>1</v>
      </c>
      <c r="AH514" s="32">
        <v>0</v>
      </c>
      <c r="AI514" s="23">
        <v>90</v>
      </c>
      <c r="AJ514" s="52">
        <v>55</v>
      </c>
      <c r="AK514" s="52">
        <v>1</v>
      </c>
      <c r="AL514" s="52">
        <v>1122</v>
      </c>
      <c r="AM514" s="52">
        <v>3</v>
      </c>
      <c r="AN514" s="52">
        <v>1</v>
      </c>
      <c r="AO514" s="52">
        <v>48</v>
      </c>
      <c r="AP514" s="52">
        <v>0.4</v>
      </c>
      <c r="AQ514" s="52">
        <v>0.01</v>
      </c>
      <c r="AR514" s="52">
        <v>0</v>
      </c>
      <c r="AS514" s="52">
        <v>0</v>
      </c>
      <c r="AT514" s="52">
        <v>0</v>
      </c>
      <c r="AU514" s="52">
        <v>2</v>
      </c>
      <c r="AV514" s="83">
        <v>-11</v>
      </c>
      <c r="AW514" s="52">
        <v>-25</v>
      </c>
      <c r="AX514" s="83">
        <v>50</v>
      </c>
      <c r="AY514" s="52">
        <v>56.1</v>
      </c>
      <c r="AZ514" s="52">
        <v>0.06</v>
      </c>
      <c r="BA514" s="24">
        <v>0</v>
      </c>
      <c r="BB514" s="52">
        <v>1</v>
      </c>
      <c r="BC514" s="75" t="s">
        <v>2282</v>
      </c>
      <c r="BD514" s="52"/>
      <c r="BE514" s="52"/>
      <c r="BF514" s="52"/>
      <c r="BG514" s="52"/>
      <c r="BH514" s="52"/>
      <c r="BI514" s="24">
        <v>1</v>
      </c>
      <c r="BJ514" s="24"/>
      <c r="BK514" s="24"/>
      <c r="BL514" s="24">
        <v>1.4</v>
      </c>
      <c r="BM514" s="24"/>
      <c r="BN514" s="24"/>
      <c r="BO514" s="24"/>
      <c r="BP514" s="24"/>
      <c r="BQ514" s="24" t="s">
        <v>2168</v>
      </c>
      <c r="CA514" s="47">
        <v>14509</v>
      </c>
      <c r="CB514" s="47" t="s">
        <v>883</v>
      </c>
      <c r="CJ514" s="47">
        <v>561</v>
      </c>
      <c r="CK514" s="47">
        <f t="shared" si="33"/>
        <v>561</v>
      </c>
      <c r="CL514" s="47">
        <f t="shared" si="34"/>
        <v>56.1</v>
      </c>
      <c r="CM514" s="47">
        <f t="shared" si="35"/>
        <v>1122</v>
      </c>
    </row>
    <row r="515" spans="1:91" s="33" customFormat="1" x14ac:dyDescent="0.3">
      <c r="A515" s="103" t="s">
        <v>1045</v>
      </c>
      <c r="B515" s="34"/>
      <c r="C515" s="35">
        <v>1063</v>
      </c>
      <c r="D515" s="36">
        <v>10001</v>
      </c>
      <c r="E515" s="36">
        <v>10001</v>
      </c>
      <c r="F515" s="37">
        <v>4</v>
      </c>
      <c r="G515" s="37">
        <v>1</v>
      </c>
      <c r="H515" s="18">
        <v>1</v>
      </c>
      <c r="I515" s="49">
        <v>1</v>
      </c>
      <c r="J515" s="37">
        <v>1</v>
      </c>
      <c r="K515" s="38">
        <v>1</v>
      </c>
      <c r="L515" s="37">
        <v>4</v>
      </c>
      <c r="M515" s="38">
        <v>1</v>
      </c>
      <c r="N515" s="38">
        <v>1</v>
      </c>
      <c r="O515" s="18" t="s">
        <v>2785</v>
      </c>
      <c r="P515" s="38" t="s">
        <v>321</v>
      </c>
      <c r="Q515" s="36" t="s">
        <v>2089</v>
      </c>
      <c r="R515" s="36"/>
      <c r="S515" s="39">
        <v>0.99</v>
      </c>
      <c r="T515" s="39">
        <v>1.1000000000000001</v>
      </c>
      <c r="U515" s="39">
        <v>1.32</v>
      </c>
      <c r="V515" s="38" t="s">
        <v>323</v>
      </c>
      <c r="W515" s="40" t="s">
        <v>324</v>
      </c>
      <c r="X515" s="41" t="s">
        <v>1046</v>
      </c>
      <c r="Y515" s="42" t="s">
        <v>218</v>
      </c>
      <c r="Z515" s="43" t="s">
        <v>219</v>
      </c>
      <c r="AA515" s="43" t="s">
        <v>1047</v>
      </c>
      <c r="AB515" s="43">
        <v>1</v>
      </c>
      <c r="AC515" s="43">
        <v>1</v>
      </c>
      <c r="AD515" s="43">
        <v>1</v>
      </c>
      <c r="AE515" s="43">
        <v>1</v>
      </c>
      <c r="AF515" s="43">
        <v>120</v>
      </c>
      <c r="AG515" s="44">
        <v>1</v>
      </c>
      <c r="AH515" s="32">
        <v>0</v>
      </c>
      <c r="AI515" s="45">
        <v>132</v>
      </c>
      <c r="AJ515" s="46">
        <v>90</v>
      </c>
      <c r="AK515" s="46">
        <v>1</v>
      </c>
      <c r="AL515" s="46">
        <v>1200</v>
      </c>
      <c r="AM515" s="46">
        <v>6</v>
      </c>
      <c r="AN515" s="46">
        <v>1</v>
      </c>
      <c r="AO515" s="46">
        <v>48</v>
      </c>
      <c r="AP515" s="46">
        <v>0.5</v>
      </c>
      <c r="AQ515" s="46">
        <v>0.01</v>
      </c>
      <c r="AR515" s="46">
        <v>0</v>
      </c>
      <c r="AS515" s="46">
        <v>0</v>
      </c>
      <c r="AT515" s="46">
        <v>0</v>
      </c>
      <c r="AU515" s="46">
        <v>3</v>
      </c>
      <c r="AV515" s="84">
        <v>-22</v>
      </c>
      <c r="AW515" s="46">
        <v>-15</v>
      </c>
      <c r="AX515" s="84">
        <v>63</v>
      </c>
      <c r="AY515" s="46">
        <v>60</v>
      </c>
      <c r="AZ515" s="46">
        <v>0.12</v>
      </c>
      <c r="BA515" s="24">
        <v>0</v>
      </c>
      <c r="BB515" s="46">
        <v>1.26</v>
      </c>
      <c r="BC515" s="78" t="s">
        <v>2073</v>
      </c>
      <c r="BD515" s="46"/>
      <c r="BE515" s="46"/>
      <c r="BF515" s="46"/>
      <c r="BG515" s="46"/>
      <c r="BH515" s="46"/>
      <c r="BI515" s="46">
        <v>1</v>
      </c>
      <c r="BJ515" s="46"/>
      <c r="BK515" s="46"/>
      <c r="BL515" s="24">
        <v>1.4</v>
      </c>
      <c r="BM515" s="24"/>
      <c r="BN515" s="24"/>
      <c r="BO515" s="24"/>
      <c r="BP515" s="24"/>
      <c r="BQ515" s="24" t="s">
        <v>2168</v>
      </c>
      <c r="CA515" s="33">
        <v>15101</v>
      </c>
      <c r="CB515" s="33" t="s">
        <v>1036</v>
      </c>
      <c r="CJ515" s="33">
        <v>600</v>
      </c>
      <c r="CK515" s="47">
        <f t="shared" si="33"/>
        <v>600</v>
      </c>
      <c r="CL515" s="47">
        <f t="shared" si="34"/>
        <v>60</v>
      </c>
      <c r="CM515" s="47">
        <f t="shared" si="35"/>
        <v>1200</v>
      </c>
    </row>
    <row r="516" spans="1:91" s="47" customFormat="1" x14ac:dyDescent="0.3">
      <c r="A516" s="102" t="s">
        <v>736</v>
      </c>
      <c r="B516" s="48"/>
      <c r="C516" s="58">
        <v>1064</v>
      </c>
      <c r="D516" s="59">
        <v>10001</v>
      </c>
      <c r="E516" s="59">
        <v>10001</v>
      </c>
      <c r="F516" s="49">
        <v>4</v>
      </c>
      <c r="G516" s="49">
        <v>1</v>
      </c>
      <c r="H516" s="18">
        <v>1</v>
      </c>
      <c r="I516" s="49">
        <v>1</v>
      </c>
      <c r="J516" s="49">
        <v>1</v>
      </c>
      <c r="K516" s="60">
        <v>2</v>
      </c>
      <c r="L516" s="49">
        <v>4</v>
      </c>
      <c r="M516" s="60">
        <v>1</v>
      </c>
      <c r="N516" s="60">
        <v>1</v>
      </c>
      <c r="O516" s="18" t="s">
        <v>2785</v>
      </c>
      <c r="P516" s="60" t="s">
        <v>321</v>
      </c>
      <c r="Q516" s="59" t="s">
        <v>737</v>
      </c>
      <c r="R516" s="59"/>
      <c r="S516" s="61">
        <v>1.1000000000000001</v>
      </c>
      <c r="T516" s="61">
        <v>0.71</v>
      </c>
      <c r="U516" s="61">
        <v>1.32</v>
      </c>
      <c r="V516" s="60" t="s">
        <v>323</v>
      </c>
      <c r="W516" s="62" t="s">
        <v>324</v>
      </c>
      <c r="X516" s="63" t="s">
        <v>738</v>
      </c>
      <c r="Y516" s="64" t="s">
        <v>218</v>
      </c>
      <c r="Z516" s="51" t="s">
        <v>219</v>
      </c>
      <c r="AA516" s="51" t="s">
        <v>739</v>
      </c>
      <c r="AB516" s="21">
        <v>1</v>
      </c>
      <c r="AC516" s="21">
        <v>1</v>
      </c>
      <c r="AD516" s="51">
        <v>1</v>
      </c>
      <c r="AE516" s="51">
        <v>1</v>
      </c>
      <c r="AF516" s="51">
        <v>120</v>
      </c>
      <c r="AG516" s="65">
        <v>2</v>
      </c>
      <c r="AH516" s="32">
        <v>0</v>
      </c>
      <c r="AI516" s="22">
        <v>55</v>
      </c>
      <c r="AJ516" s="52">
        <v>75</v>
      </c>
      <c r="AK516" s="52">
        <v>1</v>
      </c>
      <c r="AL516" s="52">
        <v>510</v>
      </c>
      <c r="AM516" s="52">
        <v>3</v>
      </c>
      <c r="AN516" s="52" t="s">
        <v>108</v>
      </c>
      <c r="AO516" s="52">
        <v>350</v>
      </c>
      <c r="AP516" s="52">
        <v>0.8</v>
      </c>
      <c r="AQ516" s="52">
        <v>0.06</v>
      </c>
      <c r="AR516" s="52">
        <v>204</v>
      </c>
      <c r="AS516" s="52">
        <v>-44</v>
      </c>
      <c r="AT516" s="52">
        <v>-5</v>
      </c>
      <c r="AU516" s="52">
        <v>304</v>
      </c>
      <c r="AV516" s="83">
        <v>5</v>
      </c>
      <c r="AW516" s="52">
        <v>15</v>
      </c>
      <c r="AX516" s="83">
        <v>25</v>
      </c>
      <c r="AY516" s="52">
        <v>25.5</v>
      </c>
      <c r="AZ516" s="52">
        <v>0.06</v>
      </c>
      <c r="BA516" s="24">
        <v>0</v>
      </c>
      <c r="BB516" s="52">
        <v>0.5</v>
      </c>
      <c r="BC516" s="75" t="s">
        <v>2431</v>
      </c>
      <c r="BD516" s="52"/>
      <c r="BE516" s="52"/>
      <c r="BF516" s="52"/>
      <c r="BG516" s="52"/>
      <c r="BH516" s="52"/>
      <c r="BI516" s="24">
        <v>1</v>
      </c>
      <c r="BJ516" s="24"/>
      <c r="BK516" s="24"/>
      <c r="BL516" s="24">
        <v>1.4</v>
      </c>
      <c r="BM516" s="24"/>
      <c r="BN516" s="24"/>
      <c r="BO516" s="24"/>
      <c r="BP516" s="24"/>
      <c r="BQ516" s="24" t="s">
        <v>2168</v>
      </c>
      <c r="CA516" s="47">
        <v>15102</v>
      </c>
      <c r="CB516" s="47" t="s">
        <v>848</v>
      </c>
      <c r="CJ516" s="47">
        <v>255</v>
      </c>
      <c r="CK516" s="47">
        <f t="shared" si="33"/>
        <v>255</v>
      </c>
      <c r="CL516" s="47">
        <f t="shared" si="34"/>
        <v>25.5</v>
      </c>
      <c r="CM516" s="47">
        <f t="shared" si="35"/>
        <v>510</v>
      </c>
    </row>
    <row r="517" spans="1:91" s="47" customFormat="1" x14ac:dyDescent="0.3">
      <c r="A517" s="102" t="s">
        <v>1294</v>
      </c>
      <c r="B517" s="48"/>
      <c r="C517" s="27">
        <v>1065</v>
      </c>
      <c r="D517" s="26">
        <v>10001</v>
      </c>
      <c r="E517" s="26">
        <v>10001</v>
      </c>
      <c r="F517" s="49">
        <v>4</v>
      </c>
      <c r="G517" s="49">
        <v>1</v>
      </c>
      <c r="H517" s="18">
        <v>1</v>
      </c>
      <c r="I517" s="49">
        <v>1</v>
      </c>
      <c r="J517" s="49">
        <v>1</v>
      </c>
      <c r="K517" s="18">
        <v>1</v>
      </c>
      <c r="L517" s="49">
        <v>4</v>
      </c>
      <c r="M517" s="18">
        <v>1</v>
      </c>
      <c r="N517" s="18">
        <v>1</v>
      </c>
      <c r="O517" s="18" t="s">
        <v>2785</v>
      </c>
      <c r="P517" s="18" t="s">
        <v>321</v>
      </c>
      <c r="Q517" s="26" t="s">
        <v>2090</v>
      </c>
      <c r="R517" s="26"/>
      <c r="S517" s="28">
        <v>1.1499999999999999</v>
      </c>
      <c r="T517" s="28">
        <v>0.85</v>
      </c>
      <c r="U517" s="28">
        <v>1.32</v>
      </c>
      <c r="V517" s="18" t="s">
        <v>323</v>
      </c>
      <c r="W517" s="29" t="s">
        <v>324</v>
      </c>
      <c r="X517" s="30" t="s">
        <v>1295</v>
      </c>
      <c r="Y517" s="31" t="s">
        <v>218</v>
      </c>
      <c r="Z517" s="51" t="s">
        <v>219</v>
      </c>
      <c r="AA517" s="51" t="s">
        <v>1296</v>
      </c>
      <c r="AB517" s="21">
        <v>1</v>
      </c>
      <c r="AC517" s="21">
        <v>1</v>
      </c>
      <c r="AD517" s="51">
        <v>1</v>
      </c>
      <c r="AE517" s="51">
        <v>1</v>
      </c>
      <c r="AF517" s="51">
        <v>120</v>
      </c>
      <c r="AG517" s="32">
        <v>1</v>
      </c>
      <c r="AH517" s="32">
        <v>0</v>
      </c>
      <c r="AI517" s="23">
        <v>77</v>
      </c>
      <c r="AJ517" s="52">
        <v>80</v>
      </c>
      <c r="AK517" s="52">
        <v>1</v>
      </c>
      <c r="AL517" s="52">
        <v>780</v>
      </c>
      <c r="AM517" s="52">
        <v>6</v>
      </c>
      <c r="AN517" s="52">
        <v>1</v>
      </c>
      <c r="AO517" s="52">
        <v>48</v>
      </c>
      <c r="AP517" s="52">
        <v>0.7</v>
      </c>
      <c r="AQ517" s="52">
        <v>0.01</v>
      </c>
      <c r="AR517" s="52">
        <v>0</v>
      </c>
      <c r="AS517" s="52">
        <v>0</v>
      </c>
      <c r="AT517" s="52">
        <v>0</v>
      </c>
      <c r="AU517" s="52">
        <v>1</v>
      </c>
      <c r="AV517" s="83">
        <v>-11</v>
      </c>
      <c r="AW517" s="52">
        <v>-27</v>
      </c>
      <c r="AX517" s="83">
        <v>133</v>
      </c>
      <c r="AY517" s="52">
        <v>39</v>
      </c>
      <c r="AZ517" s="52">
        <v>0.12</v>
      </c>
      <c r="BA517" s="24">
        <v>0</v>
      </c>
      <c r="BB517" s="52">
        <v>2.66</v>
      </c>
      <c r="BC517" s="75" t="s">
        <v>2070</v>
      </c>
      <c r="BD517" s="52"/>
      <c r="BE517" s="52"/>
      <c r="BF517" s="52"/>
      <c r="BG517" s="52"/>
      <c r="BH517" s="52"/>
      <c r="BI517" s="24">
        <v>1</v>
      </c>
      <c r="BJ517" s="24"/>
      <c r="BK517" s="24"/>
      <c r="BL517" s="24">
        <v>1.4</v>
      </c>
      <c r="BM517" s="24"/>
      <c r="BN517" s="24"/>
      <c r="BO517" s="24"/>
      <c r="BP517" s="24"/>
      <c r="BQ517" s="24" t="s">
        <v>2168</v>
      </c>
      <c r="CA517" s="47">
        <v>15103</v>
      </c>
      <c r="CB517" s="47" t="s">
        <v>1039</v>
      </c>
      <c r="CJ517" s="47">
        <v>390</v>
      </c>
      <c r="CK517" s="47">
        <f t="shared" si="33"/>
        <v>390</v>
      </c>
      <c r="CL517" s="47">
        <f t="shared" si="34"/>
        <v>39</v>
      </c>
      <c r="CM517" s="47">
        <f t="shared" si="35"/>
        <v>780</v>
      </c>
    </row>
    <row r="518" spans="1:91" s="47" customFormat="1" x14ac:dyDescent="0.3">
      <c r="A518" s="102" t="s">
        <v>687</v>
      </c>
      <c r="B518" s="48"/>
      <c r="C518" s="27">
        <v>1066</v>
      </c>
      <c r="D518" s="26">
        <v>10001</v>
      </c>
      <c r="E518" s="26">
        <v>10001</v>
      </c>
      <c r="F518" s="49">
        <v>4</v>
      </c>
      <c r="G518" s="49">
        <v>1</v>
      </c>
      <c r="H518" s="18">
        <v>1</v>
      </c>
      <c r="I518" s="49">
        <v>1</v>
      </c>
      <c r="J518" s="49">
        <v>1</v>
      </c>
      <c r="K518" s="18">
        <v>1</v>
      </c>
      <c r="L518" s="49">
        <v>4</v>
      </c>
      <c r="M518" s="18">
        <v>1</v>
      </c>
      <c r="N518" s="18">
        <v>1</v>
      </c>
      <c r="O518" s="18" t="s">
        <v>2785</v>
      </c>
      <c r="P518" s="18" t="s">
        <v>321</v>
      </c>
      <c r="Q518" s="26" t="s">
        <v>688</v>
      </c>
      <c r="R518" s="26"/>
      <c r="S518" s="28">
        <v>0.99</v>
      </c>
      <c r="T518" s="28">
        <v>1.1000000000000001</v>
      </c>
      <c r="U518" s="28">
        <v>1.32</v>
      </c>
      <c r="V518" s="18" t="s">
        <v>323</v>
      </c>
      <c r="W518" s="29" t="s">
        <v>324</v>
      </c>
      <c r="X518" s="30" t="s">
        <v>689</v>
      </c>
      <c r="Y518" s="31" t="s">
        <v>218</v>
      </c>
      <c r="Z518" s="51" t="s">
        <v>219</v>
      </c>
      <c r="AA518" s="51" t="s">
        <v>690</v>
      </c>
      <c r="AB518" s="21">
        <v>1</v>
      </c>
      <c r="AC518" s="21">
        <v>1</v>
      </c>
      <c r="AD518" s="51">
        <v>1</v>
      </c>
      <c r="AE518" s="51">
        <v>1</v>
      </c>
      <c r="AF518" s="51">
        <v>120</v>
      </c>
      <c r="AG518" s="32">
        <v>1</v>
      </c>
      <c r="AH518" s="32">
        <v>0</v>
      </c>
      <c r="AI518" s="23">
        <v>150</v>
      </c>
      <c r="AJ518" s="52">
        <v>80</v>
      </c>
      <c r="AK518" s="52">
        <v>1</v>
      </c>
      <c r="AL518" s="52">
        <v>780</v>
      </c>
      <c r="AM518" s="52">
        <v>6</v>
      </c>
      <c r="AN518" s="52">
        <v>1</v>
      </c>
      <c r="AO518" s="52">
        <v>48</v>
      </c>
      <c r="AP518" s="52">
        <v>0.7</v>
      </c>
      <c r="AQ518" s="52">
        <v>0.01</v>
      </c>
      <c r="AR518" s="52">
        <v>0</v>
      </c>
      <c r="AS518" s="52">
        <v>0</v>
      </c>
      <c r="AT518" s="52">
        <v>0</v>
      </c>
      <c r="AU518" s="52">
        <v>3</v>
      </c>
      <c r="AV518" s="83">
        <v>-11</v>
      </c>
      <c r="AW518" s="52">
        <v>-5</v>
      </c>
      <c r="AX518" s="83">
        <v>133</v>
      </c>
      <c r="AY518" s="52">
        <v>39</v>
      </c>
      <c r="AZ518" s="52">
        <v>0.12</v>
      </c>
      <c r="BA518" s="24">
        <v>0</v>
      </c>
      <c r="BB518" s="52">
        <v>2.66</v>
      </c>
      <c r="BC518" s="75" t="s">
        <v>2068</v>
      </c>
      <c r="BD518" s="52"/>
      <c r="BE518" s="52"/>
      <c r="BF518" s="52"/>
      <c r="BG518" s="52"/>
      <c r="BH518" s="52"/>
      <c r="BI518" s="24">
        <v>1</v>
      </c>
      <c r="BJ518" s="24"/>
      <c r="BK518" s="24"/>
      <c r="BL518" s="24">
        <v>1.4</v>
      </c>
      <c r="BM518" s="24"/>
      <c r="BN518" s="24"/>
      <c r="BO518" s="24"/>
      <c r="BP518" s="24"/>
      <c r="BQ518" s="24" t="s">
        <v>2168</v>
      </c>
      <c r="CA518" s="47">
        <v>15104</v>
      </c>
      <c r="CB518" s="47" t="s">
        <v>509</v>
      </c>
      <c r="CJ518" s="47">
        <v>390</v>
      </c>
      <c r="CK518" s="47">
        <f t="shared" ref="CK518:CK581" si="36">IF(CJ518&gt;100,CJ518,100)</f>
        <v>390</v>
      </c>
      <c r="CL518" s="47">
        <f t="shared" ref="CL518:CL581" si="37">CK518/10</f>
        <v>39</v>
      </c>
      <c r="CM518" s="47">
        <f t="shared" ref="CM518:CM581" si="38">CK518*2</f>
        <v>780</v>
      </c>
    </row>
    <row r="519" spans="1:91" s="47" customFormat="1" x14ac:dyDescent="0.3">
      <c r="A519" s="102" t="s">
        <v>529</v>
      </c>
      <c r="B519" s="48"/>
      <c r="C519" s="27">
        <v>1067</v>
      </c>
      <c r="D519" s="26">
        <v>10001</v>
      </c>
      <c r="E519" s="26">
        <v>10001</v>
      </c>
      <c r="F519" s="49">
        <v>4</v>
      </c>
      <c r="G519" s="49">
        <v>1</v>
      </c>
      <c r="H519" s="18">
        <v>1</v>
      </c>
      <c r="I519" s="49">
        <v>1</v>
      </c>
      <c r="J519" s="49">
        <v>1</v>
      </c>
      <c r="K519" s="18">
        <v>1</v>
      </c>
      <c r="L519" s="49">
        <v>4</v>
      </c>
      <c r="M519" s="18">
        <v>1</v>
      </c>
      <c r="N519" s="18">
        <v>1</v>
      </c>
      <c r="O519" s="18" t="s">
        <v>2785</v>
      </c>
      <c r="P519" s="18" t="s">
        <v>321</v>
      </c>
      <c r="Q519" s="26" t="s">
        <v>530</v>
      </c>
      <c r="R519" s="26"/>
      <c r="S519" s="28">
        <v>1.1499999999999999</v>
      </c>
      <c r="T519" s="28">
        <v>0.9</v>
      </c>
      <c r="U519" s="28">
        <v>1.32</v>
      </c>
      <c r="V519" s="18" t="s">
        <v>323</v>
      </c>
      <c r="W519" s="29" t="s">
        <v>324</v>
      </c>
      <c r="X519" s="30" t="s">
        <v>531</v>
      </c>
      <c r="Y519" s="31" t="s">
        <v>218</v>
      </c>
      <c r="Z519" s="51" t="s">
        <v>219</v>
      </c>
      <c r="AA519" s="51" t="s">
        <v>532</v>
      </c>
      <c r="AB519" s="21">
        <v>1</v>
      </c>
      <c r="AC519" s="21">
        <v>1</v>
      </c>
      <c r="AD519" s="51">
        <v>1</v>
      </c>
      <c r="AE519" s="51">
        <v>1</v>
      </c>
      <c r="AF519" s="51">
        <v>120</v>
      </c>
      <c r="AG519" s="32">
        <v>1</v>
      </c>
      <c r="AH519" s="32">
        <v>0</v>
      </c>
      <c r="AI519" s="23">
        <v>77</v>
      </c>
      <c r="AJ519" s="52">
        <v>100</v>
      </c>
      <c r="AK519" s="52">
        <v>1</v>
      </c>
      <c r="AL519" s="52">
        <v>600</v>
      </c>
      <c r="AM519" s="52">
        <v>6</v>
      </c>
      <c r="AN519" s="52">
        <v>1</v>
      </c>
      <c r="AO519" s="52">
        <v>48</v>
      </c>
      <c r="AP519" s="52">
        <v>0.8</v>
      </c>
      <c r="AQ519" s="52">
        <v>0.01</v>
      </c>
      <c r="AR519" s="52">
        <v>0</v>
      </c>
      <c r="AS519" s="52">
        <v>0</v>
      </c>
      <c r="AT519" s="52">
        <v>0</v>
      </c>
      <c r="AU519" s="52">
        <v>31</v>
      </c>
      <c r="AV519" s="83">
        <v>-10</v>
      </c>
      <c r="AW519" s="52">
        <v>-25</v>
      </c>
      <c r="AX519" s="83">
        <v>25</v>
      </c>
      <c r="AY519" s="52">
        <v>30</v>
      </c>
      <c r="AZ519" s="52">
        <v>0.12</v>
      </c>
      <c r="BA519" s="24">
        <v>0</v>
      </c>
      <c r="BB519" s="52">
        <v>0.5</v>
      </c>
      <c r="BC519" s="75" t="s">
        <v>2069</v>
      </c>
      <c r="BD519" s="52"/>
      <c r="BE519" s="52"/>
      <c r="BF519" s="52"/>
      <c r="BG519" s="52"/>
      <c r="BH519" s="52"/>
      <c r="BI519" s="24">
        <v>1</v>
      </c>
      <c r="BJ519" s="24"/>
      <c r="BK519" s="24"/>
      <c r="BL519" s="24">
        <v>1.4</v>
      </c>
      <c r="BM519" s="24"/>
      <c r="BN519" s="24"/>
      <c r="BO519" s="24"/>
      <c r="BP519" s="24"/>
      <c r="BQ519" s="24" t="s">
        <v>2168</v>
      </c>
      <c r="CA519" s="47">
        <v>15105</v>
      </c>
      <c r="CB519" s="47" t="s">
        <v>469</v>
      </c>
      <c r="CJ519" s="47">
        <v>300</v>
      </c>
      <c r="CK519" s="47">
        <f t="shared" si="36"/>
        <v>300</v>
      </c>
      <c r="CL519" s="47">
        <f t="shared" si="37"/>
        <v>30</v>
      </c>
      <c r="CM519" s="47">
        <f t="shared" si="38"/>
        <v>600</v>
      </c>
    </row>
    <row r="520" spans="1:91" s="47" customFormat="1" x14ac:dyDescent="0.3">
      <c r="A520" s="102" t="s">
        <v>573</v>
      </c>
      <c r="B520" s="48"/>
      <c r="C520" s="27">
        <v>1068</v>
      </c>
      <c r="D520" s="26">
        <v>10001</v>
      </c>
      <c r="E520" s="26">
        <v>10001</v>
      </c>
      <c r="F520" s="49">
        <v>4</v>
      </c>
      <c r="G520" s="49">
        <v>1</v>
      </c>
      <c r="H520" s="18">
        <v>1</v>
      </c>
      <c r="I520" s="49">
        <v>1</v>
      </c>
      <c r="J520" s="49">
        <v>1</v>
      </c>
      <c r="K520" s="18">
        <v>2</v>
      </c>
      <c r="L520" s="49">
        <v>4</v>
      </c>
      <c r="M520" s="18">
        <v>1</v>
      </c>
      <c r="N520" s="18">
        <v>1</v>
      </c>
      <c r="O520" s="18" t="s">
        <v>2785</v>
      </c>
      <c r="P520" s="18" t="s">
        <v>321</v>
      </c>
      <c r="Q520" s="26" t="s">
        <v>574</v>
      </c>
      <c r="R520" s="26"/>
      <c r="S520" s="28">
        <v>1.1000000000000001</v>
      </c>
      <c r="T520" s="28">
        <v>0.71</v>
      </c>
      <c r="U520" s="28">
        <v>1.32</v>
      </c>
      <c r="V520" s="18" t="s">
        <v>323</v>
      </c>
      <c r="W520" s="29" t="s">
        <v>324</v>
      </c>
      <c r="X520" s="30" t="s">
        <v>575</v>
      </c>
      <c r="Y520" s="31" t="s">
        <v>218</v>
      </c>
      <c r="Z520" s="51" t="s">
        <v>219</v>
      </c>
      <c r="AA520" s="51" t="s">
        <v>576</v>
      </c>
      <c r="AB520" s="21">
        <v>1</v>
      </c>
      <c r="AC520" s="21">
        <v>1</v>
      </c>
      <c r="AD520" s="51">
        <v>1</v>
      </c>
      <c r="AE520" s="51">
        <v>1</v>
      </c>
      <c r="AF520" s="51">
        <v>120</v>
      </c>
      <c r="AG520" s="32">
        <v>2</v>
      </c>
      <c r="AH520" s="32">
        <v>0</v>
      </c>
      <c r="AI520" s="23">
        <v>55</v>
      </c>
      <c r="AJ520" s="52">
        <v>60</v>
      </c>
      <c r="AK520" s="52">
        <v>1</v>
      </c>
      <c r="AL520" s="52">
        <v>204</v>
      </c>
      <c r="AM520" s="52">
        <v>3</v>
      </c>
      <c r="AN520" s="52" t="s">
        <v>108</v>
      </c>
      <c r="AO520" s="52">
        <v>300</v>
      </c>
      <c r="AP520" s="52">
        <v>0.4</v>
      </c>
      <c r="AQ520" s="52">
        <v>0.06</v>
      </c>
      <c r="AR520" s="52">
        <v>201</v>
      </c>
      <c r="AS520" s="52">
        <v>-44</v>
      </c>
      <c r="AT520" s="52">
        <v>-5</v>
      </c>
      <c r="AU520" s="52">
        <v>301</v>
      </c>
      <c r="AV520" s="83">
        <v>5</v>
      </c>
      <c r="AW520" s="52">
        <v>15</v>
      </c>
      <c r="AX520" s="83">
        <v>45</v>
      </c>
      <c r="AY520" s="52">
        <v>10.199999999999999</v>
      </c>
      <c r="AZ520" s="52">
        <v>0.06</v>
      </c>
      <c r="BA520" s="24">
        <v>0</v>
      </c>
      <c r="BB520" s="52">
        <v>0.9</v>
      </c>
      <c r="BC520" s="75" t="s">
        <v>2433</v>
      </c>
      <c r="BD520" s="52"/>
      <c r="BE520" s="52"/>
      <c r="BF520" s="52"/>
      <c r="BG520" s="52"/>
      <c r="BH520" s="52"/>
      <c r="BI520" s="24">
        <v>1</v>
      </c>
      <c r="BJ520" s="24"/>
      <c r="BK520" s="24"/>
      <c r="BL520" s="24">
        <v>1.4</v>
      </c>
      <c r="BM520" s="24"/>
      <c r="BN520" s="24"/>
      <c r="BO520" s="24"/>
      <c r="BP520" s="24"/>
      <c r="BQ520" s="24" t="s">
        <v>2168</v>
      </c>
      <c r="CA520" s="47">
        <v>15106</v>
      </c>
      <c r="CB520" s="47" t="s">
        <v>405</v>
      </c>
      <c r="CJ520" s="47">
        <v>102</v>
      </c>
      <c r="CK520" s="47">
        <f t="shared" si="36"/>
        <v>102</v>
      </c>
      <c r="CL520" s="47">
        <f t="shared" si="37"/>
        <v>10.199999999999999</v>
      </c>
      <c r="CM520" s="47">
        <f t="shared" si="38"/>
        <v>204</v>
      </c>
    </row>
    <row r="521" spans="1:91" s="33" customFormat="1" x14ac:dyDescent="0.3">
      <c r="A521" s="103" t="s">
        <v>644</v>
      </c>
      <c r="B521" s="34"/>
      <c r="C521" s="35">
        <v>1069</v>
      </c>
      <c r="D521" s="36">
        <v>10001</v>
      </c>
      <c r="E521" s="36">
        <v>10001</v>
      </c>
      <c r="F521" s="37">
        <v>4</v>
      </c>
      <c r="G521" s="37">
        <v>1</v>
      </c>
      <c r="H521" s="18">
        <v>1</v>
      </c>
      <c r="I521" s="49">
        <v>1</v>
      </c>
      <c r="J521" s="37">
        <v>1</v>
      </c>
      <c r="K521" s="38">
        <v>2</v>
      </c>
      <c r="L521" s="37">
        <v>4</v>
      </c>
      <c r="M521" s="38">
        <v>1</v>
      </c>
      <c r="N521" s="38">
        <v>1</v>
      </c>
      <c r="O521" s="18" t="s">
        <v>2785</v>
      </c>
      <c r="P521" s="38" t="s">
        <v>321</v>
      </c>
      <c r="Q521" s="36" t="s">
        <v>645</v>
      </c>
      <c r="R521" s="36"/>
      <c r="S521" s="39">
        <v>1.1000000000000001</v>
      </c>
      <c r="T521" s="39">
        <v>0.75</v>
      </c>
      <c r="U521" s="39">
        <v>1.32</v>
      </c>
      <c r="V521" s="38" t="s">
        <v>323</v>
      </c>
      <c r="W521" s="40" t="s">
        <v>324</v>
      </c>
      <c r="X521" s="41" t="s">
        <v>646</v>
      </c>
      <c r="Y521" s="42" t="s">
        <v>218</v>
      </c>
      <c r="Z521" s="43" t="s">
        <v>219</v>
      </c>
      <c r="AA521" s="43" t="s">
        <v>647</v>
      </c>
      <c r="AB521" s="43">
        <v>1</v>
      </c>
      <c r="AC521" s="43">
        <v>1</v>
      </c>
      <c r="AD521" s="43">
        <v>1</v>
      </c>
      <c r="AE521" s="43">
        <v>1</v>
      </c>
      <c r="AF521" s="43">
        <v>120</v>
      </c>
      <c r="AG521" s="44">
        <v>1</v>
      </c>
      <c r="AH521" s="32">
        <v>0</v>
      </c>
      <c r="AI521" s="45">
        <v>55</v>
      </c>
      <c r="AJ521" s="46">
        <v>60</v>
      </c>
      <c r="AK521" s="46">
        <v>1</v>
      </c>
      <c r="AL521" s="46">
        <v>852</v>
      </c>
      <c r="AM521" s="46">
        <v>6</v>
      </c>
      <c r="AN521" s="46" t="s">
        <v>108</v>
      </c>
      <c r="AO521" s="46">
        <v>310</v>
      </c>
      <c r="AP521" s="46">
        <v>0.4</v>
      </c>
      <c r="AQ521" s="46">
        <v>0.15</v>
      </c>
      <c r="AR521" s="46">
        <v>204</v>
      </c>
      <c r="AS521" s="46">
        <v>-33</v>
      </c>
      <c r="AT521" s="46">
        <v>44</v>
      </c>
      <c r="AU521" s="46">
        <v>304</v>
      </c>
      <c r="AV521" s="84">
        <v>2</v>
      </c>
      <c r="AW521" s="46">
        <v>10</v>
      </c>
      <c r="AX521" s="84">
        <v>50</v>
      </c>
      <c r="AY521" s="46">
        <v>42.6</v>
      </c>
      <c r="AZ521" s="46">
        <v>0.12</v>
      </c>
      <c r="BA521" s="24">
        <v>0</v>
      </c>
      <c r="BB521" s="46">
        <v>1</v>
      </c>
      <c r="BC521" s="78" t="s">
        <v>2439</v>
      </c>
      <c r="BD521" s="46"/>
      <c r="BE521" s="46"/>
      <c r="BF521" s="46"/>
      <c r="BG521" s="46"/>
      <c r="BH521" s="46"/>
      <c r="BI521" s="46">
        <v>1</v>
      </c>
      <c r="BJ521" s="46"/>
      <c r="BK521" s="46"/>
      <c r="BL521" s="24">
        <v>1.4</v>
      </c>
      <c r="BM521" s="24"/>
      <c r="BN521" s="24"/>
      <c r="BO521" s="24"/>
      <c r="BP521" s="24"/>
      <c r="BQ521" s="24" t="s">
        <v>2168</v>
      </c>
      <c r="CA521" s="33">
        <v>15107</v>
      </c>
      <c r="CB521" s="33" t="s">
        <v>254</v>
      </c>
      <c r="CJ521" s="33">
        <v>426</v>
      </c>
      <c r="CK521" s="47">
        <f t="shared" si="36"/>
        <v>426</v>
      </c>
      <c r="CL521" s="47">
        <f t="shared" si="37"/>
        <v>42.6</v>
      </c>
      <c r="CM521" s="47">
        <f t="shared" si="38"/>
        <v>852</v>
      </c>
    </row>
    <row r="522" spans="1:91" s="47" customFormat="1" x14ac:dyDescent="0.3">
      <c r="A522" s="108" t="s">
        <v>119</v>
      </c>
      <c r="B522" s="48"/>
      <c r="C522" s="66">
        <v>1070</v>
      </c>
      <c r="D522" s="1">
        <v>10001</v>
      </c>
      <c r="E522" s="67">
        <v>10001</v>
      </c>
      <c r="F522" s="49">
        <v>4</v>
      </c>
      <c r="G522" s="49">
        <v>1</v>
      </c>
      <c r="H522" s="18">
        <v>1</v>
      </c>
      <c r="I522" s="49">
        <v>1</v>
      </c>
      <c r="J522" s="49">
        <v>1</v>
      </c>
      <c r="K522" s="68">
        <v>1</v>
      </c>
      <c r="L522" s="49">
        <v>4</v>
      </c>
      <c r="M522" s="68">
        <v>1</v>
      </c>
      <c r="N522" s="68">
        <v>1</v>
      </c>
      <c r="O522" s="18" t="s">
        <v>2785</v>
      </c>
      <c r="P522" s="1" t="s">
        <v>321</v>
      </c>
      <c r="Q522" s="1" t="s">
        <v>506</v>
      </c>
      <c r="R522" s="1"/>
      <c r="S522" s="69">
        <v>0.99</v>
      </c>
      <c r="T522" s="69">
        <v>1.1000000000000001</v>
      </c>
      <c r="U522" s="69">
        <v>1.32</v>
      </c>
      <c r="V522" s="68" t="s">
        <v>323</v>
      </c>
      <c r="W522" s="70" t="s">
        <v>324</v>
      </c>
      <c r="X522" s="71" t="s">
        <v>507</v>
      </c>
      <c r="Y522" s="72" t="s">
        <v>218</v>
      </c>
      <c r="Z522" s="51" t="s">
        <v>219</v>
      </c>
      <c r="AA522" s="51" t="s">
        <v>508</v>
      </c>
      <c r="AB522" s="21">
        <v>1</v>
      </c>
      <c r="AC522" s="21">
        <v>1</v>
      </c>
      <c r="AD522" s="51">
        <v>1</v>
      </c>
      <c r="AE522" s="51">
        <v>1</v>
      </c>
      <c r="AF522" s="51">
        <v>120</v>
      </c>
      <c r="AG522" s="73">
        <v>1</v>
      </c>
      <c r="AH522" s="32">
        <v>0</v>
      </c>
      <c r="AI522" s="74">
        <v>132</v>
      </c>
      <c r="AJ522" s="52">
        <v>60</v>
      </c>
      <c r="AK522" s="52">
        <v>1</v>
      </c>
      <c r="AL522" s="52">
        <v>2100</v>
      </c>
      <c r="AM522" s="52">
        <v>6</v>
      </c>
      <c r="AN522" s="52">
        <v>1</v>
      </c>
      <c r="AO522" s="52">
        <v>48</v>
      </c>
      <c r="AP522" s="52">
        <v>0.3</v>
      </c>
      <c r="AQ522" s="52">
        <v>0.01</v>
      </c>
      <c r="AR522" s="52">
        <v>0</v>
      </c>
      <c r="AS522" s="52">
        <v>0</v>
      </c>
      <c r="AT522" s="52">
        <v>0</v>
      </c>
      <c r="AU522" s="52">
        <v>35</v>
      </c>
      <c r="AV522" s="83">
        <v>-30</v>
      </c>
      <c r="AW522" s="52">
        <v>-10</v>
      </c>
      <c r="AX522" s="85">
        <v>20</v>
      </c>
      <c r="AY522" s="52">
        <v>105</v>
      </c>
      <c r="AZ522" s="52">
        <v>0.12</v>
      </c>
      <c r="BA522" s="24">
        <v>0</v>
      </c>
      <c r="BB522" s="79">
        <v>0.4</v>
      </c>
      <c r="BC522" s="75" t="s">
        <v>2069</v>
      </c>
      <c r="BD522" s="52"/>
      <c r="BE522" s="52"/>
      <c r="BF522" s="52"/>
      <c r="BG522" s="52"/>
      <c r="BH522" s="52"/>
      <c r="BI522" s="24">
        <v>1</v>
      </c>
      <c r="BJ522" s="24"/>
      <c r="BK522" s="24"/>
      <c r="BL522" s="24">
        <v>1.4</v>
      </c>
      <c r="BM522" s="24"/>
      <c r="BN522" s="24"/>
      <c r="BO522" s="24"/>
      <c r="BP522" s="24"/>
      <c r="BQ522" s="24" t="s">
        <v>2168</v>
      </c>
      <c r="CA522" s="47">
        <v>15108</v>
      </c>
      <c r="CB522" s="47" t="s">
        <v>473</v>
      </c>
      <c r="CJ522" s="47">
        <v>1050</v>
      </c>
      <c r="CK522" s="47">
        <f t="shared" si="36"/>
        <v>1050</v>
      </c>
      <c r="CL522" s="47">
        <f t="shared" si="37"/>
        <v>105</v>
      </c>
      <c r="CM522" s="47">
        <f t="shared" si="38"/>
        <v>2100</v>
      </c>
    </row>
    <row r="523" spans="1:91" s="47" customFormat="1" x14ac:dyDescent="0.3">
      <c r="A523" s="108" t="s">
        <v>545</v>
      </c>
      <c r="B523" s="48"/>
      <c r="C523" s="66">
        <v>1071</v>
      </c>
      <c r="D523" s="1">
        <v>10001</v>
      </c>
      <c r="E523" s="67">
        <v>10001</v>
      </c>
      <c r="F523" s="49">
        <v>4</v>
      </c>
      <c r="G523" s="49">
        <v>1</v>
      </c>
      <c r="H523" s="18">
        <v>1</v>
      </c>
      <c r="I523" s="49">
        <v>1</v>
      </c>
      <c r="J523" s="49">
        <v>1</v>
      </c>
      <c r="K523" s="68">
        <v>2</v>
      </c>
      <c r="L523" s="49">
        <v>4</v>
      </c>
      <c r="M523" s="68">
        <v>1</v>
      </c>
      <c r="N523" s="68">
        <v>1</v>
      </c>
      <c r="O523" s="18" t="s">
        <v>2785</v>
      </c>
      <c r="P523" s="1" t="s">
        <v>321</v>
      </c>
      <c r="Q523" s="1" t="s">
        <v>546</v>
      </c>
      <c r="R523" s="1"/>
      <c r="S523" s="69">
        <v>1.1000000000000001</v>
      </c>
      <c r="T523" s="69">
        <v>0.88</v>
      </c>
      <c r="U523" s="69">
        <v>1.32</v>
      </c>
      <c r="V523" s="68" t="s">
        <v>323</v>
      </c>
      <c r="W523" s="70" t="s">
        <v>324</v>
      </c>
      <c r="X523" s="71" t="s">
        <v>547</v>
      </c>
      <c r="Y523" s="72" t="s">
        <v>218</v>
      </c>
      <c r="Z523" s="51" t="s">
        <v>219</v>
      </c>
      <c r="AA523" s="51" t="s">
        <v>548</v>
      </c>
      <c r="AB523" s="21">
        <v>1</v>
      </c>
      <c r="AC523" s="21">
        <v>1</v>
      </c>
      <c r="AD523" s="51">
        <v>1</v>
      </c>
      <c r="AE523" s="51">
        <v>1</v>
      </c>
      <c r="AF523" s="51">
        <v>120</v>
      </c>
      <c r="AG523" s="73">
        <v>1</v>
      </c>
      <c r="AH523" s="32">
        <v>0</v>
      </c>
      <c r="AI523" s="74">
        <v>77</v>
      </c>
      <c r="AJ523" s="52">
        <v>60</v>
      </c>
      <c r="AK523" s="52">
        <v>1</v>
      </c>
      <c r="AL523" s="52">
        <v>270</v>
      </c>
      <c r="AM523" s="52">
        <v>3</v>
      </c>
      <c r="AN523" s="52" t="s">
        <v>108</v>
      </c>
      <c r="AO523" s="52">
        <v>320</v>
      </c>
      <c r="AP523" s="52">
        <v>0.9</v>
      </c>
      <c r="AQ523" s="52">
        <v>0.01</v>
      </c>
      <c r="AR523" s="52">
        <v>101</v>
      </c>
      <c r="AS523" s="52">
        <v>-55</v>
      </c>
      <c r="AT523" s="52">
        <v>-22</v>
      </c>
      <c r="AU523" s="52">
        <v>51</v>
      </c>
      <c r="AV523" s="83">
        <v>5</v>
      </c>
      <c r="AW523" s="52">
        <v>-10</v>
      </c>
      <c r="AX523" s="85">
        <v>25</v>
      </c>
      <c r="AY523" s="52">
        <v>13.5</v>
      </c>
      <c r="AZ523" s="52">
        <v>0.06</v>
      </c>
      <c r="BA523" s="24">
        <v>0</v>
      </c>
      <c r="BB523" s="79">
        <v>0.5</v>
      </c>
      <c r="BC523" s="75" t="s">
        <v>2461</v>
      </c>
      <c r="BD523" s="52"/>
      <c r="BE523" s="52"/>
      <c r="BF523" s="52"/>
      <c r="BG523" s="52"/>
      <c r="BH523" s="52"/>
      <c r="BI523" s="24">
        <v>1</v>
      </c>
      <c r="BJ523" s="24"/>
      <c r="BK523" s="24"/>
      <c r="BL523" s="24">
        <v>1.4</v>
      </c>
      <c r="BM523" s="24"/>
      <c r="BN523" s="24"/>
      <c r="BO523" s="24"/>
      <c r="BP523" s="24"/>
      <c r="BQ523" s="24" t="s">
        <v>2168</v>
      </c>
      <c r="CA523" s="47">
        <v>15109</v>
      </c>
      <c r="CB523" s="47" t="s">
        <v>1042</v>
      </c>
      <c r="CJ523" s="47">
        <v>135</v>
      </c>
      <c r="CK523" s="47">
        <f t="shared" si="36"/>
        <v>135</v>
      </c>
      <c r="CL523" s="47">
        <f t="shared" si="37"/>
        <v>13.5</v>
      </c>
      <c r="CM523" s="47">
        <f t="shared" si="38"/>
        <v>270</v>
      </c>
    </row>
    <row r="524" spans="1:91" s="47" customFormat="1" x14ac:dyDescent="0.3">
      <c r="A524" s="108" t="s">
        <v>1291</v>
      </c>
      <c r="B524" s="48"/>
      <c r="C524" s="66">
        <v>1072</v>
      </c>
      <c r="D524" s="1">
        <v>10001</v>
      </c>
      <c r="E524" s="67">
        <v>10001</v>
      </c>
      <c r="F524" s="49">
        <v>4</v>
      </c>
      <c r="G524" s="49">
        <v>1</v>
      </c>
      <c r="H524" s="18">
        <v>1</v>
      </c>
      <c r="I524" s="49">
        <v>1</v>
      </c>
      <c r="J524" s="49">
        <v>1</v>
      </c>
      <c r="K524" s="68">
        <v>1</v>
      </c>
      <c r="L524" s="49">
        <v>4</v>
      </c>
      <c r="M524" s="68">
        <v>1</v>
      </c>
      <c r="N524" s="68">
        <v>1</v>
      </c>
      <c r="O524" s="18" t="s">
        <v>2785</v>
      </c>
      <c r="P524" s="1" t="s">
        <v>321</v>
      </c>
      <c r="Q524" s="1" t="s">
        <v>2091</v>
      </c>
      <c r="R524" s="1"/>
      <c r="S524" s="69">
        <v>1.1499999999999999</v>
      </c>
      <c r="T524" s="69">
        <v>0.71</v>
      </c>
      <c r="U524" s="69">
        <v>1.32</v>
      </c>
      <c r="V524" s="68" t="s">
        <v>323</v>
      </c>
      <c r="W524" s="70" t="s">
        <v>324</v>
      </c>
      <c r="X524" s="71" t="s">
        <v>1292</v>
      </c>
      <c r="Y524" s="72" t="s">
        <v>218</v>
      </c>
      <c r="Z524" s="51" t="s">
        <v>219</v>
      </c>
      <c r="AA524" s="51" t="s">
        <v>1293</v>
      </c>
      <c r="AB524" s="21">
        <v>1</v>
      </c>
      <c r="AC524" s="21">
        <v>1</v>
      </c>
      <c r="AD524" s="51">
        <v>1</v>
      </c>
      <c r="AE524" s="51">
        <v>1</v>
      </c>
      <c r="AF524" s="51">
        <v>120</v>
      </c>
      <c r="AG524" s="73">
        <v>1</v>
      </c>
      <c r="AH524" s="32">
        <v>0</v>
      </c>
      <c r="AI524" s="74">
        <v>77</v>
      </c>
      <c r="AJ524" s="52">
        <v>80</v>
      </c>
      <c r="AK524" s="52">
        <v>1</v>
      </c>
      <c r="AL524" s="52">
        <v>780</v>
      </c>
      <c r="AM524" s="52">
        <v>6</v>
      </c>
      <c r="AN524" s="52">
        <v>1</v>
      </c>
      <c r="AO524" s="52">
        <v>48</v>
      </c>
      <c r="AP524" s="52">
        <v>0.7</v>
      </c>
      <c r="AQ524" s="52">
        <v>0.01</v>
      </c>
      <c r="AR524" s="52">
        <v>0</v>
      </c>
      <c r="AS524" s="52">
        <v>0</v>
      </c>
      <c r="AT524" s="52">
        <v>0</v>
      </c>
      <c r="AU524" s="52">
        <v>1</v>
      </c>
      <c r="AV524" s="83">
        <v>-10</v>
      </c>
      <c r="AW524" s="52">
        <v>-30</v>
      </c>
      <c r="AX524" s="85">
        <v>133</v>
      </c>
      <c r="AY524" s="52">
        <v>39</v>
      </c>
      <c r="AZ524" s="52">
        <v>0.12</v>
      </c>
      <c r="BA524" s="24">
        <v>0</v>
      </c>
      <c r="BB524" s="79">
        <v>2.66</v>
      </c>
      <c r="BC524" s="75" t="s">
        <v>2068</v>
      </c>
      <c r="BD524" s="52"/>
      <c r="BE524" s="52"/>
      <c r="BF524" s="52"/>
      <c r="BG524" s="52"/>
      <c r="BH524" s="52"/>
      <c r="BI524" s="24">
        <v>1</v>
      </c>
      <c r="BJ524" s="24"/>
      <c r="BK524" s="24"/>
      <c r="BL524" s="24">
        <v>1.4</v>
      </c>
      <c r="BM524" s="24"/>
      <c r="BN524" s="24"/>
      <c r="BO524" s="24"/>
      <c r="BP524" s="24"/>
      <c r="BQ524" s="24" t="s">
        <v>2168</v>
      </c>
      <c r="CA524" s="47">
        <v>15110</v>
      </c>
      <c r="CB524" s="47" t="s">
        <v>1045</v>
      </c>
      <c r="CJ524" s="47">
        <v>390</v>
      </c>
      <c r="CK524" s="47">
        <f t="shared" si="36"/>
        <v>390</v>
      </c>
      <c r="CL524" s="47">
        <f t="shared" si="37"/>
        <v>39</v>
      </c>
      <c r="CM524" s="47">
        <f t="shared" si="38"/>
        <v>780</v>
      </c>
    </row>
    <row r="525" spans="1:91" s="47" customFormat="1" x14ac:dyDescent="0.3">
      <c r="A525" s="6" t="s">
        <v>561</v>
      </c>
      <c r="B525" s="48"/>
      <c r="C525" s="66">
        <v>1073</v>
      </c>
      <c r="D525" s="1">
        <v>10001</v>
      </c>
      <c r="E525" s="67">
        <v>10001</v>
      </c>
      <c r="F525" s="49">
        <v>4</v>
      </c>
      <c r="G525" s="49">
        <v>1</v>
      </c>
      <c r="H525" s="18">
        <v>1</v>
      </c>
      <c r="I525" s="49">
        <v>1</v>
      </c>
      <c r="J525" s="49">
        <v>1</v>
      </c>
      <c r="K525" s="68">
        <v>2</v>
      </c>
      <c r="L525" s="49">
        <v>4</v>
      </c>
      <c r="M525" s="68">
        <v>1</v>
      </c>
      <c r="N525" s="68">
        <v>1</v>
      </c>
      <c r="O525" s="18" t="s">
        <v>2785</v>
      </c>
      <c r="P525" s="1" t="s">
        <v>321</v>
      </c>
      <c r="Q525" s="1" t="s">
        <v>562</v>
      </c>
      <c r="R525" s="1"/>
      <c r="S525" s="69">
        <v>1.1000000000000001</v>
      </c>
      <c r="T525" s="69">
        <v>0.85</v>
      </c>
      <c r="U525" s="69">
        <v>1.32</v>
      </c>
      <c r="V525" s="68" t="s">
        <v>323</v>
      </c>
      <c r="W525" s="70" t="s">
        <v>324</v>
      </c>
      <c r="X525" s="71" t="s">
        <v>563</v>
      </c>
      <c r="Y525" s="72" t="s">
        <v>218</v>
      </c>
      <c r="Z525" s="51" t="s">
        <v>219</v>
      </c>
      <c r="AA525" s="51" t="s">
        <v>564</v>
      </c>
      <c r="AB525" s="21">
        <v>1</v>
      </c>
      <c r="AC525" s="21">
        <v>1</v>
      </c>
      <c r="AD525" s="51">
        <v>1</v>
      </c>
      <c r="AE525" s="51">
        <v>1</v>
      </c>
      <c r="AF525" s="51">
        <v>120</v>
      </c>
      <c r="AG525" s="73">
        <v>1</v>
      </c>
      <c r="AH525" s="32">
        <v>0</v>
      </c>
      <c r="AI525" s="74">
        <v>77</v>
      </c>
      <c r="AJ525" s="52">
        <v>60</v>
      </c>
      <c r="AK525" s="52">
        <v>1</v>
      </c>
      <c r="AL525" s="52">
        <v>270</v>
      </c>
      <c r="AM525" s="52">
        <v>3</v>
      </c>
      <c r="AN525" s="52" t="s">
        <v>108</v>
      </c>
      <c r="AO525" s="52">
        <v>330</v>
      </c>
      <c r="AP525" s="52">
        <v>0.9</v>
      </c>
      <c r="AQ525" s="52">
        <v>0.27</v>
      </c>
      <c r="AR525" s="52">
        <v>205</v>
      </c>
      <c r="AS525" s="52">
        <v>-55</v>
      </c>
      <c r="AT525" s="52">
        <v>-33</v>
      </c>
      <c r="AU525" s="52">
        <v>305</v>
      </c>
      <c r="AV525" s="83">
        <v>5</v>
      </c>
      <c r="AW525" s="52">
        <v>-10</v>
      </c>
      <c r="AX525" s="85">
        <v>25</v>
      </c>
      <c r="AY525" s="52">
        <v>13.5</v>
      </c>
      <c r="AZ525" s="52">
        <v>0.06</v>
      </c>
      <c r="BA525" s="24">
        <v>0</v>
      </c>
      <c r="BB525" s="79">
        <v>0.5</v>
      </c>
      <c r="BC525" s="75" t="s">
        <v>2462</v>
      </c>
      <c r="BD525" s="52"/>
      <c r="BE525" s="52"/>
      <c r="BF525" s="52"/>
      <c r="BG525" s="52"/>
      <c r="BH525" s="52"/>
      <c r="BI525" s="24">
        <v>1</v>
      </c>
      <c r="BJ525" s="24"/>
      <c r="BK525" s="24"/>
      <c r="BL525" s="24">
        <v>1.4</v>
      </c>
      <c r="BM525" s="24"/>
      <c r="BN525" s="24"/>
      <c r="BO525" s="24"/>
      <c r="BP525" s="24"/>
      <c r="BQ525" s="24" t="s">
        <v>2168</v>
      </c>
      <c r="CA525" s="47">
        <v>15111</v>
      </c>
      <c r="CB525" s="47" t="s">
        <v>119</v>
      </c>
      <c r="CJ525" s="47">
        <v>135</v>
      </c>
      <c r="CK525" s="47">
        <f t="shared" si="36"/>
        <v>135</v>
      </c>
      <c r="CL525" s="47">
        <f t="shared" si="37"/>
        <v>13.5</v>
      </c>
      <c r="CM525" s="47">
        <f t="shared" si="38"/>
        <v>270</v>
      </c>
    </row>
    <row r="526" spans="1:91" s="33" customFormat="1" x14ac:dyDescent="0.3">
      <c r="A526" s="109" t="s">
        <v>789</v>
      </c>
      <c r="B526" s="34"/>
      <c r="C526" s="35">
        <v>1074</v>
      </c>
      <c r="D526" s="37">
        <v>10001</v>
      </c>
      <c r="E526" s="36">
        <v>10001</v>
      </c>
      <c r="F526" s="37">
        <v>4</v>
      </c>
      <c r="G526" s="37">
        <v>1</v>
      </c>
      <c r="H526" s="18">
        <v>1</v>
      </c>
      <c r="I526" s="49">
        <v>1</v>
      </c>
      <c r="J526" s="37">
        <v>1</v>
      </c>
      <c r="K526" s="38">
        <v>2</v>
      </c>
      <c r="L526" s="37">
        <v>4</v>
      </c>
      <c r="M526" s="38">
        <v>1</v>
      </c>
      <c r="N526" s="38">
        <v>1</v>
      </c>
      <c r="O526" s="18" t="s">
        <v>2785</v>
      </c>
      <c r="P526" s="37" t="s">
        <v>321</v>
      </c>
      <c r="Q526" s="37" t="s">
        <v>790</v>
      </c>
      <c r="R526" s="37"/>
      <c r="S526" s="39">
        <v>1.1000000000000001</v>
      </c>
      <c r="T526" s="39">
        <v>0.88</v>
      </c>
      <c r="U526" s="39">
        <v>1.32</v>
      </c>
      <c r="V526" s="38" t="s">
        <v>323</v>
      </c>
      <c r="W526" s="40" t="s">
        <v>324</v>
      </c>
      <c r="X526" s="41" t="s">
        <v>791</v>
      </c>
      <c r="Y526" s="42" t="s">
        <v>218</v>
      </c>
      <c r="Z526" s="43" t="s">
        <v>219</v>
      </c>
      <c r="AA526" s="43" t="s">
        <v>792</v>
      </c>
      <c r="AB526" s="43">
        <v>1</v>
      </c>
      <c r="AC526" s="43">
        <v>1</v>
      </c>
      <c r="AD526" s="43">
        <v>1</v>
      </c>
      <c r="AE526" s="43">
        <v>1</v>
      </c>
      <c r="AF526" s="43">
        <v>120</v>
      </c>
      <c r="AG526" s="44">
        <v>1</v>
      </c>
      <c r="AH526" s="32">
        <v>0</v>
      </c>
      <c r="AI526" s="45">
        <v>66</v>
      </c>
      <c r="AJ526" s="46">
        <v>70</v>
      </c>
      <c r="AK526" s="46">
        <v>1</v>
      </c>
      <c r="AL526" s="46">
        <v>240</v>
      </c>
      <c r="AM526" s="46">
        <v>3</v>
      </c>
      <c r="AN526" s="46">
        <v>1</v>
      </c>
      <c r="AO526" s="46">
        <v>340</v>
      </c>
      <c r="AP526" s="46">
        <v>0.3</v>
      </c>
      <c r="AQ526" s="46">
        <v>0.01</v>
      </c>
      <c r="AR526" s="46">
        <v>102</v>
      </c>
      <c r="AS526" s="46">
        <v>-77</v>
      </c>
      <c r="AT526" s="46">
        <v>-77</v>
      </c>
      <c r="AU526" s="46">
        <v>51</v>
      </c>
      <c r="AV526" s="84">
        <v>-11</v>
      </c>
      <c r="AW526" s="46">
        <v>-65</v>
      </c>
      <c r="AX526" s="90">
        <v>28</v>
      </c>
      <c r="AY526" s="46">
        <v>12</v>
      </c>
      <c r="AZ526" s="46">
        <v>0.06</v>
      </c>
      <c r="BA526" s="24">
        <v>0</v>
      </c>
      <c r="BB526" s="89">
        <v>0.56000000000000005</v>
      </c>
      <c r="BC526" s="78" t="s">
        <v>2436</v>
      </c>
      <c r="BD526" s="46"/>
      <c r="BE526" s="46"/>
      <c r="BF526" s="46"/>
      <c r="BG526" s="46"/>
      <c r="BH526" s="46"/>
      <c r="BI526" s="46">
        <v>1</v>
      </c>
      <c r="BJ526" s="46"/>
      <c r="BK526" s="46"/>
      <c r="BL526" s="24">
        <v>1.4</v>
      </c>
      <c r="BM526" s="24"/>
      <c r="BN526" s="24"/>
      <c r="BO526" s="24"/>
      <c r="BP526" s="24"/>
      <c r="BQ526" s="24" t="s">
        <v>2168</v>
      </c>
      <c r="CA526" s="33">
        <v>15112</v>
      </c>
      <c r="CB526" s="33" t="s">
        <v>852</v>
      </c>
      <c r="CJ526" s="33">
        <v>120</v>
      </c>
      <c r="CK526" s="47">
        <f t="shared" si="36"/>
        <v>120</v>
      </c>
      <c r="CL526" s="47">
        <f t="shared" si="37"/>
        <v>12</v>
      </c>
      <c r="CM526" s="47">
        <f t="shared" si="38"/>
        <v>240</v>
      </c>
    </row>
    <row r="527" spans="1:91" s="47" customFormat="1" x14ac:dyDescent="0.3">
      <c r="A527" s="107" t="s">
        <v>793</v>
      </c>
      <c r="B527" s="6"/>
      <c r="C527" s="91">
        <v>1075</v>
      </c>
      <c r="D527" s="92">
        <v>10001</v>
      </c>
      <c r="E527" s="92">
        <v>10001</v>
      </c>
      <c r="F527" s="49">
        <v>4</v>
      </c>
      <c r="G527" s="49">
        <v>1</v>
      </c>
      <c r="H527" s="18">
        <v>1</v>
      </c>
      <c r="I527" s="49">
        <v>1</v>
      </c>
      <c r="J527" s="49">
        <v>1</v>
      </c>
      <c r="K527" s="93">
        <v>2</v>
      </c>
      <c r="L527" s="49">
        <v>4</v>
      </c>
      <c r="M527" s="93">
        <v>1</v>
      </c>
      <c r="N527" s="93">
        <v>1</v>
      </c>
      <c r="O527" s="18" t="s">
        <v>2785</v>
      </c>
      <c r="P527" s="93" t="s">
        <v>321</v>
      </c>
      <c r="Q527" s="92" t="s">
        <v>794</v>
      </c>
      <c r="R527" s="92"/>
      <c r="S527" s="94">
        <v>1.1000000000000001</v>
      </c>
      <c r="T527" s="94">
        <v>0.88</v>
      </c>
      <c r="U527" s="94">
        <v>1.32</v>
      </c>
      <c r="V527" s="93" t="s">
        <v>323</v>
      </c>
      <c r="W527" s="56" t="s">
        <v>324</v>
      </c>
      <c r="X527" s="50" t="s">
        <v>795</v>
      </c>
      <c r="Y527" s="95" t="s">
        <v>218</v>
      </c>
      <c r="Z527" s="51" t="s">
        <v>219</v>
      </c>
      <c r="AA527" s="51" t="s">
        <v>796</v>
      </c>
      <c r="AB527" s="51">
        <v>1</v>
      </c>
      <c r="AC527" s="51">
        <v>1</v>
      </c>
      <c r="AD527" s="51">
        <v>1</v>
      </c>
      <c r="AE527" s="51">
        <v>1</v>
      </c>
      <c r="AF527" s="51">
        <v>120</v>
      </c>
      <c r="AG527" s="65">
        <v>1</v>
      </c>
      <c r="AH527" s="32">
        <v>0</v>
      </c>
      <c r="AI527" s="22">
        <v>66</v>
      </c>
      <c r="AJ527" s="52">
        <v>50</v>
      </c>
      <c r="AK527" s="52">
        <v>1</v>
      </c>
      <c r="AL527" s="52">
        <v>300</v>
      </c>
      <c r="AM527" s="52">
        <v>3</v>
      </c>
      <c r="AN527" s="52" t="s">
        <v>108</v>
      </c>
      <c r="AO527" s="52">
        <v>300</v>
      </c>
      <c r="AP527" s="52">
        <v>0.5</v>
      </c>
      <c r="AQ527" s="52">
        <v>0.01</v>
      </c>
      <c r="AR527" s="52">
        <v>102</v>
      </c>
      <c r="AS527" s="52">
        <v>-77</v>
      </c>
      <c r="AT527" s="52">
        <v>-77</v>
      </c>
      <c r="AU527" s="52">
        <v>51</v>
      </c>
      <c r="AV527" s="83">
        <v>-11</v>
      </c>
      <c r="AW527" s="52">
        <v>-65</v>
      </c>
      <c r="AX527" s="83">
        <v>50</v>
      </c>
      <c r="AY527" s="52">
        <v>15</v>
      </c>
      <c r="AZ527" s="52">
        <v>0.06</v>
      </c>
      <c r="BA527" s="24">
        <v>0</v>
      </c>
      <c r="BB527" s="105">
        <v>1</v>
      </c>
      <c r="BC527" s="75" t="s">
        <v>2438</v>
      </c>
      <c r="BD527" s="52"/>
      <c r="BE527" s="52"/>
      <c r="BF527" s="52"/>
      <c r="BG527" s="52"/>
      <c r="BH527" s="52"/>
      <c r="BI527" s="24">
        <v>1</v>
      </c>
      <c r="BJ527" s="24"/>
      <c r="BK527" s="24"/>
      <c r="BL527" s="24">
        <v>1.4</v>
      </c>
      <c r="BM527" s="24"/>
      <c r="BN527" s="24"/>
      <c r="BO527" s="24"/>
      <c r="BP527" s="24"/>
      <c r="BQ527" s="24" t="s">
        <v>2168</v>
      </c>
      <c r="CA527" s="47">
        <v>15113</v>
      </c>
      <c r="CB527" s="47" t="s">
        <v>597</v>
      </c>
      <c r="CJ527" s="47">
        <v>150</v>
      </c>
      <c r="CK527" s="47">
        <f t="shared" si="36"/>
        <v>150</v>
      </c>
      <c r="CL527" s="47">
        <f t="shared" si="37"/>
        <v>15</v>
      </c>
      <c r="CM527" s="47">
        <f t="shared" si="38"/>
        <v>300</v>
      </c>
    </row>
    <row r="528" spans="1:91" s="47" customFormat="1" x14ac:dyDescent="0.3">
      <c r="A528" s="107" t="s">
        <v>1081</v>
      </c>
      <c r="B528" s="6"/>
      <c r="C528" s="91">
        <v>1076</v>
      </c>
      <c r="D528" s="26">
        <v>10001</v>
      </c>
      <c r="E528" s="92">
        <v>10001</v>
      </c>
      <c r="F528" s="49">
        <v>4</v>
      </c>
      <c r="G528" s="49">
        <v>1</v>
      </c>
      <c r="H528" s="18">
        <v>1</v>
      </c>
      <c r="I528" s="49">
        <v>1</v>
      </c>
      <c r="J528" s="49">
        <v>1</v>
      </c>
      <c r="K528" s="18">
        <v>1</v>
      </c>
      <c r="L528" s="49">
        <v>4</v>
      </c>
      <c r="M528" s="18">
        <v>1</v>
      </c>
      <c r="N528" s="18">
        <v>1</v>
      </c>
      <c r="O528" s="18" t="s">
        <v>2785</v>
      </c>
      <c r="P528" s="18" t="s">
        <v>321</v>
      </c>
      <c r="Q528" s="26" t="s">
        <v>2092</v>
      </c>
      <c r="R528" s="26"/>
      <c r="S528" s="28">
        <v>1.1499999999999999</v>
      </c>
      <c r="T528" s="28">
        <v>0.8</v>
      </c>
      <c r="U528" s="28">
        <v>1.32</v>
      </c>
      <c r="V528" s="18" t="s">
        <v>323</v>
      </c>
      <c r="W528" s="29" t="s">
        <v>324</v>
      </c>
      <c r="X528" s="30" t="s">
        <v>1082</v>
      </c>
      <c r="Y528" s="31" t="s">
        <v>218</v>
      </c>
      <c r="Z528" s="51" t="s">
        <v>219</v>
      </c>
      <c r="AA528" s="51" t="s">
        <v>1083</v>
      </c>
      <c r="AB528" s="21">
        <v>1</v>
      </c>
      <c r="AC528" s="21">
        <v>1</v>
      </c>
      <c r="AD528" s="51">
        <v>1</v>
      </c>
      <c r="AE528" s="51">
        <v>1</v>
      </c>
      <c r="AF528" s="51">
        <v>120</v>
      </c>
      <c r="AG528" s="32">
        <v>1</v>
      </c>
      <c r="AH528" s="32">
        <v>0</v>
      </c>
      <c r="AI528" s="23">
        <v>77</v>
      </c>
      <c r="AJ528" s="52">
        <v>80</v>
      </c>
      <c r="AK528" s="52">
        <v>1</v>
      </c>
      <c r="AL528" s="52">
        <v>780</v>
      </c>
      <c r="AM528" s="52">
        <v>6</v>
      </c>
      <c r="AN528" s="52">
        <v>1</v>
      </c>
      <c r="AO528" s="52">
        <v>48</v>
      </c>
      <c r="AP528" s="52">
        <v>0.7</v>
      </c>
      <c r="AQ528" s="52">
        <v>0.01</v>
      </c>
      <c r="AR528" s="52">
        <v>0</v>
      </c>
      <c r="AS528" s="52">
        <v>0</v>
      </c>
      <c r="AT528" s="52">
        <v>0</v>
      </c>
      <c r="AU528" s="52">
        <v>1</v>
      </c>
      <c r="AV528" s="83">
        <v>-5</v>
      </c>
      <c r="AW528" s="52">
        <v>-8</v>
      </c>
      <c r="AX528" s="83">
        <v>133</v>
      </c>
      <c r="AY528" s="52">
        <v>39</v>
      </c>
      <c r="AZ528" s="52">
        <v>0.12</v>
      </c>
      <c r="BA528" s="24">
        <v>0</v>
      </c>
      <c r="BB528" s="79">
        <v>2.66</v>
      </c>
      <c r="BC528" s="75" t="s">
        <v>2070</v>
      </c>
      <c r="BD528" s="52"/>
      <c r="BE528" s="52"/>
      <c r="BF528" s="52"/>
      <c r="BG528" s="52"/>
      <c r="BH528" s="52"/>
      <c r="BI528" s="24">
        <v>1</v>
      </c>
      <c r="BJ528" s="24"/>
      <c r="BK528" s="24"/>
      <c r="BL528" s="24">
        <v>1.4</v>
      </c>
      <c r="BM528" s="24"/>
      <c r="BN528" s="24"/>
      <c r="BO528" s="24"/>
      <c r="BP528" s="24"/>
      <c r="BQ528" s="24" t="s">
        <v>2168</v>
      </c>
      <c r="CA528" s="47">
        <v>15114</v>
      </c>
      <c r="CB528" s="47" t="s">
        <v>502</v>
      </c>
      <c r="CJ528" s="47">
        <v>390</v>
      </c>
      <c r="CK528" s="47">
        <f t="shared" si="36"/>
        <v>390</v>
      </c>
      <c r="CL528" s="47">
        <f t="shared" si="37"/>
        <v>39</v>
      </c>
      <c r="CM528" s="47">
        <f t="shared" si="38"/>
        <v>780</v>
      </c>
    </row>
    <row r="529" spans="1:91" s="47" customFormat="1" x14ac:dyDescent="0.3">
      <c r="A529" s="107" t="s">
        <v>1217</v>
      </c>
      <c r="B529" s="6"/>
      <c r="C529" s="91">
        <v>1077</v>
      </c>
      <c r="D529" s="26">
        <v>10001</v>
      </c>
      <c r="E529" s="92">
        <v>10001</v>
      </c>
      <c r="F529" s="49">
        <v>4</v>
      </c>
      <c r="G529" s="49">
        <v>1</v>
      </c>
      <c r="H529" s="18">
        <v>1</v>
      </c>
      <c r="I529" s="49">
        <v>1</v>
      </c>
      <c r="J529" s="49">
        <v>1</v>
      </c>
      <c r="K529" s="18">
        <v>1</v>
      </c>
      <c r="L529" s="49">
        <v>4</v>
      </c>
      <c r="M529" s="18">
        <v>1</v>
      </c>
      <c r="N529" s="18">
        <v>1</v>
      </c>
      <c r="O529" s="18" t="s">
        <v>2785</v>
      </c>
      <c r="P529" s="18" t="s">
        <v>321</v>
      </c>
      <c r="Q529" s="26" t="s">
        <v>2093</v>
      </c>
      <c r="R529" s="26"/>
      <c r="S529" s="28">
        <v>1.08</v>
      </c>
      <c r="T529" s="28">
        <v>1.2</v>
      </c>
      <c r="U529" s="28">
        <v>1.44</v>
      </c>
      <c r="V529" s="18" t="s">
        <v>323</v>
      </c>
      <c r="W529" s="29" t="s">
        <v>324</v>
      </c>
      <c r="X529" s="30" t="s">
        <v>1218</v>
      </c>
      <c r="Y529" s="31" t="s">
        <v>218</v>
      </c>
      <c r="Z529" s="51" t="s">
        <v>219</v>
      </c>
      <c r="AA529" s="51" t="s">
        <v>1219</v>
      </c>
      <c r="AB529" s="21">
        <v>1</v>
      </c>
      <c r="AC529" s="21">
        <v>1</v>
      </c>
      <c r="AD529" s="51">
        <v>1</v>
      </c>
      <c r="AE529" s="51">
        <v>1</v>
      </c>
      <c r="AF529" s="51">
        <v>120</v>
      </c>
      <c r="AG529" s="32">
        <v>1</v>
      </c>
      <c r="AH529" s="32">
        <v>0</v>
      </c>
      <c r="AI529" s="23">
        <v>140</v>
      </c>
      <c r="AJ529" s="52">
        <v>60</v>
      </c>
      <c r="AK529" s="52">
        <v>1</v>
      </c>
      <c r="AL529" s="52">
        <v>2100</v>
      </c>
      <c r="AM529" s="52">
        <v>6</v>
      </c>
      <c r="AN529" s="52">
        <v>1</v>
      </c>
      <c r="AO529" s="52">
        <v>57</v>
      </c>
      <c r="AP529" s="52">
        <v>0.3</v>
      </c>
      <c r="AQ529" s="52">
        <v>0.01</v>
      </c>
      <c r="AR529" s="52">
        <v>0</v>
      </c>
      <c r="AS529" s="52">
        <v>0</v>
      </c>
      <c r="AT529" s="52">
        <v>0</v>
      </c>
      <c r="AU529" s="52">
        <v>35</v>
      </c>
      <c r="AV529" s="83">
        <v>-25</v>
      </c>
      <c r="AW529" s="52">
        <v>-13</v>
      </c>
      <c r="AX529" s="83">
        <v>20</v>
      </c>
      <c r="AY529" s="52">
        <v>105</v>
      </c>
      <c r="AZ529" s="52">
        <v>0.12</v>
      </c>
      <c r="BA529" s="24">
        <v>0</v>
      </c>
      <c r="BB529" s="79">
        <v>0.4</v>
      </c>
      <c r="BC529" s="75" t="s">
        <v>2069</v>
      </c>
      <c r="BD529" s="52"/>
      <c r="BE529" s="52"/>
      <c r="BF529" s="52"/>
      <c r="BG529" s="52"/>
      <c r="BH529" s="52"/>
      <c r="BI529" s="24">
        <v>1</v>
      </c>
      <c r="BJ529" s="24"/>
      <c r="BK529" s="24"/>
      <c r="BL529" s="24">
        <v>1.4</v>
      </c>
      <c r="BM529" s="24"/>
      <c r="BN529" s="24"/>
      <c r="BO529" s="24"/>
      <c r="BP529" s="24"/>
      <c r="BQ529" s="24" t="s">
        <v>2168</v>
      </c>
      <c r="CA529" s="47">
        <v>15115</v>
      </c>
      <c r="CB529" s="47" t="s">
        <v>1048</v>
      </c>
      <c r="CJ529" s="47">
        <v>1050</v>
      </c>
      <c r="CK529" s="47">
        <f t="shared" si="36"/>
        <v>1050</v>
      </c>
      <c r="CL529" s="47">
        <f t="shared" si="37"/>
        <v>105</v>
      </c>
      <c r="CM529" s="47">
        <f t="shared" si="38"/>
        <v>2100</v>
      </c>
    </row>
    <row r="530" spans="1:91" s="47" customFormat="1" x14ac:dyDescent="0.3">
      <c r="A530" s="6" t="s">
        <v>1021</v>
      </c>
      <c r="B530" s="6"/>
      <c r="C530" s="91">
        <v>1078</v>
      </c>
      <c r="D530" s="26">
        <v>10001</v>
      </c>
      <c r="E530" s="92">
        <v>10001</v>
      </c>
      <c r="F530" s="49">
        <v>4</v>
      </c>
      <c r="G530" s="49">
        <v>1</v>
      </c>
      <c r="H530" s="18">
        <v>1</v>
      </c>
      <c r="I530" s="49">
        <v>1</v>
      </c>
      <c r="J530" s="49">
        <v>1</v>
      </c>
      <c r="K530" s="18">
        <v>2</v>
      </c>
      <c r="L530" s="49">
        <v>4</v>
      </c>
      <c r="M530" s="18">
        <v>1</v>
      </c>
      <c r="N530" s="18">
        <v>1</v>
      </c>
      <c r="O530" s="18" t="s">
        <v>2785</v>
      </c>
      <c r="P530" s="18" t="s">
        <v>321</v>
      </c>
      <c r="Q530" s="26" t="s">
        <v>1699</v>
      </c>
      <c r="R530" s="26"/>
      <c r="S530" s="28">
        <v>1.1000000000000001</v>
      </c>
      <c r="T530" s="28">
        <v>0.71</v>
      </c>
      <c r="U530" s="28">
        <v>1.32</v>
      </c>
      <c r="V530" s="18" t="s">
        <v>323</v>
      </c>
      <c r="W530" s="29" t="s">
        <v>324</v>
      </c>
      <c r="X530" s="30" t="s">
        <v>1022</v>
      </c>
      <c r="Y530" s="31" t="s">
        <v>218</v>
      </c>
      <c r="Z530" s="51" t="s">
        <v>219</v>
      </c>
      <c r="AA530" s="51" t="s">
        <v>1023</v>
      </c>
      <c r="AB530" s="21">
        <v>1</v>
      </c>
      <c r="AC530" s="21">
        <v>1</v>
      </c>
      <c r="AD530" s="51">
        <v>1</v>
      </c>
      <c r="AE530" s="51">
        <v>1</v>
      </c>
      <c r="AF530" s="51">
        <v>120</v>
      </c>
      <c r="AG530" s="32">
        <v>1</v>
      </c>
      <c r="AH530" s="32">
        <v>0</v>
      </c>
      <c r="AI530" s="23">
        <v>66</v>
      </c>
      <c r="AJ530" s="52">
        <v>70</v>
      </c>
      <c r="AK530" s="52">
        <v>1</v>
      </c>
      <c r="AL530" s="52">
        <v>210</v>
      </c>
      <c r="AM530" s="52">
        <v>3</v>
      </c>
      <c r="AN530" s="52" t="s">
        <v>108</v>
      </c>
      <c r="AO530" s="52">
        <v>320</v>
      </c>
      <c r="AP530" s="52">
        <v>0.4</v>
      </c>
      <c r="AQ530" s="52">
        <v>0.05</v>
      </c>
      <c r="AR530" s="52">
        <v>201</v>
      </c>
      <c r="AS530" s="52">
        <v>-27</v>
      </c>
      <c r="AT530" s="52">
        <v>55</v>
      </c>
      <c r="AU530" s="52">
        <v>301</v>
      </c>
      <c r="AV530" s="83">
        <v>5</v>
      </c>
      <c r="AW530" s="52">
        <v>25</v>
      </c>
      <c r="AX530" s="83">
        <v>25</v>
      </c>
      <c r="AY530" s="52">
        <v>10.5</v>
      </c>
      <c r="AZ530" s="52">
        <v>0.06</v>
      </c>
      <c r="BA530" s="24">
        <v>0</v>
      </c>
      <c r="BB530" s="79">
        <v>0.5</v>
      </c>
      <c r="BC530" s="75" t="s">
        <v>2449</v>
      </c>
      <c r="BD530" s="52"/>
      <c r="BE530" s="52"/>
      <c r="BF530" s="52"/>
      <c r="BG530" s="52"/>
      <c r="BH530" s="52"/>
      <c r="BI530" s="24">
        <v>1</v>
      </c>
      <c r="BJ530" s="24"/>
      <c r="BK530" s="24"/>
      <c r="BL530" s="24">
        <v>1.4</v>
      </c>
      <c r="BM530" s="24"/>
      <c r="BN530" s="24"/>
      <c r="BO530" s="24"/>
      <c r="BP530" s="24"/>
      <c r="BQ530" s="24" t="s">
        <v>2168</v>
      </c>
      <c r="CA530" s="47">
        <v>15116</v>
      </c>
      <c r="CB530" s="47" t="s">
        <v>1051</v>
      </c>
      <c r="CJ530" s="47">
        <v>105</v>
      </c>
      <c r="CK530" s="47">
        <f t="shared" si="36"/>
        <v>105</v>
      </c>
      <c r="CL530" s="47">
        <f t="shared" si="37"/>
        <v>10.5</v>
      </c>
      <c r="CM530" s="47">
        <f t="shared" si="38"/>
        <v>210</v>
      </c>
    </row>
    <row r="531" spans="1:91" s="47" customFormat="1" x14ac:dyDescent="0.3">
      <c r="A531" s="6" t="s">
        <v>1084</v>
      </c>
      <c r="B531" s="6"/>
      <c r="C531" s="91">
        <v>1079</v>
      </c>
      <c r="D531" s="26">
        <v>10001</v>
      </c>
      <c r="E531" s="92">
        <v>10001</v>
      </c>
      <c r="F531" s="49">
        <v>4</v>
      </c>
      <c r="G531" s="49">
        <v>1</v>
      </c>
      <c r="H531" s="18">
        <v>1</v>
      </c>
      <c r="I531" s="49">
        <v>1</v>
      </c>
      <c r="J531" s="49">
        <v>1</v>
      </c>
      <c r="K531" s="18">
        <v>1</v>
      </c>
      <c r="L531" s="49">
        <v>4</v>
      </c>
      <c r="M531" s="18">
        <v>1</v>
      </c>
      <c r="N531" s="18">
        <v>1</v>
      </c>
      <c r="O531" s="18" t="s">
        <v>2785</v>
      </c>
      <c r="P531" s="18" t="s">
        <v>321</v>
      </c>
      <c r="Q531" s="26" t="s">
        <v>2094</v>
      </c>
      <c r="R531" s="26"/>
      <c r="S531" s="28">
        <v>1.1499999999999999</v>
      </c>
      <c r="T531" s="28">
        <v>0.8</v>
      </c>
      <c r="U531" s="28">
        <v>1.32</v>
      </c>
      <c r="V531" s="18" t="s">
        <v>323</v>
      </c>
      <c r="W531" s="29" t="s">
        <v>324</v>
      </c>
      <c r="X531" s="30" t="s">
        <v>1085</v>
      </c>
      <c r="Y531" s="31" t="s">
        <v>218</v>
      </c>
      <c r="Z531" s="51" t="s">
        <v>219</v>
      </c>
      <c r="AA531" s="51" t="s">
        <v>1086</v>
      </c>
      <c r="AB531" s="21">
        <v>1</v>
      </c>
      <c r="AC531" s="21">
        <v>1</v>
      </c>
      <c r="AD531" s="51">
        <v>1</v>
      </c>
      <c r="AE531" s="51">
        <v>1</v>
      </c>
      <c r="AF531" s="51">
        <v>120</v>
      </c>
      <c r="AG531" s="32">
        <v>1</v>
      </c>
      <c r="AH531" s="32">
        <v>0</v>
      </c>
      <c r="AI531" s="23">
        <v>77</v>
      </c>
      <c r="AJ531" s="52">
        <v>80</v>
      </c>
      <c r="AK531" s="52">
        <v>1</v>
      </c>
      <c r="AL531" s="52">
        <v>780</v>
      </c>
      <c r="AM531" s="52">
        <v>6</v>
      </c>
      <c r="AN531" s="52">
        <v>1</v>
      </c>
      <c r="AO531" s="52">
        <v>48</v>
      </c>
      <c r="AP531" s="52">
        <v>0.7</v>
      </c>
      <c r="AQ531" s="52">
        <v>0.01</v>
      </c>
      <c r="AR531" s="52">
        <v>0</v>
      </c>
      <c r="AS531" s="52">
        <v>0</v>
      </c>
      <c r="AT531" s="52">
        <v>0</v>
      </c>
      <c r="AU531" s="52">
        <v>1</v>
      </c>
      <c r="AV531" s="83">
        <v>-15</v>
      </c>
      <c r="AW531" s="52">
        <v>-35</v>
      </c>
      <c r="AX531" s="83">
        <v>133</v>
      </c>
      <c r="AY531" s="52">
        <v>39</v>
      </c>
      <c r="AZ531" s="52">
        <v>0.12</v>
      </c>
      <c r="BA531" s="24">
        <v>0</v>
      </c>
      <c r="BB531" s="79">
        <v>2.66</v>
      </c>
      <c r="BC531" s="75" t="s">
        <v>2072</v>
      </c>
      <c r="BD531" s="52"/>
      <c r="BE531" s="52"/>
      <c r="BF531" s="52"/>
      <c r="BG531" s="52"/>
      <c r="BH531" s="52"/>
      <c r="BI531" s="24">
        <v>1</v>
      </c>
      <c r="BJ531" s="24"/>
      <c r="BK531" s="24"/>
      <c r="BL531" s="24">
        <v>1.4</v>
      </c>
      <c r="BM531" s="24"/>
      <c r="BN531" s="24"/>
      <c r="BO531" s="24"/>
      <c r="BP531" s="24"/>
      <c r="BQ531" s="24" t="s">
        <v>2168</v>
      </c>
      <c r="CA531" s="47">
        <v>15201</v>
      </c>
      <c r="CB531" s="47" t="s">
        <v>525</v>
      </c>
      <c r="CJ531" s="47">
        <v>390</v>
      </c>
      <c r="CK531" s="47">
        <f t="shared" si="36"/>
        <v>390</v>
      </c>
      <c r="CL531" s="47">
        <f t="shared" si="37"/>
        <v>39</v>
      </c>
      <c r="CM531" s="47">
        <f t="shared" si="38"/>
        <v>780</v>
      </c>
    </row>
    <row r="532" spans="1:91" s="47" customFormat="1" x14ac:dyDescent="0.3">
      <c r="A532" s="6" t="s">
        <v>1078</v>
      </c>
      <c r="B532" s="6"/>
      <c r="C532" s="91">
        <v>1080</v>
      </c>
      <c r="D532" s="26">
        <v>10001</v>
      </c>
      <c r="E532" s="92">
        <v>10001</v>
      </c>
      <c r="F532" s="49">
        <v>4</v>
      </c>
      <c r="G532" s="49">
        <v>1</v>
      </c>
      <c r="H532" s="18">
        <v>1</v>
      </c>
      <c r="I532" s="49">
        <v>1</v>
      </c>
      <c r="J532" s="49">
        <v>1</v>
      </c>
      <c r="K532" s="18">
        <v>1</v>
      </c>
      <c r="L532" s="49">
        <v>4</v>
      </c>
      <c r="M532" s="18">
        <v>1</v>
      </c>
      <c r="N532" s="18">
        <v>1</v>
      </c>
      <c r="O532" s="18" t="s">
        <v>2785</v>
      </c>
      <c r="P532" s="18" t="s">
        <v>321</v>
      </c>
      <c r="Q532" s="26" t="s">
        <v>2095</v>
      </c>
      <c r="R532" s="26"/>
      <c r="S532" s="28">
        <v>1.1499999999999999</v>
      </c>
      <c r="T532" s="28">
        <v>0.71</v>
      </c>
      <c r="U532" s="28">
        <v>1.32</v>
      </c>
      <c r="V532" s="18" t="s">
        <v>323</v>
      </c>
      <c r="W532" s="29" t="s">
        <v>324</v>
      </c>
      <c r="X532" s="30" t="s">
        <v>1079</v>
      </c>
      <c r="Y532" s="31" t="s">
        <v>218</v>
      </c>
      <c r="Z532" s="51" t="s">
        <v>219</v>
      </c>
      <c r="AA532" s="51" t="s">
        <v>1080</v>
      </c>
      <c r="AB532" s="21">
        <v>1</v>
      </c>
      <c r="AC532" s="21">
        <v>1</v>
      </c>
      <c r="AD532" s="51">
        <v>1</v>
      </c>
      <c r="AE532" s="51">
        <v>1</v>
      </c>
      <c r="AF532" s="51">
        <v>120</v>
      </c>
      <c r="AG532" s="32">
        <v>1</v>
      </c>
      <c r="AH532" s="32">
        <v>0</v>
      </c>
      <c r="AI532" s="23">
        <v>77</v>
      </c>
      <c r="AJ532" s="52">
        <v>80</v>
      </c>
      <c r="AK532" s="52">
        <v>1</v>
      </c>
      <c r="AL532" s="52">
        <v>780</v>
      </c>
      <c r="AM532" s="52">
        <v>6</v>
      </c>
      <c r="AN532" s="52">
        <v>1</v>
      </c>
      <c r="AO532" s="52">
        <v>48</v>
      </c>
      <c r="AP532" s="52">
        <v>0.7</v>
      </c>
      <c r="AQ532" s="52">
        <v>0.01</v>
      </c>
      <c r="AR532" s="52">
        <v>0</v>
      </c>
      <c r="AS532" s="52">
        <v>0</v>
      </c>
      <c r="AT532" s="52">
        <v>0</v>
      </c>
      <c r="AU532" s="52">
        <v>1</v>
      </c>
      <c r="AV532" s="83">
        <v>-8</v>
      </c>
      <c r="AW532" s="52">
        <v>-35</v>
      </c>
      <c r="AX532" s="83">
        <v>133</v>
      </c>
      <c r="AY532" s="52">
        <v>39</v>
      </c>
      <c r="AZ532" s="52">
        <v>0.12</v>
      </c>
      <c r="BA532" s="24">
        <v>0</v>
      </c>
      <c r="BB532" s="79">
        <v>2.66</v>
      </c>
      <c r="BC532" s="75" t="s">
        <v>2071</v>
      </c>
      <c r="BD532" s="52"/>
      <c r="BE532" s="52"/>
      <c r="BF532" s="52"/>
      <c r="BG532" s="52"/>
      <c r="BH532" s="52"/>
      <c r="BI532" s="24">
        <v>1</v>
      </c>
      <c r="BJ532" s="24"/>
      <c r="BK532" s="24"/>
      <c r="BL532" s="24">
        <v>1.4</v>
      </c>
      <c r="BM532" s="24"/>
      <c r="BN532" s="24"/>
      <c r="BO532" s="24"/>
      <c r="BP532" s="24"/>
      <c r="BQ532" s="24" t="s">
        <v>2168</v>
      </c>
      <c r="CA532" s="47">
        <v>15202</v>
      </c>
      <c r="CB532" s="47" t="s">
        <v>417</v>
      </c>
      <c r="CJ532" s="47">
        <v>390</v>
      </c>
      <c r="CK532" s="47">
        <f t="shared" si="36"/>
        <v>390</v>
      </c>
      <c r="CL532" s="47">
        <f t="shared" si="37"/>
        <v>39</v>
      </c>
      <c r="CM532" s="47">
        <f t="shared" si="38"/>
        <v>780</v>
      </c>
    </row>
    <row r="533" spans="1:91" s="47" customFormat="1" x14ac:dyDescent="0.3">
      <c r="A533" s="6" t="s">
        <v>2169</v>
      </c>
      <c r="B533" s="6"/>
      <c r="C533" s="91">
        <v>1081</v>
      </c>
      <c r="D533" s="26">
        <v>10001</v>
      </c>
      <c r="E533" s="92">
        <v>10001</v>
      </c>
      <c r="F533" s="49">
        <v>4</v>
      </c>
      <c r="G533" s="49">
        <v>1</v>
      </c>
      <c r="H533" s="18">
        <v>1</v>
      </c>
      <c r="I533" s="49">
        <v>1</v>
      </c>
      <c r="J533" s="49">
        <v>1</v>
      </c>
      <c r="K533" s="18">
        <v>1</v>
      </c>
      <c r="L533" s="49">
        <v>4</v>
      </c>
      <c r="M533" s="18">
        <v>1</v>
      </c>
      <c r="N533" s="18">
        <v>1</v>
      </c>
      <c r="O533" s="18" t="s">
        <v>2785</v>
      </c>
      <c r="P533" s="18" t="s">
        <v>321</v>
      </c>
      <c r="Q533" s="26" t="s">
        <v>2096</v>
      </c>
      <c r="R533" s="26"/>
      <c r="S533" s="28">
        <v>0.99</v>
      </c>
      <c r="T533" s="28">
        <v>1.1000000000000001</v>
      </c>
      <c r="U533" s="28">
        <v>1.32</v>
      </c>
      <c r="V533" s="18" t="s">
        <v>323</v>
      </c>
      <c r="W533" s="29" t="s">
        <v>324</v>
      </c>
      <c r="X533" s="30" t="s">
        <v>2097</v>
      </c>
      <c r="Y533" s="31" t="s">
        <v>218</v>
      </c>
      <c r="Z533" s="51" t="s">
        <v>219</v>
      </c>
      <c r="AA533" s="51" t="s">
        <v>2098</v>
      </c>
      <c r="AB533" s="21">
        <v>1</v>
      </c>
      <c r="AC533" s="21">
        <v>1</v>
      </c>
      <c r="AD533" s="51">
        <v>1</v>
      </c>
      <c r="AE533" s="51">
        <v>1</v>
      </c>
      <c r="AF533" s="51">
        <v>120</v>
      </c>
      <c r="AG533" s="32">
        <v>1</v>
      </c>
      <c r="AH533" s="32">
        <v>0</v>
      </c>
      <c r="AI533" s="23">
        <v>132</v>
      </c>
      <c r="AJ533" s="52">
        <v>60</v>
      </c>
      <c r="AK533" s="52">
        <v>1</v>
      </c>
      <c r="AL533" s="52">
        <v>1800</v>
      </c>
      <c r="AM533" s="52">
        <v>15</v>
      </c>
      <c r="AN533" s="52">
        <v>1</v>
      </c>
      <c r="AO533" s="52">
        <v>48</v>
      </c>
      <c r="AP533" s="52">
        <v>0.5</v>
      </c>
      <c r="AQ533" s="52">
        <v>0.01</v>
      </c>
      <c r="AR533" s="52">
        <v>0</v>
      </c>
      <c r="AS533" s="52">
        <v>0</v>
      </c>
      <c r="AT533" s="52">
        <v>0</v>
      </c>
      <c r="AU533" s="52">
        <v>3</v>
      </c>
      <c r="AV533" s="83">
        <v>-22</v>
      </c>
      <c r="AW533" s="52">
        <v>-10</v>
      </c>
      <c r="AX533" s="83">
        <v>75</v>
      </c>
      <c r="AY533" s="52">
        <v>90</v>
      </c>
      <c r="AZ533" s="52">
        <v>0.3</v>
      </c>
      <c r="BA533" s="24">
        <v>0</v>
      </c>
      <c r="BB533" s="79">
        <v>1.5</v>
      </c>
      <c r="BC533" s="75" t="s">
        <v>2294</v>
      </c>
      <c r="BD533" s="52"/>
      <c r="BE533" s="52"/>
      <c r="BF533" s="52"/>
      <c r="BG533" s="52"/>
      <c r="BH533" s="52"/>
      <c r="BI533" s="24">
        <v>1</v>
      </c>
      <c r="BJ533" s="24"/>
      <c r="BK533" s="24"/>
      <c r="BL533" s="24">
        <v>1.4</v>
      </c>
      <c r="BM533" s="24"/>
      <c r="BN533" s="24"/>
      <c r="BO533" s="24"/>
      <c r="BP533" s="24"/>
      <c r="BQ533" s="24" t="s">
        <v>2168</v>
      </c>
      <c r="CA533" s="47">
        <v>15203</v>
      </c>
      <c r="CB533" s="47" t="s">
        <v>1054</v>
      </c>
      <c r="CJ533" s="47">
        <v>900</v>
      </c>
      <c r="CK533" s="47">
        <f t="shared" si="36"/>
        <v>900</v>
      </c>
      <c r="CL533" s="47">
        <f t="shared" si="37"/>
        <v>90</v>
      </c>
      <c r="CM533" s="47">
        <f t="shared" si="38"/>
        <v>1800</v>
      </c>
    </row>
    <row r="534" spans="1:91" s="47" customFormat="1" x14ac:dyDescent="0.3">
      <c r="A534" s="6" t="s">
        <v>663</v>
      </c>
      <c r="B534" s="6"/>
      <c r="C534" s="91">
        <v>1082</v>
      </c>
      <c r="D534" s="26">
        <v>10001</v>
      </c>
      <c r="E534" s="92">
        <v>10001</v>
      </c>
      <c r="F534" s="49">
        <v>4</v>
      </c>
      <c r="G534" s="49">
        <v>1</v>
      </c>
      <c r="H534" s="18">
        <v>1</v>
      </c>
      <c r="I534" s="49">
        <v>1</v>
      </c>
      <c r="J534" s="49">
        <v>1</v>
      </c>
      <c r="K534" s="18">
        <v>2</v>
      </c>
      <c r="L534" s="49">
        <v>4</v>
      </c>
      <c r="M534" s="18">
        <v>1</v>
      </c>
      <c r="N534" s="18">
        <v>1</v>
      </c>
      <c r="O534" s="18" t="s">
        <v>2785</v>
      </c>
      <c r="P534" s="18" t="s">
        <v>321</v>
      </c>
      <c r="Q534" s="26" t="s">
        <v>664</v>
      </c>
      <c r="R534" s="26"/>
      <c r="S534" s="28">
        <v>1.1000000000000001</v>
      </c>
      <c r="T534" s="28">
        <v>0.85</v>
      </c>
      <c r="U534" s="28">
        <v>1.32</v>
      </c>
      <c r="V534" s="18" t="s">
        <v>323</v>
      </c>
      <c r="W534" s="29" t="s">
        <v>324</v>
      </c>
      <c r="X534" s="30" t="s">
        <v>665</v>
      </c>
      <c r="Y534" s="31" t="s">
        <v>218</v>
      </c>
      <c r="Z534" s="51" t="s">
        <v>219</v>
      </c>
      <c r="AA534" s="51" t="s">
        <v>666</v>
      </c>
      <c r="AB534" s="21">
        <v>1</v>
      </c>
      <c r="AC534" s="21">
        <v>1</v>
      </c>
      <c r="AD534" s="51">
        <v>1</v>
      </c>
      <c r="AE534" s="51">
        <v>1</v>
      </c>
      <c r="AF534" s="51">
        <v>120</v>
      </c>
      <c r="AG534" s="32">
        <v>1</v>
      </c>
      <c r="AH534" s="32">
        <v>0</v>
      </c>
      <c r="AI534" s="23">
        <v>66</v>
      </c>
      <c r="AJ534" s="52">
        <v>50</v>
      </c>
      <c r="AK534" s="52">
        <v>1</v>
      </c>
      <c r="AL534" s="52">
        <v>300</v>
      </c>
      <c r="AM534" s="52">
        <v>3</v>
      </c>
      <c r="AN534" s="52" t="s">
        <v>108</v>
      </c>
      <c r="AO534" s="52">
        <v>340</v>
      </c>
      <c r="AP534" s="52">
        <v>0.5</v>
      </c>
      <c r="AQ534" s="52">
        <v>0.15</v>
      </c>
      <c r="AR534" s="52">
        <v>202</v>
      </c>
      <c r="AS534" s="52">
        <v>-66</v>
      </c>
      <c r="AT534" s="52">
        <v>44</v>
      </c>
      <c r="AU534" s="52">
        <v>302</v>
      </c>
      <c r="AV534" s="83">
        <v>5</v>
      </c>
      <c r="AW534" s="52">
        <v>27</v>
      </c>
      <c r="AX534" s="83">
        <v>50</v>
      </c>
      <c r="AY534" s="52">
        <v>15</v>
      </c>
      <c r="AZ534" s="52">
        <v>0.06</v>
      </c>
      <c r="BA534" s="24">
        <v>0</v>
      </c>
      <c r="BB534" s="79">
        <v>1</v>
      </c>
      <c r="BC534" s="75" t="s">
        <v>2438</v>
      </c>
      <c r="BD534" s="52"/>
      <c r="BE534" s="52"/>
      <c r="BF534" s="52"/>
      <c r="BG534" s="52"/>
      <c r="BH534" s="52"/>
      <c r="BI534" s="24">
        <v>1</v>
      </c>
      <c r="BJ534" s="24"/>
      <c r="BK534" s="24"/>
      <c r="BL534" s="24">
        <v>1.4</v>
      </c>
      <c r="BM534" s="24"/>
      <c r="BN534" s="24"/>
      <c r="BO534" s="24"/>
      <c r="BP534" s="24"/>
      <c r="BQ534" s="24" t="s">
        <v>2168</v>
      </c>
      <c r="CA534" s="47">
        <v>15204</v>
      </c>
      <c r="CB534" s="47" t="s">
        <v>397</v>
      </c>
      <c r="CJ534" s="47">
        <v>150</v>
      </c>
      <c r="CK534" s="47">
        <f t="shared" si="36"/>
        <v>150</v>
      </c>
      <c r="CL534" s="47">
        <f t="shared" si="37"/>
        <v>15</v>
      </c>
      <c r="CM534" s="47">
        <f t="shared" si="38"/>
        <v>300</v>
      </c>
    </row>
    <row r="535" spans="1:91" s="47" customFormat="1" x14ac:dyDescent="0.3">
      <c r="A535" s="6" t="s">
        <v>864</v>
      </c>
      <c r="B535" s="6"/>
      <c r="C535" s="91">
        <v>1083</v>
      </c>
      <c r="D535" s="26">
        <v>10001</v>
      </c>
      <c r="E535" s="92">
        <v>10001</v>
      </c>
      <c r="F535" s="49">
        <v>4</v>
      </c>
      <c r="G535" s="49">
        <v>1</v>
      </c>
      <c r="H535" s="18">
        <v>1</v>
      </c>
      <c r="I535" s="49">
        <v>1</v>
      </c>
      <c r="J535" s="49">
        <v>1</v>
      </c>
      <c r="K535" s="18">
        <v>1</v>
      </c>
      <c r="L535" s="49">
        <v>4</v>
      </c>
      <c r="M535" s="18">
        <v>1</v>
      </c>
      <c r="N535" s="18">
        <v>1</v>
      </c>
      <c r="O535" s="18" t="s">
        <v>2785</v>
      </c>
      <c r="P535" s="18" t="s">
        <v>321</v>
      </c>
      <c r="Q535" s="26" t="s">
        <v>865</v>
      </c>
      <c r="R535" s="26"/>
      <c r="S535" s="28">
        <v>1.1499999999999999</v>
      </c>
      <c r="T535" s="28">
        <v>0.95</v>
      </c>
      <c r="U535" s="28">
        <v>1.32</v>
      </c>
      <c r="V535" s="18" t="s">
        <v>323</v>
      </c>
      <c r="W535" s="29" t="s">
        <v>324</v>
      </c>
      <c r="X535" s="30" t="s">
        <v>866</v>
      </c>
      <c r="Y535" s="31" t="s">
        <v>218</v>
      </c>
      <c r="Z535" s="51" t="s">
        <v>219</v>
      </c>
      <c r="AA535" s="51" t="s">
        <v>867</v>
      </c>
      <c r="AB535" s="21">
        <v>1</v>
      </c>
      <c r="AC535" s="21">
        <v>1</v>
      </c>
      <c r="AD535" s="51">
        <v>1</v>
      </c>
      <c r="AE535" s="51">
        <v>1</v>
      </c>
      <c r="AF535" s="51">
        <v>120</v>
      </c>
      <c r="AG535" s="32">
        <v>1</v>
      </c>
      <c r="AH535" s="32">
        <v>0</v>
      </c>
      <c r="AI535" s="23">
        <v>77</v>
      </c>
      <c r="AJ535" s="52">
        <v>90</v>
      </c>
      <c r="AK535" s="52">
        <v>1</v>
      </c>
      <c r="AL535" s="52">
        <v>1200</v>
      </c>
      <c r="AM535" s="52">
        <v>6</v>
      </c>
      <c r="AN535" s="52">
        <v>1</v>
      </c>
      <c r="AO535" s="52">
        <v>84</v>
      </c>
      <c r="AP535" s="52">
        <v>1</v>
      </c>
      <c r="AQ535" s="52">
        <v>0.01</v>
      </c>
      <c r="AR535" s="52">
        <v>0</v>
      </c>
      <c r="AS535" s="52">
        <v>0</v>
      </c>
      <c r="AT535" s="52">
        <v>0</v>
      </c>
      <c r="AU535" s="52">
        <v>2</v>
      </c>
      <c r="AV535" s="83">
        <v>-5</v>
      </c>
      <c r="AW535" s="52">
        <v>0</v>
      </c>
      <c r="AX535" s="83">
        <v>75</v>
      </c>
      <c r="AY535" s="52">
        <v>60</v>
      </c>
      <c r="AZ535" s="52">
        <v>0.12</v>
      </c>
      <c r="BA535" s="24">
        <v>0</v>
      </c>
      <c r="BB535" s="79">
        <v>1.5</v>
      </c>
      <c r="BC535" s="75" t="s">
        <v>2178</v>
      </c>
      <c r="BD535" s="52"/>
      <c r="BE535" s="52"/>
      <c r="BF535" s="52"/>
      <c r="BG535" s="52"/>
      <c r="BH535" s="52"/>
      <c r="BI535" s="24">
        <v>1</v>
      </c>
      <c r="BJ535" s="24"/>
      <c r="BK535" s="24"/>
      <c r="BL535" s="24">
        <v>1.4</v>
      </c>
      <c r="BM535" s="24"/>
      <c r="BN535" s="24"/>
      <c r="BO535" s="24"/>
      <c r="BP535" s="24"/>
      <c r="BQ535" s="24" t="s">
        <v>2168</v>
      </c>
      <c r="CA535" s="47">
        <v>15205</v>
      </c>
      <c r="CB535" s="47" t="s">
        <v>918</v>
      </c>
      <c r="CJ535" s="47">
        <v>600</v>
      </c>
      <c r="CK535" s="47">
        <f t="shared" si="36"/>
        <v>600</v>
      </c>
      <c r="CL535" s="47">
        <f t="shared" si="37"/>
        <v>60</v>
      </c>
      <c r="CM535" s="47">
        <f t="shared" si="38"/>
        <v>1200</v>
      </c>
    </row>
    <row r="536" spans="1:91" s="47" customFormat="1" x14ac:dyDescent="0.3">
      <c r="A536" s="34" t="s">
        <v>1105</v>
      </c>
      <c r="B536" s="34"/>
      <c r="C536" s="91">
        <v>1084</v>
      </c>
      <c r="D536" s="26">
        <v>10001</v>
      </c>
      <c r="E536" s="92">
        <v>10001</v>
      </c>
      <c r="F536" s="49">
        <v>4</v>
      </c>
      <c r="G536" s="49">
        <v>1</v>
      </c>
      <c r="H536" s="18">
        <v>1</v>
      </c>
      <c r="I536" s="49">
        <v>1</v>
      </c>
      <c r="J536" s="49">
        <v>1</v>
      </c>
      <c r="K536" s="18">
        <v>2</v>
      </c>
      <c r="L536" s="49">
        <v>4</v>
      </c>
      <c r="M536" s="18">
        <v>1</v>
      </c>
      <c r="N536" s="18">
        <v>1</v>
      </c>
      <c r="O536" s="18" t="s">
        <v>2785</v>
      </c>
      <c r="P536" s="18" t="s">
        <v>321</v>
      </c>
      <c r="Q536" s="26" t="s">
        <v>1696</v>
      </c>
      <c r="R536" s="26"/>
      <c r="S536" s="28">
        <v>1.1000000000000001</v>
      </c>
      <c r="T536" s="28">
        <v>0.71</v>
      </c>
      <c r="U536" s="28">
        <v>1.32</v>
      </c>
      <c r="V536" s="18" t="s">
        <v>323</v>
      </c>
      <c r="W536" s="29" t="s">
        <v>324</v>
      </c>
      <c r="X536" s="30" t="s">
        <v>1106</v>
      </c>
      <c r="Y536" s="31" t="s">
        <v>218</v>
      </c>
      <c r="Z536" s="51" t="s">
        <v>219</v>
      </c>
      <c r="AA536" s="51" t="s">
        <v>1107</v>
      </c>
      <c r="AB536" s="21">
        <v>1</v>
      </c>
      <c r="AC536" s="21">
        <v>1</v>
      </c>
      <c r="AD536" s="51">
        <v>1</v>
      </c>
      <c r="AE536" s="51">
        <v>1</v>
      </c>
      <c r="AF536" s="51">
        <v>120</v>
      </c>
      <c r="AG536" s="32">
        <v>2</v>
      </c>
      <c r="AH536" s="32">
        <v>0</v>
      </c>
      <c r="AI536" s="23">
        <v>55</v>
      </c>
      <c r="AJ536" s="52">
        <v>70</v>
      </c>
      <c r="AK536" s="52">
        <v>1</v>
      </c>
      <c r="AL536" s="52">
        <v>210</v>
      </c>
      <c r="AM536" s="52">
        <v>3</v>
      </c>
      <c r="AN536" s="52" t="s">
        <v>108</v>
      </c>
      <c r="AO536" s="52">
        <v>330</v>
      </c>
      <c r="AP536" s="52">
        <v>0.4</v>
      </c>
      <c r="AQ536" s="52">
        <v>0.06</v>
      </c>
      <c r="AR536" s="52">
        <v>201</v>
      </c>
      <c r="AS536" s="52">
        <v>-55</v>
      </c>
      <c r="AT536" s="52">
        <v>16</v>
      </c>
      <c r="AU536" s="52">
        <v>301</v>
      </c>
      <c r="AV536" s="83">
        <v>5</v>
      </c>
      <c r="AW536" s="52">
        <v>12</v>
      </c>
      <c r="AX536" s="83">
        <v>25</v>
      </c>
      <c r="AY536" s="52">
        <v>10.5</v>
      </c>
      <c r="AZ536" s="52">
        <v>0.06</v>
      </c>
      <c r="BA536" s="24">
        <v>0</v>
      </c>
      <c r="BB536" s="79">
        <v>0.5</v>
      </c>
      <c r="BC536" s="75" t="s">
        <v>2449</v>
      </c>
      <c r="BD536" s="52"/>
      <c r="BE536" s="52"/>
      <c r="BF536" s="52"/>
      <c r="BG536" s="52"/>
      <c r="BH536" s="52"/>
      <c r="BI536" s="24">
        <v>1</v>
      </c>
      <c r="BJ536" s="24"/>
      <c r="BK536" s="24"/>
      <c r="BL536" s="24">
        <v>1.4</v>
      </c>
      <c r="BM536" s="24"/>
      <c r="BN536" s="24"/>
      <c r="BO536" s="24"/>
      <c r="BP536" s="24"/>
      <c r="BQ536" s="24" t="s">
        <v>2168</v>
      </c>
      <c r="CA536" s="47">
        <v>15206</v>
      </c>
      <c r="CB536" s="47" t="s">
        <v>481</v>
      </c>
      <c r="CJ536" s="47">
        <v>105</v>
      </c>
      <c r="CK536" s="47">
        <f t="shared" si="36"/>
        <v>105</v>
      </c>
      <c r="CL536" s="47">
        <f t="shared" si="37"/>
        <v>10.5</v>
      </c>
      <c r="CM536" s="47">
        <f t="shared" si="38"/>
        <v>210</v>
      </c>
    </row>
    <row r="537" spans="1:91" s="47" customFormat="1" x14ac:dyDescent="0.3">
      <c r="A537" s="48" t="s">
        <v>1102</v>
      </c>
      <c r="B537" s="48"/>
      <c r="C537" s="91">
        <v>1085</v>
      </c>
      <c r="D537" s="26">
        <v>10001</v>
      </c>
      <c r="E537" s="92">
        <v>10001</v>
      </c>
      <c r="F537" s="49">
        <v>4</v>
      </c>
      <c r="G537" s="49">
        <v>1</v>
      </c>
      <c r="H537" s="18">
        <v>1</v>
      </c>
      <c r="I537" s="49">
        <v>1</v>
      </c>
      <c r="J537" s="49">
        <v>1</v>
      </c>
      <c r="K537" s="18">
        <v>2</v>
      </c>
      <c r="L537" s="49">
        <v>4</v>
      </c>
      <c r="M537" s="18">
        <v>1</v>
      </c>
      <c r="N537" s="18">
        <v>1</v>
      </c>
      <c r="O537" s="18" t="s">
        <v>2785</v>
      </c>
      <c r="P537" s="18" t="s">
        <v>321</v>
      </c>
      <c r="Q537" s="26" t="s">
        <v>2099</v>
      </c>
      <c r="R537" s="26"/>
      <c r="S537" s="28">
        <v>1.1000000000000001</v>
      </c>
      <c r="T537" s="28">
        <v>0.91</v>
      </c>
      <c r="U537" s="28">
        <v>1.32</v>
      </c>
      <c r="V537" s="18" t="s">
        <v>323</v>
      </c>
      <c r="W537" s="29" t="s">
        <v>324</v>
      </c>
      <c r="X537" s="30" t="s">
        <v>1103</v>
      </c>
      <c r="Y537" s="31" t="s">
        <v>218</v>
      </c>
      <c r="Z537" s="51" t="s">
        <v>219</v>
      </c>
      <c r="AA537" s="51" t="s">
        <v>1104</v>
      </c>
      <c r="AB537" s="21">
        <v>1</v>
      </c>
      <c r="AC537" s="21">
        <v>1</v>
      </c>
      <c r="AD537" s="51">
        <v>1</v>
      </c>
      <c r="AE537" s="51">
        <v>1</v>
      </c>
      <c r="AF537" s="51">
        <v>120</v>
      </c>
      <c r="AG537" s="32">
        <v>2</v>
      </c>
      <c r="AH537" s="32">
        <v>0</v>
      </c>
      <c r="AI537" s="23">
        <v>55</v>
      </c>
      <c r="AJ537" s="52">
        <v>70</v>
      </c>
      <c r="AK537" s="52">
        <v>1</v>
      </c>
      <c r="AL537" s="52">
        <v>210</v>
      </c>
      <c r="AM537" s="52">
        <v>3</v>
      </c>
      <c r="AN537" s="52" t="s">
        <v>108</v>
      </c>
      <c r="AO537" s="52">
        <v>310</v>
      </c>
      <c r="AP537" s="52">
        <v>0.35</v>
      </c>
      <c r="AQ537" s="52">
        <v>0.1</v>
      </c>
      <c r="AR537" s="52">
        <v>202</v>
      </c>
      <c r="AS537" s="52">
        <v>-55</v>
      </c>
      <c r="AT537" s="52">
        <v>44</v>
      </c>
      <c r="AU537" s="52">
        <v>302</v>
      </c>
      <c r="AV537" s="83">
        <v>0</v>
      </c>
      <c r="AW537" s="52">
        <v>35</v>
      </c>
      <c r="AX537" s="83">
        <v>25</v>
      </c>
      <c r="AY537" s="52">
        <v>10.5</v>
      </c>
      <c r="AZ537" s="52">
        <v>0.06</v>
      </c>
      <c r="BA537" s="24">
        <v>0</v>
      </c>
      <c r="BB537" s="79">
        <v>0.5</v>
      </c>
      <c r="BC537" s="75" t="s">
        <v>2457</v>
      </c>
      <c r="BD537" s="52"/>
      <c r="BE537" s="52"/>
      <c r="BF537" s="52"/>
      <c r="BG537" s="52"/>
      <c r="BH537" s="52"/>
      <c r="BI537" s="24">
        <v>1</v>
      </c>
      <c r="BJ537" s="24"/>
      <c r="BK537" s="24"/>
      <c r="BL537" s="24">
        <v>1.4</v>
      </c>
      <c r="BM537" s="24"/>
      <c r="BN537" s="24"/>
      <c r="BO537" s="24"/>
      <c r="BP537" s="24"/>
      <c r="BQ537" s="24" t="s">
        <v>2168</v>
      </c>
      <c r="CA537" s="47">
        <v>15207</v>
      </c>
      <c r="CB537" s="47" t="s">
        <v>477</v>
      </c>
      <c r="CJ537" s="47">
        <v>105</v>
      </c>
      <c r="CK537" s="47">
        <f t="shared" si="36"/>
        <v>105</v>
      </c>
      <c r="CL537" s="47">
        <f t="shared" si="37"/>
        <v>10.5</v>
      </c>
      <c r="CM537" s="47">
        <f t="shared" si="38"/>
        <v>210</v>
      </c>
    </row>
    <row r="538" spans="1:91" s="47" customFormat="1" x14ac:dyDescent="0.3">
      <c r="A538" s="48" t="s">
        <v>709</v>
      </c>
      <c r="B538" s="48"/>
      <c r="C538" s="91">
        <v>1086</v>
      </c>
      <c r="D538" s="26">
        <v>10001</v>
      </c>
      <c r="E538" s="92">
        <v>10001</v>
      </c>
      <c r="F538" s="49">
        <v>4</v>
      </c>
      <c r="G538" s="49">
        <v>1</v>
      </c>
      <c r="H538" s="18">
        <v>1</v>
      </c>
      <c r="I538" s="49">
        <v>1</v>
      </c>
      <c r="J538" s="49">
        <v>1</v>
      </c>
      <c r="K538" s="18">
        <v>2</v>
      </c>
      <c r="L538" s="49">
        <v>4</v>
      </c>
      <c r="M538" s="18">
        <v>1</v>
      </c>
      <c r="N538" s="18">
        <v>1</v>
      </c>
      <c r="O538" s="18" t="s">
        <v>2785</v>
      </c>
      <c r="P538" s="18" t="s">
        <v>321</v>
      </c>
      <c r="Q538" s="26" t="s">
        <v>710</v>
      </c>
      <c r="R538" s="26"/>
      <c r="S538" s="28">
        <v>1.1000000000000001</v>
      </c>
      <c r="T538" s="28">
        <v>0.95</v>
      </c>
      <c r="U538" s="28">
        <v>1.32</v>
      </c>
      <c r="V538" s="18" t="s">
        <v>323</v>
      </c>
      <c r="W538" s="29" t="s">
        <v>324</v>
      </c>
      <c r="X538" s="30" t="s">
        <v>711</v>
      </c>
      <c r="Y538" s="31" t="s">
        <v>218</v>
      </c>
      <c r="Z538" s="51" t="s">
        <v>219</v>
      </c>
      <c r="AA538" s="51" t="s">
        <v>712</v>
      </c>
      <c r="AB538" s="21">
        <v>1</v>
      </c>
      <c r="AC538" s="21">
        <v>1</v>
      </c>
      <c r="AD538" s="51">
        <v>1</v>
      </c>
      <c r="AE538" s="51">
        <v>1</v>
      </c>
      <c r="AF538" s="51">
        <v>120</v>
      </c>
      <c r="AG538" s="32">
        <v>1</v>
      </c>
      <c r="AH538" s="32">
        <v>0</v>
      </c>
      <c r="AI538" s="23">
        <v>66</v>
      </c>
      <c r="AJ538" s="52">
        <v>60</v>
      </c>
      <c r="AK538" s="52">
        <v>1</v>
      </c>
      <c r="AL538" s="52">
        <v>210</v>
      </c>
      <c r="AM538" s="52">
        <v>3</v>
      </c>
      <c r="AN538" s="52" t="s">
        <v>108</v>
      </c>
      <c r="AO538" s="52">
        <v>340</v>
      </c>
      <c r="AP538" s="52">
        <v>0.3</v>
      </c>
      <c r="AQ538" s="52">
        <v>0.01</v>
      </c>
      <c r="AR538" s="52">
        <v>233</v>
      </c>
      <c r="AS538" s="52">
        <v>-66</v>
      </c>
      <c r="AT538" s="52">
        <v>-44</v>
      </c>
      <c r="AU538" s="52">
        <v>303</v>
      </c>
      <c r="AV538" s="83">
        <v>-5</v>
      </c>
      <c r="AW538" s="52">
        <v>-8</v>
      </c>
      <c r="AX538" s="83">
        <v>20</v>
      </c>
      <c r="AY538" s="52">
        <v>10.5</v>
      </c>
      <c r="AZ538" s="52">
        <v>0.06</v>
      </c>
      <c r="BA538" s="24">
        <v>0</v>
      </c>
      <c r="BB538" s="79">
        <v>0.4</v>
      </c>
      <c r="BC538" s="75" t="s">
        <v>2435</v>
      </c>
      <c r="BD538" s="52"/>
      <c r="BE538" s="52"/>
      <c r="BF538" s="52"/>
      <c r="BG538" s="52"/>
      <c r="BH538" s="52"/>
      <c r="BI538" s="24">
        <v>1</v>
      </c>
      <c r="BJ538" s="24"/>
      <c r="BK538" s="24"/>
      <c r="BL538" s="24">
        <v>1.4</v>
      </c>
      <c r="BM538" s="24"/>
      <c r="BN538" s="24"/>
      <c r="BO538" s="24"/>
      <c r="BP538" s="24"/>
      <c r="BQ538" s="24" t="s">
        <v>2168</v>
      </c>
      <c r="CA538" s="47">
        <v>15208</v>
      </c>
      <c r="CB538" s="47" t="s">
        <v>327</v>
      </c>
      <c r="CJ538" s="47">
        <v>105</v>
      </c>
      <c r="CK538" s="47">
        <f t="shared" si="36"/>
        <v>105</v>
      </c>
      <c r="CL538" s="47">
        <f t="shared" si="37"/>
        <v>10.5</v>
      </c>
      <c r="CM538" s="47">
        <f t="shared" si="38"/>
        <v>210</v>
      </c>
    </row>
    <row r="539" spans="1:91" s="47" customFormat="1" x14ac:dyDescent="0.3">
      <c r="A539" s="48" t="s">
        <v>891</v>
      </c>
      <c r="B539" s="48"/>
      <c r="C539" s="91">
        <v>1087</v>
      </c>
      <c r="D539" s="26">
        <v>10001</v>
      </c>
      <c r="E539" s="92">
        <v>10001</v>
      </c>
      <c r="F539" s="49">
        <v>4</v>
      </c>
      <c r="G539" s="49">
        <v>1</v>
      </c>
      <c r="H539" s="18">
        <v>1</v>
      </c>
      <c r="I539" s="49">
        <v>1</v>
      </c>
      <c r="J539" s="49">
        <v>1</v>
      </c>
      <c r="K539" s="18">
        <v>2</v>
      </c>
      <c r="L539" s="49">
        <v>4</v>
      </c>
      <c r="M539" s="18">
        <v>1</v>
      </c>
      <c r="N539" s="18">
        <v>1</v>
      </c>
      <c r="O539" s="18" t="s">
        <v>2785</v>
      </c>
      <c r="P539" s="18" t="s">
        <v>321</v>
      </c>
      <c r="Q539" s="26" t="s">
        <v>892</v>
      </c>
      <c r="R539" s="26"/>
      <c r="S539" s="28">
        <v>1.1000000000000001</v>
      </c>
      <c r="T539" s="28">
        <v>0.71</v>
      </c>
      <c r="U539" s="28">
        <v>1.32</v>
      </c>
      <c r="V539" s="18" t="s">
        <v>323</v>
      </c>
      <c r="W539" s="29" t="s">
        <v>324</v>
      </c>
      <c r="X539" s="30" t="s">
        <v>893</v>
      </c>
      <c r="Y539" s="31" t="s">
        <v>218</v>
      </c>
      <c r="Z539" s="51" t="s">
        <v>219</v>
      </c>
      <c r="AA539" s="51" t="s">
        <v>894</v>
      </c>
      <c r="AB539" s="21">
        <v>1</v>
      </c>
      <c r="AC539" s="21">
        <v>1</v>
      </c>
      <c r="AD539" s="51">
        <v>1</v>
      </c>
      <c r="AE539" s="51">
        <v>1</v>
      </c>
      <c r="AF539" s="51">
        <v>120</v>
      </c>
      <c r="AG539" s="32">
        <v>2</v>
      </c>
      <c r="AH539" s="32">
        <v>0</v>
      </c>
      <c r="AI539" s="23">
        <v>55</v>
      </c>
      <c r="AJ539" s="52">
        <v>60</v>
      </c>
      <c r="AK539" s="52">
        <v>1</v>
      </c>
      <c r="AL539" s="52">
        <v>330</v>
      </c>
      <c r="AM539" s="52">
        <v>3</v>
      </c>
      <c r="AN539" s="52" t="s">
        <v>108</v>
      </c>
      <c r="AO539" s="52">
        <v>430</v>
      </c>
      <c r="AP539" s="52">
        <v>0.6</v>
      </c>
      <c r="AQ539" s="52">
        <v>0.06</v>
      </c>
      <c r="AR539" s="52">
        <v>205</v>
      </c>
      <c r="AS539" s="52">
        <v>-44</v>
      </c>
      <c r="AT539" s="52">
        <v>-5</v>
      </c>
      <c r="AU539" s="52">
        <v>305</v>
      </c>
      <c r="AV539" s="83">
        <v>10</v>
      </c>
      <c r="AW539" s="52">
        <v>15</v>
      </c>
      <c r="AX539" s="83">
        <v>55</v>
      </c>
      <c r="AY539" s="52">
        <v>16.5</v>
      </c>
      <c r="AZ539" s="52">
        <v>0.06</v>
      </c>
      <c r="BA539" s="24">
        <v>0</v>
      </c>
      <c r="BB539" s="79">
        <v>1.1000000000000001</v>
      </c>
      <c r="BC539" s="75" t="s">
        <v>2074</v>
      </c>
      <c r="BD539" s="52"/>
      <c r="BE539" s="52"/>
      <c r="BF539" s="52"/>
      <c r="BG539" s="52"/>
      <c r="BH539" s="52"/>
      <c r="BI539" s="24">
        <v>1</v>
      </c>
      <c r="BJ539" s="24"/>
      <c r="BK539" s="24"/>
      <c r="BL539" s="24">
        <v>1.4</v>
      </c>
      <c r="BM539" s="24"/>
      <c r="BN539" s="24"/>
      <c r="BO539" s="24"/>
      <c r="BP539" s="24"/>
      <c r="BQ539" s="24" t="s">
        <v>2168</v>
      </c>
      <c r="CA539" s="47">
        <v>15209</v>
      </c>
      <c r="CB539" s="47" t="s">
        <v>373</v>
      </c>
      <c r="CJ539" s="47">
        <v>165</v>
      </c>
      <c r="CK539" s="47">
        <f t="shared" si="36"/>
        <v>165</v>
      </c>
      <c r="CL539" s="47">
        <f t="shared" si="37"/>
        <v>16.5</v>
      </c>
      <c r="CM539" s="47">
        <f t="shared" si="38"/>
        <v>330</v>
      </c>
    </row>
    <row r="540" spans="1:91" s="47" customFormat="1" x14ac:dyDescent="0.3">
      <c r="A540" s="48" t="s">
        <v>1127</v>
      </c>
      <c r="B540" s="48"/>
      <c r="C540" s="91">
        <v>1088</v>
      </c>
      <c r="D540" s="26">
        <v>10001</v>
      </c>
      <c r="E540" s="92">
        <v>10001</v>
      </c>
      <c r="F540" s="49">
        <v>4</v>
      </c>
      <c r="G540" s="49">
        <v>1</v>
      </c>
      <c r="H540" s="18">
        <v>1</v>
      </c>
      <c r="I540" s="49">
        <v>1</v>
      </c>
      <c r="J540" s="49">
        <v>1</v>
      </c>
      <c r="K540" s="18">
        <v>2</v>
      </c>
      <c r="L540" s="49">
        <v>4</v>
      </c>
      <c r="M540" s="18">
        <v>1</v>
      </c>
      <c r="N540" s="18">
        <v>1</v>
      </c>
      <c r="O540" s="18" t="s">
        <v>2785</v>
      </c>
      <c r="P540" s="18" t="s">
        <v>321</v>
      </c>
      <c r="Q540" s="26" t="s">
        <v>2100</v>
      </c>
      <c r="R540" s="26"/>
      <c r="S540" s="28">
        <v>1.1000000000000001</v>
      </c>
      <c r="T540" s="28">
        <v>1.1000000000000001</v>
      </c>
      <c r="U540" s="28">
        <v>1.32</v>
      </c>
      <c r="V540" s="18" t="s">
        <v>323</v>
      </c>
      <c r="W540" s="29" t="s">
        <v>324</v>
      </c>
      <c r="X540" s="30" t="s">
        <v>1128</v>
      </c>
      <c r="Y540" s="31" t="s">
        <v>218</v>
      </c>
      <c r="Z540" s="51" t="s">
        <v>219</v>
      </c>
      <c r="AA540" s="51" t="s">
        <v>1129</v>
      </c>
      <c r="AB540" s="21">
        <v>1</v>
      </c>
      <c r="AC540" s="21">
        <v>1</v>
      </c>
      <c r="AD540" s="51">
        <v>1</v>
      </c>
      <c r="AE540" s="51">
        <v>1</v>
      </c>
      <c r="AF540" s="51">
        <v>120</v>
      </c>
      <c r="AG540" s="32">
        <v>1</v>
      </c>
      <c r="AH540" s="32">
        <v>0</v>
      </c>
      <c r="AI540" s="23">
        <v>77</v>
      </c>
      <c r="AJ540" s="52">
        <v>70</v>
      </c>
      <c r="AK540" s="52">
        <v>1</v>
      </c>
      <c r="AL540" s="52">
        <v>210</v>
      </c>
      <c r="AM540" s="52">
        <v>3</v>
      </c>
      <c r="AN540" s="52" t="s">
        <v>108</v>
      </c>
      <c r="AO540" s="52">
        <v>330</v>
      </c>
      <c r="AP540" s="52">
        <v>0.4</v>
      </c>
      <c r="AQ540" s="52">
        <v>0.05</v>
      </c>
      <c r="AR540" s="52">
        <v>201</v>
      </c>
      <c r="AS540" s="52">
        <v>-66</v>
      </c>
      <c r="AT540" s="52">
        <v>33</v>
      </c>
      <c r="AU540" s="52">
        <v>301</v>
      </c>
      <c r="AV540" s="83">
        <v>5</v>
      </c>
      <c r="AW540" s="52">
        <v>15</v>
      </c>
      <c r="AX540" s="83">
        <v>25</v>
      </c>
      <c r="AY540" s="52">
        <v>10.5</v>
      </c>
      <c r="AZ540" s="52">
        <v>0.06</v>
      </c>
      <c r="BA540" s="24">
        <v>0</v>
      </c>
      <c r="BB540" s="79">
        <v>0.5</v>
      </c>
      <c r="BC540" s="75" t="s">
        <v>2284</v>
      </c>
      <c r="BD540" s="52"/>
      <c r="BE540" s="52"/>
      <c r="BF540" s="52"/>
      <c r="BG540" s="52"/>
      <c r="BH540" s="52"/>
      <c r="BI540" s="24">
        <v>1</v>
      </c>
      <c r="BJ540" s="24"/>
      <c r="BK540" s="24"/>
      <c r="BL540" s="24">
        <v>1.4</v>
      </c>
      <c r="BM540" s="24"/>
      <c r="BN540" s="24"/>
      <c r="BO540" s="24"/>
      <c r="BP540" s="24"/>
      <c r="BQ540" s="24" t="s">
        <v>2168</v>
      </c>
      <c r="CA540" s="47">
        <v>15210</v>
      </c>
      <c r="CB540" s="47" t="s">
        <v>1060</v>
      </c>
      <c r="CJ540" s="47">
        <v>105</v>
      </c>
      <c r="CK540" s="47">
        <f t="shared" si="36"/>
        <v>105</v>
      </c>
      <c r="CL540" s="47">
        <f t="shared" si="37"/>
        <v>10.5</v>
      </c>
      <c r="CM540" s="47">
        <f t="shared" si="38"/>
        <v>210</v>
      </c>
    </row>
    <row r="541" spans="1:91" s="47" customFormat="1" x14ac:dyDescent="0.3">
      <c r="A541" s="48" t="s">
        <v>1487</v>
      </c>
      <c r="B541" s="48"/>
      <c r="C541" s="91">
        <v>1089</v>
      </c>
      <c r="D541" s="26">
        <v>10001</v>
      </c>
      <c r="E541" s="92">
        <v>10001</v>
      </c>
      <c r="F541" s="49">
        <v>5</v>
      </c>
      <c r="G541" s="49">
        <v>1</v>
      </c>
      <c r="H541" s="18">
        <v>1</v>
      </c>
      <c r="I541" s="49">
        <v>1</v>
      </c>
      <c r="J541" s="49">
        <v>1</v>
      </c>
      <c r="K541" s="18">
        <v>2</v>
      </c>
      <c r="L541" s="49">
        <v>5</v>
      </c>
      <c r="M541" s="18">
        <v>1</v>
      </c>
      <c r="N541" s="18">
        <v>1</v>
      </c>
      <c r="O541" s="18" t="s">
        <v>2785</v>
      </c>
      <c r="P541" s="18" t="s">
        <v>321</v>
      </c>
      <c r="Q541" s="26" t="s">
        <v>2101</v>
      </c>
      <c r="R541" s="26"/>
      <c r="S541" s="28">
        <v>1.4</v>
      </c>
      <c r="T541" s="28">
        <v>1.1000000000000001</v>
      </c>
      <c r="U541" s="28">
        <v>1.68</v>
      </c>
      <c r="V541" s="18" t="s">
        <v>323</v>
      </c>
      <c r="W541" s="29" t="s">
        <v>324</v>
      </c>
      <c r="X541" s="30" t="s">
        <v>1488</v>
      </c>
      <c r="Y541" s="31" t="s">
        <v>218</v>
      </c>
      <c r="Z541" s="51" t="s">
        <v>219</v>
      </c>
      <c r="AA541" s="51" t="s">
        <v>1489</v>
      </c>
      <c r="AB541" s="21">
        <v>1</v>
      </c>
      <c r="AC541" s="21">
        <v>1</v>
      </c>
      <c r="AD541" s="51">
        <v>1</v>
      </c>
      <c r="AE541" s="51">
        <v>1</v>
      </c>
      <c r="AF541" s="51">
        <v>500</v>
      </c>
      <c r="AG541" s="32">
        <v>1</v>
      </c>
      <c r="AH541" s="32">
        <v>0</v>
      </c>
      <c r="AI541" s="23">
        <v>56</v>
      </c>
      <c r="AJ541" s="52">
        <v>60</v>
      </c>
      <c r="AK541" s="52">
        <v>1</v>
      </c>
      <c r="AL541" s="52">
        <v>420</v>
      </c>
      <c r="AM541" s="52">
        <v>6</v>
      </c>
      <c r="AN541" s="52" t="s">
        <v>108</v>
      </c>
      <c r="AO541" s="52">
        <v>320</v>
      </c>
      <c r="AP541" s="52">
        <v>0.3</v>
      </c>
      <c r="AQ541" s="52">
        <v>0.35</v>
      </c>
      <c r="AR541" s="52">
        <v>232</v>
      </c>
      <c r="AS541" s="52">
        <v>-84</v>
      </c>
      <c r="AT541" s="52">
        <v>-35</v>
      </c>
      <c r="AU541" s="52">
        <v>302</v>
      </c>
      <c r="AV541" s="83">
        <v>0</v>
      </c>
      <c r="AW541" s="52">
        <v>-15</v>
      </c>
      <c r="AX541" s="83">
        <v>32</v>
      </c>
      <c r="AY541" s="52">
        <v>21</v>
      </c>
      <c r="AZ541" s="52">
        <v>0.12</v>
      </c>
      <c r="BA541" s="24">
        <v>0</v>
      </c>
      <c r="BB541" s="79">
        <v>0.64</v>
      </c>
      <c r="BC541" s="75" t="s">
        <v>2435</v>
      </c>
      <c r="BD541" s="52"/>
      <c r="BE541" s="52"/>
      <c r="BF541" s="52"/>
      <c r="BG541" s="52"/>
      <c r="BH541" s="52"/>
      <c r="BI541" s="24">
        <v>1</v>
      </c>
      <c r="BJ541" s="24"/>
      <c r="BK541" s="24"/>
      <c r="BL541" s="24">
        <v>1.4</v>
      </c>
      <c r="BM541" s="24"/>
      <c r="BN541" s="24"/>
      <c r="BO541" s="24"/>
      <c r="BP541" s="24"/>
      <c r="BQ541" s="24" t="s">
        <v>2168</v>
      </c>
      <c r="CA541" s="47">
        <v>15211</v>
      </c>
      <c r="CB541" s="47" t="s">
        <v>1063</v>
      </c>
      <c r="CJ541" s="47">
        <v>210</v>
      </c>
      <c r="CK541" s="47">
        <f t="shared" si="36"/>
        <v>210</v>
      </c>
      <c r="CL541" s="47">
        <f t="shared" si="37"/>
        <v>21</v>
      </c>
      <c r="CM541" s="47">
        <f t="shared" si="38"/>
        <v>420</v>
      </c>
    </row>
    <row r="542" spans="1:91" s="47" customFormat="1" x14ac:dyDescent="0.3">
      <c r="A542" s="48" t="s">
        <v>759</v>
      </c>
      <c r="B542" s="48"/>
      <c r="C542" s="91">
        <v>1090</v>
      </c>
      <c r="D542" s="26">
        <v>10001</v>
      </c>
      <c r="E542" s="92">
        <v>10001</v>
      </c>
      <c r="F542" s="49">
        <v>5</v>
      </c>
      <c r="G542" s="49">
        <v>1</v>
      </c>
      <c r="H542" s="18">
        <v>1</v>
      </c>
      <c r="I542" s="49">
        <v>1</v>
      </c>
      <c r="J542" s="49">
        <v>1</v>
      </c>
      <c r="K542" s="18">
        <v>1</v>
      </c>
      <c r="L542" s="49">
        <v>5</v>
      </c>
      <c r="M542" s="18">
        <v>1</v>
      </c>
      <c r="N542" s="18">
        <v>1</v>
      </c>
      <c r="O542" s="18" t="s">
        <v>2785</v>
      </c>
      <c r="P542" s="18" t="s">
        <v>321</v>
      </c>
      <c r="Q542" s="26" t="s">
        <v>760</v>
      </c>
      <c r="R542" s="26"/>
      <c r="S542" s="28">
        <v>1.26</v>
      </c>
      <c r="T542" s="28">
        <v>1.4</v>
      </c>
      <c r="U542" s="28">
        <v>1.68</v>
      </c>
      <c r="V542" s="18" t="s">
        <v>323</v>
      </c>
      <c r="W542" s="29" t="s">
        <v>324</v>
      </c>
      <c r="X542" s="30" t="s">
        <v>761</v>
      </c>
      <c r="Y542" s="31" t="s">
        <v>218</v>
      </c>
      <c r="Z542" s="51" t="s">
        <v>219</v>
      </c>
      <c r="AA542" s="51" t="s">
        <v>762</v>
      </c>
      <c r="AB542" s="21">
        <v>1</v>
      </c>
      <c r="AC542" s="21">
        <v>1</v>
      </c>
      <c r="AD542" s="51">
        <v>1</v>
      </c>
      <c r="AE542" s="51">
        <v>1</v>
      </c>
      <c r="AF542" s="51">
        <v>500</v>
      </c>
      <c r="AG542" s="32">
        <v>1</v>
      </c>
      <c r="AH542" s="32">
        <v>0</v>
      </c>
      <c r="AI542" s="23">
        <v>168</v>
      </c>
      <c r="AJ542" s="52">
        <v>60</v>
      </c>
      <c r="AK542" s="52">
        <v>1</v>
      </c>
      <c r="AL542" s="52">
        <v>4200</v>
      </c>
      <c r="AM542" s="52">
        <v>12</v>
      </c>
      <c r="AN542" s="52">
        <v>1</v>
      </c>
      <c r="AO542" s="52">
        <v>78</v>
      </c>
      <c r="AP542" s="52">
        <v>0.3</v>
      </c>
      <c r="AQ542" s="52">
        <v>0.01</v>
      </c>
      <c r="AR542" s="52">
        <v>0</v>
      </c>
      <c r="AS542" s="52">
        <v>0</v>
      </c>
      <c r="AT542" s="52">
        <v>0</v>
      </c>
      <c r="AU542" s="52">
        <v>35</v>
      </c>
      <c r="AV542" s="83">
        <v>-28</v>
      </c>
      <c r="AW542" s="52">
        <v>-15</v>
      </c>
      <c r="AX542" s="83">
        <v>32</v>
      </c>
      <c r="AY542" s="52">
        <v>210</v>
      </c>
      <c r="AZ542" s="52">
        <v>0.24</v>
      </c>
      <c r="BA542" s="24">
        <v>0</v>
      </c>
      <c r="BB542" s="79">
        <v>0.64</v>
      </c>
      <c r="BC542" s="75" t="s">
        <v>2285</v>
      </c>
      <c r="BD542" s="52"/>
      <c r="BE542" s="52"/>
      <c r="BF542" s="52"/>
      <c r="BG542" s="52"/>
      <c r="BH542" s="52"/>
      <c r="BI542" s="24">
        <v>1</v>
      </c>
      <c r="BJ542" s="24"/>
      <c r="BK542" s="24"/>
      <c r="BL542" s="24">
        <v>1.4</v>
      </c>
      <c r="BM542" s="24"/>
      <c r="BN542" s="24"/>
      <c r="BO542" s="24"/>
      <c r="BP542" s="24"/>
      <c r="BQ542" s="24" t="s">
        <v>2168</v>
      </c>
      <c r="CA542" s="47">
        <v>15212</v>
      </c>
      <c r="CB542" s="47" t="s">
        <v>1066</v>
      </c>
      <c r="CJ542" s="47">
        <v>2100</v>
      </c>
      <c r="CK542" s="47">
        <f t="shared" si="36"/>
        <v>2100</v>
      </c>
      <c r="CL542" s="47">
        <f t="shared" si="37"/>
        <v>210</v>
      </c>
      <c r="CM542" s="47">
        <f t="shared" si="38"/>
        <v>4200</v>
      </c>
    </row>
    <row r="543" spans="1:91" s="47" customFormat="1" x14ac:dyDescent="0.3">
      <c r="A543" s="48" t="s">
        <v>1726</v>
      </c>
      <c r="B543" s="48"/>
      <c r="C543" s="91">
        <v>1091</v>
      </c>
      <c r="D543" s="26">
        <v>10001</v>
      </c>
      <c r="E543" s="92">
        <v>10001</v>
      </c>
      <c r="F543" s="49">
        <v>5</v>
      </c>
      <c r="G543" s="49">
        <v>1</v>
      </c>
      <c r="H543" s="18">
        <v>1</v>
      </c>
      <c r="I543" s="49">
        <v>1</v>
      </c>
      <c r="J543" s="49">
        <v>1</v>
      </c>
      <c r="K543" s="18">
        <v>1</v>
      </c>
      <c r="L543" s="49">
        <v>5</v>
      </c>
      <c r="M543" s="18">
        <v>1</v>
      </c>
      <c r="N543" s="18">
        <v>1</v>
      </c>
      <c r="O543" s="18" t="s">
        <v>2785</v>
      </c>
      <c r="P543" s="18" t="s">
        <v>321</v>
      </c>
      <c r="Q543" s="26" t="s">
        <v>1659</v>
      </c>
      <c r="R543" s="26"/>
      <c r="S543" s="28">
        <v>1.17</v>
      </c>
      <c r="T543" s="28">
        <v>1.4</v>
      </c>
      <c r="U543" s="28">
        <v>1.56</v>
      </c>
      <c r="V543" s="18" t="s">
        <v>323</v>
      </c>
      <c r="W543" s="29" t="s">
        <v>324</v>
      </c>
      <c r="X543" s="30" t="s">
        <v>1660</v>
      </c>
      <c r="Y543" s="31" t="s">
        <v>218</v>
      </c>
      <c r="Z543" s="51" t="s">
        <v>219</v>
      </c>
      <c r="AA543" s="51" t="s">
        <v>1661</v>
      </c>
      <c r="AB543" s="21">
        <v>1</v>
      </c>
      <c r="AC543" s="21">
        <v>1</v>
      </c>
      <c r="AD543" s="51">
        <v>1</v>
      </c>
      <c r="AE543" s="51">
        <v>1</v>
      </c>
      <c r="AF543" s="51">
        <v>500</v>
      </c>
      <c r="AG543" s="32">
        <v>1</v>
      </c>
      <c r="AH543" s="32">
        <v>0</v>
      </c>
      <c r="AI543" s="23">
        <v>222</v>
      </c>
      <c r="AJ543" s="52">
        <v>80</v>
      </c>
      <c r="AK543" s="52">
        <v>1</v>
      </c>
      <c r="AL543" s="52">
        <v>1920</v>
      </c>
      <c r="AM543" s="52">
        <v>6</v>
      </c>
      <c r="AN543" s="52">
        <v>1</v>
      </c>
      <c r="AO543" s="52">
        <v>67</v>
      </c>
      <c r="AP543" s="52">
        <v>0.4</v>
      </c>
      <c r="AQ543" s="52">
        <v>0.01</v>
      </c>
      <c r="AR543" s="52">
        <v>0</v>
      </c>
      <c r="AS543" s="52">
        <v>0</v>
      </c>
      <c r="AT543" s="52">
        <v>0</v>
      </c>
      <c r="AU543" s="52">
        <v>3</v>
      </c>
      <c r="AV543" s="83">
        <v>-50</v>
      </c>
      <c r="AW543" s="52">
        <v>-20</v>
      </c>
      <c r="AX543" s="83">
        <v>112</v>
      </c>
      <c r="AY543" s="52">
        <v>96</v>
      </c>
      <c r="AZ543" s="52">
        <v>0.12</v>
      </c>
      <c r="BA543" s="24">
        <v>0</v>
      </c>
      <c r="BB543" s="79">
        <v>2.2400000000000002</v>
      </c>
      <c r="BC543" s="75" t="s">
        <v>2387</v>
      </c>
      <c r="BD543" s="52"/>
      <c r="BE543" s="52"/>
      <c r="BF543" s="52"/>
      <c r="BG543" s="52"/>
      <c r="BH543" s="52"/>
      <c r="BI543" s="24">
        <v>1</v>
      </c>
      <c r="BJ543" s="24"/>
      <c r="BK543" s="24"/>
      <c r="BL543" s="24">
        <v>1.4</v>
      </c>
      <c r="BM543" s="24"/>
      <c r="BN543" s="24"/>
      <c r="BO543" s="24"/>
      <c r="BP543" s="24"/>
      <c r="BQ543" s="24" t="s">
        <v>2168</v>
      </c>
      <c r="CA543" s="47">
        <v>15213</v>
      </c>
      <c r="CB543" s="47" t="s">
        <v>1069</v>
      </c>
      <c r="CJ543" s="47">
        <v>960</v>
      </c>
      <c r="CK543" s="47">
        <f t="shared" si="36"/>
        <v>960</v>
      </c>
      <c r="CL543" s="47">
        <f t="shared" si="37"/>
        <v>96</v>
      </c>
      <c r="CM543" s="47">
        <f t="shared" si="38"/>
        <v>1920</v>
      </c>
    </row>
    <row r="544" spans="1:91" s="47" customFormat="1" x14ac:dyDescent="0.3">
      <c r="A544" s="48" t="s">
        <v>628</v>
      </c>
      <c r="B544" s="48"/>
      <c r="C544" s="91">
        <v>1092</v>
      </c>
      <c r="D544" s="26">
        <v>10001</v>
      </c>
      <c r="E544" s="92">
        <v>10001</v>
      </c>
      <c r="F544" s="49">
        <v>5</v>
      </c>
      <c r="G544" s="49">
        <v>1</v>
      </c>
      <c r="H544" s="18">
        <v>1</v>
      </c>
      <c r="I544" s="49">
        <v>1</v>
      </c>
      <c r="J544" s="49">
        <v>1</v>
      </c>
      <c r="K544" s="18">
        <v>2</v>
      </c>
      <c r="L544" s="49">
        <v>5</v>
      </c>
      <c r="M544" s="18">
        <v>1</v>
      </c>
      <c r="N544" s="18">
        <v>1</v>
      </c>
      <c r="O544" s="18" t="s">
        <v>2785</v>
      </c>
      <c r="P544" s="18" t="s">
        <v>321</v>
      </c>
      <c r="Q544" s="26" t="s">
        <v>629</v>
      </c>
      <c r="R544" s="26"/>
      <c r="S544" s="28">
        <v>1.4</v>
      </c>
      <c r="T544" s="28">
        <v>1</v>
      </c>
      <c r="U544" s="28">
        <v>1.68</v>
      </c>
      <c r="V544" s="18" t="s">
        <v>323</v>
      </c>
      <c r="W544" s="29" t="s">
        <v>324</v>
      </c>
      <c r="X544" s="30" t="s">
        <v>630</v>
      </c>
      <c r="Y544" s="31" t="s">
        <v>218</v>
      </c>
      <c r="Z544" s="51" t="s">
        <v>219</v>
      </c>
      <c r="AA544" s="51" t="s">
        <v>631</v>
      </c>
      <c r="AB544" s="21">
        <v>1</v>
      </c>
      <c r="AC544" s="21">
        <v>1</v>
      </c>
      <c r="AD544" s="51">
        <v>1</v>
      </c>
      <c r="AE544" s="51">
        <v>1</v>
      </c>
      <c r="AF544" s="51">
        <v>500</v>
      </c>
      <c r="AG544" s="32">
        <v>1</v>
      </c>
      <c r="AH544" s="32">
        <v>0</v>
      </c>
      <c r="AI544" s="23">
        <v>98</v>
      </c>
      <c r="AJ544" s="52">
        <v>60</v>
      </c>
      <c r="AK544" s="52">
        <v>1</v>
      </c>
      <c r="AL544" s="52">
        <v>540</v>
      </c>
      <c r="AM544" s="52">
        <v>6</v>
      </c>
      <c r="AN544" s="52" t="s">
        <v>108</v>
      </c>
      <c r="AO544" s="52">
        <v>310</v>
      </c>
      <c r="AP544" s="52">
        <v>0.9</v>
      </c>
      <c r="AQ544" s="52">
        <v>0.01</v>
      </c>
      <c r="AR544" s="52">
        <v>101</v>
      </c>
      <c r="AS544" s="52">
        <v>-70</v>
      </c>
      <c r="AT544" s="52">
        <v>-28</v>
      </c>
      <c r="AU544" s="52">
        <v>51</v>
      </c>
      <c r="AV544" s="83">
        <v>5</v>
      </c>
      <c r="AW544" s="52">
        <v>-10</v>
      </c>
      <c r="AX544" s="83">
        <v>40</v>
      </c>
      <c r="AY544" s="52">
        <v>27</v>
      </c>
      <c r="AZ544" s="52">
        <v>0.12</v>
      </c>
      <c r="BA544" s="24">
        <v>0</v>
      </c>
      <c r="BB544" s="79">
        <v>0.8</v>
      </c>
      <c r="BC544" s="75" t="s">
        <v>2461</v>
      </c>
      <c r="BD544" s="52"/>
      <c r="BE544" s="52"/>
      <c r="BF544" s="52"/>
      <c r="BG544" s="52"/>
      <c r="BH544" s="52"/>
      <c r="BI544" s="24">
        <v>1</v>
      </c>
      <c r="BJ544" s="24"/>
      <c r="BK544" s="24"/>
      <c r="BL544" s="24">
        <v>1.4</v>
      </c>
      <c r="BM544" s="24"/>
      <c r="BN544" s="24"/>
      <c r="BO544" s="24"/>
      <c r="BP544" s="24"/>
      <c r="BQ544" s="24" t="s">
        <v>2168</v>
      </c>
      <c r="CA544" s="47">
        <v>15214</v>
      </c>
      <c r="CB544" s="47" t="s">
        <v>1072</v>
      </c>
      <c r="CJ544" s="47">
        <v>270</v>
      </c>
      <c r="CK544" s="47">
        <f t="shared" si="36"/>
        <v>270</v>
      </c>
      <c r="CL544" s="47">
        <f t="shared" si="37"/>
        <v>27</v>
      </c>
      <c r="CM544" s="47">
        <f t="shared" si="38"/>
        <v>540</v>
      </c>
    </row>
    <row r="545" spans="1:91" s="47" customFormat="1" x14ac:dyDescent="0.3">
      <c r="A545" s="48" t="s">
        <v>1042</v>
      </c>
      <c r="B545" s="48"/>
      <c r="C545" s="91">
        <v>1093</v>
      </c>
      <c r="D545" s="26">
        <v>10001</v>
      </c>
      <c r="E545" s="92">
        <v>10001</v>
      </c>
      <c r="F545" s="49">
        <v>5</v>
      </c>
      <c r="G545" s="49">
        <v>1</v>
      </c>
      <c r="H545" s="18">
        <v>1</v>
      </c>
      <c r="I545" s="49">
        <v>1</v>
      </c>
      <c r="J545" s="49">
        <v>1</v>
      </c>
      <c r="K545" s="18">
        <v>1</v>
      </c>
      <c r="L545" s="49">
        <v>5</v>
      </c>
      <c r="M545" s="18">
        <v>1</v>
      </c>
      <c r="N545" s="18">
        <v>1</v>
      </c>
      <c r="O545" s="18" t="s">
        <v>2785</v>
      </c>
      <c r="P545" s="18" t="s">
        <v>321</v>
      </c>
      <c r="Q545" s="26" t="s">
        <v>2102</v>
      </c>
      <c r="R545" s="26"/>
      <c r="S545" s="28">
        <v>1.26</v>
      </c>
      <c r="T545" s="28">
        <v>1.4</v>
      </c>
      <c r="U545" s="28">
        <v>1.68</v>
      </c>
      <c r="V545" s="18" t="s">
        <v>323</v>
      </c>
      <c r="W545" s="29" t="s">
        <v>324</v>
      </c>
      <c r="X545" s="30" t="s">
        <v>1043</v>
      </c>
      <c r="Y545" s="31" t="s">
        <v>218</v>
      </c>
      <c r="Z545" s="51" t="s">
        <v>219</v>
      </c>
      <c r="AA545" s="51" t="s">
        <v>1044</v>
      </c>
      <c r="AB545" s="51">
        <v>1</v>
      </c>
      <c r="AC545" s="51">
        <v>1</v>
      </c>
      <c r="AD545" s="51">
        <v>1</v>
      </c>
      <c r="AE545" s="51">
        <v>1</v>
      </c>
      <c r="AF545" s="51">
        <v>500</v>
      </c>
      <c r="AG545" s="32">
        <v>1</v>
      </c>
      <c r="AH545" s="32">
        <v>0</v>
      </c>
      <c r="AI545" s="23">
        <v>112</v>
      </c>
      <c r="AJ545" s="52">
        <v>60</v>
      </c>
      <c r="AK545" s="52">
        <v>1</v>
      </c>
      <c r="AL545" s="52">
        <v>3600</v>
      </c>
      <c r="AM545" s="52">
        <v>30</v>
      </c>
      <c r="AN545" s="52">
        <v>1</v>
      </c>
      <c r="AO545" s="52">
        <v>156</v>
      </c>
      <c r="AP545" s="52">
        <v>0.5</v>
      </c>
      <c r="AQ545" s="52">
        <v>0.05</v>
      </c>
      <c r="AR545" s="52">
        <v>0</v>
      </c>
      <c r="AS545" s="52">
        <v>0</v>
      </c>
      <c r="AT545" s="52">
        <v>0</v>
      </c>
      <c r="AU545" s="52">
        <v>1</v>
      </c>
      <c r="AV545" s="83">
        <v>28</v>
      </c>
      <c r="AW545" s="52">
        <v>-55</v>
      </c>
      <c r="AX545" s="83">
        <v>120</v>
      </c>
      <c r="AY545" s="52">
        <v>180</v>
      </c>
      <c r="AZ545" s="52">
        <v>0.6</v>
      </c>
      <c r="BA545" s="24">
        <v>0</v>
      </c>
      <c r="BB545" s="79">
        <v>2.4</v>
      </c>
      <c r="BC545" s="75" t="s">
        <v>2286</v>
      </c>
      <c r="BD545" s="52"/>
      <c r="BE545" s="52"/>
      <c r="BF545" s="52"/>
      <c r="BG545" s="52"/>
      <c r="BH545" s="52"/>
      <c r="BI545" s="24">
        <v>1</v>
      </c>
      <c r="BJ545" s="24"/>
      <c r="BK545" s="24"/>
      <c r="BL545" s="24">
        <v>1.4</v>
      </c>
      <c r="BM545" s="24"/>
      <c r="BN545" s="24"/>
      <c r="BO545" s="24"/>
      <c r="BP545" s="24"/>
      <c r="BQ545" s="24" t="s">
        <v>2168</v>
      </c>
      <c r="CA545" s="47">
        <v>15215</v>
      </c>
      <c r="CB545" s="47" t="s">
        <v>1075</v>
      </c>
      <c r="CJ545" s="47">
        <v>1800</v>
      </c>
      <c r="CK545" s="47">
        <f t="shared" si="36"/>
        <v>1800</v>
      </c>
      <c r="CL545" s="47">
        <f t="shared" si="37"/>
        <v>180</v>
      </c>
      <c r="CM545" s="47">
        <f t="shared" si="38"/>
        <v>3600</v>
      </c>
    </row>
    <row r="546" spans="1:91" s="48" customFormat="1" x14ac:dyDescent="0.3">
      <c r="A546" s="48" t="s">
        <v>1123</v>
      </c>
      <c r="C546" s="106">
        <v>1094</v>
      </c>
      <c r="D546" s="28">
        <v>10001</v>
      </c>
      <c r="E546" s="28">
        <v>10001</v>
      </c>
      <c r="F546" s="55">
        <v>5</v>
      </c>
      <c r="G546" s="55">
        <v>1</v>
      </c>
      <c r="H546" s="55">
        <v>1</v>
      </c>
      <c r="I546" s="55">
        <v>1</v>
      </c>
      <c r="J546" s="55">
        <v>1</v>
      </c>
      <c r="K546" s="18">
        <v>2</v>
      </c>
      <c r="L546" s="54">
        <v>5</v>
      </c>
      <c r="M546" s="18">
        <v>1</v>
      </c>
      <c r="N546" s="18">
        <v>1</v>
      </c>
      <c r="O546" s="18" t="s">
        <v>2785</v>
      </c>
      <c r="P546" s="18" t="s">
        <v>321</v>
      </c>
      <c r="Q546" s="28" t="s">
        <v>1124</v>
      </c>
      <c r="R546" s="28"/>
      <c r="S546" s="28">
        <v>1.4</v>
      </c>
      <c r="T546" s="28">
        <v>1.4</v>
      </c>
      <c r="U546" s="28">
        <v>1.68</v>
      </c>
      <c r="V546" s="18" t="s">
        <v>323</v>
      </c>
      <c r="W546" s="29" t="s">
        <v>324</v>
      </c>
      <c r="X546" s="30" t="s">
        <v>1125</v>
      </c>
      <c r="Y546" s="31" t="s">
        <v>218</v>
      </c>
      <c r="Z546" s="50" t="s">
        <v>219</v>
      </c>
      <c r="AA546" s="50" t="s">
        <v>1126</v>
      </c>
      <c r="AB546" s="50">
        <v>1</v>
      </c>
      <c r="AC546" s="50">
        <v>1</v>
      </c>
      <c r="AD546" s="50">
        <v>1</v>
      </c>
      <c r="AE546" s="50">
        <v>1</v>
      </c>
      <c r="AF546" s="50">
        <v>500</v>
      </c>
      <c r="AG546" s="32">
        <v>1</v>
      </c>
      <c r="AH546" s="32">
        <v>0</v>
      </c>
      <c r="AI546" s="23">
        <v>98</v>
      </c>
      <c r="AJ546" s="52">
        <v>60</v>
      </c>
      <c r="AK546" s="52">
        <v>1</v>
      </c>
      <c r="AL546" s="52">
        <v>408</v>
      </c>
      <c r="AM546" s="52">
        <v>6</v>
      </c>
      <c r="AN546" s="52" t="s">
        <v>108</v>
      </c>
      <c r="AO546" s="52">
        <v>300</v>
      </c>
      <c r="AP546" s="52">
        <v>0.4</v>
      </c>
      <c r="AQ546" s="52">
        <v>0.05</v>
      </c>
      <c r="AR546" s="52">
        <v>205</v>
      </c>
      <c r="AS546" s="52">
        <v>-84</v>
      </c>
      <c r="AT546" s="52">
        <v>42</v>
      </c>
      <c r="AU546" s="52">
        <v>305</v>
      </c>
      <c r="AV546" s="83">
        <v>10</v>
      </c>
      <c r="AW546" s="52">
        <v>14</v>
      </c>
      <c r="AX546" s="83">
        <v>72</v>
      </c>
      <c r="AY546" s="52">
        <v>20.399999999999999</v>
      </c>
      <c r="AZ546" s="52">
        <v>0.12</v>
      </c>
      <c r="BA546" s="24">
        <v>0</v>
      </c>
      <c r="BB546" s="52">
        <v>1.44</v>
      </c>
      <c r="BC546" s="75" t="s">
        <v>2463</v>
      </c>
      <c r="BD546" s="52"/>
      <c r="BE546" s="52"/>
      <c r="BF546" s="52"/>
      <c r="BG546" s="52"/>
      <c r="BH546" s="52"/>
      <c r="BI546" s="52">
        <v>1</v>
      </c>
      <c r="BJ546" s="52"/>
      <c r="BK546" s="52"/>
      <c r="BL546" s="24">
        <v>1.4</v>
      </c>
      <c r="BM546" s="24"/>
      <c r="BN546" s="24"/>
      <c r="BO546" s="24"/>
      <c r="BP546" s="24"/>
      <c r="BQ546" s="24" t="s">
        <v>2168</v>
      </c>
      <c r="CJ546" s="48">
        <v>204</v>
      </c>
      <c r="CK546" s="47">
        <f t="shared" si="36"/>
        <v>204</v>
      </c>
      <c r="CL546" s="47">
        <f t="shared" si="37"/>
        <v>20.399999999999999</v>
      </c>
      <c r="CM546" s="47">
        <f t="shared" si="38"/>
        <v>408</v>
      </c>
    </row>
    <row r="547" spans="1:91" s="48" customFormat="1" x14ac:dyDescent="0.3">
      <c r="A547" s="48" t="s">
        <v>809</v>
      </c>
      <c r="C547" s="106">
        <v>1095</v>
      </c>
      <c r="D547" s="28">
        <v>10001</v>
      </c>
      <c r="E547" s="28">
        <v>10001</v>
      </c>
      <c r="F547" s="55">
        <v>5</v>
      </c>
      <c r="G547" s="55">
        <v>1</v>
      </c>
      <c r="H547" s="55">
        <v>1</v>
      </c>
      <c r="I547" s="55">
        <v>1</v>
      </c>
      <c r="J547" s="55">
        <v>1</v>
      </c>
      <c r="K547" s="18">
        <v>2</v>
      </c>
      <c r="L547" s="54">
        <v>5</v>
      </c>
      <c r="M547" s="18">
        <v>1</v>
      </c>
      <c r="N547" s="18">
        <v>1</v>
      </c>
      <c r="O547" s="18" t="s">
        <v>2785</v>
      </c>
      <c r="P547" s="18" t="s">
        <v>321</v>
      </c>
      <c r="Q547" s="28" t="s">
        <v>810</v>
      </c>
      <c r="R547" s="28"/>
      <c r="S547" s="28">
        <v>1.4</v>
      </c>
      <c r="T547" s="28">
        <v>0.91</v>
      </c>
      <c r="U547" s="28">
        <v>1.68</v>
      </c>
      <c r="V547" s="18" t="s">
        <v>323</v>
      </c>
      <c r="W547" s="29" t="s">
        <v>324</v>
      </c>
      <c r="X547" s="30" t="s">
        <v>811</v>
      </c>
      <c r="Y547" s="31" t="s">
        <v>218</v>
      </c>
      <c r="Z547" s="50" t="s">
        <v>219</v>
      </c>
      <c r="AA547" s="50" t="s">
        <v>812</v>
      </c>
      <c r="AB547" s="50">
        <v>1</v>
      </c>
      <c r="AC547" s="50">
        <v>1</v>
      </c>
      <c r="AD547" s="50">
        <v>1</v>
      </c>
      <c r="AE547" s="50">
        <v>1</v>
      </c>
      <c r="AF547" s="50">
        <v>500</v>
      </c>
      <c r="AG547" s="32">
        <v>1</v>
      </c>
      <c r="AH547" s="32">
        <v>0</v>
      </c>
      <c r="AI547" s="23">
        <v>98</v>
      </c>
      <c r="AJ547" s="52">
        <v>60</v>
      </c>
      <c r="AK547" s="52">
        <v>1</v>
      </c>
      <c r="AL547" s="52">
        <v>1704</v>
      </c>
      <c r="AM547" s="52">
        <v>12</v>
      </c>
      <c r="AN547" s="52" t="s">
        <v>108</v>
      </c>
      <c r="AO547" s="52">
        <v>300</v>
      </c>
      <c r="AP547" s="52">
        <v>0.4</v>
      </c>
      <c r="AQ547" s="52">
        <v>0.27</v>
      </c>
      <c r="AR547" s="52">
        <v>204</v>
      </c>
      <c r="AS547" s="52">
        <v>-70</v>
      </c>
      <c r="AT547" s="52">
        <v>-42</v>
      </c>
      <c r="AU547" s="52">
        <v>304</v>
      </c>
      <c r="AV547" s="83">
        <v>0</v>
      </c>
      <c r="AW547" s="52">
        <v>-15</v>
      </c>
      <c r="AX547" s="83">
        <v>80</v>
      </c>
      <c r="AY547" s="52">
        <v>85.2</v>
      </c>
      <c r="AZ547" s="52">
        <v>0.24</v>
      </c>
      <c r="BA547" s="24">
        <v>0</v>
      </c>
      <c r="BB547" s="52">
        <v>1.6</v>
      </c>
      <c r="BC547" s="75" t="s">
        <v>2439</v>
      </c>
      <c r="BD547" s="52"/>
      <c r="BE547" s="52"/>
      <c r="BF547" s="52"/>
      <c r="BG547" s="52"/>
      <c r="BH547" s="52"/>
      <c r="BI547" s="52">
        <v>1</v>
      </c>
      <c r="BJ547" s="52"/>
      <c r="BK547" s="52"/>
      <c r="BL547" s="24">
        <v>1.4</v>
      </c>
      <c r="BM547" s="24"/>
      <c r="BN547" s="24"/>
      <c r="BO547" s="24"/>
      <c r="BP547" s="24"/>
      <c r="BQ547" s="24" t="s">
        <v>2168</v>
      </c>
      <c r="CJ547" s="48">
        <v>852</v>
      </c>
      <c r="CK547" s="47">
        <f t="shared" si="36"/>
        <v>852</v>
      </c>
      <c r="CL547" s="47">
        <f t="shared" si="37"/>
        <v>85.2</v>
      </c>
      <c r="CM547" s="47">
        <f t="shared" si="38"/>
        <v>1704</v>
      </c>
    </row>
    <row r="548" spans="1:91" s="48" customFormat="1" x14ac:dyDescent="0.3">
      <c r="A548" s="48" t="s">
        <v>1099</v>
      </c>
      <c r="C548" s="106">
        <v>1096</v>
      </c>
      <c r="D548" s="28">
        <v>10001</v>
      </c>
      <c r="E548" s="28">
        <v>10001</v>
      </c>
      <c r="F548" s="55">
        <v>5</v>
      </c>
      <c r="G548" s="55">
        <v>1</v>
      </c>
      <c r="H548" s="55">
        <v>1</v>
      </c>
      <c r="I548" s="55">
        <v>1</v>
      </c>
      <c r="J548" s="55">
        <v>1</v>
      </c>
      <c r="K548" s="18">
        <v>2</v>
      </c>
      <c r="L548" s="54">
        <v>5</v>
      </c>
      <c r="M548" s="18">
        <v>1</v>
      </c>
      <c r="N548" s="18">
        <v>1</v>
      </c>
      <c r="O548" s="18" t="s">
        <v>2785</v>
      </c>
      <c r="P548" s="18" t="s">
        <v>321</v>
      </c>
      <c r="Q548" s="28" t="s">
        <v>2103</v>
      </c>
      <c r="R548" s="28"/>
      <c r="S548" s="28">
        <v>1.35</v>
      </c>
      <c r="T548" s="28">
        <v>1.08</v>
      </c>
      <c r="U548" s="28">
        <v>1.62</v>
      </c>
      <c r="V548" s="18" t="s">
        <v>323</v>
      </c>
      <c r="W548" s="29" t="s">
        <v>324</v>
      </c>
      <c r="X548" s="30" t="s">
        <v>1100</v>
      </c>
      <c r="Y548" s="31" t="s">
        <v>218</v>
      </c>
      <c r="Z548" s="50" t="s">
        <v>219</v>
      </c>
      <c r="AA548" s="50" t="s">
        <v>1101</v>
      </c>
      <c r="AB548" s="50">
        <v>1</v>
      </c>
      <c r="AC548" s="50">
        <v>1</v>
      </c>
      <c r="AD548" s="50">
        <v>1</v>
      </c>
      <c r="AE548" s="50">
        <v>1</v>
      </c>
      <c r="AF548" s="50">
        <v>500</v>
      </c>
      <c r="AG548" s="32">
        <v>1</v>
      </c>
      <c r="AH548" s="32">
        <v>0</v>
      </c>
      <c r="AI548" s="23">
        <v>108</v>
      </c>
      <c r="AJ548" s="52">
        <v>60</v>
      </c>
      <c r="AK548" s="52">
        <v>1</v>
      </c>
      <c r="AL548" s="52">
        <v>516</v>
      </c>
      <c r="AM548" s="52">
        <v>6</v>
      </c>
      <c r="AN548" s="52" t="s">
        <v>108</v>
      </c>
      <c r="AO548" s="52">
        <v>310</v>
      </c>
      <c r="AP548" s="52">
        <v>1.6</v>
      </c>
      <c r="AQ548" s="52">
        <v>0.15</v>
      </c>
      <c r="AR548" s="52">
        <v>104</v>
      </c>
      <c r="AS548" s="52">
        <v>-81</v>
      </c>
      <c r="AT548" s="52">
        <v>27</v>
      </c>
      <c r="AU548" s="52">
        <v>51</v>
      </c>
      <c r="AV548" s="83">
        <v>-6</v>
      </c>
      <c r="AW548" s="52">
        <v>-25</v>
      </c>
      <c r="AX548" s="83">
        <v>40</v>
      </c>
      <c r="AY548" s="52">
        <v>25.8</v>
      </c>
      <c r="AZ548" s="52">
        <v>0.12</v>
      </c>
      <c r="BA548" s="24">
        <v>0</v>
      </c>
      <c r="BB548" s="52">
        <v>0.8</v>
      </c>
      <c r="BC548" s="75" t="s">
        <v>2432</v>
      </c>
      <c r="BD548" s="52"/>
      <c r="BE548" s="52"/>
      <c r="BF548" s="52"/>
      <c r="BG548" s="52"/>
      <c r="BH548" s="52"/>
      <c r="BI548" s="52">
        <v>1.0667199999999999</v>
      </c>
      <c r="BJ548" s="52"/>
      <c r="BK548" s="52"/>
      <c r="BL548" s="24">
        <v>1.4</v>
      </c>
      <c r="BM548" s="24"/>
      <c r="BN548" s="24"/>
      <c r="BO548" s="24"/>
      <c r="BP548" s="24"/>
      <c r="BQ548" s="24" t="s">
        <v>2168</v>
      </c>
      <c r="CJ548" s="48">
        <v>258</v>
      </c>
      <c r="CK548" s="47">
        <f t="shared" si="36"/>
        <v>258</v>
      </c>
      <c r="CL548" s="47">
        <f t="shared" si="37"/>
        <v>25.8</v>
      </c>
      <c r="CM548" s="47">
        <f t="shared" si="38"/>
        <v>516</v>
      </c>
    </row>
    <row r="549" spans="1:91" s="48" customFormat="1" x14ac:dyDescent="0.3">
      <c r="A549" s="48" t="s">
        <v>1012</v>
      </c>
      <c r="C549" s="106">
        <v>1097</v>
      </c>
      <c r="D549" s="28">
        <v>10001</v>
      </c>
      <c r="E549" s="28">
        <v>10001</v>
      </c>
      <c r="F549" s="55">
        <v>5</v>
      </c>
      <c r="G549" s="55">
        <v>1</v>
      </c>
      <c r="H549" s="55">
        <v>1</v>
      </c>
      <c r="I549" s="55">
        <v>1</v>
      </c>
      <c r="J549" s="55">
        <v>1</v>
      </c>
      <c r="K549" s="18">
        <v>2</v>
      </c>
      <c r="L549" s="54">
        <v>5</v>
      </c>
      <c r="M549" s="18">
        <v>1</v>
      </c>
      <c r="N549" s="18">
        <v>1</v>
      </c>
      <c r="O549" s="18" t="s">
        <v>2785</v>
      </c>
      <c r="P549" s="18" t="s">
        <v>321</v>
      </c>
      <c r="Q549" s="28" t="s">
        <v>1697</v>
      </c>
      <c r="R549" s="28"/>
      <c r="S549" s="28">
        <v>1.4</v>
      </c>
      <c r="T549" s="28">
        <v>0.91</v>
      </c>
      <c r="U549" s="28">
        <v>1.68</v>
      </c>
      <c r="V549" s="18" t="s">
        <v>323</v>
      </c>
      <c r="W549" s="29" t="s">
        <v>324</v>
      </c>
      <c r="X549" s="30" t="s">
        <v>1013</v>
      </c>
      <c r="Y549" s="31" t="s">
        <v>218</v>
      </c>
      <c r="Z549" s="50" t="s">
        <v>219</v>
      </c>
      <c r="AA549" s="50" t="s">
        <v>1014</v>
      </c>
      <c r="AB549" s="50">
        <v>1</v>
      </c>
      <c r="AC549" s="50">
        <v>1</v>
      </c>
      <c r="AD549" s="50">
        <v>1</v>
      </c>
      <c r="AE549" s="50">
        <v>1</v>
      </c>
      <c r="AF549" s="50">
        <v>500</v>
      </c>
      <c r="AG549" s="32">
        <v>1</v>
      </c>
      <c r="AH549" s="32">
        <v>0</v>
      </c>
      <c r="AI549" s="23">
        <v>70</v>
      </c>
      <c r="AJ549" s="52">
        <v>60</v>
      </c>
      <c r="AK549" s="52">
        <v>1</v>
      </c>
      <c r="AL549" s="52">
        <v>420</v>
      </c>
      <c r="AM549" s="52">
        <v>6</v>
      </c>
      <c r="AN549" s="52" t="s">
        <v>108</v>
      </c>
      <c r="AO549" s="52">
        <v>320</v>
      </c>
      <c r="AP549" s="52">
        <v>0.3</v>
      </c>
      <c r="AQ549" s="52">
        <v>0.06</v>
      </c>
      <c r="AR549" s="52">
        <v>235</v>
      </c>
      <c r="AS549" s="52">
        <v>-56</v>
      </c>
      <c r="AT549" s="52">
        <v>-7</v>
      </c>
      <c r="AU549" s="52">
        <v>305</v>
      </c>
      <c r="AV549" s="83">
        <v>7</v>
      </c>
      <c r="AW549" s="52">
        <v>14</v>
      </c>
      <c r="AX549" s="83">
        <v>32</v>
      </c>
      <c r="AY549" s="52">
        <v>21</v>
      </c>
      <c r="AZ549" s="52">
        <v>0.12</v>
      </c>
      <c r="BA549" s="24">
        <v>0</v>
      </c>
      <c r="BB549" s="52">
        <v>0.64</v>
      </c>
      <c r="BC549" s="75" t="s">
        <v>2435</v>
      </c>
      <c r="BD549" s="52"/>
      <c r="BE549" s="52"/>
      <c r="BF549" s="52"/>
      <c r="BG549" s="52"/>
      <c r="BH549" s="52"/>
      <c r="BI549" s="52">
        <v>1</v>
      </c>
      <c r="BJ549" s="52"/>
      <c r="BK549" s="52"/>
      <c r="BL549" s="24">
        <v>1.4</v>
      </c>
      <c r="BM549" s="24"/>
      <c r="BN549" s="24"/>
      <c r="BO549" s="24"/>
      <c r="BP549" s="24"/>
      <c r="BQ549" s="24" t="s">
        <v>2168</v>
      </c>
      <c r="CJ549" s="48">
        <v>210</v>
      </c>
      <c r="CK549" s="47">
        <f t="shared" si="36"/>
        <v>210</v>
      </c>
      <c r="CL549" s="47">
        <f t="shared" si="37"/>
        <v>21</v>
      </c>
      <c r="CM549" s="47">
        <f t="shared" si="38"/>
        <v>420</v>
      </c>
    </row>
    <row r="550" spans="1:91" s="48" customFormat="1" x14ac:dyDescent="0.3">
      <c r="A550" s="48" t="s">
        <v>1211</v>
      </c>
      <c r="C550" s="106">
        <v>1098</v>
      </c>
      <c r="D550" s="28">
        <v>10001</v>
      </c>
      <c r="E550" s="28">
        <v>10001</v>
      </c>
      <c r="F550" s="55">
        <v>5</v>
      </c>
      <c r="G550" s="55">
        <v>1</v>
      </c>
      <c r="H550" s="55">
        <v>1</v>
      </c>
      <c r="I550" s="55">
        <v>1</v>
      </c>
      <c r="J550" s="55">
        <v>1</v>
      </c>
      <c r="K550" s="18">
        <v>1</v>
      </c>
      <c r="L550" s="54">
        <v>5</v>
      </c>
      <c r="M550" s="18">
        <v>1</v>
      </c>
      <c r="N550" s="18">
        <v>1</v>
      </c>
      <c r="O550" s="18" t="s">
        <v>2785</v>
      </c>
      <c r="P550" s="18" t="s">
        <v>321</v>
      </c>
      <c r="Q550" s="28" t="s">
        <v>2104</v>
      </c>
      <c r="R550" s="28"/>
      <c r="S550" s="28">
        <v>1.26</v>
      </c>
      <c r="T550" s="28">
        <v>1.4</v>
      </c>
      <c r="U550" s="28">
        <v>1.68</v>
      </c>
      <c r="V550" s="18" t="s">
        <v>323</v>
      </c>
      <c r="W550" s="29" t="s">
        <v>324</v>
      </c>
      <c r="X550" s="30" t="s">
        <v>1212</v>
      </c>
      <c r="Y550" s="31" t="s">
        <v>218</v>
      </c>
      <c r="Z550" s="50" t="s">
        <v>219</v>
      </c>
      <c r="AA550" s="50" t="s">
        <v>1213</v>
      </c>
      <c r="AB550" s="50">
        <v>1</v>
      </c>
      <c r="AC550" s="50">
        <v>1</v>
      </c>
      <c r="AD550" s="50">
        <v>1</v>
      </c>
      <c r="AE550" s="50">
        <v>1</v>
      </c>
      <c r="AF550" s="50">
        <v>500</v>
      </c>
      <c r="AG550" s="32">
        <v>1</v>
      </c>
      <c r="AH550" s="32">
        <v>0</v>
      </c>
      <c r="AI550" s="23">
        <v>154</v>
      </c>
      <c r="AJ550" s="52">
        <v>60</v>
      </c>
      <c r="AK550" s="52">
        <v>1</v>
      </c>
      <c r="AL550" s="52">
        <v>4200</v>
      </c>
      <c r="AM550" s="52">
        <v>12</v>
      </c>
      <c r="AN550" s="52">
        <v>1</v>
      </c>
      <c r="AO550" s="52">
        <v>78</v>
      </c>
      <c r="AP550" s="52">
        <v>0.3</v>
      </c>
      <c r="AQ550" s="52">
        <v>0.04</v>
      </c>
      <c r="AR550" s="52">
        <v>0</v>
      </c>
      <c r="AS550" s="52">
        <v>0</v>
      </c>
      <c r="AT550" s="110">
        <v>0</v>
      </c>
      <c r="AU550" s="52">
        <v>1</v>
      </c>
      <c r="AV550" s="83">
        <v>-15</v>
      </c>
      <c r="AW550" s="52">
        <v>-5</v>
      </c>
      <c r="AX550" s="83">
        <v>32</v>
      </c>
      <c r="AY550" s="52">
        <v>210</v>
      </c>
      <c r="AZ550" s="52">
        <v>0.24</v>
      </c>
      <c r="BA550" s="24">
        <v>0</v>
      </c>
      <c r="BB550" s="52">
        <v>0.64</v>
      </c>
      <c r="BC550" s="75" t="s">
        <v>2200</v>
      </c>
      <c r="BD550" s="52"/>
      <c r="BE550" s="52"/>
      <c r="BF550" s="52"/>
      <c r="BG550" s="52"/>
      <c r="BH550" s="52"/>
      <c r="BI550" s="52">
        <v>1</v>
      </c>
      <c r="BJ550" s="52"/>
      <c r="BK550" s="52"/>
      <c r="BL550" s="24">
        <v>1.4</v>
      </c>
      <c r="BM550" s="24"/>
      <c r="BN550" s="24"/>
      <c r="BO550" s="24"/>
      <c r="BP550" s="24"/>
      <c r="BQ550" s="24" t="s">
        <v>2168</v>
      </c>
      <c r="CJ550" s="48">
        <v>2100</v>
      </c>
      <c r="CK550" s="47">
        <f t="shared" si="36"/>
        <v>2100</v>
      </c>
      <c r="CL550" s="47">
        <f t="shared" si="37"/>
        <v>210</v>
      </c>
      <c r="CM550" s="47">
        <f t="shared" si="38"/>
        <v>4200</v>
      </c>
    </row>
    <row r="551" spans="1:91" s="48" customFormat="1" x14ac:dyDescent="0.3">
      <c r="A551" s="48" t="s">
        <v>1072</v>
      </c>
      <c r="C551" s="106">
        <v>1099</v>
      </c>
      <c r="D551" s="28">
        <v>10001</v>
      </c>
      <c r="E551" s="28">
        <v>10001</v>
      </c>
      <c r="F551" s="55">
        <v>5</v>
      </c>
      <c r="G551" s="55">
        <v>1</v>
      </c>
      <c r="H551" s="55">
        <v>1</v>
      </c>
      <c r="I551" s="55">
        <v>1</v>
      </c>
      <c r="J551" s="55">
        <v>1</v>
      </c>
      <c r="K551" s="18">
        <v>1</v>
      </c>
      <c r="L551" s="54">
        <v>5</v>
      </c>
      <c r="M551" s="18">
        <v>1</v>
      </c>
      <c r="N551" s="18">
        <v>1</v>
      </c>
      <c r="O551" s="18" t="s">
        <v>2785</v>
      </c>
      <c r="P551" s="18" t="s">
        <v>321</v>
      </c>
      <c r="Q551" s="28" t="s">
        <v>2105</v>
      </c>
      <c r="R551" s="28"/>
      <c r="S551" s="28">
        <v>1.47</v>
      </c>
      <c r="T551" s="28">
        <v>1.1499999999999999</v>
      </c>
      <c r="U551" s="28">
        <v>1.68</v>
      </c>
      <c r="V551" s="18" t="s">
        <v>323</v>
      </c>
      <c r="W551" s="29" t="s">
        <v>324</v>
      </c>
      <c r="X551" s="30" t="s">
        <v>1073</v>
      </c>
      <c r="Y551" s="31" t="s">
        <v>218</v>
      </c>
      <c r="Z551" s="50" t="s">
        <v>219</v>
      </c>
      <c r="AA551" s="50" t="s">
        <v>1074</v>
      </c>
      <c r="AB551" s="50">
        <v>1</v>
      </c>
      <c r="AC551" s="50">
        <v>1</v>
      </c>
      <c r="AD551" s="50">
        <v>1</v>
      </c>
      <c r="AE551" s="50">
        <v>1</v>
      </c>
      <c r="AF551" s="50">
        <v>500</v>
      </c>
      <c r="AG551" s="32">
        <v>1</v>
      </c>
      <c r="AH551" s="32">
        <v>0</v>
      </c>
      <c r="AI551" s="23">
        <v>112</v>
      </c>
      <c r="AJ551" s="52">
        <v>90</v>
      </c>
      <c r="AK551" s="52">
        <v>1</v>
      </c>
      <c r="AL551" s="52">
        <v>2400</v>
      </c>
      <c r="AM551" s="52">
        <v>12</v>
      </c>
      <c r="AN551" s="52">
        <v>1</v>
      </c>
      <c r="AO551" s="52">
        <v>137</v>
      </c>
      <c r="AP551" s="52">
        <v>1</v>
      </c>
      <c r="AQ551" s="52">
        <v>0.01</v>
      </c>
      <c r="AR551" s="52">
        <v>0</v>
      </c>
      <c r="AS551" s="52">
        <v>0</v>
      </c>
      <c r="AT551" s="52">
        <v>0</v>
      </c>
      <c r="AU551" s="52">
        <v>31</v>
      </c>
      <c r="AV551" s="83">
        <v>0</v>
      </c>
      <c r="AW551" s="52">
        <v>-7</v>
      </c>
      <c r="AX551" s="83">
        <v>120</v>
      </c>
      <c r="AY551" s="52">
        <v>120</v>
      </c>
      <c r="AZ551" s="52">
        <v>0.24</v>
      </c>
      <c r="BA551" s="24">
        <v>0</v>
      </c>
      <c r="BB551" s="52">
        <v>2.4</v>
      </c>
      <c r="BC551" s="75" t="s">
        <v>2069</v>
      </c>
      <c r="BD551" s="52"/>
      <c r="BE551" s="52"/>
      <c r="BF551" s="52"/>
      <c r="BG551" s="52"/>
      <c r="BH551" s="52"/>
      <c r="BI551" s="52">
        <v>1</v>
      </c>
      <c r="BJ551" s="52"/>
      <c r="BK551" s="52"/>
      <c r="BL551" s="24">
        <v>1.4</v>
      </c>
      <c r="BM551" s="24"/>
      <c r="BN551" s="24"/>
      <c r="BO551" s="24"/>
      <c r="BP551" s="24"/>
      <c r="BQ551" s="24" t="s">
        <v>2168</v>
      </c>
      <c r="CJ551" s="48">
        <v>1200</v>
      </c>
      <c r="CK551" s="47">
        <f t="shared" si="36"/>
        <v>1200</v>
      </c>
      <c r="CL551" s="47">
        <f t="shared" si="37"/>
        <v>120</v>
      </c>
      <c r="CM551" s="47">
        <f t="shared" si="38"/>
        <v>2400</v>
      </c>
    </row>
    <row r="552" spans="1:91" s="48" customFormat="1" x14ac:dyDescent="0.3">
      <c r="A552" s="48" t="s">
        <v>1120</v>
      </c>
      <c r="C552" s="106">
        <v>1100</v>
      </c>
      <c r="D552" s="28">
        <v>10001</v>
      </c>
      <c r="E552" s="28">
        <v>10001</v>
      </c>
      <c r="F552" s="55">
        <v>5</v>
      </c>
      <c r="G552" s="55">
        <v>1</v>
      </c>
      <c r="H552" s="55">
        <v>1</v>
      </c>
      <c r="I552" s="55">
        <v>1</v>
      </c>
      <c r="J552" s="55">
        <v>1</v>
      </c>
      <c r="K552" s="18">
        <v>2</v>
      </c>
      <c r="L552" s="54">
        <v>5</v>
      </c>
      <c r="M552" s="18">
        <v>1</v>
      </c>
      <c r="N552" s="18">
        <v>1</v>
      </c>
      <c r="O552" s="18" t="s">
        <v>2785</v>
      </c>
      <c r="P552" s="18" t="s">
        <v>321</v>
      </c>
      <c r="Q552" s="28" t="s">
        <v>2106</v>
      </c>
      <c r="R552" s="28"/>
      <c r="S552" s="28">
        <v>1.35</v>
      </c>
      <c r="T552" s="28">
        <v>0.87</v>
      </c>
      <c r="U552" s="28">
        <v>1.62</v>
      </c>
      <c r="V552" s="18" t="s">
        <v>323</v>
      </c>
      <c r="W552" s="29" t="s">
        <v>324</v>
      </c>
      <c r="X552" s="30" t="s">
        <v>1121</v>
      </c>
      <c r="Y552" s="31" t="s">
        <v>218</v>
      </c>
      <c r="Z552" s="50" t="s">
        <v>219</v>
      </c>
      <c r="AA552" s="50" t="s">
        <v>1122</v>
      </c>
      <c r="AB552" s="50">
        <v>1</v>
      </c>
      <c r="AC552" s="50">
        <v>1</v>
      </c>
      <c r="AD552" s="50">
        <v>1</v>
      </c>
      <c r="AE552" s="50">
        <v>1</v>
      </c>
      <c r="AF552" s="50">
        <v>500</v>
      </c>
      <c r="AG552" s="32">
        <v>1</v>
      </c>
      <c r="AH552" s="32">
        <v>0</v>
      </c>
      <c r="AI552" s="23">
        <v>67</v>
      </c>
      <c r="AJ552" s="52">
        <v>50</v>
      </c>
      <c r="AK552" s="52">
        <v>1</v>
      </c>
      <c r="AL552" s="52">
        <v>720</v>
      </c>
      <c r="AM552" s="52">
        <v>6</v>
      </c>
      <c r="AN552" s="52" t="s">
        <v>108</v>
      </c>
      <c r="AO552" s="52">
        <v>500</v>
      </c>
      <c r="AP552" s="52">
        <v>0.4</v>
      </c>
      <c r="AQ552" s="52">
        <v>0.2</v>
      </c>
      <c r="AR552" s="52">
        <v>204</v>
      </c>
      <c r="AS552" s="52">
        <v>-67</v>
      </c>
      <c r="AT552" s="52">
        <v>13</v>
      </c>
      <c r="AU552" s="52">
        <v>304</v>
      </c>
      <c r="AV552" s="83">
        <v>0</v>
      </c>
      <c r="AW552" s="52">
        <v>15</v>
      </c>
      <c r="AX552" s="83">
        <v>84</v>
      </c>
      <c r="AY552" s="52">
        <v>36</v>
      </c>
      <c r="AZ552" s="52">
        <v>0.12</v>
      </c>
      <c r="BA552" s="24">
        <v>0</v>
      </c>
      <c r="BB552" s="52">
        <v>1.68</v>
      </c>
      <c r="BC552" s="75" t="s">
        <v>2431</v>
      </c>
      <c r="BD552" s="52"/>
      <c r="BE552" s="52"/>
      <c r="BF552" s="52"/>
      <c r="BG552" s="52"/>
      <c r="BH552" s="52"/>
      <c r="BI552" s="52">
        <v>1</v>
      </c>
      <c r="BJ552" s="52"/>
      <c r="BK552" s="52"/>
      <c r="BL552" s="24">
        <v>1.4</v>
      </c>
      <c r="BM552" s="24"/>
      <c r="BN552" s="24"/>
      <c r="BO552" s="24"/>
      <c r="BP552" s="24"/>
      <c r="BQ552" s="24" t="s">
        <v>2168</v>
      </c>
      <c r="CJ552" s="48">
        <v>360</v>
      </c>
      <c r="CK552" s="47">
        <f t="shared" si="36"/>
        <v>360</v>
      </c>
      <c r="CL552" s="47">
        <f t="shared" si="37"/>
        <v>36</v>
      </c>
      <c r="CM552" s="47">
        <f t="shared" si="38"/>
        <v>720</v>
      </c>
    </row>
    <row r="553" spans="1:91" s="48" customFormat="1" x14ac:dyDescent="0.3">
      <c r="A553" s="48" t="s">
        <v>813</v>
      </c>
      <c r="C553" s="106">
        <v>1101</v>
      </c>
      <c r="D553" s="28">
        <v>10001</v>
      </c>
      <c r="E553" s="28">
        <v>10001</v>
      </c>
      <c r="F553" s="55">
        <v>5</v>
      </c>
      <c r="G553" s="55">
        <v>1</v>
      </c>
      <c r="H553" s="55">
        <v>1</v>
      </c>
      <c r="I553" s="55">
        <v>1</v>
      </c>
      <c r="J553" s="55">
        <v>1</v>
      </c>
      <c r="K553" s="18">
        <v>2</v>
      </c>
      <c r="L553" s="54">
        <v>5</v>
      </c>
      <c r="M553" s="18">
        <v>1</v>
      </c>
      <c r="N553" s="18">
        <v>1</v>
      </c>
      <c r="O553" s="18" t="s">
        <v>2785</v>
      </c>
      <c r="P553" s="18" t="s">
        <v>321</v>
      </c>
      <c r="Q553" s="28" t="s">
        <v>814</v>
      </c>
      <c r="R553" s="28"/>
      <c r="S553" s="28">
        <v>1.4</v>
      </c>
      <c r="T553" s="28">
        <v>1.1000000000000001</v>
      </c>
      <c r="U553" s="28">
        <v>1.68</v>
      </c>
      <c r="V553" s="18" t="s">
        <v>323</v>
      </c>
      <c r="W553" s="29" t="s">
        <v>324</v>
      </c>
      <c r="X553" s="30" t="s">
        <v>815</v>
      </c>
      <c r="Y553" s="31" t="s">
        <v>218</v>
      </c>
      <c r="Z553" s="50" t="s">
        <v>219</v>
      </c>
      <c r="AA553" s="50" t="s">
        <v>816</v>
      </c>
      <c r="AB553" s="50">
        <v>1</v>
      </c>
      <c r="AC553" s="50">
        <v>1</v>
      </c>
      <c r="AD553" s="50">
        <v>1</v>
      </c>
      <c r="AE553" s="50">
        <v>1</v>
      </c>
      <c r="AF553" s="50">
        <v>500</v>
      </c>
      <c r="AG553" s="32">
        <v>1</v>
      </c>
      <c r="AH553" s="32">
        <v>0</v>
      </c>
      <c r="AI553" s="23">
        <v>70</v>
      </c>
      <c r="AJ553" s="52">
        <v>70</v>
      </c>
      <c r="AK553" s="52">
        <v>1</v>
      </c>
      <c r="AL553" s="52">
        <v>420</v>
      </c>
      <c r="AM553" s="52">
        <v>6</v>
      </c>
      <c r="AN553" s="52" t="s">
        <v>108</v>
      </c>
      <c r="AO553" s="52">
        <v>330</v>
      </c>
      <c r="AP553" s="52">
        <v>0.35</v>
      </c>
      <c r="AQ553" s="52">
        <v>0.1</v>
      </c>
      <c r="AR553" s="52">
        <v>202</v>
      </c>
      <c r="AS553" s="52">
        <v>-70</v>
      </c>
      <c r="AT553" s="52">
        <v>56</v>
      </c>
      <c r="AU553" s="52">
        <v>302</v>
      </c>
      <c r="AV553" s="83">
        <v>0</v>
      </c>
      <c r="AW553" s="52">
        <v>50</v>
      </c>
      <c r="AX553" s="83">
        <v>40</v>
      </c>
      <c r="AY553" s="52">
        <v>21</v>
      </c>
      <c r="AZ553" s="52">
        <v>0.12</v>
      </c>
      <c r="BA553" s="24">
        <v>0</v>
      </c>
      <c r="BB553" s="52">
        <v>0.8</v>
      </c>
      <c r="BC553" s="75" t="s">
        <v>2464</v>
      </c>
      <c r="BD553" s="52"/>
      <c r="BE553" s="52"/>
      <c r="BF553" s="52"/>
      <c r="BG553" s="52"/>
      <c r="BH553" s="52"/>
      <c r="BI553" s="52">
        <v>1</v>
      </c>
      <c r="BJ553" s="52"/>
      <c r="BK553" s="52"/>
      <c r="BL553" s="24">
        <v>1.4</v>
      </c>
      <c r="BM553" s="24"/>
      <c r="BN553" s="24"/>
      <c r="BO553" s="24"/>
      <c r="BP553" s="24"/>
      <c r="BQ553" s="24" t="s">
        <v>2168</v>
      </c>
      <c r="CJ553" s="48">
        <v>210</v>
      </c>
      <c r="CK553" s="47">
        <f t="shared" si="36"/>
        <v>210</v>
      </c>
      <c r="CL553" s="47">
        <f t="shared" si="37"/>
        <v>21</v>
      </c>
      <c r="CM553" s="47">
        <f t="shared" si="38"/>
        <v>420</v>
      </c>
    </row>
    <row r="554" spans="1:91" s="48" customFormat="1" x14ac:dyDescent="0.3">
      <c r="A554" s="48" t="s">
        <v>1142</v>
      </c>
      <c r="C554" s="106">
        <v>1102</v>
      </c>
      <c r="D554" s="28">
        <v>10001</v>
      </c>
      <c r="E554" s="28">
        <v>10001</v>
      </c>
      <c r="F554" s="55">
        <v>5</v>
      </c>
      <c r="G554" s="55">
        <v>1</v>
      </c>
      <c r="H554" s="55">
        <v>1</v>
      </c>
      <c r="I554" s="55">
        <v>1</v>
      </c>
      <c r="J554" s="55">
        <v>1</v>
      </c>
      <c r="K554" s="18">
        <v>2</v>
      </c>
      <c r="L554" s="54">
        <v>5</v>
      </c>
      <c r="M554" s="18">
        <v>1</v>
      </c>
      <c r="N554" s="18">
        <v>1</v>
      </c>
      <c r="O554" s="18" t="s">
        <v>2785</v>
      </c>
      <c r="P554" s="18" t="s">
        <v>321</v>
      </c>
      <c r="Q554" s="28" t="s">
        <v>1700</v>
      </c>
      <c r="R554" s="28"/>
      <c r="S554" s="28">
        <v>1.4</v>
      </c>
      <c r="T554" s="28">
        <v>1.1000000000000001</v>
      </c>
      <c r="U554" s="28">
        <v>1.68</v>
      </c>
      <c r="V554" s="18" t="s">
        <v>323</v>
      </c>
      <c r="W554" s="29" t="s">
        <v>324</v>
      </c>
      <c r="X554" s="30" t="s">
        <v>1143</v>
      </c>
      <c r="Y554" s="31" t="s">
        <v>218</v>
      </c>
      <c r="Z554" s="50" t="s">
        <v>219</v>
      </c>
      <c r="AA554" s="50" t="s">
        <v>1144</v>
      </c>
      <c r="AB554" s="50">
        <v>1</v>
      </c>
      <c r="AC554" s="50">
        <v>1</v>
      </c>
      <c r="AD554" s="50">
        <v>1</v>
      </c>
      <c r="AE554" s="50">
        <v>1</v>
      </c>
      <c r="AF554" s="50">
        <v>500</v>
      </c>
      <c r="AG554" s="32">
        <v>1</v>
      </c>
      <c r="AH554" s="32">
        <v>0</v>
      </c>
      <c r="AI554" s="23">
        <v>70</v>
      </c>
      <c r="AJ554" s="52">
        <v>70</v>
      </c>
      <c r="AK554" s="52">
        <v>1</v>
      </c>
      <c r="AL554" s="52">
        <v>420</v>
      </c>
      <c r="AM554" s="52">
        <v>6</v>
      </c>
      <c r="AN554" s="52" t="s">
        <v>108</v>
      </c>
      <c r="AO554" s="52">
        <v>340</v>
      </c>
      <c r="AP554" s="52">
        <v>0.4</v>
      </c>
      <c r="AQ554" s="52">
        <v>0.1</v>
      </c>
      <c r="AR554" s="52">
        <v>201</v>
      </c>
      <c r="AS554" s="52">
        <v>-98</v>
      </c>
      <c r="AT554" s="52">
        <v>42</v>
      </c>
      <c r="AU554" s="52">
        <v>301</v>
      </c>
      <c r="AV554" s="83">
        <v>0</v>
      </c>
      <c r="AW554" s="52">
        <v>30</v>
      </c>
      <c r="AX554" s="83">
        <v>40</v>
      </c>
      <c r="AY554" s="52">
        <v>21</v>
      </c>
      <c r="AZ554" s="52">
        <v>0.12</v>
      </c>
      <c r="BA554" s="24">
        <v>0</v>
      </c>
      <c r="BB554" s="52">
        <v>0.8</v>
      </c>
      <c r="BC554" s="75" t="s">
        <v>2465</v>
      </c>
      <c r="BD554" s="52"/>
      <c r="BE554" s="52"/>
      <c r="BF554" s="52"/>
      <c r="BG554" s="52"/>
      <c r="BH554" s="52"/>
      <c r="BI554" s="52">
        <v>1</v>
      </c>
      <c r="BJ554" s="52"/>
      <c r="BK554" s="52"/>
      <c r="BL554" s="24">
        <v>1.4</v>
      </c>
      <c r="BM554" s="24"/>
      <c r="BN554" s="24"/>
      <c r="BO554" s="24"/>
      <c r="BP554" s="24"/>
      <c r="BQ554" s="24" t="s">
        <v>2168</v>
      </c>
      <c r="CJ554" s="48">
        <v>210</v>
      </c>
      <c r="CK554" s="47">
        <f t="shared" si="36"/>
        <v>210</v>
      </c>
      <c r="CL554" s="47">
        <f t="shared" si="37"/>
        <v>21</v>
      </c>
      <c r="CM554" s="47">
        <f t="shared" si="38"/>
        <v>420</v>
      </c>
    </row>
    <row r="555" spans="1:91" s="48" customFormat="1" x14ac:dyDescent="0.3">
      <c r="A555" s="48" t="s">
        <v>903</v>
      </c>
      <c r="C555" s="106">
        <v>1103</v>
      </c>
      <c r="D555" s="28">
        <v>10001</v>
      </c>
      <c r="E555" s="28">
        <v>10001</v>
      </c>
      <c r="F555" s="55">
        <v>5</v>
      </c>
      <c r="G555" s="55">
        <v>1</v>
      </c>
      <c r="H555" s="55">
        <v>1</v>
      </c>
      <c r="I555" s="55">
        <v>1</v>
      </c>
      <c r="J555" s="55">
        <v>1</v>
      </c>
      <c r="K555" s="18">
        <v>2</v>
      </c>
      <c r="L555" s="54">
        <v>5</v>
      </c>
      <c r="M555" s="18">
        <v>1</v>
      </c>
      <c r="N555" s="18">
        <v>1</v>
      </c>
      <c r="O555" s="18" t="s">
        <v>2785</v>
      </c>
      <c r="P555" s="18" t="s">
        <v>321</v>
      </c>
      <c r="Q555" s="28" t="s">
        <v>904</v>
      </c>
      <c r="R555" s="28"/>
      <c r="S555" s="28">
        <v>1.4</v>
      </c>
      <c r="T555" s="28">
        <v>1.1499999999999999</v>
      </c>
      <c r="U555" s="28">
        <v>1.68</v>
      </c>
      <c r="V555" s="18" t="s">
        <v>323</v>
      </c>
      <c r="W555" s="29" t="s">
        <v>491</v>
      </c>
      <c r="X555" s="30" t="s">
        <v>905</v>
      </c>
      <c r="Y555" s="31" t="s">
        <v>218</v>
      </c>
      <c r="Z555" s="50" t="s">
        <v>219</v>
      </c>
      <c r="AA555" s="50" t="s">
        <v>906</v>
      </c>
      <c r="AB555" s="50">
        <v>1</v>
      </c>
      <c r="AC555" s="50">
        <v>1</v>
      </c>
      <c r="AD555" s="50">
        <v>1</v>
      </c>
      <c r="AE555" s="50">
        <v>1</v>
      </c>
      <c r="AF555" s="50">
        <v>500</v>
      </c>
      <c r="AG555" s="32">
        <v>1</v>
      </c>
      <c r="AH555" s="32">
        <v>0</v>
      </c>
      <c r="AI555" s="23">
        <v>98</v>
      </c>
      <c r="AJ555" s="52">
        <v>60</v>
      </c>
      <c r="AK555" s="52">
        <v>1</v>
      </c>
      <c r="AL555" s="52">
        <v>516</v>
      </c>
      <c r="AM555" s="52">
        <v>6</v>
      </c>
      <c r="AN555" s="52" t="s">
        <v>108</v>
      </c>
      <c r="AO555" s="52">
        <v>300</v>
      </c>
      <c r="AP555" s="52">
        <v>1.6</v>
      </c>
      <c r="AQ555" s="52">
        <v>0.08</v>
      </c>
      <c r="AR555" s="52">
        <v>205</v>
      </c>
      <c r="AS555" s="52">
        <v>-56</v>
      </c>
      <c r="AT555" s="52">
        <v>-14</v>
      </c>
      <c r="AU555" s="52">
        <v>305</v>
      </c>
      <c r="AV555" s="83">
        <v>0</v>
      </c>
      <c r="AW555" s="52">
        <v>-10</v>
      </c>
      <c r="AX555" s="83">
        <v>40</v>
      </c>
      <c r="AY555" s="52">
        <v>25.8</v>
      </c>
      <c r="AZ555" s="52">
        <v>0.12</v>
      </c>
      <c r="BA555" s="24">
        <v>0</v>
      </c>
      <c r="BB555" s="52">
        <v>0.8</v>
      </c>
      <c r="BC555" s="75" t="s">
        <v>2432</v>
      </c>
      <c r="BD555" s="52"/>
      <c r="BE555" s="52"/>
      <c r="BF555" s="52"/>
      <c r="BG555" s="52"/>
      <c r="BH555" s="52"/>
      <c r="BI555" s="52">
        <v>1.28</v>
      </c>
      <c r="BJ555" s="52"/>
      <c r="BK555" s="52"/>
      <c r="BL555" s="24">
        <v>1.4</v>
      </c>
      <c r="BM555" s="24"/>
      <c r="BN555" s="24"/>
      <c r="BO555" s="24"/>
      <c r="BP555" s="24"/>
      <c r="BQ555" s="24" t="s">
        <v>2168</v>
      </c>
      <c r="CJ555" s="48">
        <v>258</v>
      </c>
      <c r="CK555" s="47">
        <f t="shared" si="36"/>
        <v>258</v>
      </c>
      <c r="CL555" s="47">
        <f t="shared" si="37"/>
        <v>25.8</v>
      </c>
      <c r="CM555" s="47">
        <f t="shared" si="38"/>
        <v>516</v>
      </c>
    </row>
    <row r="556" spans="1:91" s="48" customFormat="1" x14ac:dyDescent="0.3">
      <c r="A556" s="48" t="s">
        <v>2170</v>
      </c>
      <c r="C556" s="106">
        <v>1104</v>
      </c>
      <c r="D556" s="28">
        <v>10001</v>
      </c>
      <c r="E556" s="28">
        <v>10001</v>
      </c>
      <c r="F556" s="55">
        <v>5</v>
      </c>
      <c r="G556" s="55">
        <v>1</v>
      </c>
      <c r="H556" s="55">
        <v>1</v>
      </c>
      <c r="I556" s="55">
        <v>1</v>
      </c>
      <c r="J556" s="55">
        <v>1</v>
      </c>
      <c r="K556" s="18">
        <v>2</v>
      </c>
      <c r="L556" s="54">
        <v>5</v>
      </c>
      <c r="M556" s="18">
        <v>1</v>
      </c>
      <c r="N556" s="18">
        <v>1</v>
      </c>
      <c r="O556" s="18" t="s">
        <v>2785</v>
      </c>
      <c r="P556" s="18" t="s">
        <v>321</v>
      </c>
      <c r="Q556" s="28" t="s">
        <v>2107</v>
      </c>
      <c r="R556" s="28"/>
      <c r="S556" s="28">
        <v>1.4</v>
      </c>
      <c r="T556" s="28">
        <v>1</v>
      </c>
      <c r="U556" s="28">
        <v>1.68</v>
      </c>
      <c r="V556" s="18" t="s">
        <v>323</v>
      </c>
      <c r="W556" s="29" t="s">
        <v>491</v>
      </c>
      <c r="X556" s="30" t="s">
        <v>2108</v>
      </c>
      <c r="Y556" s="31" t="s">
        <v>218</v>
      </c>
      <c r="Z556" s="50" t="s">
        <v>219</v>
      </c>
      <c r="AA556" s="50" t="s">
        <v>2109</v>
      </c>
      <c r="AB556" s="50">
        <v>1</v>
      </c>
      <c r="AC556" s="50">
        <v>1</v>
      </c>
      <c r="AD556" s="50">
        <v>1</v>
      </c>
      <c r="AE556" s="50">
        <v>1</v>
      </c>
      <c r="AF556" s="50">
        <v>500</v>
      </c>
      <c r="AG556" s="32">
        <v>1</v>
      </c>
      <c r="AH556" s="32">
        <v>0</v>
      </c>
      <c r="AI556" s="23">
        <v>84</v>
      </c>
      <c r="AJ556" s="52">
        <v>60</v>
      </c>
      <c r="AK556" s="52">
        <v>1</v>
      </c>
      <c r="AL556" s="52">
        <v>408</v>
      </c>
      <c r="AM556" s="52">
        <v>6</v>
      </c>
      <c r="AN556" s="52" t="s">
        <v>108</v>
      </c>
      <c r="AO556" s="52">
        <v>310</v>
      </c>
      <c r="AP556" s="52">
        <v>0.4</v>
      </c>
      <c r="AQ556" s="52">
        <v>0.1</v>
      </c>
      <c r="AR556" s="52">
        <v>202</v>
      </c>
      <c r="AS556" s="52">
        <v>-70</v>
      </c>
      <c r="AT556" s="52">
        <v>42</v>
      </c>
      <c r="AU556" s="52">
        <v>305</v>
      </c>
      <c r="AV556" s="83">
        <v>10</v>
      </c>
      <c r="AW556" s="52">
        <v>32</v>
      </c>
      <c r="AX556" s="83">
        <v>72</v>
      </c>
      <c r="AY556" s="52">
        <v>20.399999999999999</v>
      </c>
      <c r="AZ556" s="52">
        <v>0.12</v>
      </c>
      <c r="BA556" s="24">
        <v>0</v>
      </c>
      <c r="BB556" s="52">
        <v>1.44</v>
      </c>
      <c r="BC556" s="75" t="s">
        <v>2466</v>
      </c>
      <c r="BD556" s="52"/>
      <c r="BE556" s="52"/>
      <c r="BF556" s="52"/>
      <c r="BG556" s="52"/>
      <c r="BH556" s="52"/>
      <c r="BI556" s="52">
        <v>1</v>
      </c>
      <c r="BJ556" s="52"/>
      <c r="BK556" s="52"/>
      <c r="BL556" s="24">
        <v>1.4</v>
      </c>
      <c r="BM556" s="24"/>
      <c r="BN556" s="24"/>
      <c r="BO556" s="24"/>
      <c r="BP556" s="24"/>
      <c r="BQ556" s="24" t="s">
        <v>2168</v>
      </c>
      <c r="CJ556" s="48">
        <v>204</v>
      </c>
      <c r="CK556" s="47">
        <f t="shared" si="36"/>
        <v>204</v>
      </c>
      <c r="CL556" s="47">
        <f t="shared" si="37"/>
        <v>20.399999999999999</v>
      </c>
      <c r="CM556" s="47">
        <f t="shared" si="38"/>
        <v>408</v>
      </c>
    </row>
    <row r="557" spans="1:91" s="48" customFormat="1" x14ac:dyDescent="0.3">
      <c r="A557" s="48" t="s">
        <v>1376</v>
      </c>
      <c r="C557" s="106">
        <v>1105</v>
      </c>
      <c r="D557" s="28">
        <v>10001</v>
      </c>
      <c r="E557" s="28">
        <v>10001</v>
      </c>
      <c r="F557" s="55">
        <v>5</v>
      </c>
      <c r="G557" s="55">
        <v>1</v>
      </c>
      <c r="H557" s="55">
        <v>1</v>
      </c>
      <c r="I557" s="55">
        <v>1</v>
      </c>
      <c r="J557" s="55">
        <v>1</v>
      </c>
      <c r="K557" s="18">
        <v>2</v>
      </c>
      <c r="L557" s="54">
        <v>5</v>
      </c>
      <c r="M557" s="18">
        <v>1</v>
      </c>
      <c r="N557" s="18">
        <v>1</v>
      </c>
      <c r="O557" s="18" t="s">
        <v>2785</v>
      </c>
      <c r="P557" s="18" t="s">
        <v>321</v>
      </c>
      <c r="Q557" s="28" t="s">
        <v>1668</v>
      </c>
      <c r="R557" s="28"/>
      <c r="S557" s="28">
        <v>1.4</v>
      </c>
      <c r="T557" s="28">
        <v>1.1200000000000001</v>
      </c>
      <c r="U557" s="28">
        <v>1.68</v>
      </c>
      <c r="V557" s="18" t="s">
        <v>323</v>
      </c>
      <c r="W557" s="29" t="s">
        <v>491</v>
      </c>
      <c r="X557" s="30" t="s">
        <v>1377</v>
      </c>
      <c r="Y557" s="31" t="s">
        <v>218</v>
      </c>
      <c r="Z557" s="50" t="s">
        <v>219</v>
      </c>
      <c r="AA557" s="50" t="s">
        <v>1378</v>
      </c>
      <c r="AB557" s="50">
        <v>1</v>
      </c>
      <c r="AC557" s="50">
        <v>1</v>
      </c>
      <c r="AD557" s="50">
        <v>1</v>
      </c>
      <c r="AE557" s="50">
        <v>1</v>
      </c>
      <c r="AF557" s="50">
        <v>500</v>
      </c>
      <c r="AG557" s="32">
        <v>1</v>
      </c>
      <c r="AH557" s="32">
        <v>0</v>
      </c>
      <c r="AI557" s="23">
        <v>126</v>
      </c>
      <c r="AJ557" s="52">
        <v>70</v>
      </c>
      <c r="AK557" s="52">
        <v>1</v>
      </c>
      <c r="AL557" s="52">
        <v>480</v>
      </c>
      <c r="AM557" s="52">
        <v>6</v>
      </c>
      <c r="AN557" s="52">
        <v>1</v>
      </c>
      <c r="AO557" s="52">
        <v>340</v>
      </c>
      <c r="AP557" s="52">
        <v>0.3</v>
      </c>
      <c r="AQ557" s="52">
        <v>0.01</v>
      </c>
      <c r="AR557" s="52">
        <v>102</v>
      </c>
      <c r="AS557" s="52">
        <v>-84</v>
      </c>
      <c r="AT557" s="52">
        <v>16</v>
      </c>
      <c r="AU557" s="52">
        <v>51</v>
      </c>
      <c r="AV557" s="83">
        <v>0</v>
      </c>
      <c r="AW557" s="52">
        <v>-20</v>
      </c>
      <c r="AX557" s="83">
        <v>44</v>
      </c>
      <c r="AY557" s="52">
        <v>24</v>
      </c>
      <c r="AZ557" s="52">
        <v>0.12</v>
      </c>
      <c r="BA557" s="24">
        <v>0</v>
      </c>
      <c r="BB557" s="52">
        <v>0.88</v>
      </c>
      <c r="BC557" s="75" t="s">
        <v>2436</v>
      </c>
      <c r="BD557" s="52"/>
      <c r="BE557" s="52"/>
      <c r="BF557" s="52"/>
      <c r="BG557" s="52"/>
      <c r="BH557" s="52"/>
      <c r="BI557" s="52">
        <v>1</v>
      </c>
      <c r="BJ557" s="52"/>
      <c r="BK557" s="52"/>
      <c r="BL557" s="24">
        <v>1.4</v>
      </c>
      <c r="BM557" s="24"/>
      <c r="BN557" s="24"/>
      <c r="BO557" s="24"/>
      <c r="BP557" s="24"/>
      <c r="BQ557" s="24" t="s">
        <v>2168</v>
      </c>
      <c r="CJ557" s="48">
        <v>240</v>
      </c>
      <c r="CK557" s="47">
        <f t="shared" si="36"/>
        <v>240</v>
      </c>
      <c r="CL557" s="47">
        <f t="shared" si="37"/>
        <v>24</v>
      </c>
      <c r="CM557" s="47">
        <f t="shared" si="38"/>
        <v>480</v>
      </c>
    </row>
    <row r="558" spans="1:91" s="48" customFormat="1" x14ac:dyDescent="0.3">
      <c r="A558" s="48" t="s">
        <v>1692</v>
      </c>
      <c r="C558" s="106">
        <v>1106</v>
      </c>
      <c r="D558" s="28">
        <v>10001</v>
      </c>
      <c r="E558" s="28">
        <v>10001</v>
      </c>
      <c r="F558" s="55">
        <v>5</v>
      </c>
      <c r="G558" s="55">
        <v>1</v>
      </c>
      <c r="H558" s="55">
        <v>1</v>
      </c>
      <c r="I558" s="55">
        <v>1</v>
      </c>
      <c r="J558" s="55">
        <v>1</v>
      </c>
      <c r="K558" s="18">
        <v>2</v>
      </c>
      <c r="L558" s="54">
        <v>5</v>
      </c>
      <c r="M558" s="18">
        <v>1</v>
      </c>
      <c r="N558" s="18">
        <v>1</v>
      </c>
      <c r="O558" s="18" t="s">
        <v>2785</v>
      </c>
      <c r="P558" s="18" t="s">
        <v>321</v>
      </c>
      <c r="Q558" s="28" t="s">
        <v>1703</v>
      </c>
      <c r="R558" s="28"/>
      <c r="S558" s="28">
        <v>1.4</v>
      </c>
      <c r="T558" s="28">
        <v>1.2</v>
      </c>
      <c r="U558" s="28">
        <v>1.68</v>
      </c>
      <c r="V558" s="18" t="s">
        <v>323</v>
      </c>
      <c r="W558" s="29" t="s">
        <v>491</v>
      </c>
      <c r="X558" s="30" t="s">
        <v>1715</v>
      </c>
      <c r="Y558" s="31" t="s">
        <v>218</v>
      </c>
      <c r="Z558" s="50" t="s">
        <v>219</v>
      </c>
      <c r="AA558" s="50" t="s">
        <v>1720</v>
      </c>
      <c r="AB558" s="50">
        <v>1</v>
      </c>
      <c r="AC558" s="50">
        <v>1</v>
      </c>
      <c r="AD558" s="50">
        <v>1</v>
      </c>
      <c r="AE558" s="50">
        <v>1</v>
      </c>
      <c r="AF558" s="50">
        <v>500</v>
      </c>
      <c r="AG558" s="32">
        <v>2</v>
      </c>
      <c r="AH558" s="32">
        <v>0</v>
      </c>
      <c r="AI558" s="23">
        <v>98</v>
      </c>
      <c r="AJ558" s="52">
        <v>60</v>
      </c>
      <c r="AK558" s="52">
        <v>1</v>
      </c>
      <c r="AL558" s="52">
        <v>420</v>
      </c>
      <c r="AM558" s="52">
        <v>6</v>
      </c>
      <c r="AN558" s="52" t="s">
        <v>108</v>
      </c>
      <c r="AO558" s="52">
        <v>320</v>
      </c>
      <c r="AP558" s="52">
        <v>0.3</v>
      </c>
      <c r="AQ558" s="52">
        <v>0.04</v>
      </c>
      <c r="AR558" s="52">
        <v>234</v>
      </c>
      <c r="AS558" s="52">
        <v>-42</v>
      </c>
      <c r="AT558" s="52">
        <v>14</v>
      </c>
      <c r="AU558" s="52">
        <v>304</v>
      </c>
      <c r="AV558" s="83">
        <v>0</v>
      </c>
      <c r="AW558" s="52">
        <v>20</v>
      </c>
      <c r="AX558" s="83">
        <v>32</v>
      </c>
      <c r="AY558" s="52">
        <v>21</v>
      </c>
      <c r="AZ558" s="52">
        <v>0.12</v>
      </c>
      <c r="BA558" s="24">
        <v>0</v>
      </c>
      <c r="BB558" s="52">
        <v>0.64</v>
      </c>
      <c r="BC558" s="75" t="s">
        <v>2435</v>
      </c>
      <c r="BD558" s="52"/>
      <c r="BE558" s="52"/>
      <c r="BF558" s="52"/>
      <c r="BG558" s="52"/>
      <c r="BH558" s="52"/>
      <c r="BI558" s="52">
        <v>1</v>
      </c>
      <c r="BJ558" s="52"/>
      <c r="BK558" s="52"/>
      <c r="BL558" s="24">
        <v>1.4</v>
      </c>
      <c r="BM558" s="24"/>
      <c r="BN558" s="24"/>
      <c r="BO558" s="24"/>
      <c r="BP558" s="24"/>
      <c r="BQ558" s="24" t="s">
        <v>2168</v>
      </c>
      <c r="CJ558" s="48">
        <v>210</v>
      </c>
      <c r="CK558" s="47">
        <f t="shared" si="36"/>
        <v>210</v>
      </c>
      <c r="CL558" s="47">
        <f t="shared" si="37"/>
        <v>21</v>
      </c>
      <c r="CM558" s="47">
        <f t="shared" si="38"/>
        <v>420</v>
      </c>
    </row>
    <row r="559" spans="1:91" s="48" customFormat="1" x14ac:dyDescent="0.3">
      <c r="A559" s="48" t="s">
        <v>1433</v>
      </c>
      <c r="C559" s="106">
        <v>1107</v>
      </c>
      <c r="D559" s="28">
        <v>10001</v>
      </c>
      <c r="E559" s="28">
        <v>10001</v>
      </c>
      <c r="F559" s="55">
        <v>5</v>
      </c>
      <c r="G559" s="55">
        <v>1</v>
      </c>
      <c r="H559" s="55">
        <v>1</v>
      </c>
      <c r="I559" s="55">
        <v>1</v>
      </c>
      <c r="J559" s="55">
        <v>1</v>
      </c>
      <c r="K559" s="18">
        <v>2</v>
      </c>
      <c r="L559" s="54">
        <v>5</v>
      </c>
      <c r="M559" s="18">
        <v>1</v>
      </c>
      <c r="N559" s="18">
        <v>1</v>
      </c>
      <c r="O559" s="18" t="s">
        <v>2785</v>
      </c>
      <c r="P559" s="18" t="s">
        <v>321</v>
      </c>
      <c r="Q559" s="28" t="s">
        <v>2110</v>
      </c>
      <c r="R559" s="28"/>
      <c r="S559" s="28">
        <v>1.4</v>
      </c>
      <c r="T559" s="28">
        <v>0.91</v>
      </c>
      <c r="U559" s="28">
        <v>1.68</v>
      </c>
      <c r="V559" s="18" t="s">
        <v>323</v>
      </c>
      <c r="W559" s="29" t="s">
        <v>491</v>
      </c>
      <c r="X559" s="30" t="s">
        <v>1434</v>
      </c>
      <c r="Y559" s="31" t="s">
        <v>218</v>
      </c>
      <c r="Z559" s="50" t="s">
        <v>219</v>
      </c>
      <c r="AA559" s="50" t="s">
        <v>1435</v>
      </c>
      <c r="AB559" s="50">
        <v>1</v>
      </c>
      <c r="AC559" s="50">
        <v>1</v>
      </c>
      <c r="AD559" s="50">
        <v>1</v>
      </c>
      <c r="AE559" s="50">
        <v>1</v>
      </c>
      <c r="AF559" s="50">
        <v>500</v>
      </c>
      <c r="AG559" s="32">
        <v>2</v>
      </c>
      <c r="AH559" s="32">
        <v>0</v>
      </c>
      <c r="AI559" s="23">
        <v>112</v>
      </c>
      <c r="AJ559" s="52">
        <v>70</v>
      </c>
      <c r="AK559" s="52">
        <v>1</v>
      </c>
      <c r="AL559" s="52">
        <v>420</v>
      </c>
      <c r="AM559" s="52">
        <v>6</v>
      </c>
      <c r="AN559" s="52" t="s">
        <v>108</v>
      </c>
      <c r="AO559" s="52">
        <v>330</v>
      </c>
      <c r="AP559" s="52">
        <v>0.4</v>
      </c>
      <c r="AQ559" s="52">
        <v>0.04</v>
      </c>
      <c r="AR559" s="52">
        <v>204</v>
      </c>
      <c r="AS559" s="52">
        <v>-42</v>
      </c>
      <c r="AT559" s="52">
        <v>56</v>
      </c>
      <c r="AU559" s="52">
        <v>304</v>
      </c>
      <c r="AV559" s="83">
        <v>0</v>
      </c>
      <c r="AW559" s="52">
        <v>42</v>
      </c>
      <c r="AX559" s="83">
        <v>40</v>
      </c>
      <c r="AY559" s="52">
        <v>21</v>
      </c>
      <c r="AZ559" s="52">
        <v>0.12</v>
      </c>
      <c r="BA559" s="24">
        <v>0</v>
      </c>
      <c r="BB559" s="52">
        <v>0.8</v>
      </c>
      <c r="BC559" s="75" t="s">
        <v>2449</v>
      </c>
      <c r="BD559" s="52"/>
      <c r="BE559" s="52"/>
      <c r="BF559" s="52"/>
      <c r="BG559" s="52"/>
      <c r="BH559" s="52"/>
      <c r="BI559" s="52">
        <v>1</v>
      </c>
      <c r="BJ559" s="52"/>
      <c r="BK559" s="52"/>
      <c r="BL559" s="24">
        <v>1.4</v>
      </c>
      <c r="BM559" s="24"/>
      <c r="BN559" s="24"/>
      <c r="BO559" s="24"/>
      <c r="BP559" s="24"/>
      <c r="BQ559" s="24" t="s">
        <v>2168</v>
      </c>
      <c r="CJ559" s="48">
        <v>210</v>
      </c>
      <c r="CK559" s="47">
        <f t="shared" si="36"/>
        <v>210</v>
      </c>
      <c r="CL559" s="47">
        <f t="shared" si="37"/>
        <v>21</v>
      </c>
      <c r="CM559" s="47">
        <f t="shared" si="38"/>
        <v>420</v>
      </c>
    </row>
    <row r="560" spans="1:91" s="48" customFormat="1" x14ac:dyDescent="0.3">
      <c r="A560" s="48" t="s">
        <v>1729</v>
      </c>
      <c r="C560" s="106">
        <v>1108</v>
      </c>
      <c r="D560" s="28">
        <v>10001</v>
      </c>
      <c r="E560" s="28">
        <v>10001</v>
      </c>
      <c r="F560" s="55">
        <v>5</v>
      </c>
      <c r="G560" s="55">
        <v>1</v>
      </c>
      <c r="H560" s="55">
        <v>1</v>
      </c>
      <c r="I560" s="55">
        <v>1</v>
      </c>
      <c r="J560" s="55">
        <v>1</v>
      </c>
      <c r="K560" s="18">
        <v>2</v>
      </c>
      <c r="L560" s="54">
        <v>5</v>
      </c>
      <c r="M560" s="18">
        <v>1</v>
      </c>
      <c r="N560" s="18">
        <v>1</v>
      </c>
      <c r="O560" s="18" t="s">
        <v>2785</v>
      </c>
      <c r="P560" s="18" t="s">
        <v>321</v>
      </c>
      <c r="Q560" s="28" t="s">
        <v>1670</v>
      </c>
      <c r="R560" s="28"/>
      <c r="S560" s="28">
        <v>1.4</v>
      </c>
      <c r="T560" s="28">
        <v>0.91</v>
      </c>
      <c r="U560" s="28">
        <v>1.68</v>
      </c>
      <c r="V560" s="18" t="s">
        <v>323</v>
      </c>
      <c r="W560" s="29" t="s">
        <v>491</v>
      </c>
      <c r="X560" s="30" t="s">
        <v>1671</v>
      </c>
      <c r="Y560" s="31" t="s">
        <v>218</v>
      </c>
      <c r="Z560" s="50" t="s">
        <v>219</v>
      </c>
      <c r="AA560" s="50" t="s">
        <v>1672</v>
      </c>
      <c r="AB560" s="50">
        <v>1</v>
      </c>
      <c r="AC560" s="50">
        <v>1</v>
      </c>
      <c r="AD560" s="50">
        <v>1</v>
      </c>
      <c r="AE560" s="50">
        <v>1</v>
      </c>
      <c r="AF560" s="50">
        <v>500</v>
      </c>
      <c r="AG560" s="32">
        <v>2</v>
      </c>
      <c r="AH560" s="32">
        <v>0</v>
      </c>
      <c r="AI560" s="23">
        <v>84</v>
      </c>
      <c r="AJ560" s="52">
        <v>70</v>
      </c>
      <c r="AK560" s="52">
        <v>1</v>
      </c>
      <c r="AL560" s="52">
        <v>420</v>
      </c>
      <c r="AM560" s="52">
        <v>6</v>
      </c>
      <c r="AN560" s="52" t="s">
        <v>108</v>
      </c>
      <c r="AO560" s="52">
        <v>300</v>
      </c>
      <c r="AP560" s="52">
        <v>0.4</v>
      </c>
      <c r="AQ560" s="52">
        <v>0.04</v>
      </c>
      <c r="AR560" s="52">
        <v>201</v>
      </c>
      <c r="AS560" s="52">
        <v>-56</v>
      </c>
      <c r="AT560" s="52">
        <v>49</v>
      </c>
      <c r="AU560" s="52">
        <v>301</v>
      </c>
      <c r="AV560" s="83">
        <v>0</v>
      </c>
      <c r="AW560" s="52">
        <v>42</v>
      </c>
      <c r="AX560" s="83">
        <v>40</v>
      </c>
      <c r="AY560" s="52">
        <v>21</v>
      </c>
      <c r="AZ560" s="52">
        <v>0.12</v>
      </c>
      <c r="BA560" s="24">
        <v>0</v>
      </c>
      <c r="BB560" s="52">
        <v>0.8</v>
      </c>
      <c r="BC560" s="75" t="s">
        <v>2467</v>
      </c>
      <c r="BD560" s="52"/>
      <c r="BE560" s="52"/>
      <c r="BF560" s="52"/>
      <c r="BG560" s="52"/>
      <c r="BH560" s="52"/>
      <c r="BI560" s="52">
        <v>1</v>
      </c>
      <c r="BJ560" s="52"/>
      <c r="BK560" s="52"/>
      <c r="BL560" s="24">
        <v>1.4</v>
      </c>
      <c r="BM560" s="24"/>
      <c r="BN560" s="24"/>
      <c r="BO560" s="24"/>
      <c r="BP560" s="24"/>
      <c r="BQ560" s="24" t="s">
        <v>2168</v>
      </c>
      <c r="CJ560" s="48">
        <v>210</v>
      </c>
      <c r="CK560" s="47">
        <f t="shared" si="36"/>
        <v>210</v>
      </c>
      <c r="CL560" s="47">
        <f t="shared" si="37"/>
        <v>21</v>
      </c>
      <c r="CM560" s="47">
        <f t="shared" si="38"/>
        <v>420</v>
      </c>
    </row>
    <row r="561" spans="1:91" s="48" customFormat="1" x14ac:dyDescent="0.3">
      <c r="A561" s="48" t="s">
        <v>752</v>
      </c>
      <c r="C561" s="106">
        <v>1109</v>
      </c>
      <c r="D561" s="28">
        <v>10001</v>
      </c>
      <c r="E561" s="28">
        <v>10001</v>
      </c>
      <c r="F561" s="55">
        <v>5</v>
      </c>
      <c r="G561" s="55">
        <v>1</v>
      </c>
      <c r="H561" s="55">
        <v>1</v>
      </c>
      <c r="I561" s="55">
        <v>1</v>
      </c>
      <c r="J561" s="55">
        <v>1</v>
      </c>
      <c r="K561" s="18">
        <v>1</v>
      </c>
      <c r="L561" s="54">
        <v>5</v>
      </c>
      <c r="M561" s="18">
        <v>1</v>
      </c>
      <c r="N561" s="18">
        <v>1</v>
      </c>
      <c r="O561" s="18" t="s">
        <v>2785</v>
      </c>
      <c r="P561" s="18" t="s">
        <v>321</v>
      </c>
      <c r="Q561" s="28" t="s">
        <v>753</v>
      </c>
      <c r="R561" s="28"/>
      <c r="S561" s="28">
        <v>1.26</v>
      </c>
      <c r="T561" s="28">
        <v>1.1499999999999999</v>
      </c>
      <c r="U561" s="28">
        <v>1.68</v>
      </c>
      <c r="V561" s="18" t="s">
        <v>323</v>
      </c>
      <c r="W561" s="29" t="s">
        <v>491</v>
      </c>
      <c r="X561" s="30" t="s">
        <v>754</v>
      </c>
      <c r="Y561" s="31" t="s">
        <v>218</v>
      </c>
      <c r="Z561" s="50" t="s">
        <v>219</v>
      </c>
      <c r="AA561" s="50" t="s">
        <v>755</v>
      </c>
      <c r="AB561" s="50">
        <v>1</v>
      </c>
      <c r="AC561" s="50">
        <v>1</v>
      </c>
      <c r="AD561" s="50">
        <v>1</v>
      </c>
      <c r="AE561" s="50">
        <v>1</v>
      </c>
      <c r="AF561" s="50">
        <v>500</v>
      </c>
      <c r="AG561" s="32">
        <v>1</v>
      </c>
      <c r="AH561" s="32">
        <v>0</v>
      </c>
      <c r="AI561" s="23">
        <v>140</v>
      </c>
      <c r="AJ561" s="52">
        <v>80</v>
      </c>
      <c r="AK561" s="52">
        <v>1</v>
      </c>
      <c r="AL561" s="52">
        <v>1560</v>
      </c>
      <c r="AM561" s="52">
        <v>12</v>
      </c>
      <c r="AN561" s="52">
        <v>1</v>
      </c>
      <c r="AO561" s="52">
        <v>78</v>
      </c>
      <c r="AP561" s="52">
        <v>0.7</v>
      </c>
      <c r="AQ561" s="52">
        <v>0.01</v>
      </c>
      <c r="AR561" s="52">
        <v>0</v>
      </c>
      <c r="AS561" s="52">
        <v>0</v>
      </c>
      <c r="AT561" s="52">
        <v>0</v>
      </c>
      <c r="AU561" s="52">
        <v>35</v>
      </c>
      <c r="AV561" s="83">
        <v>0</v>
      </c>
      <c r="AW561" s="52">
        <v>25</v>
      </c>
      <c r="AX561" s="83">
        <v>32</v>
      </c>
      <c r="AY561" s="52">
        <v>78</v>
      </c>
      <c r="AZ561" s="52">
        <v>0.24</v>
      </c>
      <c r="BA561" s="24">
        <v>0</v>
      </c>
      <c r="BB561" s="52">
        <v>0.64</v>
      </c>
      <c r="BC561" s="75" t="s">
        <v>2069</v>
      </c>
      <c r="BD561" s="52"/>
      <c r="BE561" s="52"/>
      <c r="BF561" s="52"/>
      <c r="BG561" s="52"/>
      <c r="BH561" s="52"/>
      <c r="BI561" s="52">
        <v>1</v>
      </c>
      <c r="BJ561" s="52"/>
      <c r="BK561" s="52"/>
      <c r="BL561" s="24">
        <v>1.4</v>
      </c>
      <c r="BM561" s="24"/>
      <c r="BN561" s="24"/>
      <c r="BO561" s="24"/>
      <c r="BP561" s="24"/>
      <c r="BQ561" s="24" t="s">
        <v>2168</v>
      </c>
      <c r="CJ561" s="48">
        <v>780</v>
      </c>
      <c r="CK561" s="47">
        <f t="shared" si="36"/>
        <v>780</v>
      </c>
      <c r="CL561" s="47">
        <f t="shared" si="37"/>
        <v>78</v>
      </c>
      <c r="CM561" s="47">
        <f t="shared" si="38"/>
        <v>1560</v>
      </c>
    </row>
    <row r="562" spans="1:91" s="48" customFormat="1" x14ac:dyDescent="0.3">
      <c r="A562" s="48" t="s">
        <v>1370</v>
      </c>
      <c r="C562" s="106">
        <v>1110</v>
      </c>
      <c r="D562" s="28">
        <v>10001</v>
      </c>
      <c r="E562" s="28">
        <v>10001</v>
      </c>
      <c r="F562" s="55">
        <v>5</v>
      </c>
      <c r="G562" s="55">
        <v>1</v>
      </c>
      <c r="H562" s="55">
        <v>1</v>
      </c>
      <c r="I562" s="55">
        <v>1</v>
      </c>
      <c r="J562" s="55">
        <v>1</v>
      </c>
      <c r="K562" s="18">
        <v>2</v>
      </c>
      <c r="L562" s="54">
        <v>5</v>
      </c>
      <c r="M562" s="18">
        <v>1</v>
      </c>
      <c r="N562" s="18">
        <v>1</v>
      </c>
      <c r="O562" s="18" t="s">
        <v>2785</v>
      </c>
      <c r="P562" s="18" t="s">
        <v>321</v>
      </c>
      <c r="Q562" s="28" t="s">
        <v>2111</v>
      </c>
      <c r="R562" s="28"/>
      <c r="S562" s="28">
        <v>1.4</v>
      </c>
      <c r="T562" s="28">
        <v>1</v>
      </c>
      <c r="U562" s="28">
        <v>1.68</v>
      </c>
      <c r="V562" s="18" t="s">
        <v>323</v>
      </c>
      <c r="W562" s="29" t="s">
        <v>491</v>
      </c>
      <c r="X562" s="30" t="s">
        <v>1371</v>
      </c>
      <c r="Y562" s="31" t="s">
        <v>218</v>
      </c>
      <c r="Z562" s="50" t="s">
        <v>219</v>
      </c>
      <c r="AA562" s="50" t="s">
        <v>1372</v>
      </c>
      <c r="AB562" s="50">
        <v>1</v>
      </c>
      <c r="AC562" s="50">
        <v>1</v>
      </c>
      <c r="AD562" s="50">
        <v>1</v>
      </c>
      <c r="AE562" s="50">
        <v>1</v>
      </c>
      <c r="AF562" s="50">
        <v>500</v>
      </c>
      <c r="AG562" s="32">
        <v>1</v>
      </c>
      <c r="AH562" s="32">
        <v>0</v>
      </c>
      <c r="AI562" s="23">
        <v>98</v>
      </c>
      <c r="AJ562" s="52">
        <v>60</v>
      </c>
      <c r="AK562" s="52">
        <v>1</v>
      </c>
      <c r="AL562" s="52">
        <v>516</v>
      </c>
      <c r="AM562" s="52">
        <v>6</v>
      </c>
      <c r="AN562" s="52" t="s">
        <v>108</v>
      </c>
      <c r="AO562" s="52">
        <v>330</v>
      </c>
      <c r="AP562" s="52">
        <v>1.6</v>
      </c>
      <c r="AQ562" s="52">
        <v>0.04</v>
      </c>
      <c r="AR562" s="52">
        <v>126</v>
      </c>
      <c r="AS562" s="52">
        <v>-112</v>
      </c>
      <c r="AT562" s="52">
        <v>-63</v>
      </c>
      <c r="AU562" s="52">
        <v>51</v>
      </c>
      <c r="AV562" s="83">
        <v>-10</v>
      </c>
      <c r="AW562" s="52">
        <v>-46</v>
      </c>
      <c r="AX562" s="83">
        <v>40</v>
      </c>
      <c r="AY562" s="52">
        <v>25.8</v>
      </c>
      <c r="AZ562" s="52">
        <v>0.12</v>
      </c>
      <c r="BA562" s="24">
        <v>0</v>
      </c>
      <c r="BB562" s="52">
        <v>0.8</v>
      </c>
      <c r="BC562" s="75" t="s">
        <v>2432</v>
      </c>
      <c r="BD562" s="52"/>
      <c r="BE562" s="52"/>
      <c r="BF562" s="52"/>
      <c r="BG562" s="52"/>
      <c r="BH562" s="52"/>
      <c r="BI562" s="52">
        <v>1</v>
      </c>
      <c r="BJ562" s="52"/>
      <c r="BK562" s="52"/>
      <c r="BL562" s="24">
        <v>1.4</v>
      </c>
      <c r="BM562" s="24"/>
      <c r="BN562" s="24"/>
      <c r="BO562" s="24"/>
      <c r="BP562" s="24"/>
      <c r="BQ562" s="24" t="s">
        <v>2168</v>
      </c>
      <c r="CJ562" s="48">
        <v>258</v>
      </c>
      <c r="CK562" s="47">
        <f t="shared" si="36"/>
        <v>258</v>
      </c>
      <c r="CL562" s="47">
        <f t="shared" si="37"/>
        <v>25.8</v>
      </c>
      <c r="CM562" s="47">
        <f t="shared" si="38"/>
        <v>516</v>
      </c>
    </row>
    <row r="563" spans="1:91" s="48" customFormat="1" x14ac:dyDescent="0.3">
      <c r="A563" s="48" t="s">
        <v>832</v>
      </c>
      <c r="C563" s="106">
        <v>1111</v>
      </c>
      <c r="D563" s="28">
        <v>10001</v>
      </c>
      <c r="E563" s="28">
        <v>10001</v>
      </c>
      <c r="F563" s="55">
        <v>5</v>
      </c>
      <c r="G563" s="55">
        <v>1</v>
      </c>
      <c r="H563" s="55">
        <v>1</v>
      </c>
      <c r="I563" s="55">
        <v>1</v>
      </c>
      <c r="J563" s="55">
        <v>1</v>
      </c>
      <c r="K563" s="18">
        <v>2</v>
      </c>
      <c r="L563" s="54">
        <v>5</v>
      </c>
      <c r="M563" s="18">
        <v>1</v>
      </c>
      <c r="N563" s="18">
        <v>1</v>
      </c>
      <c r="O563" s="18" t="s">
        <v>2785</v>
      </c>
      <c r="P563" s="18" t="s">
        <v>321</v>
      </c>
      <c r="Q563" s="28" t="s">
        <v>833</v>
      </c>
      <c r="R563" s="28"/>
      <c r="S563" s="28">
        <v>1.4</v>
      </c>
      <c r="T563" s="28">
        <v>1.2</v>
      </c>
      <c r="U563" s="28">
        <v>1.68</v>
      </c>
      <c r="V563" s="18" t="s">
        <v>323</v>
      </c>
      <c r="W563" s="29" t="s">
        <v>491</v>
      </c>
      <c r="X563" s="30" t="s">
        <v>834</v>
      </c>
      <c r="Y563" s="31" t="s">
        <v>218</v>
      </c>
      <c r="Z563" s="50" t="s">
        <v>219</v>
      </c>
      <c r="AA563" s="50" t="s">
        <v>835</v>
      </c>
      <c r="AB563" s="50">
        <v>1</v>
      </c>
      <c r="AC563" s="50">
        <v>1</v>
      </c>
      <c r="AD563" s="50">
        <v>1</v>
      </c>
      <c r="AE563" s="50">
        <v>1</v>
      </c>
      <c r="AF563" s="50">
        <v>500</v>
      </c>
      <c r="AG563" s="32">
        <v>1</v>
      </c>
      <c r="AH563" s="32">
        <v>0</v>
      </c>
      <c r="AI563" s="23">
        <v>84</v>
      </c>
      <c r="AJ563" s="52">
        <v>50</v>
      </c>
      <c r="AK563" s="52">
        <v>1</v>
      </c>
      <c r="AL563" s="52">
        <v>720</v>
      </c>
      <c r="AM563" s="52">
        <v>6</v>
      </c>
      <c r="AN563" s="52" t="s">
        <v>108</v>
      </c>
      <c r="AO563" s="52">
        <v>520</v>
      </c>
      <c r="AP563" s="52">
        <v>0.4</v>
      </c>
      <c r="AQ563" s="52">
        <v>0.01</v>
      </c>
      <c r="AR563" s="52">
        <v>102</v>
      </c>
      <c r="AS563" s="52">
        <v>-112</v>
      </c>
      <c r="AT563" s="52">
        <v>-98</v>
      </c>
      <c r="AU563" s="52">
        <v>51</v>
      </c>
      <c r="AV563" s="83">
        <v>-14</v>
      </c>
      <c r="AW563" s="52">
        <v>-70</v>
      </c>
      <c r="AX563" s="83">
        <v>84</v>
      </c>
      <c r="AY563" s="52">
        <v>36</v>
      </c>
      <c r="AZ563" s="52">
        <v>0.12</v>
      </c>
      <c r="BA563" s="24">
        <v>0</v>
      </c>
      <c r="BB563" s="52">
        <v>1.68</v>
      </c>
      <c r="BC563" s="75" t="s">
        <v>2468</v>
      </c>
      <c r="BD563" s="52"/>
      <c r="BE563" s="52"/>
      <c r="BF563" s="52"/>
      <c r="BG563" s="52"/>
      <c r="BH563" s="52"/>
      <c r="BI563" s="52">
        <v>1</v>
      </c>
      <c r="BJ563" s="52"/>
      <c r="BK563" s="52"/>
      <c r="BL563" s="24">
        <v>1.4</v>
      </c>
      <c r="BM563" s="24"/>
      <c r="BN563" s="24"/>
      <c r="BO563" s="24"/>
      <c r="BP563" s="24"/>
      <c r="BQ563" s="24" t="s">
        <v>2168</v>
      </c>
      <c r="CJ563" s="48">
        <v>360</v>
      </c>
      <c r="CK563" s="47">
        <f t="shared" si="36"/>
        <v>360</v>
      </c>
      <c r="CL563" s="47">
        <f t="shared" si="37"/>
        <v>36</v>
      </c>
      <c r="CM563" s="47">
        <f t="shared" si="38"/>
        <v>720</v>
      </c>
    </row>
    <row r="564" spans="1:91" s="48" customFormat="1" x14ac:dyDescent="0.3">
      <c r="A564" s="48" t="s">
        <v>1355</v>
      </c>
      <c r="C564" s="106">
        <v>1112</v>
      </c>
      <c r="D564" s="28">
        <v>10001</v>
      </c>
      <c r="E564" s="28">
        <v>10001</v>
      </c>
      <c r="F564" s="55">
        <v>5</v>
      </c>
      <c r="G564" s="55">
        <v>1</v>
      </c>
      <c r="H564" s="55">
        <v>1</v>
      </c>
      <c r="I564" s="55">
        <v>1</v>
      </c>
      <c r="J564" s="55">
        <v>1</v>
      </c>
      <c r="K564" s="18">
        <v>2</v>
      </c>
      <c r="L564" s="54">
        <v>5</v>
      </c>
      <c r="M564" s="18">
        <v>1</v>
      </c>
      <c r="N564" s="18">
        <v>1</v>
      </c>
      <c r="O564" s="18" t="s">
        <v>2785</v>
      </c>
      <c r="P564" s="18" t="s">
        <v>321</v>
      </c>
      <c r="Q564" s="28" t="s">
        <v>2112</v>
      </c>
      <c r="R564" s="28"/>
      <c r="S564" s="28">
        <v>1.4</v>
      </c>
      <c r="T564" s="28">
        <v>1.1200000000000001</v>
      </c>
      <c r="U564" s="28">
        <v>1.68</v>
      </c>
      <c r="V564" s="18" t="s">
        <v>323</v>
      </c>
      <c r="W564" s="29" t="s">
        <v>324</v>
      </c>
      <c r="X564" s="30" t="s">
        <v>1356</v>
      </c>
      <c r="Y564" s="31" t="s">
        <v>218</v>
      </c>
      <c r="Z564" s="50" t="s">
        <v>219</v>
      </c>
      <c r="AA564" s="50" t="s">
        <v>1357</v>
      </c>
      <c r="AB564" s="50">
        <v>1</v>
      </c>
      <c r="AC564" s="50">
        <v>1</v>
      </c>
      <c r="AD564" s="50">
        <v>1</v>
      </c>
      <c r="AE564" s="50">
        <v>1</v>
      </c>
      <c r="AF564" s="50">
        <v>500</v>
      </c>
      <c r="AG564" s="32">
        <v>1</v>
      </c>
      <c r="AH564" s="32">
        <v>0</v>
      </c>
      <c r="AI564" s="23">
        <v>140</v>
      </c>
      <c r="AJ564" s="52">
        <v>60</v>
      </c>
      <c r="AK564" s="52">
        <v>1</v>
      </c>
      <c r="AL564" s="52">
        <v>516</v>
      </c>
      <c r="AM564" s="52">
        <v>6</v>
      </c>
      <c r="AN564" s="52" t="s">
        <v>108</v>
      </c>
      <c r="AO564" s="52">
        <v>310</v>
      </c>
      <c r="AP564" s="52">
        <v>1.6</v>
      </c>
      <c r="AQ564" s="52">
        <v>0.12</v>
      </c>
      <c r="AR564" s="52">
        <v>127</v>
      </c>
      <c r="AS564" s="52">
        <v>-112</v>
      </c>
      <c r="AT564" s="52">
        <v>-28</v>
      </c>
      <c r="AU564" s="52">
        <v>51</v>
      </c>
      <c r="AV564" s="83">
        <v>-14</v>
      </c>
      <c r="AW564" s="52">
        <v>-35</v>
      </c>
      <c r="AX564" s="83">
        <v>40</v>
      </c>
      <c r="AY564" s="52">
        <v>25.8</v>
      </c>
      <c r="AZ564" s="52">
        <v>0.12</v>
      </c>
      <c r="BA564" s="24">
        <v>0</v>
      </c>
      <c r="BB564" s="52">
        <v>0.8</v>
      </c>
      <c r="BC564" s="75" t="s">
        <v>2432</v>
      </c>
      <c r="BD564" s="52"/>
      <c r="BE564" s="52"/>
      <c r="BF564" s="52"/>
      <c r="BG564" s="52"/>
      <c r="BH564" s="52"/>
      <c r="BI564" s="52">
        <v>1.0667199999999999</v>
      </c>
      <c r="BJ564" s="52"/>
      <c r="BK564" s="52"/>
      <c r="BL564" s="24">
        <v>1.4</v>
      </c>
      <c r="BM564" s="24"/>
      <c r="BN564" s="24"/>
      <c r="BO564" s="24"/>
      <c r="BP564" s="24"/>
      <c r="BQ564" s="24" t="s">
        <v>2168</v>
      </c>
      <c r="CJ564" s="48">
        <v>258</v>
      </c>
      <c r="CK564" s="47">
        <f t="shared" si="36"/>
        <v>258</v>
      </c>
      <c r="CL564" s="47">
        <f t="shared" si="37"/>
        <v>25.8</v>
      </c>
      <c r="CM564" s="47">
        <f t="shared" si="38"/>
        <v>516</v>
      </c>
    </row>
    <row r="565" spans="1:91" s="48" customFormat="1" x14ac:dyDescent="0.3">
      <c r="A565" s="48" t="s">
        <v>2171</v>
      </c>
      <c r="C565" s="106">
        <v>1113</v>
      </c>
      <c r="D565" s="28">
        <v>10001</v>
      </c>
      <c r="E565" s="28">
        <v>10001</v>
      </c>
      <c r="F565" s="55">
        <v>5</v>
      </c>
      <c r="G565" s="55">
        <v>1</v>
      </c>
      <c r="H565" s="55">
        <v>1</v>
      </c>
      <c r="I565" s="55">
        <v>1</v>
      </c>
      <c r="J565" s="55">
        <v>1</v>
      </c>
      <c r="K565" s="18">
        <v>2</v>
      </c>
      <c r="L565" s="54">
        <v>5</v>
      </c>
      <c r="M565" s="18">
        <v>1</v>
      </c>
      <c r="N565" s="18">
        <v>1</v>
      </c>
      <c r="O565" s="18" t="s">
        <v>2785</v>
      </c>
      <c r="P565" s="18" t="s">
        <v>321</v>
      </c>
      <c r="Q565" s="28" t="s">
        <v>2113</v>
      </c>
      <c r="R565" s="28"/>
      <c r="S565" s="28">
        <v>1.4</v>
      </c>
      <c r="T565" s="28">
        <v>1.3</v>
      </c>
      <c r="U565" s="28">
        <v>1.68</v>
      </c>
      <c r="V565" s="18" t="s">
        <v>323</v>
      </c>
      <c r="W565" s="29" t="s">
        <v>324</v>
      </c>
      <c r="X565" s="30" t="s">
        <v>2114</v>
      </c>
      <c r="Y565" s="31" t="s">
        <v>218</v>
      </c>
      <c r="Z565" s="50" t="s">
        <v>219</v>
      </c>
      <c r="AA565" s="50" t="s">
        <v>2115</v>
      </c>
      <c r="AB565" s="50">
        <v>1</v>
      </c>
      <c r="AC565" s="50">
        <v>1</v>
      </c>
      <c r="AD565" s="50">
        <v>1</v>
      </c>
      <c r="AE565" s="50">
        <v>1</v>
      </c>
      <c r="AF565" s="50">
        <v>500</v>
      </c>
      <c r="AG565" s="32">
        <v>1</v>
      </c>
      <c r="AH565" s="32">
        <v>0</v>
      </c>
      <c r="AI565" s="23">
        <v>140</v>
      </c>
      <c r="AJ565" s="52">
        <v>60</v>
      </c>
      <c r="AK565" s="52">
        <v>1</v>
      </c>
      <c r="AL565" s="52">
        <v>420</v>
      </c>
      <c r="AM565" s="52">
        <v>6</v>
      </c>
      <c r="AN565" s="52" t="s">
        <v>108</v>
      </c>
      <c r="AO565" s="52">
        <v>340</v>
      </c>
      <c r="AP565" s="52">
        <v>0.3</v>
      </c>
      <c r="AQ565" s="52">
        <v>0.08</v>
      </c>
      <c r="AR565" s="52">
        <v>235</v>
      </c>
      <c r="AS565" s="52">
        <v>-42</v>
      </c>
      <c r="AT565" s="52">
        <v>-28</v>
      </c>
      <c r="AU565" s="52">
        <v>305</v>
      </c>
      <c r="AV565" s="83">
        <v>0</v>
      </c>
      <c r="AW565" s="52">
        <v>0</v>
      </c>
      <c r="AX565" s="83">
        <v>32</v>
      </c>
      <c r="AY565" s="52">
        <v>21</v>
      </c>
      <c r="AZ565" s="52">
        <v>0.12</v>
      </c>
      <c r="BA565" s="24">
        <v>0</v>
      </c>
      <c r="BB565" s="52">
        <v>0.64</v>
      </c>
      <c r="BC565" s="75" t="s">
        <v>2435</v>
      </c>
      <c r="BD565" s="52"/>
      <c r="BE565" s="52"/>
      <c r="BF565" s="52"/>
      <c r="BG565" s="52"/>
      <c r="BH565" s="52"/>
      <c r="BI565" s="52">
        <v>1</v>
      </c>
      <c r="BJ565" s="52"/>
      <c r="BK565" s="52"/>
      <c r="BL565" s="24">
        <v>1.4</v>
      </c>
      <c r="BM565" s="24"/>
      <c r="BN565" s="24"/>
      <c r="BO565" s="24"/>
      <c r="BP565" s="24"/>
      <c r="BQ565" s="24" t="s">
        <v>2168</v>
      </c>
      <c r="CJ565" s="48">
        <v>210</v>
      </c>
      <c r="CK565" s="47">
        <f t="shared" si="36"/>
        <v>210</v>
      </c>
      <c r="CL565" s="47">
        <f t="shared" si="37"/>
        <v>21</v>
      </c>
      <c r="CM565" s="47">
        <f t="shared" si="38"/>
        <v>420</v>
      </c>
    </row>
    <row r="566" spans="1:91" s="48" customFormat="1" x14ac:dyDescent="0.3">
      <c r="A566" s="48" t="s">
        <v>1172</v>
      </c>
      <c r="C566" s="106">
        <v>1114</v>
      </c>
      <c r="D566" s="28">
        <v>10001</v>
      </c>
      <c r="E566" s="28">
        <v>10001</v>
      </c>
      <c r="F566" s="55">
        <v>5</v>
      </c>
      <c r="G566" s="55">
        <v>1</v>
      </c>
      <c r="H566" s="55">
        <v>1</v>
      </c>
      <c r="I566" s="55">
        <v>1</v>
      </c>
      <c r="J566" s="55">
        <v>1</v>
      </c>
      <c r="K566" s="18">
        <v>2</v>
      </c>
      <c r="L566" s="54">
        <v>5</v>
      </c>
      <c r="M566" s="18">
        <v>1</v>
      </c>
      <c r="N566" s="18">
        <v>1</v>
      </c>
      <c r="O566" s="18" t="s">
        <v>2785</v>
      </c>
      <c r="P566" s="18" t="s">
        <v>321</v>
      </c>
      <c r="Q566" s="28" t="s">
        <v>1681</v>
      </c>
      <c r="R566" s="28"/>
      <c r="S566" s="28">
        <v>1.4</v>
      </c>
      <c r="T566" s="28">
        <v>1.1499999999999999</v>
      </c>
      <c r="U566" s="28">
        <v>1.68</v>
      </c>
      <c r="V566" s="18" t="s">
        <v>323</v>
      </c>
      <c r="W566" s="29" t="s">
        <v>324</v>
      </c>
      <c r="X566" s="30" t="s">
        <v>1173</v>
      </c>
      <c r="Y566" s="31" t="s">
        <v>218</v>
      </c>
      <c r="Z566" s="50" t="s">
        <v>219</v>
      </c>
      <c r="AA566" s="50" t="s">
        <v>1174</v>
      </c>
      <c r="AB566" s="50">
        <v>1</v>
      </c>
      <c r="AC566" s="50">
        <v>1</v>
      </c>
      <c r="AD566" s="50">
        <v>1</v>
      </c>
      <c r="AE566" s="50">
        <v>1</v>
      </c>
      <c r="AF566" s="50">
        <v>500</v>
      </c>
      <c r="AG566" s="32">
        <v>1</v>
      </c>
      <c r="AH566" s="32">
        <v>0</v>
      </c>
      <c r="AI566" s="23">
        <v>126</v>
      </c>
      <c r="AJ566" s="52">
        <v>60</v>
      </c>
      <c r="AK566" s="52">
        <v>1</v>
      </c>
      <c r="AL566" s="52">
        <v>660</v>
      </c>
      <c r="AM566" s="52">
        <v>6</v>
      </c>
      <c r="AN566" s="52" t="s">
        <v>108</v>
      </c>
      <c r="AO566" s="52">
        <v>450</v>
      </c>
      <c r="AP566" s="52">
        <v>0.6</v>
      </c>
      <c r="AQ566" s="52">
        <v>0.2</v>
      </c>
      <c r="AR566" s="52">
        <v>0</v>
      </c>
      <c r="AS566" s="52">
        <v>0</v>
      </c>
      <c r="AT566" s="52">
        <v>0</v>
      </c>
      <c r="AU566" s="52">
        <v>254</v>
      </c>
      <c r="AV566" s="83">
        <v>0</v>
      </c>
      <c r="AW566" s="52">
        <v>-14</v>
      </c>
      <c r="AX566" s="83">
        <v>88</v>
      </c>
      <c r="AY566" s="52">
        <v>33</v>
      </c>
      <c r="AZ566" s="52">
        <v>0.12</v>
      </c>
      <c r="BA566" s="24">
        <v>0</v>
      </c>
      <c r="BB566" s="52">
        <v>1.76</v>
      </c>
      <c r="BC566" s="75" t="s">
        <v>2288</v>
      </c>
      <c r="BD566" s="52"/>
      <c r="BE566" s="52"/>
      <c r="BF566" s="52"/>
      <c r="BG566" s="52"/>
      <c r="BH566" s="52"/>
      <c r="BI566" s="52">
        <v>1</v>
      </c>
      <c r="BJ566" s="52"/>
      <c r="BK566" s="52"/>
      <c r="BL566" s="24">
        <v>1.4</v>
      </c>
      <c r="BM566" s="24"/>
      <c r="BN566" s="24"/>
      <c r="BO566" s="24"/>
      <c r="BP566" s="24"/>
      <c r="BQ566" s="24" t="s">
        <v>2168</v>
      </c>
      <c r="CJ566" s="48">
        <v>330</v>
      </c>
      <c r="CK566" s="47">
        <f t="shared" si="36"/>
        <v>330</v>
      </c>
      <c r="CL566" s="47">
        <f t="shared" si="37"/>
        <v>33</v>
      </c>
      <c r="CM566" s="47">
        <f t="shared" si="38"/>
        <v>660</v>
      </c>
    </row>
    <row r="567" spans="1:91" s="48" customFormat="1" x14ac:dyDescent="0.3">
      <c r="A567" s="48" t="s">
        <v>593</v>
      </c>
      <c r="C567" s="106">
        <v>1115</v>
      </c>
      <c r="D567" s="28">
        <v>10001</v>
      </c>
      <c r="E567" s="28">
        <v>10001</v>
      </c>
      <c r="F567" s="55">
        <v>5</v>
      </c>
      <c r="G567" s="55">
        <v>1</v>
      </c>
      <c r="H567" s="55">
        <v>1</v>
      </c>
      <c r="I567" s="55">
        <v>1</v>
      </c>
      <c r="J567" s="55">
        <v>1</v>
      </c>
      <c r="K567" s="18">
        <v>1</v>
      </c>
      <c r="L567" s="54">
        <v>5</v>
      </c>
      <c r="M567" s="18">
        <v>1</v>
      </c>
      <c r="N567" s="18">
        <v>1</v>
      </c>
      <c r="O567" s="18" t="s">
        <v>2785</v>
      </c>
      <c r="P567" s="18" t="s">
        <v>321</v>
      </c>
      <c r="Q567" s="28" t="s">
        <v>594</v>
      </c>
      <c r="R567" s="28"/>
      <c r="S567" s="28">
        <v>1.26</v>
      </c>
      <c r="T567" s="28">
        <v>1</v>
      </c>
      <c r="U567" s="28">
        <v>1.68</v>
      </c>
      <c r="V567" s="18" t="s">
        <v>323</v>
      </c>
      <c r="W567" s="29" t="s">
        <v>491</v>
      </c>
      <c r="X567" s="30" t="s">
        <v>595</v>
      </c>
      <c r="Y567" s="31" t="s">
        <v>218</v>
      </c>
      <c r="Z567" s="50" t="s">
        <v>219</v>
      </c>
      <c r="AA567" s="50" t="s">
        <v>596</v>
      </c>
      <c r="AB567" s="50">
        <v>1</v>
      </c>
      <c r="AC567" s="50">
        <v>1</v>
      </c>
      <c r="AD567" s="50">
        <v>1</v>
      </c>
      <c r="AE567" s="50">
        <v>1</v>
      </c>
      <c r="AF567" s="50">
        <v>500</v>
      </c>
      <c r="AG567" s="32">
        <v>1</v>
      </c>
      <c r="AH567" s="32">
        <v>0</v>
      </c>
      <c r="AI567" s="23">
        <v>112</v>
      </c>
      <c r="AJ567" s="52">
        <v>90</v>
      </c>
      <c r="AK567" s="52">
        <v>1</v>
      </c>
      <c r="AL567" s="52">
        <v>2400</v>
      </c>
      <c r="AM567" s="52">
        <v>12</v>
      </c>
      <c r="AN567" s="52">
        <v>1</v>
      </c>
      <c r="AO567" s="52">
        <v>78</v>
      </c>
      <c r="AP567" s="52">
        <v>0.5</v>
      </c>
      <c r="AQ567" s="52">
        <v>0.06</v>
      </c>
      <c r="AR567" s="52">
        <v>0</v>
      </c>
      <c r="AS567" s="52">
        <v>0</v>
      </c>
      <c r="AT567" s="52">
        <v>0</v>
      </c>
      <c r="AU567" s="52">
        <v>1</v>
      </c>
      <c r="AV567" s="83">
        <v>0</v>
      </c>
      <c r="AW567" s="52">
        <v>-15</v>
      </c>
      <c r="AX567" s="83">
        <v>100</v>
      </c>
      <c r="AY567" s="52">
        <v>120</v>
      </c>
      <c r="AZ567" s="52">
        <v>0.24</v>
      </c>
      <c r="BA567" s="24">
        <v>0</v>
      </c>
      <c r="BB567" s="52">
        <v>2</v>
      </c>
      <c r="BC567" s="75" t="s">
        <v>2371</v>
      </c>
      <c r="BD567" s="52"/>
      <c r="BE567" s="52"/>
      <c r="BF567" s="52"/>
      <c r="BG567" s="52"/>
      <c r="BH567" s="52"/>
      <c r="BI567" s="52">
        <v>1</v>
      </c>
      <c r="BJ567" s="52"/>
      <c r="BK567" s="52"/>
      <c r="BL567" s="24">
        <v>1.4</v>
      </c>
      <c r="BM567" s="24"/>
      <c r="BN567" s="24"/>
      <c r="BO567" s="24"/>
      <c r="BP567" s="24"/>
      <c r="BQ567" s="24" t="s">
        <v>2168</v>
      </c>
      <c r="CJ567" s="48">
        <v>1200</v>
      </c>
      <c r="CK567" s="47">
        <f t="shared" si="36"/>
        <v>1200</v>
      </c>
      <c r="CL567" s="47">
        <f t="shared" si="37"/>
        <v>120</v>
      </c>
      <c r="CM567" s="47">
        <f t="shared" si="38"/>
        <v>2400</v>
      </c>
    </row>
    <row r="568" spans="1:91" s="48" customFormat="1" x14ac:dyDescent="0.3">
      <c r="A568" s="48" t="s">
        <v>697</v>
      </c>
      <c r="C568" s="106">
        <v>1116</v>
      </c>
      <c r="D568" s="28">
        <v>10001</v>
      </c>
      <c r="E568" s="28">
        <v>10001</v>
      </c>
      <c r="F568" s="55">
        <v>3</v>
      </c>
      <c r="G568" s="55">
        <v>1</v>
      </c>
      <c r="H568" s="55">
        <v>1</v>
      </c>
      <c r="I568" s="55">
        <v>1</v>
      </c>
      <c r="J568" s="55">
        <v>1</v>
      </c>
      <c r="K568" s="18">
        <v>1</v>
      </c>
      <c r="L568" s="54">
        <v>3</v>
      </c>
      <c r="M568" s="18">
        <v>1</v>
      </c>
      <c r="N568" s="18">
        <v>1</v>
      </c>
      <c r="O568" s="18" t="s">
        <v>2785</v>
      </c>
      <c r="P568" s="18" t="s">
        <v>321</v>
      </c>
      <c r="Q568" s="28" t="s">
        <v>698</v>
      </c>
      <c r="R568" s="28"/>
      <c r="S568" s="28">
        <v>0.94</v>
      </c>
      <c r="T568" s="28">
        <v>0.57999999999999996</v>
      </c>
      <c r="U568" s="28">
        <v>1.08</v>
      </c>
      <c r="V568" s="18" t="s">
        <v>323</v>
      </c>
      <c r="W568" s="29" t="s">
        <v>491</v>
      </c>
      <c r="X568" s="30" t="s">
        <v>699</v>
      </c>
      <c r="Y568" s="31" t="s">
        <v>218</v>
      </c>
      <c r="Z568" s="50" t="s">
        <v>219</v>
      </c>
      <c r="AA568" s="50" t="s">
        <v>700</v>
      </c>
      <c r="AB568" s="50">
        <v>1</v>
      </c>
      <c r="AC568" s="50">
        <v>1</v>
      </c>
      <c r="AD568" s="50">
        <v>1</v>
      </c>
      <c r="AE568" s="50">
        <v>1</v>
      </c>
      <c r="AF568" s="50">
        <v>40</v>
      </c>
      <c r="AG568" s="32">
        <v>1</v>
      </c>
      <c r="AH568" s="32">
        <v>0</v>
      </c>
      <c r="AI568" s="23">
        <v>72</v>
      </c>
      <c r="AJ568" s="52">
        <v>100</v>
      </c>
      <c r="AK568" s="52">
        <v>1</v>
      </c>
      <c r="AL568" s="52">
        <v>200</v>
      </c>
      <c r="AM568" s="52">
        <v>2</v>
      </c>
      <c r="AN568" s="52">
        <v>1</v>
      </c>
      <c r="AO568" s="52">
        <v>32</v>
      </c>
      <c r="AP568" s="52">
        <v>0.8</v>
      </c>
      <c r="AQ568" s="52">
        <v>0.01</v>
      </c>
      <c r="AR568" s="52">
        <v>0</v>
      </c>
      <c r="AS568" s="52">
        <v>0</v>
      </c>
      <c r="AT568" s="52">
        <v>0</v>
      </c>
      <c r="AU568" s="52">
        <v>31</v>
      </c>
      <c r="AV568" s="83">
        <v>-9</v>
      </c>
      <c r="AW568" s="52">
        <v>-9</v>
      </c>
      <c r="AX568" s="83">
        <v>9</v>
      </c>
      <c r="AY568" s="52">
        <v>10</v>
      </c>
      <c r="AZ568" s="52">
        <v>0.04</v>
      </c>
      <c r="BA568" s="24">
        <v>0</v>
      </c>
      <c r="BB568" s="52">
        <v>0.18</v>
      </c>
      <c r="BC568" s="75" t="s">
        <v>2069</v>
      </c>
      <c r="BD568" s="52"/>
      <c r="BE568" s="52"/>
      <c r="BF568" s="52"/>
      <c r="BG568" s="52"/>
      <c r="BH568" s="52"/>
      <c r="BI568" s="52">
        <v>1</v>
      </c>
      <c r="BJ568" s="52"/>
      <c r="BK568" s="52"/>
      <c r="BL568" s="24">
        <v>1.4</v>
      </c>
      <c r="BM568" s="24"/>
      <c r="BN568" s="24"/>
      <c r="BO568" s="24"/>
      <c r="BP568" s="24"/>
      <c r="BQ568" s="24" t="s">
        <v>2168</v>
      </c>
      <c r="CJ568" s="48">
        <v>90</v>
      </c>
      <c r="CK568" s="47">
        <f t="shared" si="36"/>
        <v>100</v>
      </c>
      <c r="CL568" s="47">
        <f t="shared" si="37"/>
        <v>10</v>
      </c>
      <c r="CM568" s="47">
        <f t="shared" si="38"/>
        <v>200</v>
      </c>
    </row>
    <row r="569" spans="1:91" s="48" customFormat="1" x14ac:dyDescent="0.3">
      <c r="A569" s="48" t="s">
        <v>785</v>
      </c>
      <c r="C569" s="106">
        <v>1117</v>
      </c>
      <c r="D569" s="28">
        <v>10001</v>
      </c>
      <c r="E569" s="28">
        <v>10001</v>
      </c>
      <c r="F569" s="55">
        <v>3</v>
      </c>
      <c r="G569" s="55">
        <v>1</v>
      </c>
      <c r="H569" s="55">
        <v>1</v>
      </c>
      <c r="I569" s="55">
        <v>1</v>
      </c>
      <c r="J569" s="55">
        <v>1</v>
      </c>
      <c r="K569" s="18">
        <v>2</v>
      </c>
      <c r="L569" s="54">
        <v>3</v>
      </c>
      <c r="M569" s="18">
        <v>1</v>
      </c>
      <c r="N569" s="18">
        <v>1</v>
      </c>
      <c r="O569" s="18" t="s">
        <v>2785</v>
      </c>
      <c r="P569" s="18" t="s">
        <v>321</v>
      </c>
      <c r="Q569" s="28" t="s">
        <v>786</v>
      </c>
      <c r="R569" s="28"/>
      <c r="S569" s="28">
        <v>1.2</v>
      </c>
      <c r="T569" s="28">
        <v>0.8</v>
      </c>
      <c r="U569" s="28">
        <v>1.44</v>
      </c>
      <c r="V569" s="18" t="s">
        <v>323</v>
      </c>
      <c r="W569" s="29" t="s">
        <v>491</v>
      </c>
      <c r="X569" s="30" t="s">
        <v>787</v>
      </c>
      <c r="Y569" s="31" t="s">
        <v>218</v>
      </c>
      <c r="Z569" s="50" t="s">
        <v>219</v>
      </c>
      <c r="AA569" s="50" t="s">
        <v>788</v>
      </c>
      <c r="AB569" s="50">
        <v>1</v>
      </c>
      <c r="AC569" s="50">
        <v>1</v>
      </c>
      <c r="AD569" s="50">
        <v>1</v>
      </c>
      <c r="AE569" s="50">
        <v>1</v>
      </c>
      <c r="AF569" s="50">
        <v>40</v>
      </c>
      <c r="AG569" s="32">
        <v>1</v>
      </c>
      <c r="AH569" s="32">
        <v>0</v>
      </c>
      <c r="AI569" s="23">
        <v>45</v>
      </c>
      <c r="AJ569" s="52">
        <v>70</v>
      </c>
      <c r="AK569" s="52">
        <v>1</v>
      </c>
      <c r="AL569" s="52">
        <v>200</v>
      </c>
      <c r="AM569" s="52">
        <v>1</v>
      </c>
      <c r="AN569" s="52">
        <v>1</v>
      </c>
      <c r="AO569" s="52">
        <v>320</v>
      </c>
      <c r="AP569" s="52">
        <v>0.3</v>
      </c>
      <c r="AQ569" s="52">
        <v>0.01</v>
      </c>
      <c r="AR569" s="52">
        <v>102</v>
      </c>
      <c r="AS569" s="52">
        <v>-27</v>
      </c>
      <c r="AT569" s="52">
        <v>9</v>
      </c>
      <c r="AU569" s="52">
        <v>51</v>
      </c>
      <c r="AV569" s="83">
        <v>5</v>
      </c>
      <c r="AW569" s="52">
        <v>20</v>
      </c>
      <c r="AX569" s="83">
        <v>10</v>
      </c>
      <c r="AY569" s="52">
        <v>10</v>
      </c>
      <c r="AZ569" s="52">
        <v>0.02</v>
      </c>
      <c r="BA569" s="24">
        <v>0</v>
      </c>
      <c r="BB569" s="52">
        <v>0.2</v>
      </c>
      <c r="BC569" s="75" t="s">
        <v>2436</v>
      </c>
      <c r="BD569" s="52"/>
      <c r="BE569" s="52"/>
      <c r="BF569" s="52"/>
      <c r="BG569" s="52"/>
      <c r="BH569" s="52"/>
      <c r="BI569" s="52">
        <v>1</v>
      </c>
      <c r="BJ569" s="52"/>
      <c r="BK569" s="52"/>
      <c r="BL569" s="24">
        <v>1.4</v>
      </c>
      <c r="BM569" s="24"/>
      <c r="BN569" s="24"/>
      <c r="BO569" s="24"/>
      <c r="BP569" s="24"/>
      <c r="BQ569" s="24" t="s">
        <v>2168</v>
      </c>
      <c r="CJ569" s="48">
        <v>36</v>
      </c>
      <c r="CK569" s="47">
        <f t="shared" si="36"/>
        <v>100</v>
      </c>
      <c r="CL569" s="47">
        <f t="shared" si="37"/>
        <v>10</v>
      </c>
      <c r="CM569" s="47">
        <f t="shared" si="38"/>
        <v>200</v>
      </c>
    </row>
    <row r="570" spans="1:91" s="48" customFormat="1" x14ac:dyDescent="0.3">
      <c r="A570" s="48" t="s">
        <v>720</v>
      </c>
      <c r="C570" s="106">
        <v>1118</v>
      </c>
      <c r="D570" s="28">
        <v>10001</v>
      </c>
      <c r="E570" s="28">
        <v>10001</v>
      </c>
      <c r="F570" s="55">
        <v>3</v>
      </c>
      <c r="G570" s="55">
        <v>1</v>
      </c>
      <c r="H570" s="55">
        <v>1</v>
      </c>
      <c r="I570" s="55">
        <v>1</v>
      </c>
      <c r="J570" s="55">
        <v>1</v>
      </c>
      <c r="K570" s="18">
        <v>2</v>
      </c>
      <c r="L570" s="54">
        <v>3</v>
      </c>
      <c r="M570" s="18">
        <v>1</v>
      </c>
      <c r="N570" s="18">
        <v>1</v>
      </c>
      <c r="O570" s="18" t="s">
        <v>2785</v>
      </c>
      <c r="P570" s="18" t="s">
        <v>321</v>
      </c>
      <c r="Q570" s="28" t="s">
        <v>721</v>
      </c>
      <c r="R570" s="28"/>
      <c r="S570" s="28">
        <v>0.9</v>
      </c>
      <c r="T570" s="28">
        <v>0.57999999999999996</v>
      </c>
      <c r="U570" s="28">
        <v>1.08</v>
      </c>
      <c r="V570" s="18" t="s">
        <v>323</v>
      </c>
      <c r="W570" s="29" t="s">
        <v>491</v>
      </c>
      <c r="X570" s="30" t="s">
        <v>722</v>
      </c>
      <c r="Y570" s="31" t="s">
        <v>218</v>
      </c>
      <c r="Z570" s="50" t="s">
        <v>219</v>
      </c>
      <c r="AA570" s="50" t="s">
        <v>723</v>
      </c>
      <c r="AB570" s="50">
        <v>1</v>
      </c>
      <c r="AC570" s="50">
        <v>1</v>
      </c>
      <c r="AD570" s="50">
        <v>1</v>
      </c>
      <c r="AE570" s="50">
        <v>1</v>
      </c>
      <c r="AF570" s="50">
        <v>40</v>
      </c>
      <c r="AG570" s="32">
        <v>1</v>
      </c>
      <c r="AH570" s="32">
        <v>0</v>
      </c>
      <c r="AI570" s="23">
        <v>54</v>
      </c>
      <c r="AJ570" s="52">
        <v>60</v>
      </c>
      <c r="AK570" s="52">
        <v>1</v>
      </c>
      <c r="AL570" s="52">
        <v>200</v>
      </c>
      <c r="AM570" s="52">
        <v>1</v>
      </c>
      <c r="AN570" s="52" t="s">
        <v>108</v>
      </c>
      <c r="AO570" s="52">
        <v>420</v>
      </c>
      <c r="AP570" s="52">
        <v>0.6</v>
      </c>
      <c r="AQ570" s="52">
        <v>0.08</v>
      </c>
      <c r="AR570" s="52">
        <v>0</v>
      </c>
      <c r="AS570" s="52">
        <v>0</v>
      </c>
      <c r="AT570" s="52">
        <v>0</v>
      </c>
      <c r="AU570" s="52">
        <v>253</v>
      </c>
      <c r="AV570" s="83">
        <v>0</v>
      </c>
      <c r="AW570" s="52">
        <v>-31</v>
      </c>
      <c r="AX570" s="83">
        <v>20</v>
      </c>
      <c r="AY570" s="52">
        <v>10</v>
      </c>
      <c r="AZ570" s="52">
        <v>0.02</v>
      </c>
      <c r="BA570" s="24">
        <v>0</v>
      </c>
      <c r="BB570" s="52">
        <v>0.4</v>
      </c>
      <c r="BC570" s="75" t="s">
        <v>2074</v>
      </c>
      <c r="BD570" s="52"/>
      <c r="BE570" s="52"/>
      <c r="BF570" s="52"/>
      <c r="BG570" s="52"/>
      <c r="BH570" s="52"/>
      <c r="BI570" s="52">
        <v>1</v>
      </c>
      <c r="BJ570" s="52"/>
      <c r="BK570" s="52"/>
      <c r="BL570" s="24">
        <v>1.4</v>
      </c>
      <c r="BM570" s="24"/>
      <c r="BN570" s="24"/>
      <c r="BO570" s="24"/>
      <c r="BP570" s="24"/>
      <c r="BQ570" s="24" t="s">
        <v>2168</v>
      </c>
      <c r="CJ570" s="48">
        <v>49</v>
      </c>
      <c r="CK570" s="47">
        <f t="shared" si="36"/>
        <v>100</v>
      </c>
      <c r="CL570" s="47">
        <f t="shared" si="37"/>
        <v>10</v>
      </c>
      <c r="CM570" s="47">
        <f t="shared" si="38"/>
        <v>200</v>
      </c>
    </row>
    <row r="571" spans="1:91" s="48" customFormat="1" x14ac:dyDescent="0.3">
      <c r="A571" s="48" t="s">
        <v>1033</v>
      </c>
      <c r="C571" s="106">
        <v>1119</v>
      </c>
      <c r="D571" s="28">
        <v>10001</v>
      </c>
      <c r="E571" s="28">
        <v>10001</v>
      </c>
      <c r="F571" s="55">
        <v>3</v>
      </c>
      <c r="G571" s="55">
        <v>1</v>
      </c>
      <c r="H571" s="55">
        <v>1</v>
      </c>
      <c r="I571" s="55">
        <v>1</v>
      </c>
      <c r="J571" s="55">
        <v>1</v>
      </c>
      <c r="K571" s="18">
        <v>2</v>
      </c>
      <c r="L571" s="54">
        <v>3</v>
      </c>
      <c r="M571" s="18">
        <v>1</v>
      </c>
      <c r="N571" s="18">
        <v>1</v>
      </c>
      <c r="O571" s="18" t="s">
        <v>2785</v>
      </c>
      <c r="P571" s="18" t="s">
        <v>321</v>
      </c>
      <c r="Q571" s="28" t="s">
        <v>1658</v>
      </c>
      <c r="R571" s="28"/>
      <c r="S571" s="28">
        <v>0.9</v>
      </c>
      <c r="T571" s="28">
        <v>0.7</v>
      </c>
      <c r="U571" s="28">
        <v>1.08</v>
      </c>
      <c r="V571" s="18" t="s">
        <v>323</v>
      </c>
      <c r="W571" s="29" t="s">
        <v>491</v>
      </c>
      <c r="X571" s="30" t="s">
        <v>1034</v>
      </c>
      <c r="Y571" s="31" t="s">
        <v>218</v>
      </c>
      <c r="Z571" s="50" t="s">
        <v>219</v>
      </c>
      <c r="AA571" s="50" t="s">
        <v>1035</v>
      </c>
      <c r="AB571" s="50">
        <v>1</v>
      </c>
      <c r="AC571" s="50">
        <v>1</v>
      </c>
      <c r="AD571" s="50">
        <v>1</v>
      </c>
      <c r="AE571" s="50">
        <v>1</v>
      </c>
      <c r="AF571" s="50">
        <v>40</v>
      </c>
      <c r="AG571" s="32">
        <v>2</v>
      </c>
      <c r="AH571" s="32">
        <v>0</v>
      </c>
      <c r="AI571" s="23">
        <v>54</v>
      </c>
      <c r="AJ571" s="52">
        <v>60</v>
      </c>
      <c r="AK571" s="52">
        <v>1</v>
      </c>
      <c r="AL571" s="52">
        <v>200</v>
      </c>
      <c r="AM571" s="52">
        <v>1</v>
      </c>
      <c r="AN571" s="52" t="s">
        <v>108</v>
      </c>
      <c r="AO571" s="52">
        <v>300</v>
      </c>
      <c r="AP571" s="52">
        <v>0.35</v>
      </c>
      <c r="AQ571" s="52">
        <v>0.08</v>
      </c>
      <c r="AR571" s="52">
        <v>203</v>
      </c>
      <c r="AS571" s="52">
        <v>-27</v>
      </c>
      <c r="AT571" s="52">
        <v>9</v>
      </c>
      <c r="AU571" s="52">
        <v>303</v>
      </c>
      <c r="AV571" s="83">
        <v>0</v>
      </c>
      <c r="AW571" s="52">
        <v>15</v>
      </c>
      <c r="AX571" s="83">
        <v>9</v>
      </c>
      <c r="AY571" s="52">
        <v>10</v>
      </c>
      <c r="AZ571" s="52">
        <v>0.02</v>
      </c>
      <c r="BA571" s="24">
        <v>0</v>
      </c>
      <c r="BB571" s="52">
        <v>0.18</v>
      </c>
      <c r="BC571" s="75" t="s">
        <v>2469</v>
      </c>
      <c r="BD571" s="52"/>
      <c r="BE571" s="52"/>
      <c r="BF571" s="52"/>
      <c r="BG571" s="52"/>
      <c r="BH571" s="52"/>
      <c r="BI571" s="52">
        <v>1</v>
      </c>
      <c r="BJ571" s="52"/>
      <c r="BK571" s="52"/>
      <c r="BL571" s="24">
        <v>1.4</v>
      </c>
      <c r="BM571" s="24"/>
      <c r="BN571" s="24"/>
      <c r="BO571" s="24"/>
      <c r="BP571" s="24"/>
      <c r="BQ571" s="24" t="s">
        <v>2168</v>
      </c>
      <c r="CJ571" s="48">
        <v>40</v>
      </c>
      <c r="CK571" s="47">
        <f t="shared" si="36"/>
        <v>100</v>
      </c>
      <c r="CL571" s="47">
        <f t="shared" si="37"/>
        <v>10</v>
      </c>
      <c r="CM571" s="47">
        <f t="shared" si="38"/>
        <v>200</v>
      </c>
    </row>
    <row r="572" spans="1:91" s="48" customFormat="1" x14ac:dyDescent="0.3">
      <c r="A572" s="48" t="s">
        <v>509</v>
      </c>
      <c r="C572" s="106">
        <v>1120</v>
      </c>
      <c r="D572" s="28">
        <v>10001</v>
      </c>
      <c r="E572" s="28">
        <v>10001</v>
      </c>
      <c r="F572" s="55">
        <v>4</v>
      </c>
      <c r="G572" s="55">
        <v>1</v>
      </c>
      <c r="H572" s="55">
        <v>1</v>
      </c>
      <c r="I572" s="55">
        <v>1</v>
      </c>
      <c r="J572" s="55">
        <v>1</v>
      </c>
      <c r="K572" s="18">
        <v>1</v>
      </c>
      <c r="L572" s="54">
        <v>4</v>
      </c>
      <c r="M572" s="18">
        <v>1</v>
      </c>
      <c r="N572" s="18">
        <v>1</v>
      </c>
      <c r="O572" s="18" t="s">
        <v>2785</v>
      </c>
      <c r="P572" s="18" t="s">
        <v>321</v>
      </c>
      <c r="Q572" s="28" t="s">
        <v>510</v>
      </c>
      <c r="R572" s="28"/>
      <c r="S572" s="28">
        <v>0.99</v>
      </c>
      <c r="T572" s="28">
        <v>1.1000000000000001</v>
      </c>
      <c r="U572" s="28">
        <v>1.32</v>
      </c>
      <c r="V572" s="18" t="s">
        <v>323</v>
      </c>
      <c r="W572" s="29" t="s">
        <v>491</v>
      </c>
      <c r="X572" s="30" t="s">
        <v>511</v>
      </c>
      <c r="Y572" s="31" t="s">
        <v>218</v>
      </c>
      <c r="Z572" s="50" t="s">
        <v>219</v>
      </c>
      <c r="AA572" s="50" t="s">
        <v>512</v>
      </c>
      <c r="AB572" s="50">
        <v>1</v>
      </c>
      <c r="AC572" s="50">
        <v>1</v>
      </c>
      <c r="AD572" s="50">
        <v>1</v>
      </c>
      <c r="AE572" s="50">
        <v>1</v>
      </c>
      <c r="AF572" s="50">
        <v>120</v>
      </c>
      <c r="AG572" s="32">
        <v>1</v>
      </c>
      <c r="AH572" s="32">
        <v>0</v>
      </c>
      <c r="AI572" s="23">
        <v>99</v>
      </c>
      <c r="AJ572" s="52">
        <v>150</v>
      </c>
      <c r="AK572" s="52">
        <v>1</v>
      </c>
      <c r="AL572" s="52">
        <v>660</v>
      </c>
      <c r="AM572" s="52">
        <v>6</v>
      </c>
      <c r="AN572" s="52">
        <v>1</v>
      </c>
      <c r="AO572" s="52">
        <v>48</v>
      </c>
      <c r="AP572" s="52">
        <v>2.8</v>
      </c>
      <c r="AQ572" s="52">
        <v>0.01</v>
      </c>
      <c r="AR572" s="52">
        <v>0</v>
      </c>
      <c r="AS572" s="52">
        <v>0</v>
      </c>
      <c r="AT572" s="52">
        <v>0</v>
      </c>
      <c r="AU572" s="52">
        <v>1</v>
      </c>
      <c r="AV572" s="83">
        <v>-5</v>
      </c>
      <c r="AW572" s="52">
        <v>-22</v>
      </c>
      <c r="AX572" s="83">
        <v>45</v>
      </c>
      <c r="AY572" s="52">
        <v>33</v>
      </c>
      <c r="AZ572" s="52">
        <v>0.12</v>
      </c>
      <c r="BA572" s="24">
        <v>0</v>
      </c>
      <c r="BB572" s="52">
        <v>0.9</v>
      </c>
      <c r="BC572" s="75" t="s">
        <v>2289</v>
      </c>
      <c r="BD572" s="52"/>
      <c r="BE572" s="52"/>
      <c r="BF572" s="52"/>
      <c r="BG572" s="52"/>
      <c r="BH572" s="52"/>
      <c r="BI572" s="52">
        <v>1.2132399999999999</v>
      </c>
      <c r="BJ572" s="52"/>
      <c r="BK572" s="52"/>
      <c r="BL572" s="24">
        <v>1.4</v>
      </c>
      <c r="BM572" s="24"/>
      <c r="BN572" s="24"/>
      <c r="BO572" s="24"/>
      <c r="BP572" s="24"/>
      <c r="BQ572" s="24" t="s">
        <v>2168</v>
      </c>
      <c r="CJ572" s="48">
        <v>330</v>
      </c>
      <c r="CK572" s="47">
        <f t="shared" si="36"/>
        <v>330</v>
      </c>
      <c r="CL572" s="47">
        <f t="shared" si="37"/>
        <v>33</v>
      </c>
      <c r="CM572" s="47">
        <f t="shared" si="38"/>
        <v>660</v>
      </c>
    </row>
    <row r="573" spans="1:91" s="48" customFormat="1" x14ac:dyDescent="0.3">
      <c r="A573" s="48" t="s">
        <v>701</v>
      </c>
      <c r="C573" s="106">
        <v>1121</v>
      </c>
      <c r="D573" s="28">
        <v>10001</v>
      </c>
      <c r="E573" s="28">
        <v>10001</v>
      </c>
      <c r="F573" s="55">
        <v>4</v>
      </c>
      <c r="G573" s="55">
        <v>1</v>
      </c>
      <c r="H573" s="55">
        <v>1</v>
      </c>
      <c r="I573" s="55">
        <v>1</v>
      </c>
      <c r="J573" s="55">
        <v>1</v>
      </c>
      <c r="K573" s="18">
        <v>1</v>
      </c>
      <c r="L573" s="54">
        <v>4</v>
      </c>
      <c r="M573" s="18">
        <v>1</v>
      </c>
      <c r="N573" s="18">
        <v>1</v>
      </c>
      <c r="O573" s="18" t="s">
        <v>2785</v>
      </c>
      <c r="P573" s="18" t="s">
        <v>321</v>
      </c>
      <c r="Q573" s="28" t="s">
        <v>702</v>
      </c>
      <c r="R573" s="28"/>
      <c r="S573" s="28">
        <v>1.1499999999999999</v>
      </c>
      <c r="T573" s="28">
        <v>0.71</v>
      </c>
      <c r="U573" s="28">
        <v>1.32</v>
      </c>
      <c r="V573" s="18" t="s">
        <v>323</v>
      </c>
      <c r="W573" s="29" t="s">
        <v>491</v>
      </c>
      <c r="X573" s="30" t="s">
        <v>703</v>
      </c>
      <c r="Y573" s="31" t="s">
        <v>218</v>
      </c>
      <c r="Z573" s="50" t="s">
        <v>219</v>
      </c>
      <c r="AA573" s="50" t="s">
        <v>704</v>
      </c>
      <c r="AB573" s="50">
        <v>1</v>
      </c>
      <c r="AC573" s="50">
        <v>1</v>
      </c>
      <c r="AD573" s="50">
        <v>1</v>
      </c>
      <c r="AE573" s="50">
        <v>1</v>
      </c>
      <c r="AF573" s="50">
        <v>120</v>
      </c>
      <c r="AG573" s="32">
        <v>1</v>
      </c>
      <c r="AH573" s="32">
        <v>0</v>
      </c>
      <c r="AI573" s="23">
        <v>99</v>
      </c>
      <c r="AJ573" s="52">
        <v>100</v>
      </c>
      <c r="AK573" s="52">
        <v>1</v>
      </c>
      <c r="AL573" s="52">
        <v>960</v>
      </c>
      <c r="AM573" s="52">
        <v>6</v>
      </c>
      <c r="AN573" s="52">
        <v>1</v>
      </c>
      <c r="AO573" s="52">
        <v>48</v>
      </c>
      <c r="AP573" s="52">
        <v>0.8</v>
      </c>
      <c r="AQ573" s="52">
        <v>0.01</v>
      </c>
      <c r="AR573" s="52">
        <v>0</v>
      </c>
      <c r="AS573" s="52">
        <v>0</v>
      </c>
      <c r="AT573" s="52">
        <v>0</v>
      </c>
      <c r="AU573" s="52">
        <v>1</v>
      </c>
      <c r="AV573" s="83">
        <v>-5</v>
      </c>
      <c r="AW573" s="52">
        <v>-5</v>
      </c>
      <c r="AX573" s="83">
        <v>88</v>
      </c>
      <c r="AY573" s="52">
        <v>48</v>
      </c>
      <c r="AZ573" s="52">
        <v>0.12</v>
      </c>
      <c r="BA573" s="24">
        <v>0</v>
      </c>
      <c r="BB573" s="52">
        <v>1.76</v>
      </c>
      <c r="BC573" s="75" t="s">
        <v>2068</v>
      </c>
      <c r="BD573" s="52"/>
      <c r="BE573" s="52"/>
      <c r="BF573" s="52"/>
      <c r="BG573" s="52"/>
      <c r="BH573" s="52"/>
      <c r="BI573" s="52">
        <v>1</v>
      </c>
      <c r="BJ573" s="52"/>
      <c r="BK573" s="52"/>
      <c r="BL573" s="24">
        <v>1.4</v>
      </c>
      <c r="BM573" s="24"/>
      <c r="BN573" s="24"/>
      <c r="BO573" s="24"/>
      <c r="BP573" s="24"/>
      <c r="BQ573" s="24" t="s">
        <v>2168</v>
      </c>
      <c r="CJ573" s="48">
        <v>480</v>
      </c>
      <c r="CK573" s="47">
        <f t="shared" si="36"/>
        <v>480</v>
      </c>
      <c r="CL573" s="47">
        <f t="shared" si="37"/>
        <v>48</v>
      </c>
      <c r="CM573" s="47">
        <f t="shared" si="38"/>
        <v>960</v>
      </c>
    </row>
    <row r="574" spans="1:91" s="48" customFormat="1" x14ac:dyDescent="0.3">
      <c r="A574" s="48" t="s">
        <v>489</v>
      </c>
      <c r="C574" s="106">
        <v>1122</v>
      </c>
      <c r="D574" s="28">
        <v>10001</v>
      </c>
      <c r="E574" s="28">
        <v>10001</v>
      </c>
      <c r="F574" s="55">
        <v>4</v>
      </c>
      <c r="G574" s="55">
        <v>1</v>
      </c>
      <c r="H574" s="55">
        <v>1</v>
      </c>
      <c r="I574" s="55">
        <v>1</v>
      </c>
      <c r="J574" s="55">
        <v>1</v>
      </c>
      <c r="K574" s="18">
        <v>2</v>
      </c>
      <c r="L574" s="54">
        <v>4</v>
      </c>
      <c r="M574" s="18">
        <v>1</v>
      </c>
      <c r="N574" s="18">
        <v>1</v>
      </c>
      <c r="O574" s="18" t="s">
        <v>2785</v>
      </c>
      <c r="P574" s="18" t="s">
        <v>321</v>
      </c>
      <c r="Q574" s="28" t="s">
        <v>490</v>
      </c>
      <c r="R574" s="28"/>
      <c r="S574" s="28">
        <v>1.1000000000000001</v>
      </c>
      <c r="T574" s="28">
        <v>0.88</v>
      </c>
      <c r="U574" s="28">
        <v>1.32</v>
      </c>
      <c r="V574" s="18" t="s">
        <v>323</v>
      </c>
      <c r="W574" s="29" t="s">
        <v>491</v>
      </c>
      <c r="X574" s="30" t="s">
        <v>492</v>
      </c>
      <c r="Y574" s="31" t="s">
        <v>218</v>
      </c>
      <c r="Z574" s="50" t="s">
        <v>219</v>
      </c>
      <c r="AA574" s="50" t="s">
        <v>493</v>
      </c>
      <c r="AB574" s="50">
        <v>1</v>
      </c>
      <c r="AC574" s="50">
        <v>1</v>
      </c>
      <c r="AD574" s="50">
        <v>1</v>
      </c>
      <c r="AE574" s="50">
        <v>1</v>
      </c>
      <c r="AF574" s="50">
        <v>120</v>
      </c>
      <c r="AG574" s="32">
        <v>1</v>
      </c>
      <c r="AH574" s="32">
        <v>0</v>
      </c>
      <c r="AI574" s="23">
        <v>99</v>
      </c>
      <c r="AJ574" s="52">
        <v>60</v>
      </c>
      <c r="AK574" s="52">
        <v>1</v>
      </c>
      <c r="AL574" s="52">
        <v>210</v>
      </c>
      <c r="AM574" s="52">
        <v>3</v>
      </c>
      <c r="AN574" s="52" t="s">
        <v>108</v>
      </c>
      <c r="AO574" s="52">
        <v>310</v>
      </c>
      <c r="AP574" s="52">
        <v>0.3</v>
      </c>
      <c r="AQ574" s="52">
        <v>0.04</v>
      </c>
      <c r="AR574" s="52">
        <v>128</v>
      </c>
      <c r="AS574" s="52">
        <v>-110</v>
      </c>
      <c r="AT574" s="52">
        <v>-49</v>
      </c>
      <c r="AU574" s="52">
        <v>301</v>
      </c>
      <c r="AV574" s="83">
        <v>-11</v>
      </c>
      <c r="AW574" s="52">
        <v>-25</v>
      </c>
      <c r="AX574" s="83">
        <v>20</v>
      </c>
      <c r="AY574" s="52">
        <v>10.5</v>
      </c>
      <c r="AZ574" s="52">
        <v>0.06</v>
      </c>
      <c r="BA574" s="24">
        <v>0</v>
      </c>
      <c r="BB574" s="52">
        <v>0.4</v>
      </c>
      <c r="BC574" s="75" t="s">
        <v>2435</v>
      </c>
      <c r="BD574" s="52"/>
      <c r="BE574" s="52"/>
      <c r="BF574" s="52"/>
      <c r="BG574" s="52"/>
      <c r="BH574" s="52"/>
      <c r="BI574" s="52">
        <v>1</v>
      </c>
      <c r="BJ574" s="52"/>
      <c r="BK574" s="52"/>
      <c r="BL574" s="24">
        <v>1.4</v>
      </c>
      <c r="BM574" s="24"/>
      <c r="BN574" s="24"/>
      <c r="BO574" s="24"/>
      <c r="BP574" s="24"/>
      <c r="BQ574" s="24" t="s">
        <v>2168</v>
      </c>
      <c r="CJ574" s="48">
        <v>105</v>
      </c>
      <c r="CK574" s="47">
        <f t="shared" si="36"/>
        <v>105</v>
      </c>
      <c r="CL574" s="47">
        <f t="shared" si="37"/>
        <v>10.5</v>
      </c>
      <c r="CM574" s="47">
        <f t="shared" si="38"/>
        <v>210</v>
      </c>
    </row>
    <row r="575" spans="1:91" s="48" customFormat="1" x14ac:dyDescent="0.3">
      <c r="A575" s="48" t="s">
        <v>648</v>
      </c>
      <c r="C575" s="106">
        <v>1123</v>
      </c>
      <c r="D575" s="28">
        <v>10001</v>
      </c>
      <c r="E575" s="28">
        <v>10001</v>
      </c>
      <c r="F575" s="55">
        <v>4</v>
      </c>
      <c r="G575" s="55">
        <v>1</v>
      </c>
      <c r="H575" s="55">
        <v>1</v>
      </c>
      <c r="I575" s="55">
        <v>1</v>
      </c>
      <c r="J575" s="55">
        <v>1</v>
      </c>
      <c r="K575" s="18">
        <v>2</v>
      </c>
      <c r="L575" s="54">
        <v>4</v>
      </c>
      <c r="M575" s="18">
        <v>1</v>
      </c>
      <c r="N575" s="18">
        <v>1</v>
      </c>
      <c r="O575" s="18" t="s">
        <v>2785</v>
      </c>
      <c r="P575" s="18" t="s">
        <v>321</v>
      </c>
      <c r="Q575" s="28" t="s">
        <v>649</v>
      </c>
      <c r="R575" s="28"/>
      <c r="S575" s="28">
        <v>1.1000000000000001</v>
      </c>
      <c r="T575" s="28">
        <v>0.91</v>
      </c>
      <c r="U575" s="28">
        <v>1.32</v>
      </c>
      <c r="V575" s="18" t="s">
        <v>323</v>
      </c>
      <c r="W575" s="29" t="s">
        <v>491</v>
      </c>
      <c r="X575" s="30" t="s">
        <v>650</v>
      </c>
      <c r="Y575" s="31" t="s">
        <v>218</v>
      </c>
      <c r="Z575" s="50" t="s">
        <v>219</v>
      </c>
      <c r="AA575" s="50" t="s">
        <v>651</v>
      </c>
      <c r="AB575" s="50">
        <v>1</v>
      </c>
      <c r="AC575" s="50">
        <v>1</v>
      </c>
      <c r="AD575" s="50">
        <v>1</v>
      </c>
      <c r="AE575" s="50">
        <v>1</v>
      </c>
      <c r="AF575" s="50">
        <v>120</v>
      </c>
      <c r="AG575" s="32">
        <v>2</v>
      </c>
      <c r="AH575" s="32">
        <v>0</v>
      </c>
      <c r="AI575" s="23">
        <v>88</v>
      </c>
      <c r="AJ575" s="52">
        <v>50</v>
      </c>
      <c r="AK575" s="52">
        <v>1</v>
      </c>
      <c r="AL575" s="52">
        <v>360</v>
      </c>
      <c r="AM575" s="52">
        <v>3</v>
      </c>
      <c r="AN575" s="52" t="s">
        <v>108</v>
      </c>
      <c r="AO575" s="52">
        <v>500</v>
      </c>
      <c r="AP575" s="52">
        <v>0.4</v>
      </c>
      <c r="AQ575" s="52">
        <v>0.06</v>
      </c>
      <c r="AR575" s="52">
        <v>205</v>
      </c>
      <c r="AS575" s="52">
        <v>-88</v>
      </c>
      <c r="AT575" s="52">
        <v>66</v>
      </c>
      <c r="AU575" s="52">
        <v>305</v>
      </c>
      <c r="AV575" s="83">
        <v>-3</v>
      </c>
      <c r="AW575" s="52">
        <v>33</v>
      </c>
      <c r="AX575" s="83">
        <v>53</v>
      </c>
      <c r="AY575" s="52">
        <v>18</v>
      </c>
      <c r="AZ575" s="52">
        <v>0.06</v>
      </c>
      <c r="BA575" s="24">
        <v>0</v>
      </c>
      <c r="BB575" s="52">
        <v>1.06</v>
      </c>
      <c r="BC575" s="75" t="s">
        <v>2470</v>
      </c>
      <c r="BD575" s="52"/>
      <c r="BE575" s="52"/>
      <c r="BF575" s="52"/>
      <c r="BG575" s="52"/>
      <c r="BH575" s="52"/>
      <c r="BI575" s="52">
        <v>1</v>
      </c>
      <c r="BJ575" s="52"/>
      <c r="BK575" s="52"/>
      <c r="BL575" s="24">
        <v>1.4</v>
      </c>
      <c r="BM575" s="24"/>
      <c r="BN575" s="24"/>
      <c r="BO575" s="24"/>
      <c r="BP575" s="24"/>
      <c r="BQ575" s="24" t="s">
        <v>2168</v>
      </c>
      <c r="CJ575" s="48">
        <v>180</v>
      </c>
      <c r="CK575" s="47">
        <f t="shared" si="36"/>
        <v>180</v>
      </c>
      <c r="CL575" s="47">
        <f t="shared" si="37"/>
        <v>18</v>
      </c>
      <c r="CM575" s="47">
        <f t="shared" si="38"/>
        <v>360</v>
      </c>
    </row>
    <row r="576" spans="1:91" s="48" customFormat="1" x14ac:dyDescent="0.3">
      <c r="A576" s="48" t="s">
        <v>1208</v>
      </c>
      <c r="C576" s="106">
        <v>1124</v>
      </c>
      <c r="D576" s="28">
        <v>10001</v>
      </c>
      <c r="E576" s="28">
        <v>10001</v>
      </c>
      <c r="F576" s="55">
        <v>5</v>
      </c>
      <c r="G576" s="55">
        <v>1</v>
      </c>
      <c r="H576" s="55">
        <v>1</v>
      </c>
      <c r="I576" s="55">
        <v>1</v>
      </c>
      <c r="J576" s="55">
        <v>1</v>
      </c>
      <c r="K576" s="18">
        <v>1</v>
      </c>
      <c r="L576" s="54">
        <v>5</v>
      </c>
      <c r="M576" s="18">
        <v>1</v>
      </c>
      <c r="N576" s="18">
        <v>1</v>
      </c>
      <c r="O576" s="18" t="s">
        <v>2785</v>
      </c>
      <c r="P576" s="18" t="s">
        <v>321</v>
      </c>
      <c r="Q576" s="28" t="s">
        <v>2116</v>
      </c>
      <c r="R576" s="28"/>
      <c r="S576" s="28">
        <v>1.26</v>
      </c>
      <c r="T576" s="28">
        <v>1.4</v>
      </c>
      <c r="U576" s="28">
        <v>1.68</v>
      </c>
      <c r="V576" s="18" t="s">
        <v>323</v>
      </c>
      <c r="W576" s="29" t="s">
        <v>491</v>
      </c>
      <c r="X576" s="30" t="s">
        <v>1209</v>
      </c>
      <c r="Y576" s="31" t="s">
        <v>218</v>
      </c>
      <c r="Z576" s="50" t="s">
        <v>219</v>
      </c>
      <c r="AA576" s="50" t="s">
        <v>1210</v>
      </c>
      <c r="AB576" s="50">
        <v>1</v>
      </c>
      <c r="AC576" s="50">
        <v>1</v>
      </c>
      <c r="AD576" s="50">
        <v>1</v>
      </c>
      <c r="AE576" s="50">
        <v>1</v>
      </c>
      <c r="AF576" s="50">
        <v>500</v>
      </c>
      <c r="AG576" s="32">
        <v>1</v>
      </c>
      <c r="AH576" s="32">
        <v>0</v>
      </c>
      <c r="AI576" s="23">
        <v>210</v>
      </c>
      <c r="AJ576" s="52">
        <v>60</v>
      </c>
      <c r="AK576" s="52">
        <v>1</v>
      </c>
      <c r="AL576" s="52">
        <v>4200</v>
      </c>
      <c r="AM576" s="52">
        <v>12</v>
      </c>
      <c r="AN576" s="52">
        <v>1</v>
      </c>
      <c r="AO576" s="52">
        <v>78</v>
      </c>
      <c r="AP576" s="52">
        <v>0.3</v>
      </c>
      <c r="AQ576" s="52">
        <v>0.01</v>
      </c>
      <c r="AR576" s="52">
        <v>0</v>
      </c>
      <c r="AS576" s="52">
        <v>0</v>
      </c>
      <c r="AT576" s="52">
        <v>0</v>
      </c>
      <c r="AU576" s="52">
        <v>35</v>
      </c>
      <c r="AV576" s="83">
        <v>-7</v>
      </c>
      <c r="AW576" s="52">
        <v>-40</v>
      </c>
      <c r="AX576" s="83">
        <v>32</v>
      </c>
      <c r="AY576" s="52">
        <v>210</v>
      </c>
      <c r="AZ576" s="52">
        <v>0.24</v>
      </c>
      <c r="BA576" s="24">
        <v>0</v>
      </c>
      <c r="BB576" s="52">
        <v>0.64</v>
      </c>
      <c r="BC576" s="75" t="s">
        <v>2283</v>
      </c>
      <c r="BD576" s="52"/>
      <c r="BE576" s="52"/>
      <c r="BF576" s="52"/>
      <c r="BG576" s="52"/>
      <c r="BH576" s="52"/>
      <c r="BI576" s="52">
        <v>1</v>
      </c>
      <c r="BJ576" s="52"/>
      <c r="BK576" s="52"/>
      <c r="BL576" s="24">
        <v>1.4</v>
      </c>
      <c r="BM576" s="24"/>
      <c r="BN576" s="24"/>
      <c r="BO576" s="24"/>
      <c r="BP576" s="24"/>
      <c r="BQ576" s="24" t="s">
        <v>2168</v>
      </c>
      <c r="CJ576" s="48">
        <v>2100</v>
      </c>
      <c r="CK576" s="47">
        <f t="shared" si="36"/>
        <v>2100</v>
      </c>
      <c r="CL576" s="47">
        <f t="shared" si="37"/>
        <v>210</v>
      </c>
      <c r="CM576" s="47">
        <f t="shared" si="38"/>
        <v>4200</v>
      </c>
    </row>
    <row r="577" spans="1:91" s="48" customFormat="1" x14ac:dyDescent="0.3">
      <c r="A577" s="48" t="s">
        <v>1069</v>
      </c>
      <c r="C577" s="106">
        <v>1125</v>
      </c>
      <c r="D577" s="28">
        <v>10001</v>
      </c>
      <c r="E577" s="28">
        <v>10001</v>
      </c>
      <c r="F577" s="55">
        <v>5</v>
      </c>
      <c r="G577" s="55">
        <v>1</v>
      </c>
      <c r="H577" s="55">
        <v>1</v>
      </c>
      <c r="I577" s="55">
        <v>1</v>
      </c>
      <c r="J577" s="55">
        <v>1</v>
      </c>
      <c r="K577" s="18">
        <v>1</v>
      </c>
      <c r="L577" s="54">
        <v>5</v>
      </c>
      <c r="M577" s="18">
        <v>1</v>
      </c>
      <c r="N577" s="18">
        <v>1</v>
      </c>
      <c r="O577" s="18" t="s">
        <v>2785</v>
      </c>
      <c r="P577" s="18" t="s">
        <v>321</v>
      </c>
      <c r="Q577" s="28" t="s">
        <v>1708</v>
      </c>
      <c r="R577" s="28"/>
      <c r="S577" s="28">
        <v>1.47</v>
      </c>
      <c r="T577" s="28">
        <v>0.91</v>
      </c>
      <c r="U577" s="28">
        <v>1.68</v>
      </c>
      <c r="V577" s="18" t="s">
        <v>323</v>
      </c>
      <c r="W577" s="29" t="s">
        <v>491</v>
      </c>
      <c r="X577" s="30" t="s">
        <v>1070</v>
      </c>
      <c r="Y577" s="31" t="s">
        <v>218</v>
      </c>
      <c r="Z577" s="50" t="s">
        <v>219</v>
      </c>
      <c r="AA577" s="50" t="s">
        <v>1071</v>
      </c>
      <c r="AB577" s="50">
        <v>1</v>
      </c>
      <c r="AC577" s="50">
        <v>1</v>
      </c>
      <c r="AD577" s="50">
        <v>1</v>
      </c>
      <c r="AE577" s="50">
        <v>1</v>
      </c>
      <c r="AF577" s="50">
        <v>500</v>
      </c>
      <c r="AG577" s="32">
        <v>1</v>
      </c>
      <c r="AH577" s="32">
        <v>0</v>
      </c>
      <c r="AI577" s="23">
        <v>126</v>
      </c>
      <c r="AJ577" s="52">
        <v>100</v>
      </c>
      <c r="AK577" s="52">
        <v>1</v>
      </c>
      <c r="AL577" s="52">
        <v>1920</v>
      </c>
      <c r="AM577" s="52">
        <v>12</v>
      </c>
      <c r="AN577" s="52">
        <v>1</v>
      </c>
      <c r="AO577" s="52">
        <v>78</v>
      </c>
      <c r="AP577" s="52">
        <v>0.56000000000000005</v>
      </c>
      <c r="AQ577" s="52">
        <v>0.01</v>
      </c>
      <c r="AR577" s="52">
        <v>0</v>
      </c>
      <c r="AS577" s="52">
        <v>0</v>
      </c>
      <c r="AT577" s="110">
        <v>0</v>
      </c>
      <c r="AU577" s="52">
        <v>1</v>
      </c>
      <c r="AV577" s="83">
        <v>-7</v>
      </c>
      <c r="AW577" s="52">
        <v>-7</v>
      </c>
      <c r="AX577" s="83">
        <v>84</v>
      </c>
      <c r="AY577" s="52">
        <v>96</v>
      </c>
      <c r="AZ577" s="52">
        <v>0.24</v>
      </c>
      <c r="BA577" s="24">
        <v>0</v>
      </c>
      <c r="BB577" s="52">
        <v>1.68</v>
      </c>
      <c r="BC577" s="75" t="s">
        <v>2071</v>
      </c>
      <c r="BD577" s="52"/>
      <c r="BE577" s="52"/>
      <c r="BF577" s="52"/>
      <c r="BG577" s="52"/>
      <c r="BH577" s="52"/>
      <c r="BI577" s="52">
        <v>1</v>
      </c>
      <c r="BJ577" s="52"/>
      <c r="BK577" s="52"/>
      <c r="BL577" s="24">
        <v>1.4</v>
      </c>
      <c r="BM577" s="24"/>
      <c r="BN577" s="24"/>
      <c r="BO577" s="24"/>
      <c r="BP577" s="24"/>
      <c r="BQ577" s="24" t="s">
        <v>2168</v>
      </c>
      <c r="CJ577" s="48">
        <v>960</v>
      </c>
      <c r="CK577" s="47">
        <f t="shared" si="36"/>
        <v>960</v>
      </c>
      <c r="CL577" s="47">
        <f t="shared" si="37"/>
        <v>96</v>
      </c>
      <c r="CM577" s="47">
        <f t="shared" si="38"/>
        <v>1920</v>
      </c>
    </row>
    <row r="578" spans="1:91" s="48" customFormat="1" x14ac:dyDescent="0.3">
      <c r="A578" s="48" t="s">
        <v>1367</v>
      </c>
      <c r="C578" s="106">
        <v>1126</v>
      </c>
      <c r="D578" s="28">
        <v>10001</v>
      </c>
      <c r="E578" s="28">
        <v>10001</v>
      </c>
      <c r="F578" s="55">
        <v>5</v>
      </c>
      <c r="G578" s="55">
        <v>1</v>
      </c>
      <c r="H578" s="55">
        <v>1</v>
      </c>
      <c r="I578" s="55">
        <v>1</v>
      </c>
      <c r="J578" s="55">
        <v>1</v>
      </c>
      <c r="K578" s="18">
        <v>2</v>
      </c>
      <c r="L578" s="54">
        <v>5</v>
      </c>
      <c r="M578" s="18">
        <v>1</v>
      </c>
      <c r="N578" s="18">
        <v>1</v>
      </c>
      <c r="O578" s="18" t="s">
        <v>2785</v>
      </c>
      <c r="P578" s="18" t="s">
        <v>321</v>
      </c>
      <c r="Q578" s="28" t="s">
        <v>2117</v>
      </c>
      <c r="R578" s="28"/>
      <c r="S578" s="28">
        <v>1.4</v>
      </c>
      <c r="T578" s="28">
        <v>1</v>
      </c>
      <c r="U578" s="28">
        <v>1.68</v>
      </c>
      <c r="V578" s="18" t="s">
        <v>323</v>
      </c>
      <c r="W578" s="29" t="s">
        <v>491</v>
      </c>
      <c r="X578" s="30" t="s">
        <v>1368</v>
      </c>
      <c r="Y578" s="31" t="s">
        <v>218</v>
      </c>
      <c r="Z578" s="50" t="s">
        <v>219</v>
      </c>
      <c r="AA578" s="50" t="s">
        <v>1369</v>
      </c>
      <c r="AB578" s="50">
        <v>1</v>
      </c>
      <c r="AC578" s="50">
        <v>1</v>
      </c>
      <c r="AD578" s="50">
        <v>1</v>
      </c>
      <c r="AE578" s="50">
        <v>1</v>
      </c>
      <c r="AF578" s="50">
        <v>500</v>
      </c>
      <c r="AG578" s="32">
        <v>1</v>
      </c>
      <c r="AH578" s="32">
        <v>0</v>
      </c>
      <c r="AI578" s="23">
        <v>98</v>
      </c>
      <c r="AJ578" s="52">
        <v>60</v>
      </c>
      <c r="AK578" s="52">
        <v>1</v>
      </c>
      <c r="AL578" s="52">
        <v>660</v>
      </c>
      <c r="AM578" s="52">
        <v>6</v>
      </c>
      <c r="AN578" s="52" t="s">
        <v>108</v>
      </c>
      <c r="AO578" s="52">
        <v>430</v>
      </c>
      <c r="AP578" s="52">
        <v>0.6</v>
      </c>
      <c r="AQ578" s="52">
        <v>0.17</v>
      </c>
      <c r="AR578" s="52">
        <v>0</v>
      </c>
      <c r="AS578" s="52">
        <v>0</v>
      </c>
      <c r="AT578" s="110">
        <v>0</v>
      </c>
      <c r="AU578" s="52">
        <v>253</v>
      </c>
      <c r="AV578" s="83">
        <v>-7</v>
      </c>
      <c r="AW578" s="52">
        <v>45</v>
      </c>
      <c r="AX578" s="83">
        <v>88</v>
      </c>
      <c r="AY578" s="52">
        <v>33</v>
      </c>
      <c r="AZ578" s="52">
        <v>0.12</v>
      </c>
      <c r="BA578" s="24">
        <v>0</v>
      </c>
      <c r="BB578" s="52">
        <v>1.76</v>
      </c>
      <c r="BC578" s="75" t="s">
        <v>2290</v>
      </c>
      <c r="BD578" s="52"/>
      <c r="BE578" s="52"/>
      <c r="BF578" s="52"/>
      <c r="BG578" s="52"/>
      <c r="BH578" s="52"/>
      <c r="BI578" s="52">
        <v>1</v>
      </c>
      <c r="BJ578" s="52"/>
      <c r="BK578" s="52"/>
      <c r="BL578" s="24">
        <v>1.4</v>
      </c>
      <c r="BM578" s="24"/>
      <c r="BN578" s="24"/>
      <c r="BO578" s="24"/>
      <c r="BP578" s="24"/>
      <c r="BQ578" s="24" t="s">
        <v>2168</v>
      </c>
      <c r="CJ578" s="48">
        <v>330</v>
      </c>
      <c r="CK578" s="47">
        <f t="shared" si="36"/>
        <v>330</v>
      </c>
      <c r="CL578" s="47">
        <f t="shared" si="37"/>
        <v>33</v>
      </c>
      <c r="CM578" s="47">
        <f t="shared" si="38"/>
        <v>660</v>
      </c>
    </row>
    <row r="579" spans="1:91" s="48" customFormat="1" x14ac:dyDescent="0.3">
      <c r="A579" s="48" t="s">
        <v>1205</v>
      </c>
      <c r="C579" s="106">
        <v>1127</v>
      </c>
      <c r="D579" s="28">
        <v>10001</v>
      </c>
      <c r="E579" s="28">
        <v>10001</v>
      </c>
      <c r="F579" s="55">
        <v>5</v>
      </c>
      <c r="G579" s="55">
        <v>1</v>
      </c>
      <c r="H579" s="55">
        <v>1</v>
      </c>
      <c r="I579" s="55">
        <v>1</v>
      </c>
      <c r="J579" s="55">
        <v>1</v>
      </c>
      <c r="K579" s="18">
        <v>1</v>
      </c>
      <c r="L579" s="54">
        <v>5</v>
      </c>
      <c r="M579" s="18">
        <v>1</v>
      </c>
      <c r="N579" s="18">
        <v>1</v>
      </c>
      <c r="O579" s="18" t="s">
        <v>2785</v>
      </c>
      <c r="P579" s="18" t="s">
        <v>321</v>
      </c>
      <c r="Q579" s="28" t="s">
        <v>2118</v>
      </c>
      <c r="R579" s="28"/>
      <c r="S579" s="28">
        <v>1.26</v>
      </c>
      <c r="T579" s="28">
        <v>1.4</v>
      </c>
      <c r="U579" s="28">
        <v>1.68</v>
      </c>
      <c r="V579" s="18" t="s">
        <v>323</v>
      </c>
      <c r="W579" s="29" t="s">
        <v>491</v>
      </c>
      <c r="X579" s="30" t="s">
        <v>1206</v>
      </c>
      <c r="Y579" s="31" t="s">
        <v>218</v>
      </c>
      <c r="Z579" s="50" t="s">
        <v>219</v>
      </c>
      <c r="AA579" s="50" t="s">
        <v>1207</v>
      </c>
      <c r="AB579" s="50">
        <v>1</v>
      </c>
      <c r="AC579" s="50">
        <v>1</v>
      </c>
      <c r="AD579" s="50">
        <v>1</v>
      </c>
      <c r="AE579" s="50">
        <v>1</v>
      </c>
      <c r="AF579" s="50">
        <v>500</v>
      </c>
      <c r="AG579" s="32">
        <v>1</v>
      </c>
      <c r="AH579" s="32">
        <v>0</v>
      </c>
      <c r="AI579" s="23">
        <v>154</v>
      </c>
      <c r="AJ579" s="52">
        <v>80</v>
      </c>
      <c r="AK579" s="52">
        <v>1</v>
      </c>
      <c r="AL579" s="52">
        <v>6000</v>
      </c>
      <c r="AM579" s="52">
        <v>30</v>
      </c>
      <c r="AN579" s="52">
        <v>1</v>
      </c>
      <c r="AO579" s="52">
        <v>78</v>
      </c>
      <c r="AP579" s="52">
        <v>0.5</v>
      </c>
      <c r="AQ579" s="52">
        <v>0.04</v>
      </c>
      <c r="AR579" s="52">
        <v>0</v>
      </c>
      <c r="AS579" s="52">
        <v>0</v>
      </c>
      <c r="AT579" s="52">
        <v>0</v>
      </c>
      <c r="AU579" s="52">
        <v>1</v>
      </c>
      <c r="AV579" s="83">
        <v>0</v>
      </c>
      <c r="AW579" s="52">
        <v>-15</v>
      </c>
      <c r="AX579" s="83">
        <v>80</v>
      </c>
      <c r="AY579" s="52">
        <v>300</v>
      </c>
      <c r="AZ579" s="52">
        <v>0.6</v>
      </c>
      <c r="BA579" s="24">
        <v>0</v>
      </c>
      <c r="BB579" s="52">
        <v>1.6</v>
      </c>
      <c r="BC579" s="75" t="s">
        <v>2204</v>
      </c>
      <c r="BD579" s="52"/>
      <c r="BE579" s="52"/>
      <c r="BF579" s="52"/>
      <c r="BG579" s="52"/>
      <c r="BH579" s="52"/>
      <c r="BI579" s="52">
        <v>1</v>
      </c>
      <c r="BJ579" s="52"/>
      <c r="BK579" s="52"/>
      <c r="BL579" s="24">
        <v>1.4</v>
      </c>
      <c r="BM579" s="24"/>
      <c r="BN579" s="24"/>
      <c r="BO579" s="24"/>
      <c r="BP579" s="24"/>
      <c r="BQ579" s="24" t="s">
        <v>2168</v>
      </c>
      <c r="CJ579" s="48">
        <v>3000</v>
      </c>
      <c r="CK579" s="47">
        <f t="shared" si="36"/>
        <v>3000</v>
      </c>
      <c r="CL579" s="47">
        <f t="shared" si="37"/>
        <v>300</v>
      </c>
      <c r="CM579" s="47">
        <f t="shared" si="38"/>
        <v>6000</v>
      </c>
    </row>
    <row r="580" spans="1:91" s="48" customFormat="1" x14ac:dyDescent="0.3">
      <c r="A580" s="48" t="s">
        <v>1093</v>
      </c>
      <c r="C580" s="106">
        <v>1128</v>
      </c>
      <c r="D580" s="28">
        <v>10001</v>
      </c>
      <c r="E580" s="28">
        <v>10001</v>
      </c>
      <c r="F580" s="55">
        <v>5</v>
      </c>
      <c r="G580" s="55">
        <v>1</v>
      </c>
      <c r="H580" s="55">
        <v>1</v>
      </c>
      <c r="I580" s="55">
        <v>1</v>
      </c>
      <c r="J580" s="55">
        <v>1</v>
      </c>
      <c r="K580" s="18">
        <v>2</v>
      </c>
      <c r="L580" s="54">
        <v>5</v>
      </c>
      <c r="M580" s="18">
        <v>1</v>
      </c>
      <c r="N580" s="18">
        <v>1</v>
      </c>
      <c r="O580" s="18" t="s">
        <v>2785</v>
      </c>
      <c r="P580" s="18" t="s">
        <v>321</v>
      </c>
      <c r="Q580" s="28" t="s">
        <v>1709</v>
      </c>
      <c r="R580" s="28"/>
      <c r="S580" s="28">
        <v>1.4</v>
      </c>
      <c r="T580" s="28">
        <v>1.1200000000000001</v>
      </c>
      <c r="U580" s="28">
        <v>1.68</v>
      </c>
      <c r="V580" s="18" t="s">
        <v>323</v>
      </c>
      <c r="W580" s="29" t="s">
        <v>491</v>
      </c>
      <c r="X580" s="30" t="s">
        <v>1094</v>
      </c>
      <c r="Y580" s="31" t="s">
        <v>218</v>
      </c>
      <c r="Z580" s="50" t="s">
        <v>219</v>
      </c>
      <c r="AA580" s="50" t="s">
        <v>1095</v>
      </c>
      <c r="AB580" s="50">
        <v>1</v>
      </c>
      <c r="AC580" s="50">
        <v>1</v>
      </c>
      <c r="AD580" s="50">
        <v>1</v>
      </c>
      <c r="AE580" s="50">
        <v>1</v>
      </c>
      <c r="AF580" s="50">
        <v>500</v>
      </c>
      <c r="AG580" s="32">
        <v>1</v>
      </c>
      <c r="AH580" s="32">
        <v>0</v>
      </c>
      <c r="AI580" s="23">
        <v>70</v>
      </c>
      <c r="AJ580" s="52">
        <v>60</v>
      </c>
      <c r="AK580" s="52">
        <v>1</v>
      </c>
      <c r="AL580" s="52">
        <v>408</v>
      </c>
      <c r="AM580" s="52">
        <v>6</v>
      </c>
      <c r="AN580" s="52" t="s">
        <v>108</v>
      </c>
      <c r="AO580" s="52">
        <v>320</v>
      </c>
      <c r="AP580" s="52">
        <v>0.4</v>
      </c>
      <c r="AQ580" s="52">
        <v>0.02</v>
      </c>
      <c r="AR580" s="52">
        <v>129</v>
      </c>
      <c r="AS580" s="52">
        <v>-70</v>
      </c>
      <c r="AT580" s="110">
        <v>-49</v>
      </c>
      <c r="AU580" s="52">
        <v>51</v>
      </c>
      <c r="AV580" s="83">
        <v>5</v>
      </c>
      <c r="AW580" s="52">
        <v>-5</v>
      </c>
      <c r="AX580" s="83">
        <v>72</v>
      </c>
      <c r="AY580" s="52">
        <v>20.399999999999999</v>
      </c>
      <c r="AZ580" s="52">
        <v>0.12</v>
      </c>
      <c r="BA580" s="24">
        <v>0</v>
      </c>
      <c r="BB580" s="52">
        <v>1.44</v>
      </c>
      <c r="BC580" s="75" t="s">
        <v>2433</v>
      </c>
      <c r="BD580" s="52"/>
      <c r="BE580" s="52"/>
      <c r="BF580" s="52"/>
      <c r="BG580" s="52"/>
      <c r="BH580" s="52"/>
      <c r="BI580" s="52">
        <v>1</v>
      </c>
      <c r="BJ580" s="52"/>
      <c r="BK580" s="52"/>
      <c r="BL580" s="24">
        <v>1.4</v>
      </c>
      <c r="BM580" s="24"/>
      <c r="BN580" s="24"/>
      <c r="BO580" s="24"/>
      <c r="BP580" s="24"/>
      <c r="BQ580" s="24" t="s">
        <v>2168</v>
      </c>
      <c r="CJ580" s="48">
        <v>204</v>
      </c>
      <c r="CK580" s="47">
        <f t="shared" si="36"/>
        <v>204</v>
      </c>
      <c r="CL580" s="47">
        <f t="shared" si="37"/>
        <v>20.399999999999999</v>
      </c>
      <c r="CM580" s="47">
        <f t="shared" si="38"/>
        <v>408</v>
      </c>
    </row>
    <row r="581" spans="1:91" s="48" customFormat="1" x14ac:dyDescent="0.3">
      <c r="A581" s="48" t="s">
        <v>895</v>
      </c>
      <c r="C581" s="106">
        <v>1129</v>
      </c>
      <c r="D581" s="28">
        <v>10001</v>
      </c>
      <c r="E581" s="28">
        <v>10001</v>
      </c>
      <c r="F581" s="55">
        <v>5</v>
      </c>
      <c r="G581" s="55">
        <v>1</v>
      </c>
      <c r="H581" s="55">
        <v>1</v>
      </c>
      <c r="I581" s="55">
        <v>1</v>
      </c>
      <c r="J581" s="55">
        <v>1</v>
      </c>
      <c r="K581" s="18">
        <v>2</v>
      </c>
      <c r="L581" s="54">
        <v>5</v>
      </c>
      <c r="M581" s="18">
        <v>1</v>
      </c>
      <c r="N581" s="18">
        <v>1</v>
      </c>
      <c r="O581" s="18" t="s">
        <v>2785</v>
      </c>
      <c r="P581" s="18" t="s">
        <v>321</v>
      </c>
      <c r="Q581" s="28" t="s">
        <v>896</v>
      </c>
      <c r="R581" s="28"/>
      <c r="S581" s="28">
        <v>1.4</v>
      </c>
      <c r="T581" s="28">
        <v>1.4</v>
      </c>
      <c r="U581" s="28">
        <v>1.68</v>
      </c>
      <c r="V581" s="18" t="s">
        <v>323</v>
      </c>
      <c r="W581" s="29" t="s">
        <v>491</v>
      </c>
      <c r="X581" s="30" t="s">
        <v>897</v>
      </c>
      <c r="Y581" s="31" t="s">
        <v>218</v>
      </c>
      <c r="Z581" s="50" t="s">
        <v>219</v>
      </c>
      <c r="AA581" s="50" t="s">
        <v>898</v>
      </c>
      <c r="AB581" s="50">
        <v>1</v>
      </c>
      <c r="AC581" s="50">
        <v>1</v>
      </c>
      <c r="AD581" s="50">
        <v>1</v>
      </c>
      <c r="AE581" s="50">
        <v>1</v>
      </c>
      <c r="AF581" s="50">
        <v>500</v>
      </c>
      <c r="AG581" s="32">
        <v>1</v>
      </c>
      <c r="AH581" s="32">
        <v>0</v>
      </c>
      <c r="AI581" s="23">
        <v>98</v>
      </c>
      <c r="AJ581" s="52">
        <v>60</v>
      </c>
      <c r="AK581" s="52">
        <v>1</v>
      </c>
      <c r="AL581" s="52">
        <v>660</v>
      </c>
      <c r="AM581" s="52">
        <v>6</v>
      </c>
      <c r="AN581" s="52" t="s">
        <v>108</v>
      </c>
      <c r="AO581" s="52">
        <v>410</v>
      </c>
      <c r="AP581" s="52">
        <v>0.6</v>
      </c>
      <c r="AQ581" s="52">
        <v>0.15</v>
      </c>
      <c r="AR581" s="52">
        <v>0</v>
      </c>
      <c r="AS581" s="52">
        <v>0</v>
      </c>
      <c r="AT581" s="52">
        <v>0</v>
      </c>
      <c r="AU581" s="52">
        <v>251</v>
      </c>
      <c r="AV581" s="83">
        <v>10</v>
      </c>
      <c r="AW581" s="52">
        <v>-14</v>
      </c>
      <c r="AX581" s="83">
        <v>88</v>
      </c>
      <c r="AY581" s="52">
        <v>33</v>
      </c>
      <c r="AZ581" s="52">
        <v>0.12</v>
      </c>
      <c r="BA581" s="24">
        <v>0</v>
      </c>
      <c r="BB581" s="52">
        <v>1.76</v>
      </c>
      <c r="BC581" s="75" t="s">
        <v>2284</v>
      </c>
      <c r="BD581" s="52"/>
      <c r="BE581" s="52"/>
      <c r="BF581" s="52"/>
      <c r="BG581" s="52"/>
      <c r="BH581" s="52"/>
      <c r="BI581" s="52">
        <v>1</v>
      </c>
      <c r="BJ581" s="52"/>
      <c r="BK581" s="52"/>
      <c r="BL581" s="24">
        <v>1.4</v>
      </c>
      <c r="BM581" s="24"/>
      <c r="BN581" s="24"/>
      <c r="BO581" s="24"/>
      <c r="BP581" s="24"/>
      <c r="BQ581" s="24" t="s">
        <v>2168</v>
      </c>
      <c r="CJ581" s="48">
        <v>330</v>
      </c>
      <c r="CK581" s="47">
        <f t="shared" si="36"/>
        <v>330</v>
      </c>
      <c r="CL581" s="47">
        <f t="shared" si="37"/>
        <v>33</v>
      </c>
      <c r="CM581" s="47">
        <f t="shared" si="38"/>
        <v>660</v>
      </c>
    </row>
    <row r="582" spans="1:91" s="48" customFormat="1" x14ac:dyDescent="0.3">
      <c r="A582" s="48" t="s">
        <v>1484</v>
      </c>
      <c r="C582" s="106">
        <v>1130</v>
      </c>
      <c r="D582" s="28">
        <v>10001</v>
      </c>
      <c r="E582" s="28">
        <v>10001</v>
      </c>
      <c r="F582" s="55">
        <v>5</v>
      </c>
      <c r="G582" s="55">
        <v>1</v>
      </c>
      <c r="H582" s="55">
        <v>1</v>
      </c>
      <c r="I582" s="55">
        <v>1</v>
      </c>
      <c r="J582" s="55">
        <v>1</v>
      </c>
      <c r="K582" s="18">
        <v>2</v>
      </c>
      <c r="L582" s="54">
        <v>5</v>
      </c>
      <c r="M582" s="18">
        <v>1</v>
      </c>
      <c r="N582" s="18">
        <v>1</v>
      </c>
      <c r="O582" s="18" t="s">
        <v>2785</v>
      </c>
      <c r="P582" s="18" t="s">
        <v>321</v>
      </c>
      <c r="Q582" s="28" t="s">
        <v>2119</v>
      </c>
      <c r="R582" s="28"/>
      <c r="S582" s="28">
        <v>1.4</v>
      </c>
      <c r="T582" s="28">
        <v>1.4</v>
      </c>
      <c r="U582" s="28">
        <v>1.68</v>
      </c>
      <c r="V582" s="18" t="s">
        <v>323</v>
      </c>
      <c r="W582" s="29" t="s">
        <v>491</v>
      </c>
      <c r="X582" s="30" t="s">
        <v>1485</v>
      </c>
      <c r="Y582" s="31" t="s">
        <v>218</v>
      </c>
      <c r="Z582" s="50" t="s">
        <v>219</v>
      </c>
      <c r="AA582" s="50" t="s">
        <v>1486</v>
      </c>
      <c r="AB582" s="50">
        <v>1</v>
      </c>
      <c r="AC582" s="50">
        <v>1</v>
      </c>
      <c r="AD582" s="50">
        <v>1</v>
      </c>
      <c r="AE582" s="50">
        <v>1</v>
      </c>
      <c r="AF582" s="50">
        <v>500</v>
      </c>
      <c r="AG582" s="32">
        <v>1</v>
      </c>
      <c r="AH582" s="32">
        <v>0</v>
      </c>
      <c r="AI582" s="23">
        <v>98</v>
      </c>
      <c r="AJ582" s="52">
        <v>70</v>
      </c>
      <c r="AK582" s="52">
        <v>1</v>
      </c>
      <c r="AL582" s="52">
        <v>480</v>
      </c>
      <c r="AM582" s="52">
        <v>6</v>
      </c>
      <c r="AN582" s="52">
        <v>1</v>
      </c>
      <c r="AO582" s="52">
        <v>340</v>
      </c>
      <c r="AP582" s="52">
        <v>0.3</v>
      </c>
      <c r="AQ582" s="52">
        <v>0.08</v>
      </c>
      <c r="AR582" s="52">
        <v>204</v>
      </c>
      <c r="AS582" s="52">
        <v>-70</v>
      </c>
      <c r="AT582" s="52">
        <v>0</v>
      </c>
      <c r="AU582" s="52">
        <v>304</v>
      </c>
      <c r="AV582" s="83">
        <v>10</v>
      </c>
      <c r="AW582" s="52">
        <v>5</v>
      </c>
      <c r="AX582" s="83">
        <v>44</v>
      </c>
      <c r="AY582" s="52">
        <v>24</v>
      </c>
      <c r="AZ582" s="52">
        <v>0.12</v>
      </c>
      <c r="BA582" s="24">
        <v>0</v>
      </c>
      <c r="BB582" s="52">
        <v>0.88</v>
      </c>
      <c r="BC582" s="75" t="s">
        <v>2471</v>
      </c>
      <c r="BD582" s="52"/>
      <c r="BE582" s="52"/>
      <c r="BF582" s="52"/>
      <c r="BG582" s="52"/>
      <c r="BH582" s="52"/>
      <c r="BI582" s="52">
        <v>1</v>
      </c>
      <c r="BJ582" s="52"/>
      <c r="BK582" s="52"/>
      <c r="BL582" s="24">
        <v>1.4</v>
      </c>
      <c r="BM582" s="24"/>
      <c r="BN582" s="24"/>
      <c r="BO582" s="24"/>
      <c r="BP582" s="24"/>
      <c r="BQ582" s="24" t="s">
        <v>2168</v>
      </c>
      <c r="CJ582" s="48">
        <v>240</v>
      </c>
      <c r="CK582" s="47">
        <f t="shared" ref="CK582:CK645" si="39">IF(CJ582&gt;100,CJ582,100)</f>
        <v>240</v>
      </c>
      <c r="CL582" s="47">
        <f t="shared" ref="CL582:CL645" si="40">CK582/10</f>
        <v>24</v>
      </c>
      <c r="CM582" s="47">
        <f t="shared" ref="CM582:CM645" si="41">CK582*2</f>
        <v>480</v>
      </c>
    </row>
    <row r="583" spans="1:91" s="48" customFormat="1" x14ac:dyDescent="0.3">
      <c r="A583" s="48" t="s">
        <v>1352</v>
      </c>
      <c r="C583" s="106">
        <v>1131</v>
      </c>
      <c r="D583" s="28">
        <v>10001</v>
      </c>
      <c r="E583" s="28">
        <v>10001</v>
      </c>
      <c r="F583" s="55">
        <v>5</v>
      </c>
      <c r="G583" s="55">
        <v>1</v>
      </c>
      <c r="H583" s="55">
        <v>1</v>
      </c>
      <c r="I583" s="55">
        <v>1</v>
      </c>
      <c r="J583" s="55">
        <v>1</v>
      </c>
      <c r="K583" s="18">
        <v>2</v>
      </c>
      <c r="L583" s="54">
        <v>5</v>
      </c>
      <c r="M583" s="18">
        <v>1</v>
      </c>
      <c r="N583" s="18">
        <v>1</v>
      </c>
      <c r="O583" s="18" t="s">
        <v>2785</v>
      </c>
      <c r="P583" s="18" t="s">
        <v>321</v>
      </c>
      <c r="Q583" s="28" t="s">
        <v>2120</v>
      </c>
      <c r="R583" s="28"/>
      <c r="S583" s="28">
        <v>1.4</v>
      </c>
      <c r="T583" s="28">
        <v>1.1200000000000001</v>
      </c>
      <c r="U583" s="28">
        <v>1.68</v>
      </c>
      <c r="V583" s="18" t="s">
        <v>323</v>
      </c>
      <c r="W583" s="29" t="s">
        <v>491</v>
      </c>
      <c r="X583" s="30" t="s">
        <v>1353</v>
      </c>
      <c r="Y583" s="31" t="s">
        <v>218</v>
      </c>
      <c r="Z583" s="50" t="s">
        <v>219</v>
      </c>
      <c r="AA583" s="50" t="s">
        <v>1354</v>
      </c>
      <c r="AB583" s="50">
        <v>1</v>
      </c>
      <c r="AC583" s="50">
        <v>1</v>
      </c>
      <c r="AD583" s="50">
        <v>1</v>
      </c>
      <c r="AE583" s="50">
        <v>1</v>
      </c>
      <c r="AF583" s="50">
        <v>500</v>
      </c>
      <c r="AG583" s="32">
        <v>1</v>
      </c>
      <c r="AH583" s="32">
        <v>0</v>
      </c>
      <c r="AI583" s="23">
        <v>126</v>
      </c>
      <c r="AJ583" s="52">
        <v>150</v>
      </c>
      <c r="AK583" s="52">
        <v>1</v>
      </c>
      <c r="AL583" s="52">
        <v>1320</v>
      </c>
      <c r="AM583" s="52">
        <v>12</v>
      </c>
      <c r="AN583" s="52" t="s">
        <v>108</v>
      </c>
      <c r="AO583" s="52">
        <v>330</v>
      </c>
      <c r="AP583" s="52">
        <v>2.8</v>
      </c>
      <c r="AQ583" s="52">
        <v>0.02</v>
      </c>
      <c r="AR583" s="52">
        <v>102</v>
      </c>
      <c r="AS583" s="52">
        <v>-98</v>
      </c>
      <c r="AT583" s="52">
        <v>-21</v>
      </c>
      <c r="AU583" s="52">
        <v>51</v>
      </c>
      <c r="AV583" s="83">
        <v>-14</v>
      </c>
      <c r="AW583" s="52">
        <v>-15</v>
      </c>
      <c r="AX583" s="83">
        <v>72</v>
      </c>
      <c r="AY583" s="52">
        <v>66</v>
      </c>
      <c r="AZ583" s="52">
        <v>0.24</v>
      </c>
      <c r="BA583" s="24">
        <v>0</v>
      </c>
      <c r="BB583" s="52">
        <v>1.44</v>
      </c>
      <c r="BC583" s="75" t="s">
        <v>2431</v>
      </c>
      <c r="BD583" s="52"/>
      <c r="BE583" s="52"/>
      <c r="BF583" s="52"/>
      <c r="BG583" s="52"/>
      <c r="BH583" s="52"/>
      <c r="BI583" s="52">
        <v>1.4932399999999999</v>
      </c>
      <c r="BJ583" s="52"/>
      <c r="BK583" s="52"/>
      <c r="BL583" s="24">
        <v>1.4</v>
      </c>
      <c r="BM583" s="24"/>
      <c r="BN583" s="24"/>
      <c r="BO583" s="24"/>
      <c r="BP583" s="24"/>
      <c r="BQ583" s="24" t="s">
        <v>2168</v>
      </c>
      <c r="CJ583" s="48">
        <v>660</v>
      </c>
      <c r="CK583" s="47">
        <f t="shared" si="39"/>
        <v>660</v>
      </c>
      <c r="CL583" s="47">
        <f t="shared" si="40"/>
        <v>66</v>
      </c>
      <c r="CM583" s="47">
        <f t="shared" si="41"/>
        <v>1320</v>
      </c>
    </row>
    <row r="584" spans="1:91" s="48" customFormat="1" x14ac:dyDescent="0.3">
      <c r="A584" s="48" t="s">
        <v>1424</v>
      </c>
      <c r="C584" s="106">
        <v>1132</v>
      </c>
      <c r="D584" s="28">
        <v>10001</v>
      </c>
      <c r="E584" s="28">
        <v>10001</v>
      </c>
      <c r="F584" s="55">
        <v>5</v>
      </c>
      <c r="G584" s="55">
        <v>1</v>
      </c>
      <c r="H584" s="55">
        <v>1</v>
      </c>
      <c r="I584" s="55">
        <v>1</v>
      </c>
      <c r="J584" s="55">
        <v>1</v>
      </c>
      <c r="K584" s="18">
        <v>2</v>
      </c>
      <c r="L584" s="54">
        <v>5</v>
      </c>
      <c r="M584" s="18">
        <v>1</v>
      </c>
      <c r="N584" s="18">
        <v>1</v>
      </c>
      <c r="O584" s="18" t="s">
        <v>2785</v>
      </c>
      <c r="P584" s="18" t="s">
        <v>321</v>
      </c>
      <c r="Q584" s="28" t="s">
        <v>2121</v>
      </c>
      <c r="R584" s="28"/>
      <c r="S584" s="28">
        <v>1.4</v>
      </c>
      <c r="T584" s="28">
        <v>1.3</v>
      </c>
      <c r="U584" s="28">
        <v>1.68</v>
      </c>
      <c r="V584" s="18" t="s">
        <v>323</v>
      </c>
      <c r="W584" s="29" t="s">
        <v>491</v>
      </c>
      <c r="X584" s="30" t="s">
        <v>1425</v>
      </c>
      <c r="Y584" s="31" t="s">
        <v>218</v>
      </c>
      <c r="Z584" s="50" t="s">
        <v>219</v>
      </c>
      <c r="AA584" s="50" t="s">
        <v>1426</v>
      </c>
      <c r="AB584" s="50">
        <v>1</v>
      </c>
      <c r="AC584" s="50">
        <v>1</v>
      </c>
      <c r="AD584" s="50">
        <v>1</v>
      </c>
      <c r="AE584" s="50">
        <v>1</v>
      </c>
      <c r="AF584" s="50">
        <v>500</v>
      </c>
      <c r="AG584" s="32">
        <v>1</v>
      </c>
      <c r="AH584" s="32">
        <v>0</v>
      </c>
      <c r="AI584" s="23">
        <v>84</v>
      </c>
      <c r="AJ584" s="52">
        <v>60</v>
      </c>
      <c r="AK584" s="52">
        <v>1</v>
      </c>
      <c r="AL584" s="52">
        <v>660</v>
      </c>
      <c r="AM584" s="52">
        <v>6</v>
      </c>
      <c r="AN584" s="52" t="s">
        <v>108</v>
      </c>
      <c r="AO584" s="52">
        <v>400</v>
      </c>
      <c r="AP584" s="52">
        <v>0.6</v>
      </c>
      <c r="AQ584" s="52">
        <v>0.15</v>
      </c>
      <c r="AR584" s="52">
        <v>0</v>
      </c>
      <c r="AS584" s="52">
        <v>0</v>
      </c>
      <c r="AT584" s="52">
        <v>0</v>
      </c>
      <c r="AU584" s="52">
        <v>255</v>
      </c>
      <c r="AV584" s="83">
        <v>15</v>
      </c>
      <c r="AW584" s="52">
        <v>10</v>
      </c>
      <c r="AX584" s="83">
        <v>88</v>
      </c>
      <c r="AY584" s="52">
        <v>33</v>
      </c>
      <c r="AZ584" s="52">
        <v>0.12</v>
      </c>
      <c r="BA584" s="24">
        <v>0</v>
      </c>
      <c r="BB584" s="52">
        <v>1.76</v>
      </c>
      <c r="BC584" s="75" t="s">
        <v>2291</v>
      </c>
      <c r="BD584" s="52"/>
      <c r="BE584" s="52"/>
      <c r="BF584" s="52"/>
      <c r="BG584" s="52"/>
      <c r="BH584" s="52"/>
      <c r="BI584" s="52">
        <v>1</v>
      </c>
      <c r="BJ584" s="52"/>
      <c r="BK584" s="52"/>
      <c r="BL584" s="24">
        <v>1.4</v>
      </c>
      <c r="BM584" s="24"/>
      <c r="BN584" s="24"/>
      <c r="BO584" s="24"/>
      <c r="BP584" s="24"/>
      <c r="BQ584" s="24" t="s">
        <v>2168</v>
      </c>
      <c r="CJ584" s="48">
        <v>330</v>
      </c>
      <c r="CK584" s="47">
        <f t="shared" si="39"/>
        <v>330</v>
      </c>
      <c r="CL584" s="47">
        <f t="shared" si="40"/>
        <v>33</v>
      </c>
      <c r="CM584" s="47">
        <f t="shared" si="41"/>
        <v>660</v>
      </c>
    </row>
    <row r="585" spans="1:91" s="48" customFormat="1" x14ac:dyDescent="0.3">
      <c r="A585" s="48" t="s">
        <v>1730</v>
      </c>
      <c r="C585" s="106">
        <v>1133</v>
      </c>
      <c r="D585" s="28">
        <v>10001</v>
      </c>
      <c r="E585" s="28">
        <v>10001</v>
      </c>
      <c r="F585" s="55">
        <v>5</v>
      </c>
      <c r="G585" s="55">
        <v>1</v>
      </c>
      <c r="H585" s="55">
        <v>1</v>
      </c>
      <c r="I585" s="55">
        <v>1</v>
      </c>
      <c r="J585" s="55">
        <v>1</v>
      </c>
      <c r="K585" s="18">
        <v>1</v>
      </c>
      <c r="L585" s="54">
        <v>5</v>
      </c>
      <c r="M585" s="18">
        <v>1</v>
      </c>
      <c r="N585" s="18">
        <v>1</v>
      </c>
      <c r="O585" s="18" t="s">
        <v>2785</v>
      </c>
      <c r="P585" s="18" t="s">
        <v>321</v>
      </c>
      <c r="Q585" s="28" t="s">
        <v>1674</v>
      </c>
      <c r="R585" s="28"/>
      <c r="S585" s="28">
        <v>1.26</v>
      </c>
      <c r="T585" s="28">
        <v>1.4</v>
      </c>
      <c r="U585" s="28">
        <v>1.68</v>
      </c>
      <c r="V585" s="18" t="s">
        <v>323</v>
      </c>
      <c r="W585" s="29" t="s">
        <v>491</v>
      </c>
      <c r="X585" s="30" t="s">
        <v>1675</v>
      </c>
      <c r="Y585" s="31" t="s">
        <v>218</v>
      </c>
      <c r="Z585" s="50" t="s">
        <v>219</v>
      </c>
      <c r="AA585" s="50" t="s">
        <v>1676</v>
      </c>
      <c r="AB585" s="50">
        <v>1</v>
      </c>
      <c r="AC585" s="50">
        <v>1</v>
      </c>
      <c r="AD585" s="50">
        <v>1</v>
      </c>
      <c r="AE585" s="50">
        <v>1</v>
      </c>
      <c r="AF585" s="50">
        <v>500</v>
      </c>
      <c r="AG585" s="32">
        <v>1</v>
      </c>
      <c r="AH585" s="32">
        <v>0</v>
      </c>
      <c r="AI585" s="23">
        <v>200</v>
      </c>
      <c r="AJ585" s="52">
        <v>60</v>
      </c>
      <c r="AK585" s="52">
        <v>1</v>
      </c>
      <c r="AL585" s="52">
        <v>3600</v>
      </c>
      <c r="AM585" s="52">
        <v>30</v>
      </c>
      <c r="AN585" s="52">
        <v>1</v>
      </c>
      <c r="AO585" s="52">
        <v>78</v>
      </c>
      <c r="AP585" s="52">
        <v>0.5</v>
      </c>
      <c r="AQ585" s="52">
        <v>0.01</v>
      </c>
      <c r="AR585" s="52">
        <v>0</v>
      </c>
      <c r="AS585" s="52">
        <v>0</v>
      </c>
      <c r="AT585" s="110">
        <v>0</v>
      </c>
      <c r="AU585" s="52">
        <v>3</v>
      </c>
      <c r="AV585" s="83">
        <v>-56</v>
      </c>
      <c r="AW585" s="52">
        <v>-42</v>
      </c>
      <c r="AX585" s="83">
        <v>120</v>
      </c>
      <c r="AY585" s="52">
        <v>180</v>
      </c>
      <c r="AZ585" s="52">
        <v>0.6</v>
      </c>
      <c r="BA585" s="24">
        <v>0</v>
      </c>
      <c r="BB585" s="52">
        <v>2.4</v>
      </c>
      <c r="BC585" s="75" t="s">
        <v>2205</v>
      </c>
      <c r="BD585" s="52"/>
      <c r="BE585" s="52"/>
      <c r="BF585" s="52"/>
      <c r="BG585" s="52"/>
      <c r="BH585" s="52"/>
      <c r="BI585" s="52">
        <v>1</v>
      </c>
      <c r="BJ585" s="52"/>
      <c r="BK585" s="52"/>
      <c r="BL585" s="24">
        <v>1.4</v>
      </c>
      <c r="BM585" s="24"/>
      <c r="BN585" s="24"/>
      <c r="BO585" s="24"/>
      <c r="BP585" s="24"/>
      <c r="BQ585" s="24" t="s">
        <v>2168</v>
      </c>
      <c r="CJ585" s="48">
        <v>1800</v>
      </c>
      <c r="CK585" s="47">
        <f t="shared" si="39"/>
        <v>1800</v>
      </c>
      <c r="CL585" s="47">
        <f t="shared" si="40"/>
        <v>180</v>
      </c>
      <c r="CM585" s="47">
        <f t="shared" si="41"/>
        <v>3600</v>
      </c>
    </row>
    <row r="586" spans="1:91" s="48" customFormat="1" x14ac:dyDescent="0.3">
      <c r="A586" s="48" t="s">
        <v>1270</v>
      </c>
      <c r="C586" s="106">
        <v>1134</v>
      </c>
      <c r="D586" s="28">
        <v>10001</v>
      </c>
      <c r="E586" s="28">
        <v>10001</v>
      </c>
      <c r="F586" s="55">
        <v>5</v>
      </c>
      <c r="G586" s="55">
        <v>1</v>
      </c>
      <c r="H586" s="55">
        <v>1</v>
      </c>
      <c r="I586" s="55">
        <v>1</v>
      </c>
      <c r="J586" s="55">
        <v>1</v>
      </c>
      <c r="K586" s="18">
        <v>1</v>
      </c>
      <c r="L586" s="54">
        <v>5</v>
      </c>
      <c r="M586" s="18">
        <v>1</v>
      </c>
      <c r="N586" s="18">
        <v>1</v>
      </c>
      <c r="O586" s="18" t="s">
        <v>2785</v>
      </c>
      <c r="P586" s="18" t="s">
        <v>321</v>
      </c>
      <c r="Q586" s="28" t="s">
        <v>2122</v>
      </c>
      <c r="R586" s="28"/>
      <c r="S586" s="28">
        <v>1.47</v>
      </c>
      <c r="T586" s="28">
        <v>0.91</v>
      </c>
      <c r="U586" s="28">
        <v>1.68</v>
      </c>
      <c r="V586" s="18" t="s">
        <v>323</v>
      </c>
      <c r="W586" s="29" t="s">
        <v>491</v>
      </c>
      <c r="X586" s="30" t="s">
        <v>1271</v>
      </c>
      <c r="Y586" s="31" t="s">
        <v>218</v>
      </c>
      <c r="Z586" s="50" t="s">
        <v>219</v>
      </c>
      <c r="AA586" s="50" t="s">
        <v>1272</v>
      </c>
      <c r="AB586" s="50">
        <v>1</v>
      </c>
      <c r="AC586" s="50">
        <v>1</v>
      </c>
      <c r="AD586" s="50">
        <v>1</v>
      </c>
      <c r="AE586" s="50">
        <v>1</v>
      </c>
      <c r="AF586" s="50">
        <v>500</v>
      </c>
      <c r="AG586" s="32">
        <v>1</v>
      </c>
      <c r="AH586" s="32">
        <v>0</v>
      </c>
      <c r="AI586" s="23">
        <v>98</v>
      </c>
      <c r="AJ586" s="52">
        <v>80</v>
      </c>
      <c r="AK586" s="52">
        <v>1</v>
      </c>
      <c r="AL586" s="52">
        <v>1560</v>
      </c>
      <c r="AM586" s="52">
        <v>12</v>
      </c>
      <c r="AN586" s="52">
        <v>1</v>
      </c>
      <c r="AO586" s="52">
        <v>78</v>
      </c>
      <c r="AP586" s="52">
        <v>0.7</v>
      </c>
      <c r="AQ586" s="52">
        <v>0.01</v>
      </c>
      <c r="AR586" s="52">
        <v>0</v>
      </c>
      <c r="AS586" s="52">
        <v>0</v>
      </c>
      <c r="AT586" s="52">
        <v>0</v>
      </c>
      <c r="AU586" s="52">
        <v>2</v>
      </c>
      <c r="AV586" s="83">
        <v>-10</v>
      </c>
      <c r="AW586" s="52">
        <v>-45</v>
      </c>
      <c r="AX586" s="83">
        <v>212</v>
      </c>
      <c r="AY586" s="52">
        <v>78</v>
      </c>
      <c r="AZ586" s="52">
        <v>0.24</v>
      </c>
      <c r="BA586" s="24">
        <v>0</v>
      </c>
      <c r="BB586" s="52">
        <v>4.24</v>
      </c>
      <c r="BC586" s="75" t="s">
        <v>2178</v>
      </c>
      <c r="BD586" s="52"/>
      <c r="BE586" s="52"/>
      <c r="BF586" s="52"/>
      <c r="BG586" s="52"/>
      <c r="BH586" s="52"/>
      <c r="BI586" s="52">
        <v>1</v>
      </c>
      <c r="BJ586" s="52"/>
      <c r="BK586" s="52"/>
      <c r="BL586" s="24">
        <v>1.4</v>
      </c>
      <c r="BM586" s="24"/>
      <c r="BN586" s="24"/>
      <c r="BO586" s="24"/>
      <c r="BP586" s="24"/>
      <c r="BQ586" s="24" t="s">
        <v>2168</v>
      </c>
      <c r="CJ586" s="48">
        <v>780</v>
      </c>
      <c r="CK586" s="47">
        <f t="shared" si="39"/>
        <v>780</v>
      </c>
      <c r="CL586" s="47">
        <f t="shared" si="40"/>
        <v>78</v>
      </c>
      <c r="CM586" s="47">
        <f t="shared" si="41"/>
        <v>1560</v>
      </c>
    </row>
    <row r="587" spans="1:91" s="48" customFormat="1" x14ac:dyDescent="0.3">
      <c r="A587" s="48" t="s">
        <v>1478</v>
      </c>
      <c r="C587" s="106">
        <v>1135</v>
      </c>
      <c r="D587" s="28">
        <v>10001</v>
      </c>
      <c r="E587" s="28">
        <v>10001</v>
      </c>
      <c r="F587" s="55">
        <v>5</v>
      </c>
      <c r="G587" s="55">
        <v>1</v>
      </c>
      <c r="H587" s="55">
        <v>1</v>
      </c>
      <c r="I587" s="55">
        <v>1</v>
      </c>
      <c r="J587" s="55">
        <v>1</v>
      </c>
      <c r="K587" s="18">
        <v>2</v>
      </c>
      <c r="L587" s="54">
        <v>5</v>
      </c>
      <c r="M587" s="18">
        <v>1</v>
      </c>
      <c r="N587" s="18">
        <v>1</v>
      </c>
      <c r="O587" s="18" t="s">
        <v>2785</v>
      </c>
      <c r="P587" s="18" t="s">
        <v>321</v>
      </c>
      <c r="Q587" s="28" t="s">
        <v>2123</v>
      </c>
      <c r="R587" s="28"/>
      <c r="S587" s="28">
        <v>1.4</v>
      </c>
      <c r="T587" s="28">
        <v>1</v>
      </c>
      <c r="U587" s="28">
        <v>1.68</v>
      </c>
      <c r="V587" s="18" t="s">
        <v>323</v>
      </c>
      <c r="W587" s="29" t="s">
        <v>491</v>
      </c>
      <c r="X587" s="30" t="s">
        <v>1479</v>
      </c>
      <c r="Y587" s="31" t="s">
        <v>218</v>
      </c>
      <c r="Z587" s="50" t="s">
        <v>219</v>
      </c>
      <c r="AA587" s="50" t="s">
        <v>1480</v>
      </c>
      <c r="AB587" s="50">
        <v>1</v>
      </c>
      <c r="AC587" s="50">
        <v>1</v>
      </c>
      <c r="AD587" s="50">
        <v>1</v>
      </c>
      <c r="AE587" s="50">
        <v>1</v>
      </c>
      <c r="AF587" s="50">
        <v>500</v>
      </c>
      <c r="AG587" s="32">
        <v>1</v>
      </c>
      <c r="AH587" s="32">
        <v>0</v>
      </c>
      <c r="AI587" s="23">
        <v>70</v>
      </c>
      <c r="AJ587" s="52">
        <v>70</v>
      </c>
      <c r="AK587" s="52">
        <v>1</v>
      </c>
      <c r="AL587" s="52">
        <v>420</v>
      </c>
      <c r="AM587" s="52">
        <v>6</v>
      </c>
      <c r="AN587" s="52" t="s">
        <v>108</v>
      </c>
      <c r="AO587" s="52">
        <v>300</v>
      </c>
      <c r="AP587" s="52">
        <v>0.4</v>
      </c>
      <c r="AQ587" s="52">
        <v>0.04</v>
      </c>
      <c r="AR587" s="52">
        <v>231</v>
      </c>
      <c r="AS587" s="52">
        <v>-98</v>
      </c>
      <c r="AT587" s="52">
        <v>56</v>
      </c>
      <c r="AU587" s="52">
        <v>301</v>
      </c>
      <c r="AV587" s="83">
        <v>5</v>
      </c>
      <c r="AW587" s="52">
        <v>40</v>
      </c>
      <c r="AX587" s="83">
        <v>40</v>
      </c>
      <c r="AY587" s="52">
        <v>21</v>
      </c>
      <c r="AZ587" s="52">
        <v>0.12</v>
      </c>
      <c r="BA587" s="24">
        <v>0</v>
      </c>
      <c r="BB587" s="52">
        <v>0.8</v>
      </c>
      <c r="BC587" s="75" t="s">
        <v>2472</v>
      </c>
      <c r="BD587" s="52"/>
      <c r="BE587" s="52"/>
      <c r="BF587" s="52"/>
      <c r="BG587" s="52"/>
      <c r="BH587" s="52"/>
      <c r="BI587" s="52">
        <v>1</v>
      </c>
      <c r="BJ587" s="52"/>
      <c r="BK587" s="52"/>
      <c r="BL587" s="24">
        <v>1.4</v>
      </c>
      <c r="BM587" s="24"/>
      <c r="BN587" s="24"/>
      <c r="BO587" s="24"/>
      <c r="BP587" s="24"/>
      <c r="BQ587" s="24" t="s">
        <v>2168</v>
      </c>
      <c r="CJ587" s="48">
        <v>210</v>
      </c>
      <c r="CK587" s="47">
        <f t="shared" si="39"/>
        <v>210</v>
      </c>
      <c r="CL587" s="47">
        <f t="shared" si="40"/>
        <v>21</v>
      </c>
      <c r="CM587" s="47">
        <f t="shared" si="41"/>
        <v>420</v>
      </c>
    </row>
    <row r="588" spans="1:91" s="48" customFormat="1" x14ac:dyDescent="0.3">
      <c r="A588" s="48" t="s">
        <v>2172</v>
      </c>
      <c r="C588" s="106">
        <v>1136</v>
      </c>
      <c r="D588" s="28">
        <v>10001</v>
      </c>
      <c r="E588" s="28">
        <v>10001</v>
      </c>
      <c r="F588" s="55">
        <v>5</v>
      </c>
      <c r="G588" s="55">
        <v>1</v>
      </c>
      <c r="H588" s="55">
        <v>1</v>
      </c>
      <c r="I588" s="55">
        <v>1</v>
      </c>
      <c r="J588" s="55">
        <v>1</v>
      </c>
      <c r="K588" s="18">
        <v>1</v>
      </c>
      <c r="L588" s="54">
        <v>5</v>
      </c>
      <c r="M588" s="18">
        <v>1</v>
      </c>
      <c r="N588" s="18">
        <v>1</v>
      </c>
      <c r="O588" s="18" t="s">
        <v>2785</v>
      </c>
      <c r="P588" s="18" t="s">
        <v>321</v>
      </c>
      <c r="Q588" s="28" t="s">
        <v>2124</v>
      </c>
      <c r="R588" s="28"/>
      <c r="S588" s="28">
        <v>1.26</v>
      </c>
      <c r="T588" s="28">
        <v>1.2</v>
      </c>
      <c r="U588" s="28">
        <v>1.68</v>
      </c>
      <c r="V588" s="18" t="s">
        <v>323</v>
      </c>
      <c r="W588" s="29" t="s">
        <v>491</v>
      </c>
      <c r="X588" s="30" t="s">
        <v>2125</v>
      </c>
      <c r="Y588" s="31" t="s">
        <v>218</v>
      </c>
      <c r="Z588" s="50" t="s">
        <v>219</v>
      </c>
      <c r="AA588" s="50" t="s">
        <v>2126</v>
      </c>
      <c r="AB588" s="50">
        <v>1</v>
      </c>
      <c r="AC588" s="50">
        <v>1</v>
      </c>
      <c r="AD588" s="50">
        <v>1</v>
      </c>
      <c r="AE588" s="50">
        <v>1</v>
      </c>
      <c r="AF588" s="50">
        <v>500</v>
      </c>
      <c r="AG588" s="32">
        <v>1</v>
      </c>
      <c r="AH588" s="32">
        <v>0</v>
      </c>
      <c r="AI588" s="23">
        <v>154</v>
      </c>
      <c r="AJ588" s="52">
        <v>100</v>
      </c>
      <c r="AK588" s="52">
        <v>1</v>
      </c>
      <c r="AL588" s="52">
        <v>3600</v>
      </c>
      <c r="AM588" s="52">
        <v>6</v>
      </c>
      <c r="AN588" s="52">
        <v>1</v>
      </c>
      <c r="AO588" s="52">
        <v>78</v>
      </c>
      <c r="AP588" s="52">
        <v>0.6</v>
      </c>
      <c r="AQ588" s="52">
        <v>0.01</v>
      </c>
      <c r="AR588" s="52">
        <v>0</v>
      </c>
      <c r="AS588" s="52">
        <v>0</v>
      </c>
      <c r="AT588" s="52">
        <v>0</v>
      </c>
      <c r="AU588" s="52">
        <v>3</v>
      </c>
      <c r="AV588" s="83">
        <v>-14</v>
      </c>
      <c r="AW588" s="52">
        <v>-20</v>
      </c>
      <c r="AX588" s="83">
        <v>60</v>
      </c>
      <c r="AY588" s="52">
        <v>180</v>
      </c>
      <c r="AZ588" s="52">
        <v>0.12</v>
      </c>
      <c r="BA588" s="24">
        <v>0</v>
      </c>
      <c r="BB588" s="52">
        <v>1.2</v>
      </c>
      <c r="BC588" s="75" t="s">
        <v>2287</v>
      </c>
      <c r="BD588" s="52"/>
      <c r="BE588" s="52"/>
      <c r="BF588" s="52"/>
      <c r="BG588" s="52"/>
      <c r="BH588" s="52"/>
      <c r="BI588" s="52">
        <v>1</v>
      </c>
      <c r="BJ588" s="52"/>
      <c r="BK588" s="52"/>
      <c r="BL588" s="24">
        <v>1.4</v>
      </c>
      <c r="BM588" s="24"/>
      <c r="BN588" s="24"/>
      <c r="BO588" s="24"/>
      <c r="BP588" s="24"/>
      <c r="BQ588" s="24" t="s">
        <v>2168</v>
      </c>
      <c r="CJ588" s="48">
        <v>1800</v>
      </c>
      <c r="CK588" s="47">
        <f t="shared" si="39"/>
        <v>1800</v>
      </c>
      <c r="CL588" s="47">
        <f t="shared" si="40"/>
        <v>180</v>
      </c>
      <c r="CM588" s="47">
        <f t="shared" si="41"/>
        <v>3600</v>
      </c>
    </row>
    <row r="589" spans="1:91" s="48" customFormat="1" x14ac:dyDescent="0.3">
      <c r="A589" s="48" t="s">
        <v>988</v>
      </c>
      <c r="C589" s="106">
        <v>1137</v>
      </c>
      <c r="D589" s="28">
        <v>10001</v>
      </c>
      <c r="E589" s="28">
        <v>10001</v>
      </c>
      <c r="F589" s="55">
        <v>5</v>
      </c>
      <c r="G589" s="55">
        <v>1</v>
      </c>
      <c r="H589" s="55">
        <v>1</v>
      </c>
      <c r="I589" s="55">
        <v>1</v>
      </c>
      <c r="J589" s="55">
        <v>1</v>
      </c>
      <c r="K589" s="18">
        <v>1</v>
      </c>
      <c r="L589" s="54">
        <v>5</v>
      </c>
      <c r="M589" s="18">
        <v>1</v>
      </c>
      <c r="N589" s="18">
        <v>1</v>
      </c>
      <c r="O589" s="18" t="s">
        <v>2785</v>
      </c>
      <c r="P589" s="18" t="s">
        <v>321</v>
      </c>
      <c r="Q589" s="28" t="s">
        <v>2127</v>
      </c>
      <c r="R589" s="28"/>
      <c r="S589" s="28">
        <v>1.47</v>
      </c>
      <c r="T589" s="28">
        <v>1</v>
      </c>
      <c r="U589" s="28">
        <v>1.68</v>
      </c>
      <c r="V589" s="18" t="s">
        <v>323</v>
      </c>
      <c r="W589" s="29" t="s">
        <v>491</v>
      </c>
      <c r="X589" s="30" t="s">
        <v>989</v>
      </c>
      <c r="Y589" s="31" t="s">
        <v>218</v>
      </c>
      <c r="Z589" s="50" t="s">
        <v>219</v>
      </c>
      <c r="AA589" s="50" t="s">
        <v>990</v>
      </c>
      <c r="AB589" s="50">
        <v>1</v>
      </c>
      <c r="AC589" s="50">
        <v>1</v>
      </c>
      <c r="AD589" s="50">
        <v>1</v>
      </c>
      <c r="AE589" s="50">
        <v>1</v>
      </c>
      <c r="AF589" s="50">
        <v>500</v>
      </c>
      <c r="AG589" s="32">
        <v>1</v>
      </c>
      <c r="AH589" s="32">
        <v>0</v>
      </c>
      <c r="AI589" s="23">
        <v>126</v>
      </c>
      <c r="AJ589" s="52">
        <v>60</v>
      </c>
      <c r="AK589" s="52">
        <v>1</v>
      </c>
      <c r="AL589" s="52">
        <v>4200</v>
      </c>
      <c r="AM589" s="52">
        <v>12</v>
      </c>
      <c r="AN589" s="52">
        <v>1</v>
      </c>
      <c r="AO589" s="52">
        <v>137</v>
      </c>
      <c r="AP589" s="52">
        <v>0.3</v>
      </c>
      <c r="AQ589" s="52">
        <v>0.06</v>
      </c>
      <c r="AR589" s="52">
        <v>0</v>
      </c>
      <c r="AS589" s="52">
        <v>0</v>
      </c>
      <c r="AT589" s="52">
        <v>0</v>
      </c>
      <c r="AU589" s="52">
        <v>31</v>
      </c>
      <c r="AV589" s="83">
        <v>5</v>
      </c>
      <c r="AW589" s="52">
        <v>-14</v>
      </c>
      <c r="AX589" s="83">
        <v>32</v>
      </c>
      <c r="AY589" s="52">
        <v>210</v>
      </c>
      <c r="AZ589" s="52">
        <v>0.24</v>
      </c>
      <c r="BA589" s="24">
        <v>0</v>
      </c>
      <c r="BB589" s="52">
        <v>0.64</v>
      </c>
      <c r="BC589" s="75" t="s">
        <v>2292</v>
      </c>
      <c r="BD589" s="52"/>
      <c r="BE589" s="52"/>
      <c r="BF589" s="52"/>
      <c r="BG589" s="52"/>
      <c r="BH589" s="52"/>
      <c r="BI589" s="52">
        <v>1</v>
      </c>
      <c r="BJ589" s="52"/>
      <c r="BK589" s="52"/>
      <c r="BL589" s="24">
        <v>1.4</v>
      </c>
      <c r="BM589" s="24"/>
      <c r="BN589" s="24"/>
      <c r="BO589" s="24"/>
      <c r="BP589" s="24"/>
      <c r="BQ589" s="24" t="s">
        <v>2168</v>
      </c>
      <c r="CJ589" s="48">
        <v>2100</v>
      </c>
      <c r="CK589" s="47">
        <f t="shared" si="39"/>
        <v>2100</v>
      </c>
      <c r="CL589" s="47">
        <f t="shared" si="40"/>
        <v>210</v>
      </c>
      <c r="CM589" s="47">
        <f t="shared" si="41"/>
        <v>4200</v>
      </c>
    </row>
    <row r="590" spans="1:91" s="48" customFormat="1" x14ac:dyDescent="0.3">
      <c r="A590" s="48" t="s">
        <v>1096</v>
      </c>
      <c r="C590" s="106">
        <v>1138</v>
      </c>
      <c r="D590" s="28">
        <v>10001</v>
      </c>
      <c r="E590" s="28">
        <v>10001</v>
      </c>
      <c r="F590" s="55">
        <v>5</v>
      </c>
      <c r="G590" s="55">
        <v>1</v>
      </c>
      <c r="H590" s="55">
        <v>1</v>
      </c>
      <c r="I590" s="55">
        <v>1</v>
      </c>
      <c r="J590" s="55">
        <v>1</v>
      </c>
      <c r="K590" s="18">
        <v>2</v>
      </c>
      <c r="L590" s="54">
        <v>5</v>
      </c>
      <c r="M590" s="18">
        <v>1</v>
      </c>
      <c r="N590" s="18">
        <v>1</v>
      </c>
      <c r="O590" s="18" t="s">
        <v>2785</v>
      </c>
      <c r="P590" s="18" t="s">
        <v>321</v>
      </c>
      <c r="Q590" s="28" t="s">
        <v>2128</v>
      </c>
      <c r="R590" s="28"/>
      <c r="S590" s="28">
        <v>1.4</v>
      </c>
      <c r="T590" s="28">
        <v>1.1200000000000001</v>
      </c>
      <c r="U590" s="28">
        <v>1.68</v>
      </c>
      <c r="V590" s="18" t="s">
        <v>323</v>
      </c>
      <c r="W590" s="29" t="s">
        <v>491</v>
      </c>
      <c r="X590" s="30" t="s">
        <v>1097</v>
      </c>
      <c r="Y590" s="31" t="s">
        <v>218</v>
      </c>
      <c r="Z590" s="50" t="s">
        <v>219</v>
      </c>
      <c r="AA590" s="50" t="s">
        <v>1098</v>
      </c>
      <c r="AB590" s="50">
        <v>1</v>
      </c>
      <c r="AC590" s="50">
        <v>1</v>
      </c>
      <c r="AD590" s="50">
        <v>1</v>
      </c>
      <c r="AE590" s="50">
        <v>1</v>
      </c>
      <c r="AF590" s="50">
        <v>500</v>
      </c>
      <c r="AG590" s="32">
        <v>1</v>
      </c>
      <c r="AH590" s="32">
        <v>0</v>
      </c>
      <c r="AI590" s="23">
        <v>70</v>
      </c>
      <c r="AJ590" s="52">
        <v>50</v>
      </c>
      <c r="AK590" s="52">
        <v>1</v>
      </c>
      <c r="AL590" s="52">
        <v>600</v>
      </c>
      <c r="AM590" s="52">
        <v>6</v>
      </c>
      <c r="AN590" s="52" t="s">
        <v>108</v>
      </c>
      <c r="AO590" s="52">
        <v>320</v>
      </c>
      <c r="AP590" s="52">
        <v>0.5</v>
      </c>
      <c r="AQ590" s="52">
        <v>0.02</v>
      </c>
      <c r="AR590" s="52">
        <v>130</v>
      </c>
      <c r="AS590" s="52">
        <v>-70</v>
      </c>
      <c r="AT590" s="110">
        <v>-49</v>
      </c>
      <c r="AU590" s="52">
        <v>51</v>
      </c>
      <c r="AV590" s="83">
        <v>5</v>
      </c>
      <c r="AW590" s="52">
        <v>-5</v>
      </c>
      <c r="AX590" s="83">
        <v>80</v>
      </c>
      <c r="AY590" s="52">
        <v>30</v>
      </c>
      <c r="AZ590" s="52">
        <v>0.12</v>
      </c>
      <c r="BA590" s="24">
        <v>0</v>
      </c>
      <c r="BB590" s="52">
        <v>1.6</v>
      </c>
      <c r="BC590" s="75" t="s">
        <v>2437</v>
      </c>
      <c r="BD590" s="52"/>
      <c r="BE590" s="52"/>
      <c r="BF590" s="52"/>
      <c r="BG590" s="52"/>
      <c r="BH590" s="52"/>
      <c r="BI590" s="52">
        <v>1</v>
      </c>
      <c r="BJ590" s="52"/>
      <c r="BK590" s="52"/>
      <c r="BL590" s="24">
        <v>1.4</v>
      </c>
      <c r="BM590" s="24"/>
      <c r="BN590" s="24"/>
      <c r="BO590" s="24"/>
      <c r="BP590" s="24"/>
      <c r="BQ590" s="24" t="s">
        <v>2168</v>
      </c>
      <c r="CJ590" s="48">
        <v>300</v>
      </c>
      <c r="CK590" s="47">
        <f t="shared" si="39"/>
        <v>300</v>
      </c>
      <c r="CL590" s="47">
        <f t="shared" si="40"/>
        <v>30</v>
      </c>
      <c r="CM590" s="47">
        <f t="shared" si="41"/>
        <v>600</v>
      </c>
    </row>
    <row r="591" spans="1:91" s="48" customFormat="1" x14ac:dyDescent="0.3">
      <c r="A591" s="48" t="s">
        <v>1117</v>
      </c>
      <c r="C591" s="106">
        <v>1139</v>
      </c>
      <c r="D591" s="28">
        <v>10001</v>
      </c>
      <c r="E591" s="28">
        <v>10001</v>
      </c>
      <c r="F591" s="55">
        <v>5</v>
      </c>
      <c r="G591" s="55">
        <v>1</v>
      </c>
      <c r="H591" s="55">
        <v>1</v>
      </c>
      <c r="I591" s="55">
        <v>1</v>
      </c>
      <c r="J591" s="55">
        <v>1</v>
      </c>
      <c r="K591" s="18">
        <v>2</v>
      </c>
      <c r="L591" s="54">
        <v>5</v>
      </c>
      <c r="M591" s="18">
        <v>1</v>
      </c>
      <c r="N591" s="18">
        <v>1</v>
      </c>
      <c r="O591" s="18" t="s">
        <v>2785</v>
      </c>
      <c r="P591" s="18" t="s">
        <v>321</v>
      </c>
      <c r="Q591" s="28" t="s">
        <v>1711</v>
      </c>
      <c r="R591" s="28"/>
      <c r="S591" s="28">
        <v>1.4</v>
      </c>
      <c r="T591" s="28">
        <v>1.1000000000000001</v>
      </c>
      <c r="U591" s="28">
        <v>1.68</v>
      </c>
      <c r="V591" s="18" t="s">
        <v>323</v>
      </c>
      <c r="W591" s="29" t="s">
        <v>491</v>
      </c>
      <c r="X591" s="30" t="s">
        <v>1118</v>
      </c>
      <c r="Y591" s="31" t="s">
        <v>218</v>
      </c>
      <c r="Z591" s="50" t="s">
        <v>219</v>
      </c>
      <c r="AA591" s="50" t="s">
        <v>1119</v>
      </c>
      <c r="AB591" s="50">
        <v>1</v>
      </c>
      <c r="AC591" s="50">
        <v>1</v>
      </c>
      <c r="AD591" s="50">
        <v>1</v>
      </c>
      <c r="AE591" s="50">
        <v>1</v>
      </c>
      <c r="AF591" s="50">
        <v>500</v>
      </c>
      <c r="AG591" s="32">
        <v>1</v>
      </c>
      <c r="AH591" s="32">
        <v>0</v>
      </c>
      <c r="AI591" s="23">
        <v>98</v>
      </c>
      <c r="AJ591" s="52">
        <v>80</v>
      </c>
      <c r="AK591" s="52">
        <v>1</v>
      </c>
      <c r="AL591" s="52">
        <v>1560</v>
      </c>
      <c r="AM591" s="52">
        <v>12</v>
      </c>
      <c r="AN591" s="52" t="s">
        <v>108</v>
      </c>
      <c r="AO591" s="52">
        <v>360</v>
      </c>
      <c r="AP591" s="52">
        <v>0.7</v>
      </c>
      <c r="AQ591" s="52">
        <v>0.15</v>
      </c>
      <c r="AR591" s="52">
        <v>0</v>
      </c>
      <c r="AS591" s="52">
        <v>0</v>
      </c>
      <c r="AT591" s="52">
        <v>0</v>
      </c>
      <c r="AU591" s="52">
        <v>255</v>
      </c>
      <c r="AV591" s="83">
        <v>0</v>
      </c>
      <c r="AW591" s="52">
        <v>20</v>
      </c>
      <c r="AX591" s="83">
        <v>212</v>
      </c>
      <c r="AY591" s="52">
        <v>78</v>
      </c>
      <c r="AZ591" s="52">
        <v>0.24</v>
      </c>
      <c r="BA591" s="24">
        <v>0</v>
      </c>
      <c r="BB591" s="52">
        <v>4.24</v>
      </c>
      <c r="BC591" s="75" t="s">
        <v>2473</v>
      </c>
      <c r="BD591" s="52"/>
      <c r="BE591" s="52"/>
      <c r="BF591" s="52"/>
      <c r="BG591" s="52"/>
      <c r="BH591" s="52"/>
      <c r="BI591" s="52">
        <v>1</v>
      </c>
      <c r="BJ591" s="52"/>
      <c r="BK591" s="52"/>
      <c r="BL591" s="24">
        <v>1.4</v>
      </c>
      <c r="BM591" s="24"/>
      <c r="BN591" s="24"/>
      <c r="BO591" s="24"/>
      <c r="BP591" s="24"/>
      <c r="BQ591" s="24" t="s">
        <v>2168</v>
      </c>
      <c r="CJ591" s="48">
        <v>780</v>
      </c>
      <c r="CK591" s="47">
        <f t="shared" si="39"/>
        <v>780</v>
      </c>
      <c r="CL591" s="47">
        <f t="shared" si="40"/>
        <v>78</v>
      </c>
      <c r="CM591" s="47">
        <f t="shared" si="41"/>
        <v>1560</v>
      </c>
    </row>
    <row r="592" spans="1:91" s="48" customFormat="1" x14ac:dyDescent="0.3">
      <c r="A592" s="48" t="s">
        <v>732</v>
      </c>
      <c r="C592" s="106">
        <v>1140</v>
      </c>
      <c r="D592" s="28">
        <v>10001</v>
      </c>
      <c r="E592" s="28">
        <v>10001</v>
      </c>
      <c r="F592" s="55">
        <v>5</v>
      </c>
      <c r="G592" s="55">
        <v>1</v>
      </c>
      <c r="H592" s="55">
        <v>1</v>
      </c>
      <c r="I592" s="55">
        <v>1</v>
      </c>
      <c r="J592" s="55">
        <v>1</v>
      </c>
      <c r="K592" s="18">
        <v>2</v>
      </c>
      <c r="L592" s="54">
        <v>5</v>
      </c>
      <c r="M592" s="18">
        <v>1</v>
      </c>
      <c r="N592" s="18">
        <v>1</v>
      </c>
      <c r="O592" s="18" t="s">
        <v>2785</v>
      </c>
      <c r="P592" s="18" t="s">
        <v>321</v>
      </c>
      <c r="Q592" s="28" t="s">
        <v>733</v>
      </c>
      <c r="R592" s="28"/>
      <c r="S592" s="28">
        <v>1.4</v>
      </c>
      <c r="T592" s="28">
        <v>1.1000000000000001</v>
      </c>
      <c r="U592" s="28">
        <v>1.68</v>
      </c>
      <c r="V592" s="18" t="s">
        <v>323</v>
      </c>
      <c r="W592" s="29" t="s">
        <v>491</v>
      </c>
      <c r="X592" s="30" t="s">
        <v>734</v>
      </c>
      <c r="Y592" s="31" t="s">
        <v>218</v>
      </c>
      <c r="Z592" s="50" t="s">
        <v>219</v>
      </c>
      <c r="AA592" s="50" t="s">
        <v>735</v>
      </c>
      <c r="AB592" s="50">
        <v>1</v>
      </c>
      <c r="AC592" s="50">
        <v>1</v>
      </c>
      <c r="AD592" s="50">
        <v>1</v>
      </c>
      <c r="AE592" s="50">
        <v>1</v>
      </c>
      <c r="AF592" s="50">
        <v>500</v>
      </c>
      <c r="AG592" s="32">
        <v>1</v>
      </c>
      <c r="AH592" s="32">
        <v>0</v>
      </c>
      <c r="AI592" s="23">
        <v>112</v>
      </c>
      <c r="AJ592" s="52">
        <v>50</v>
      </c>
      <c r="AK592" s="52">
        <v>1</v>
      </c>
      <c r="AL592" s="52">
        <v>720</v>
      </c>
      <c r="AM592" s="52">
        <v>6</v>
      </c>
      <c r="AN592" s="52" t="s">
        <v>108</v>
      </c>
      <c r="AO592" s="52">
        <v>510</v>
      </c>
      <c r="AP592" s="52">
        <v>0.4</v>
      </c>
      <c r="AQ592" s="52">
        <v>0.06</v>
      </c>
      <c r="AR592" s="52">
        <v>205</v>
      </c>
      <c r="AS592" s="52">
        <v>-112</v>
      </c>
      <c r="AT592" s="52">
        <v>84</v>
      </c>
      <c r="AU592" s="52">
        <v>305</v>
      </c>
      <c r="AV592" s="83">
        <v>0</v>
      </c>
      <c r="AW592" s="52">
        <v>50</v>
      </c>
      <c r="AX592" s="83">
        <v>84</v>
      </c>
      <c r="AY592" s="52">
        <v>36</v>
      </c>
      <c r="AZ592" s="52">
        <v>0.12</v>
      </c>
      <c r="BA592" s="24">
        <v>0</v>
      </c>
      <c r="BB592" s="52">
        <v>1.68</v>
      </c>
      <c r="BC592" s="75" t="s">
        <v>2474</v>
      </c>
      <c r="BD592" s="52"/>
      <c r="BE592" s="52"/>
      <c r="BF592" s="52"/>
      <c r="BG592" s="52"/>
      <c r="BH592" s="52"/>
      <c r="BI592" s="52">
        <v>1</v>
      </c>
      <c r="BJ592" s="52"/>
      <c r="BK592" s="52"/>
      <c r="BL592" s="24">
        <v>1.4</v>
      </c>
      <c r="BM592" s="24"/>
      <c r="BN592" s="24"/>
      <c r="BO592" s="24"/>
      <c r="BP592" s="24"/>
      <c r="BQ592" s="24" t="s">
        <v>2168</v>
      </c>
      <c r="CJ592" s="48">
        <v>360</v>
      </c>
      <c r="CK592" s="47">
        <f t="shared" si="39"/>
        <v>360</v>
      </c>
      <c r="CL592" s="47">
        <f t="shared" si="40"/>
        <v>36</v>
      </c>
      <c r="CM592" s="47">
        <f t="shared" si="41"/>
        <v>720</v>
      </c>
    </row>
    <row r="593" spans="1:91" s="48" customFormat="1" x14ac:dyDescent="0.3">
      <c r="A593" s="48" t="s">
        <v>1689</v>
      </c>
      <c r="C593" s="106">
        <v>1141</v>
      </c>
      <c r="D593" s="28">
        <v>10001</v>
      </c>
      <c r="E593" s="28">
        <v>10001</v>
      </c>
      <c r="F593" s="55">
        <v>5</v>
      </c>
      <c r="G593" s="55">
        <v>1</v>
      </c>
      <c r="H593" s="55">
        <v>1</v>
      </c>
      <c r="I593" s="55">
        <v>1</v>
      </c>
      <c r="J593" s="55">
        <v>1</v>
      </c>
      <c r="K593" s="18">
        <v>1</v>
      </c>
      <c r="L593" s="54">
        <v>5</v>
      </c>
      <c r="M593" s="18">
        <v>1</v>
      </c>
      <c r="N593" s="18">
        <v>1</v>
      </c>
      <c r="O593" s="18" t="s">
        <v>2785</v>
      </c>
      <c r="P593" s="18" t="s">
        <v>321</v>
      </c>
      <c r="Q593" s="28" t="s">
        <v>1694</v>
      </c>
      <c r="R593" s="28"/>
      <c r="S593" s="28">
        <v>1.26</v>
      </c>
      <c r="T593" s="28">
        <v>1.1000000000000001</v>
      </c>
      <c r="U593" s="28">
        <v>1.68</v>
      </c>
      <c r="V593" s="18" t="s">
        <v>323</v>
      </c>
      <c r="W593" s="29" t="s">
        <v>491</v>
      </c>
      <c r="X593" s="30" t="s">
        <v>1712</v>
      </c>
      <c r="Y593" s="31" t="s">
        <v>218</v>
      </c>
      <c r="Z593" s="50" t="s">
        <v>219</v>
      </c>
      <c r="AA593" s="50" t="s">
        <v>1717</v>
      </c>
      <c r="AB593" s="50">
        <v>1</v>
      </c>
      <c r="AC593" s="50">
        <v>1</v>
      </c>
      <c r="AD593" s="50">
        <v>1</v>
      </c>
      <c r="AE593" s="50">
        <v>1</v>
      </c>
      <c r="AF593" s="50">
        <v>500</v>
      </c>
      <c r="AG593" s="32">
        <v>1</v>
      </c>
      <c r="AH593" s="32">
        <v>0</v>
      </c>
      <c r="AI593" s="23">
        <v>84</v>
      </c>
      <c r="AJ593" s="52">
        <v>80</v>
      </c>
      <c r="AK593" s="52">
        <v>1</v>
      </c>
      <c r="AL593" s="52">
        <v>1920</v>
      </c>
      <c r="AM593" s="52">
        <v>6</v>
      </c>
      <c r="AN593" s="52">
        <v>1</v>
      </c>
      <c r="AO593" s="52">
        <v>78</v>
      </c>
      <c r="AP593" s="52">
        <v>0.4</v>
      </c>
      <c r="AQ593" s="52">
        <v>0.01</v>
      </c>
      <c r="AR593" s="52">
        <v>0</v>
      </c>
      <c r="AS593" s="52">
        <v>0</v>
      </c>
      <c r="AT593" s="52">
        <v>0</v>
      </c>
      <c r="AU593" s="52">
        <v>1</v>
      </c>
      <c r="AV593" s="83">
        <v>0</v>
      </c>
      <c r="AW593" s="52">
        <v>-22</v>
      </c>
      <c r="AX593" s="83">
        <v>112</v>
      </c>
      <c r="AY593" s="52">
        <v>96</v>
      </c>
      <c r="AZ593" s="52">
        <v>0.12</v>
      </c>
      <c r="BA593" s="24">
        <v>0</v>
      </c>
      <c r="BB593" s="52">
        <v>2.2400000000000002</v>
      </c>
      <c r="BC593" s="75" t="s">
        <v>2293</v>
      </c>
      <c r="BD593" s="52"/>
      <c r="BE593" s="52"/>
      <c r="BF593" s="52"/>
      <c r="BG593" s="52"/>
      <c r="BH593" s="52"/>
      <c r="BI593" s="52">
        <v>1</v>
      </c>
      <c r="BJ593" s="52"/>
      <c r="BK593" s="52"/>
      <c r="BL593" s="24">
        <v>1.4</v>
      </c>
      <c r="BM593" s="24"/>
      <c r="BN593" s="24"/>
      <c r="BO593" s="24"/>
      <c r="BP593" s="24"/>
      <c r="BQ593" s="24" t="s">
        <v>2168</v>
      </c>
      <c r="CJ593" s="48">
        <v>960</v>
      </c>
      <c r="CK593" s="47">
        <f t="shared" si="39"/>
        <v>960</v>
      </c>
      <c r="CL593" s="47">
        <f t="shared" si="40"/>
        <v>96</v>
      </c>
      <c r="CM593" s="47">
        <f t="shared" si="41"/>
        <v>1920</v>
      </c>
    </row>
    <row r="594" spans="1:91" s="48" customFormat="1" x14ac:dyDescent="0.3">
      <c r="A594" s="48" t="s">
        <v>1282</v>
      </c>
      <c r="C594" s="106">
        <v>1142</v>
      </c>
      <c r="D594" s="28">
        <v>10001</v>
      </c>
      <c r="E594" s="28">
        <v>10001</v>
      </c>
      <c r="F594" s="55">
        <v>5</v>
      </c>
      <c r="G594" s="55">
        <v>1</v>
      </c>
      <c r="H594" s="55">
        <v>1</v>
      </c>
      <c r="I594" s="55">
        <v>1</v>
      </c>
      <c r="J594" s="55">
        <v>1</v>
      </c>
      <c r="K594" s="18">
        <v>1</v>
      </c>
      <c r="L594" s="54">
        <v>5</v>
      </c>
      <c r="M594" s="18">
        <v>1</v>
      </c>
      <c r="N594" s="18">
        <v>1</v>
      </c>
      <c r="O594" s="18" t="s">
        <v>2785</v>
      </c>
      <c r="P594" s="18" t="s">
        <v>321</v>
      </c>
      <c r="Q594" s="28" t="s">
        <v>2129</v>
      </c>
      <c r="R594" s="28"/>
      <c r="S594" s="28">
        <v>1.47</v>
      </c>
      <c r="T594" s="28">
        <v>1</v>
      </c>
      <c r="U594" s="28">
        <v>1.68</v>
      </c>
      <c r="V594" s="18" t="s">
        <v>323</v>
      </c>
      <c r="W594" s="29" t="s">
        <v>491</v>
      </c>
      <c r="X594" s="30" t="s">
        <v>1283</v>
      </c>
      <c r="Y594" s="31" t="s">
        <v>218</v>
      </c>
      <c r="Z594" s="50" t="s">
        <v>219</v>
      </c>
      <c r="AA594" s="50" t="s">
        <v>1284</v>
      </c>
      <c r="AB594" s="50">
        <v>1</v>
      </c>
      <c r="AC594" s="50">
        <v>1</v>
      </c>
      <c r="AD594" s="50">
        <v>1</v>
      </c>
      <c r="AE594" s="50">
        <v>1</v>
      </c>
      <c r="AF594" s="50">
        <v>500</v>
      </c>
      <c r="AG594" s="32">
        <v>1</v>
      </c>
      <c r="AH594" s="32">
        <v>0</v>
      </c>
      <c r="AI594" s="23">
        <v>140</v>
      </c>
      <c r="AJ594" s="52">
        <v>110</v>
      </c>
      <c r="AK594" s="52">
        <v>1</v>
      </c>
      <c r="AL594" s="52">
        <v>4800</v>
      </c>
      <c r="AM594" s="52">
        <v>24</v>
      </c>
      <c r="AN594" s="52">
        <v>1</v>
      </c>
      <c r="AO594" s="52">
        <v>78</v>
      </c>
      <c r="AP594" s="52">
        <v>0.4</v>
      </c>
      <c r="AQ594" s="52">
        <v>0.04</v>
      </c>
      <c r="AR594" s="52">
        <v>0</v>
      </c>
      <c r="AS594" s="52">
        <v>0</v>
      </c>
      <c r="AT594" s="52">
        <v>0</v>
      </c>
      <c r="AU594" s="52">
        <v>1</v>
      </c>
      <c r="AV594" s="83">
        <v>-5</v>
      </c>
      <c r="AW594" s="52">
        <v>-20</v>
      </c>
      <c r="AX594" s="83">
        <v>80</v>
      </c>
      <c r="AY594" s="52">
        <v>240</v>
      </c>
      <c r="AZ594" s="52">
        <v>0.48</v>
      </c>
      <c r="BA594" s="24">
        <v>0</v>
      </c>
      <c r="BB594" s="52">
        <v>1.6</v>
      </c>
      <c r="BC594" s="75" t="s">
        <v>2072</v>
      </c>
      <c r="BD594" s="52"/>
      <c r="BE594" s="52"/>
      <c r="BF594" s="52"/>
      <c r="BG594" s="52"/>
      <c r="BH594" s="52"/>
      <c r="BI594" s="52">
        <v>1</v>
      </c>
      <c r="BJ594" s="52"/>
      <c r="BK594" s="52"/>
      <c r="BL594" s="24">
        <v>1.4</v>
      </c>
      <c r="BM594" s="24"/>
      <c r="BN594" s="24"/>
      <c r="BO594" s="24"/>
      <c r="BP594" s="24"/>
      <c r="BQ594" s="24" t="s">
        <v>2168</v>
      </c>
      <c r="CJ594" s="48">
        <v>2400</v>
      </c>
      <c r="CK594" s="47">
        <f t="shared" si="39"/>
        <v>2400</v>
      </c>
      <c r="CL594" s="47">
        <f t="shared" si="40"/>
        <v>240</v>
      </c>
      <c r="CM594" s="47">
        <f t="shared" si="41"/>
        <v>4800</v>
      </c>
    </row>
    <row r="595" spans="1:91" s="48" customFormat="1" x14ac:dyDescent="0.3">
      <c r="A595" s="48" t="s">
        <v>1358</v>
      </c>
      <c r="C595" s="106">
        <v>1143</v>
      </c>
      <c r="D595" s="28">
        <v>10001</v>
      </c>
      <c r="E595" s="28">
        <v>10001</v>
      </c>
      <c r="F595" s="55">
        <v>5</v>
      </c>
      <c r="G595" s="55">
        <v>1</v>
      </c>
      <c r="H595" s="55">
        <v>1</v>
      </c>
      <c r="I595" s="55">
        <v>1</v>
      </c>
      <c r="J595" s="55">
        <v>1</v>
      </c>
      <c r="K595" s="18">
        <v>2</v>
      </c>
      <c r="L595" s="54">
        <v>5</v>
      </c>
      <c r="M595" s="18">
        <v>1</v>
      </c>
      <c r="N595" s="18">
        <v>1</v>
      </c>
      <c r="O595" s="18" t="s">
        <v>2785</v>
      </c>
      <c r="P595" s="18" t="s">
        <v>321</v>
      </c>
      <c r="Q595" s="28" t="s">
        <v>2130</v>
      </c>
      <c r="R595" s="28"/>
      <c r="S595" s="28">
        <v>1.4</v>
      </c>
      <c r="T595" s="28">
        <v>1.1200000000000001</v>
      </c>
      <c r="U595" s="28">
        <v>1.68</v>
      </c>
      <c r="V595" s="18" t="s">
        <v>323</v>
      </c>
      <c r="W595" s="29" t="s">
        <v>491</v>
      </c>
      <c r="X595" s="30" t="s">
        <v>1359</v>
      </c>
      <c r="Y595" s="31" t="s">
        <v>218</v>
      </c>
      <c r="Z595" s="50" t="s">
        <v>219</v>
      </c>
      <c r="AA595" s="50" t="s">
        <v>1360</v>
      </c>
      <c r="AB595" s="50">
        <v>1</v>
      </c>
      <c r="AC595" s="50">
        <v>1</v>
      </c>
      <c r="AD595" s="50">
        <v>1</v>
      </c>
      <c r="AE595" s="50">
        <v>1</v>
      </c>
      <c r="AF595" s="50">
        <v>500</v>
      </c>
      <c r="AG595" s="32">
        <v>1</v>
      </c>
      <c r="AH595" s="32">
        <v>0</v>
      </c>
      <c r="AI595" s="23">
        <v>70</v>
      </c>
      <c r="AJ595" s="52">
        <v>60</v>
      </c>
      <c r="AK595" s="52">
        <v>1</v>
      </c>
      <c r="AL595" s="52">
        <v>540</v>
      </c>
      <c r="AM595" s="52">
        <v>6</v>
      </c>
      <c r="AN595" s="52" t="s">
        <v>108</v>
      </c>
      <c r="AO595" s="52">
        <v>310</v>
      </c>
      <c r="AP595" s="52">
        <v>0.9</v>
      </c>
      <c r="AQ595" s="52">
        <v>0.02</v>
      </c>
      <c r="AR595" s="52">
        <v>131</v>
      </c>
      <c r="AS595" s="52">
        <v>-70</v>
      </c>
      <c r="AT595" s="52">
        <v>-49</v>
      </c>
      <c r="AU595" s="52">
        <v>51</v>
      </c>
      <c r="AV595" s="83">
        <v>-5</v>
      </c>
      <c r="AW595" s="52">
        <v>5</v>
      </c>
      <c r="AX595" s="83">
        <v>40</v>
      </c>
      <c r="AY595" s="52">
        <v>27</v>
      </c>
      <c r="AZ595" s="52">
        <v>0.12</v>
      </c>
      <c r="BA595" s="24">
        <v>0</v>
      </c>
      <c r="BB595" s="52">
        <v>0.8</v>
      </c>
      <c r="BC595" s="75" t="s">
        <v>2456</v>
      </c>
      <c r="BD595" s="52"/>
      <c r="BE595" s="52"/>
      <c r="BF595" s="52"/>
      <c r="BG595" s="52"/>
      <c r="BH595" s="52"/>
      <c r="BI595" s="52">
        <v>1</v>
      </c>
      <c r="BJ595" s="52"/>
      <c r="BK595" s="52"/>
      <c r="BL595" s="24">
        <v>1.4</v>
      </c>
      <c r="BM595" s="24"/>
      <c r="BN595" s="24"/>
      <c r="BO595" s="24"/>
      <c r="BP595" s="24"/>
      <c r="BQ595" s="24" t="s">
        <v>2168</v>
      </c>
      <c r="CJ595" s="48">
        <v>270</v>
      </c>
      <c r="CK595" s="47">
        <f t="shared" si="39"/>
        <v>270</v>
      </c>
      <c r="CL595" s="47">
        <f t="shared" si="40"/>
        <v>27</v>
      </c>
      <c r="CM595" s="47">
        <f t="shared" si="41"/>
        <v>540</v>
      </c>
    </row>
    <row r="596" spans="1:91" s="48" customFormat="1" x14ac:dyDescent="0.3">
      <c r="A596" s="48" t="s">
        <v>1114</v>
      </c>
      <c r="C596" s="106">
        <v>1144</v>
      </c>
      <c r="D596" s="28">
        <v>10001</v>
      </c>
      <c r="E596" s="28">
        <v>10001</v>
      </c>
      <c r="F596" s="55">
        <v>5</v>
      </c>
      <c r="G596" s="55">
        <v>1</v>
      </c>
      <c r="H596" s="55">
        <v>1</v>
      </c>
      <c r="I596" s="55">
        <v>1</v>
      </c>
      <c r="J596" s="55">
        <v>1</v>
      </c>
      <c r="K596" s="18">
        <v>2</v>
      </c>
      <c r="L596" s="54">
        <v>5</v>
      </c>
      <c r="M596" s="18">
        <v>1</v>
      </c>
      <c r="N596" s="18">
        <v>1</v>
      </c>
      <c r="O596" s="18" t="s">
        <v>2785</v>
      </c>
      <c r="P596" s="18" t="s">
        <v>321</v>
      </c>
      <c r="Q596" s="28" t="s">
        <v>1679</v>
      </c>
      <c r="R596" s="28"/>
      <c r="S596" s="28">
        <v>1.4</v>
      </c>
      <c r="T596" s="28">
        <v>1.1000000000000001</v>
      </c>
      <c r="U596" s="28">
        <v>1.68</v>
      </c>
      <c r="V596" s="18" t="s">
        <v>323</v>
      </c>
      <c r="W596" s="29" t="s">
        <v>491</v>
      </c>
      <c r="X596" s="30" t="s">
        <v>1115</v>
      </c>
      <c r="Y596" s="31" t="s">
        <v>218</v>
      </c>
      <c r="Z596" s="50" t="s">
        <v>219</v>
      </c>
      <c r="AA596" s="50" t="s">
        <v>1116</v>
      </c>
      <c r="AB596" s="50">
        <v>1</v>
      </c>
      <c r="AC596" s="50">
        <v>1</v>
      </c>
      <c r="AD596" s="50">
        <v>1</v>
      </c>
      <c r="AE596" s="50">
        <v>1</v>
      </c>
      <c r="AF596" s="50">
        <v>500</v>
      </c>
      <c r="AG596" s="32">
        <v>1</v>
      </c>
      <c r="AH596" s="32">
        <v>0</v>
      </c>
      <c r="AI596" s="23">
        <v>98</v>
      </c>
      <c r="AJ596" s="52">
        <v>60</v>
      </c>
      <c r="AK596" s="52">
        <v>1</v>
      </c>
      <c r="AL596" s="52">
        <v>540</v>
      </c>
      <c r="AM596" s="52">
        <v>6</v>
      </c>
      <c r="AN596" s="52" t="s">
        <v>108</v>
      </c>
      <c r="AO596" s="52">
        <v>330</v>
      </c>
      <c r="AP596" s="52">
        <v>0.9</v>
      </c>
      <c r="AQ596" s="52">
        <v>0.04</v>
      </c>
      <c r="AR596" s="52">
        <v>205</v>
      </c>
      <c r="AS596" s="52">
        <v>-56</v>
      </c>
      <c r="AT596" s="52">
        <v>14</v>
      </c>
      <c r="AU596" s="52">
        <v>305</v>
      </c>
      <c r="AV596" s="83">
        <v>0</v>
      </c>
      <c r="AW596" s="52">
        <v>5</v>
      </c>
      <c r="AX596" s="83">
        <v>40</v>
      </c>
      <c r="AY596" s="52">
        <v>27</v>
      </c>
      <c r="AZ596" s="52">
        <v>0.12</v>
      </c>
      <c r="BA596" s="24">
        <v>0</v>
      </c>
      <c r="BB596" s="52">
        <v>0.8</v>
      </c>
      <c r="BC596" s="75" t="s">
        <v>2462</v>
      </c>
      <c r="BD596" s="52"/>
      <c r="BE596" s="52"/>
      <c r="BF596" s="52"/>
      <c r="BG596" s="52"/>
      <c r="BH596" s="52"/>
      <c r="BI596" s="52">
        <v>1</v>
      </c>
      <c r="BJ596" s="52"/>
      <c r="BK596" s="52"/>
      <c r="BL596" s="24">
        <v>1.4</v>
      </c>
      <c r="BM596" s="24"/>
      <c r="BN596" s="24"/>
      <c r="BO596" s="24"/>
      <c r="BP596" s="24"/>
      <c r="BQ596" s="24" t="s">
        <v>2168</v>
      </c>
      <c r="CJ596" s="48">
        <v>270</v>
      </c>
      <c r="CK596" s="47">
        <f t="shared" si="39"/>
        <v>270</v>
      </c>
      <c r="CL596" s="47">
        <f t="shared" si="40"/>
        <v>27</v>
      </c>
      <c r="CM596" s="47">
        <f t="shared" si="41"/>
        <v>540</v>
      </c>
    </row>
    <row r="597" spans="1:91" s="48" customFormat="1" x14ac:dyDescent="0.3">
      <c r="A597" s="48" t="s">
        <v>1169</v>
      </c>
      <c r="C597" s="106">
        <v>1145</v>
      </c>
      <c r="D597" s="28">
        <v>10001</v>
      </c>
      <c r="E597" s="28">
        <v>10001</v>
      </c>
      <c r="F597" s="55">
        <v>5</v>
      </c>
      <c r="G597" s="55">
        <v>1</v>
      </c>
      <c r="H597" s="55">
        <v>1</v>
      </c>
      <c r="I597" s="55">
        <v>1</v>
      </c>
      <c r="J597" s="55">
        <v>1</v>
      </c>
      <c r="K597" s="18">
        <v>2</v>
      </c>
      <c r="L597" s="54">
        <v>5</v>
      </c>
      <c r="M597" s="18">
        <v>1</v>
      </c>
      <c r="N597" s="18">
        <v>1</v>
      </c>
      <c r="O597" s="18" t="s">
        <v>2785</v>
      </c>
      <c r="P597" s="18" t="s">
        <v>321</v>
      </c>
      <c r="Q597" s="28" t="s">
        <v>2131</v>
      </c>
      <c r="R597" s="28"/>
      <c r="S597" s="28">
        <v>1.4</v>
      </c>
      <c r="T597" s="28">
        <v>0.91</v>
      </c>
      <c r="U597" s="28">
        <v>1.68</v>
      </c>
      <c r="V597" s="18" t="s">
        <v>323</v>
      </c>
      <c r="W597" s="29" t="s">
        <v>491</v>
      </c>
      <c r="X597" s="30" t="s">
        <v>1170</v>
      </c>
      <c r="Y597" s="31" t="s">
        <v>218</v>
      </c>
      <c r="Z597" s="50" t="s">
        <v>219</v>
      </c>
      <c r="AA597" s="50" t="s">
        <v>1171</v>
      </c>
      <c r="AB597" s="50">
        <v>1</v>
      </c>
      <c r="AC597" s="50">
        <v>1</v>
      </c>
      <c r="AD597" s="50">
        <v>1</v>
      </c>
      <c r="AE597" s="50">
        <v>1</v>
      </c>
      <c r="AF597" s="50">
        <v>500</v>
      </c>
      <c r="AG597" s="32">
        <v>2</v>
      </c>
      <c r="AH597" s="32">
        <v>0</v>
      </c>
      <c r="AI597" s="23">
        <v>70</v>
      </c>
      <c r="AJ597" s="52">
        <v>75</v>
      </c>
      <c r="AK597" s="52">
        <v>1</v>
      </c>
      <c r="AL597" s="52">
        <v>1020</v>
      </c>
      <c r="AM597" s="52">
        <v>6</v>
      </c>
      <c r="AN597" s="52" t="s">
        <v>108</v>
      </c>
      <c r="AO597" s="52">
        <v>340</v>
      </c>
      <c r="AP597" s="52">
        <v>0.8</v>
      </c>
      <c r="AQ597" s="52">
        <v>0.06</v>
      </c>
      <c r="AR597" s="52">
        <v>204</v>
      </c>
      <c r="AS597" s="52">
        <v>-42</v>
      </c>
      <c r="AT597" s="52">
        <v>70</v>
      </c>
      <c r="AU597" s="52">
        <v>304</v>
      </c>
      <c r="AV597" s="83">
        <v>0</v>
      </c>
      <c r="AW597" s="52">
        <v>30</v>
      </c>
      <c r="AX597" s="83">
        <v>40</v>
      </c>
      <c r="AY597" s="52">
        <v>51</v>
      </c>
      <c r="AZ597" s="52">
        <v>0.12</v>
      </c>
      <c r="BA597" s="24">
        <v>0</v>
      </c>
      <c r="BB597" s="52">
        <v>0.8</v>
      </c>
      <c r="BC597" s="75" t="s">
        <v>2440</v>
      </c>
      <c r="BD597" s="52"/>
      <c r="BE597" s="52"/>
      <c r="BF597" s="52"/>
      <c r="BG597" s="52"/>
      <c r="BH597" s="52"/>
      <c r="BI597" s="52">
        <v>1</v>
      </c>
      <c r="BJ597" s="52"/>
      <c r="BK597" s="52"/>
      <c r="BL597" s="24">
        <v>1.4</v>
      </c>
      <c r="BM597" s="24"/>
      <c r="BN597" s="24"/>
      <c r="BO597" s="24"/>
      <c r="BP597" s="24"/>
      <c r="BQ597" s="24" t="s">
        <v>2168</v>
      </c>
      <c r="CJ597" s="48">
        <v>510</v>
      </c>
      <c r="CK597" s="47">
        <f t="shared" si="39"/>
        <v>510</v>
      </c>
      <c r="CL597" s="47">
        <f t="shared" si="40"/>
        <v>51</v>
      </c>
      <c r="CM597" s="47">
        <f t="shared" si="41"/>
        <v>1020</v>
      </c>
    </row>
    <row r="598" spans="1:91" s="48" customFormat="1" x14ac:dyDescent="0.3">
      <c r="A598" s="48" t="s">
        <v>1693</v>
      </c>
      <c r="C598" s="106">
        <v>1146</v>
      </c>
      <c r="D598" s="28">
        <v>10001</v>
      </c>
      <c r="E598" s="28">
        <v>10001</v>
      </c>
      <c r="F598" s="55">
        <v>5</v>
      </c>
      <c r="G598" s="55">
        <v>1</v>
      </c>
      <c r="H598" s="55">
        <v>1</v>
      </c>
      <c r="I598" s="55">
        <v>1</v>
      </c>
      <c r="J598" s="55">
        <v>1</v>
      </c>
      <c r="K598" s="18">
        <v>1</v>
      </c>
      <c r="L598" s="54">
        <v>5</v>
      </c>
      <c r="M598" s="18">
        <v>1</v>
      </c>
      <c r="N598" s="18">
        <v>1</v>
      </c>
      <c r="O598" s="18" t="s">
        <v>2785</v>
      </c>
      <c r="P598" s="18" t="s">
        <v>321</v>
      </c>
      <c r="Q598" s="28" t="s">
        <v>1706</v>
      </c>
      <c r="R598" s="28"/>
      <c r="S598" s="28">
        <v>1.26</v>
      </c>
      <c r="T598" s="28">
        <v>1.25</v>
      </c>
      <c r="U598" s="28">
        <v>1.68</v>
      </c>
      <c r="V598" s="18" t="s">
        <v>323</v>
      </c>
      <c r="W598" s="29" t="s">
        <v>491</v>
      </c>
      <c r="X598" s="30" t="s">
        <v>1716</v>
      </c>
      <c r="Y598" s="31" t="s">
        <v>218</v>
      </c>
      <c r="Z598" s="50" t="s">
        <v>219</v>
      </c>
      <c r="AA598" s="50" t="s">
        <v>1721</v>
      </c>
      <c r="AB598" s="50">
        <v>1</v>
      </c>
      <c r="AC598" s="50">
        <v>1</v>
      </c>
      <c r="AD598" s="50">
        <v>1</v>
      </c>
      <c r="AE598" s="50">
        <v>1</v>
      </c>
      <c r="AF598" s="50">
        <v>500</v>
      </c>
      <c r="AG598" s="32">
        <v>1</v>
      </c>
      <c r="AH598" s="32">
        <v>0</v>
      </c>
      <c r="AI598" s="23">
        <v>196</v>
      </c>
      <c r="AJ598" s="52">
        <v>80</v>
      </c>
      <c r="AK598" s="52">
        <v>1</v>
      </c>
      <c r="AL598" s="52">
        <v>6000</v>
      </c>
      <c r="AM598" s="52">
        <v>30</v>
      </c>
      <c r="AN598" s="52">
        <v>1</v>
      </c>
      <c r="AO598" s="52">
        <v>78</v>
      </c>
      <c r="AP598" s="52">
        <v>0.5</v>
      </c>
      <c r="AQ598" s="52">
        <v>0.01</v>
      </c>
      <c r="AR598" s="52">
        <v>0</v>
      </c>
      <c r="AS598" s="52">
        <v>0</v>
      </c>
      <c r="AT598" s="52">
        <v>0</v>
      </c>
      <c r="AU598" s="52">
        <v>3</v>
      </c>
      <c r="AV598" s="83">
        <v>-46</v>
      </c>
      <c r="AW598" s="52">
        <v>-15</v>
      </c>
      <c r="AX598" s="83">
        <v>80</v>
      </c>
      <c r="AY598" s="52">
        <v>300</v>
      </c>
      <c r="AZ598" s="52">
        <v>0.6</v>
      </c>
      <c r="BA598" s="24">
        <v>0</v>
      </c>
      <c r="BB598" s="52">
        <v>1.6</v>
      </c>
      <c r="BC598" s="75" t="s">
        <v>2078</v>
      </c>
      <c r="BD598" s="52"/>
      <c r="BE598" s="52"/>
      <c r="BF598" s="52"/>
      <c r="BG598" s="52"/>
      <c r="BH598" s="52"/>
      <c r="BI598" s="52">
        <v>1</v>
      </c>
      <c r="BJ598" s="52"/>
      <c r="BK598" s="52"/>
      <c r="BL598" s="24">
        <v>1.4</v>
      </c>
      <c r="BM598" s="24"/>
      <c r="BN598" s="24"/>
      <c r="BO598" s="24"/>
      <c r="BP598" s="24"/>
      <c r="BQ598" s="24" t="s">
        <v>2168</v>
      </c>
      <c r="CJ598" s="48">
        <v>3000</v>
      </c>
      <c r="CK598" s="47">
        <f t="shared" si="39"/>
        <v>3000</v>
      </c>
      <c r="CL598" s="47">
        <f t="shared" si="40"/>
        <v>300</v>
      </c>
      <c r="CM598" s="47">
        <f t="shared" si="41"/>
        <v>6000</v>
      </c>
    </row>
    <row r="599" spans="1:91" s="48" customFormat="1" x14ac:dyDescent="0.3">
      <c r="A599" s="48" t="s">
        <v>1276</v>
      </c>
      <c r="C599" s="106">
        <v>1147</v>
      </c>
      <c r="D599" s="28">
        <v>10001</v>
      </c>
      <c r="E599" s="28">
        <v>10001</v>
      </c>
      <c r="F599" s="55">
        <v>5</v>
      </c>
      <c r="G599" s="55">
        <v>1</v>
      </c>
      <c r="H599" s="55">
        <v>1</v>
      </c>
      <c r="I599" s="55">
        <v>1</v>
      </c>
      <c r="J599" s="55">
        <v>1</v>
      </c>
      <c r="K599" s="18">
        <v>1</v>
      </c>
      <c r="L599" s="54">
        <v>5</v>
      </c>
      <c r="M599" s="18">
        <v>1</v>
      </c>
      <c r="N599" s="18">
        <v>1</v>
      </c>
      <c r="O599" s="18" t="s">
        <v>2785</v>
      </c>
      <c r="P599" s="18" t="s">
        <v>321</v>
      </c>
      <c r="Q599" s="28" t="s">
        <v>1707</v>
      </c>
      <c r="R599" s="28"/>
      <c r="S599" s="28">
        <v>1.47</v>
      </c>
      <c r="T599" s="28">
        <v>1</v>
      </c>
      <c r="U599" s="28">
        <v>1.68</v>
      </c>
      <c r="V599" s="18" t="s">
        <v>323</v>
      </c>
      <c r="W599" s="29" t="s">
        <v>491</v>
      </c>
      <c r="X599" s="30" t="s">
        <v>1277</v>
      </c>
      <c r="Y599" s="31" t="s">
        <v>218</v>
      </c>
      <c r="Z599" s="50" t="s">
        <v>219</v>
      </c>
      <c r="AA599" s="50" t="s">
        <v>1278</v>
      </c>
      <c r="AB599" s="50">
        <v>1</v>
      </c>
      <c r="AC599" s="50">
        <v>1</v>
      </c>
      <c r="AD599" s="50">
        <v>1</v>
      </c>
      <c r="AE599" s="50">
        <v>1</v>
      </c>
      <c r="AF599" s="50">
        <v>500</v>
      </c>
      <c r="AG599" s="32">
        <v>1</v>
      </c>
      <c r="AH599" s="32">
        <v>0</v>
      </c>
      <c r="AI599" s="23">
        <v>126</v>
      </c>
      <c r="AJ599" s="52">
        <v>60</v>
      </c>
      <c r="AK599" s="52">
        <v>1</v>
      </c>
      <c r="AL599" s="52">
        <v>4200</v>
      </c>
      <c r="AM599" s="52">
        <v>12</v>
      </c>
      <c r="AN599" s="52">
        <v>1</v>
      </c>
      <c r="AO599" s="52">
        <v>98</v>
      </c>
      <c r="AP599" s="52">
        <v>0.3</v>
      </c>
      <c r="AQ599" s="52">
        <v>0.06</v>
      </c>
      <c r="AR599" s="52">
        <v>0</v>
      </c>
      <c r="AS599" s="52">
        <v>0</v>
      </c>
      <c r="AT599" s="52">
        <v>0</v>
      </c>
      <c r="AU599" s="52">
        <v>31</v>
      </c>
      <c r="AV599" s="83">
        <v>0</v>
      </c>
      <c r="AW599" s="52">
        <v>-20</v>
      </c>
      <c r="AX599" s="83">
        <v>32</v>
      </c>
      <c r="AY599" s="52">
        <v>210</v>
      </c>
      <c r="AZ599" s="52">
        <v>0.24</v>
      </c>
      <c r="BA599" s="24">
        <v>0</v>
      </c>
      <c r="BB599" s="52">
        <v>0.64</v>
      </c>
      <c r="BC599" s="75" t="s">
        <v>2292</v>
      </c>
      <c r="BD599" s="52"/>
      <c r="BE599" s="52"/>
      <c r="BF599" s="52"/>
      <c r="BG599" s="52"/>
      <c r="BH599" s="52"/>
      <c r="BI599" s="52">
        <v>1</v>
      </c>
      <c r="BJ599" s="52"/>
      <c r="BK599" s="52"/>
      <c r="BL599" s="24">
        <v>1.4</v>
      </c>
      <c r="BM599" s="24"/>
      <c r="BN599" s="24"/>
      <c r="BO599" s="24"/>
      <c r="BP599" s="24"/>
      <c r="BQ599" s="24" t="s">
        <v>2168</v>
      </c>
      <c r="CJ599" s="48">
        <v>2100</v>
      </c>
      <c r="CK599" s="47">
        <f t="shared" si="39"/>
        <v>2100</v>
      </c>
      <c r="CL599" s="47">
        <f t="shared" si="40"/>
        <v>210</v>
      </c>
      <c r="CM599" s="47">
        <f t="shared" si="41"/>
        <v>4200</v>
      </c>
    </row>
    <row r="600" spans="1:91" s="48" customFormat="1" x14ac:dyDescent="0.3">
      <c r="A600" s="48" t="s">
        <v>875</v>
      </c>
      <c r="C600" s="106">
        <v>1148</v>
      </c>
      <c r="D600" s="28">
        <v>10001</v>
      </c>
      <c r="E600" s="28">
        <v>10001</v>
      </c>
      <c r="F600" s="55">
        <v>5</v>
      </c>
      <c r="G600" s="55">
        <v>1</v>
      </c>
      <c r="H600" s="55">
        <v>1</v>
      </c>
      <c r="I600" s="55">
        <v>1</v>
      </c>
      <c r="J600" s="55">
        <v>1</v>
      </c>
      <c r="K600" s="18">
        <v>2</v>
      </c>
      <c r="L600" s="54">
        <v>5</v>
      </c>
      <c r="M600" s="18">
        <v>1</v>
      </c>
      <c r="N600" s="18">
        <v>1</v>
      </c>
      <c r="O600" s="18" t="s">
        <v>2785</v>
      </c>
      <c r="P600" s="18" t="s">
        <v>321</v>
      </c>
      <c r="Q600" s="28" t="s">
        <v>876</v>
      </c>
      <c r="R600" s="28"/>
      <c r="S600" s="28">
        <v>1.4</v>
      </c>
      <c r="T600" s="28">
        <v>1.1200000000000001</v>
      </c>
      <c r="U600" s="28">
        <v>1.68</v>
      </c>
      <c r="V600" s="18" t="s">
        <v>323</v>
      </c>
      <c r="W600" s="29" t="s">
        <v>491</v>
      </c>
      <c r="X600" s="30" t="s">
        <v>877</v>
      </c>
      <c r="Y600" s="31" t="s">
        <v>218</v>
      </c>
      <c r="Z600" s="50" t="s">
        <v>219</v>
      </c>
      <c r="AA600" s="50" t="s">
        <v>878</v>
      </c>
      <c r="AB600" s="50">
        <v>1</v>
      </c>
      <c r="AC600" s="50">
        <v>1</v>
      </c>
      <c r="AD600" s="50">
        <v>1</v>
      </c>
      <c r="AE600" s="50">
        <v>1</v>
      </c>
      <c r="AF600" s="50">
        <v>500</v>
      </c>
      <c r="AG600" s="32">
        <v>1</v>
      </c>
      <c r="AH600" s="32">
        <v>0</v>
      </c>
      <c r="AI600" s="23">
        <v>126</v>
      </c>
      <c r="AJ600" s="52">
        <v>70</v>
      </c>
      <c r="AK600" s="52">
        <v>1</v>
      </c>
      <c r="AL600" s="52">
        <v>480</v>
      </c>
      <c r="AM600" s="52">
        <v>6</v>
      </c>
      <c r="AN600" s="52">
        <v>1</v>
      </c>
      <c r="AO600" s="52">
        <v>340</v>
      </c>
      <c r="AP600" s="52">
        <v>0.3</v>
      </c>
      <c r="AQ600" s="52">
        <v>0.02</v>
      </c>
      <c r="AR600" s="52">
        <v>102</v>
      </c>
      <c r="AS600" s="52">
        <v>-98</v>
      </c>
      <c r="AT600" s="52">
        <v>-21</v>
      </c>
      <c r="AU600" s="52">
        <v>51</v>
      </c>
      <c r="AV600" s="83">
        <v>-14</v>
      </c>
      <c r="AW600" s="52">
        <v>-15</v>
      </c>
      <c r="AX600" s="83">
        <v>44</v>
      </c>
      <c r="AY600" s="52">
        <v>24</v>
      </c>
      <c r="AZ600" s="52">
        <v>0.12</v>
      </c>
      <c r="BA600" s="24">
        <v>0</v>
      </c>
      <c r="BB600" s="52">
        <v>0.88</v>
      </c>
      <c r="BC600" s="75" t="s">
        <v>2436</v>
      </c>
      <c r="BD600" s="52"/>
      <c r="BE600" s="52"/>
      <c r="BF600" s="52"/>
      <c r="BG600" s="52"/>
      <c r="BH600" s="52"/>
      <c r="BI600" s="52">
        <v>1</v>
      </c>
      <c r="BJ600" s="52"/>
      <c r="BK600" s="52"/>
      <c r="BL600" s="24">
        <v>1.4</v>
      </c>
      <c r="BM600" s="24"/>
      <c r="BN600" s="24"/>
      <c r="BO600" s="24"/>
      <c r="BP600" s="24"/>
      <c r="BQ600" s="24" t="s">
        <v>2168</v>
      </c>
      <c r="CJ600" s="48">
        <v>240</v>
      </c>
      <c r="CK600" s="47">
        <f t="shared" si="39"/>
        <v>240</v>
      </c>
      <c r="CL600" s="47">
        <f t="shared" si="40"/>
        <v>24</v>
      </c>
      <c r="CM600" s="47">
        <f t="shared" si="41"/>
        <v>480</v>
      </c>
    </row>
    <row r="601" spans="1:91" s="48" customFormat="1" x14ac:dyDescent="0.3">
      <c r="A601" s="48" t="s">
        <v>1364</v>
      </c>
      <c r="C601" s="106">
        <v>1149</v>
      </c>
      <c r="D601" s="28">
        <v>10001</v>
      </c>
      <c r="E601" s="28">
        <v>10001</v>
      </c>
      <c r="F601" s="55">
        <v>5</v>
      </c>
      <c r="G601" s="55">
        <v>1</v>
      </c>
      <c r="H601" s="55">
        <v>1</v>
      </c>
      <c r="I601" s="55">
        <v>1</v>
      </c>
      <c r="J601" s="55">
        <v>1</v>
      </c>
      <c r="K601" s="18">
        <v>2</v>
      </c>
      <c r="L601" s="54">
        <v>5</v>
      </c>
      <c r="M601" s="18">
        <v>1</v>
      </c>
      <c r="N601" s="18">
        <v>1</v>
      </c>
      <c r="O601" s="18" t="s">
        <v>2785</v>
      </c>
      <c r="P601" s="18" t="s">
        <v>321</v>
      </c>
      <c r="Q601" s="28" t="s">
        <v>2132</v>
      </c>
      <c r="R601" s="28"/>
      <c r="S601" s="28">
        <v>1.4</v>
      </c>
      <c r="T601" s="28">
        <v>1.1000000000000001</v>
      </c>
      <c r="U601" s="28">
        <v>1.68</v>
      </c>
      <c r="V601" s="18" t="s">
        <v>323</v>
      </c>
      <c r="W601" s="29" t="s">
        <v>491</v>
      </c>
      <c r="X601" s="30" t="s">
        <v>1365</v>
      </c>
      <c r="Y601" s="31" t="s">
        <v>218</v>
      </c>
      <c r="Z601" s="50" t="s">
        <v>219</v>
      </c>
      <c r="AA601" s="50" t="s">
        <v>1366</v>
      </c>
      <c r="AB601" s="50">
        <v>1</v>
      </c>
      <c r="AC601" s="50">
        <v>1</v>
      </c>
      <c r="AD601" s="50">
        <v>1</v>
      </c>
      <c r="AE601" s="50">
        <v>1</v>
      </c>
      <c r="AF601" s="50">
        <v>500</v>
      </c>
      <c r="AG601" s="32">
        <v>1</v>
      </c>
      <c r="AH601" s="32">
        <v>0</v>
      </c>
      <c r="AI601" s="23">
        <v>98</v>
      </c>
      <c r="AJ601" s="52">
        <v>50</v>
      </c>
      <c r="AK601" s="52">
        <v>1</v>
      </c>
      <c r="AL601" s="52">
        <v>600</v>
      </c>
      <c r="AM601" s="52">
        <v>6</v>
      </c>
      <c r="AN601" s="52" t="s">
        <v>108</v>
      </c>
      <c r="AO601" s="52">
        <v>370</v>
      </c>
      <c r="AP601" s="52">
        <v>0.5</v>
      </c>
      <c r="AQ601" s="52">
        <v>0.15</v>
      </c>
      <c r="AR601" s="52">
        <v>0</v>
      </c>
      <c r="AS601" s="52">
        <v>0</v>
      </c>
      <c r="AT601" s="52">
        <v>0</v>
      </c>
      <c r="AU601" s="52">
        <v>254</v>
      </c>
      <c r="AV601" s="83">
        <v>0</v>
      </c>
      <c r="AW601" s="52">
        <v>17</v>
      </c>
      <c r="AX601" s="83">
        <v>80</v>
      </c>
      <c r="AY601" s="52">
        <v>30</v>
      </c>
      <c r="AZ601" s="52">
        <v>0.12</v>
      </c>
      <c r="BA601" s="24">
        <v>0</v>
      </c>
      <c r="BB601" s="52">
        <v>1.6</v>
      </c>
      <c r="BC601" s="75" t="s">
        <v>2438</v>
      </c>
      <c r="BD601" s="52"/>
      <c r="BE601" s="52"/>
      <c r="BF601" s="52"/>
      <c r="BG601" s="52"/>
      <c r="BH601" s="52"/>
      <c r="BI601" s="52">
        <v>1</v>
      </c>
      <c r="BJ601" s="52"/>
      <c r="BK601" s="52"/>
      <c r="BL601" s="24">
        <v>1.4</v>
      </c>
      <c r="BM601" s="24"/>
      <c r="BN601" s="24"/>
      <c r="BO601" s="24"/>
      <c r="BP601" s="24"/>
      <c r="BQ601" s="24" t="s">
        <v>2168</v>
      </c>
      <c r="CJ601" s="48">
        <v>300</v>
      </c>
      <c r="CK601" s="47">
        <f t="shared" si="39"/>
        <v>300</v>
      </c>
      <c r="CL601" s="47">
        <f t="shared" si="40"/>
        <v>30</v>
      </c>
      <c r="CM601" s="47">
        <f t="shared" si="41"/>
        <v>600</v>
      </c>
    </row>
    <row r="602" spans="1:91" s="48" customFormat="1" x14ac:dyDescent="0.3">
      <c r="A602" s="48" t="s">
        <v>1199</v>
      </c>
      <c r="C602" s="106">
        <v>1150</v>
      </c>
      <c r="D602" s="28">
        <v>10001</v>
      </c>
      <c r="E602" s="28">
        <v>10001</v>
      </c>
      <c r="F602" s="55">
        <v>5</v>
      </c>
      <c r="G602" s="55">
        <v>1</v>
      </c>
      <c r="H602" s="55">
        <v>1</v>
      </c>
      <c r="I602" s="55">
        <v>1</v>
      </c>
      <c r="J602" s="55">
        <v>1</v>
      </c>
      <c r="K602" s="18">
        <v>1</v>
      </c>
      <c r="L602" s="54">
        <v>5</v>
      </c>
      <c r="M602" s="18">
        <v>1</v>
      </c>
      <c r="N602" s="18">
        <v>1</v>
      </c>
      <c r="O602" s="18" t="s">
        <v>2785</v>
      </c>
      <c r="P602" s="18" t="s">
        <v>321</v>
      </c>
      <c r="Q602" s="28" t="s">
        <v>2133</v>
      </c>
      <c r="R602" s="28"/>
      <c r="S602" s="28">
        <v>1.26</v>
      </c>
      <c r="T602" s="28">
        <v>1.4</v>
      </c>
      <c r="U602" s="28">
        <v>1.68</v>
      </c>
      <c r="V602" s="18" t="s">
        <v>323</v>
      </c>
      <c r="W602" s="29" t="s">
        <v>491</v>
      </c>
      <c r="X602" s="30" t="s">
        <v>1200</v>
      </c>
      <c r="Y602" s="31" t="s">
        <v>218</v>
      </c>
      <c r="Z602" s="50" t="s">
        <v>219</v>
      </c>
      <c r="AA602" s="50" t="s">
        <v>1201</v>
      </c>
      <c r="AB602" s="50">
        <v>1</v>
      </c>
      <c r="AC602" s="50">
        <v>1</v>
      </c>
      <c r="AD602" s="50">
        <v>1</v>
      </c>
      <c r="AE602" s="50">
        <v>1</v>
      </c>
      <c r="AF602" s="50">
        <v>500</v>
      </c>
      <c r="AG602" s="32">
        <v>1</v>
      </c>
      <c r="AH602" s="32">
        <v>0</v>
      </c>
      <c r="AI602" s="23">
        <v>210</v>
      </c>
      <c r="AJ602" s="52">
        <v>80</v>
      </c>
      <c r="AK602" s="52">
        <v>1</v>
      </c>
      <c r="AL602" s="52">
        <v>6000</v>
      </c>
      <c r="AM602" s="52">
        <v>30</v>
      </c>
      <c r="AN602" s="52">
        <v>1</v>
      </c>
      <c r="AO602" s="52">
        <v>78</v>
      </c>
      <c r="AP602" s="52">
        <v>0.5</v>
      </c>
      <c r="AQ602" s="52">
        <v>0.05</v>
      </c>
      <c r="AR602" s="52">
        <v>0</v>
      </c>
      <c r="AS602" s="52">
        <v>0</v>
      </c>
      <c r="AT602" s="52">
        <v>0</v>
      </c>
      <c r="AU602" s="52">
        <v>3</v>
      </c>
      <c r="AV602" s="83">
        <v>0</v>
      </c>
      <c r="AW602" s="52">
        <v>-30</v>
      </c>
      <c r="AX602" s="83">
        <v>80</v>
      </c>
      <c r="AY602" s="52">
        <v>300</v>
      </c>
      <c r="AZ602" s="52">
        <v>0.6</v>
      </c>
      <c r="BA602" s="24">
        <v>0</v>
      </c>
      <c r="BB602" s="52">
        <v>1.6</v>
      </c>
      <c r="BC602" s="75" t="s">
        <v>2294</v>
      </c>
      <c r="BD602" s="52"/>
      <c r="BE602" s="52"/>
      <c r="BF602" s="52"/>
      <c r="BG602" s="52"/>
      <c r="BH602" s="52"/>
      <c r="BI602" s="52">
        <v>1</v>
      </c>
      <c r="BJ602" s="52"/>
      <c r="BK602" s="52"/>
      <c r="BL602" s="24">
        <v>1.4</v>
      </c>
      <c r="BM602" s="24"/>
      <c r="BN602" s="24"/>
      <c r="BO602" s="24"/>
      <c r="BP602" s="24"/>
      <c r="BQ602" s="24" t="s">
        <v>2168</v>
      </c>
      <c r="CJ602" s="48">
        <v>3000</v>
      </c>
      <c r="CK602" s="47">
        <f t="shared" si="39"/>
        <v>3000</v>
      </c>
      <c r="CL602" s="47">
        <f t="shared" si="40"/>
        <v>300</v>
      </c>
      <c r="CM602" s="47">
        <f t="shared" si="41"/>
        <v>6000</v>
      </c>
    </row>
    <row r="603" spans="1:91" s="48" customFormat="1" x14ac:dyDescent="0.3">
      <c r="A603" s="48" t="s">
        <v>1108</v>
      </c>
      <c r="C603" s="106">
        <v>1151</v>
      </c>
      <c r="D603" s="28">
        <v>10001</v>
      </c>
      <c r="E603" s="28">
        <v>10001</v>
      </c>
      <c r="F603" s="55">
        <v>5</v>
      </c>
      <c r="G603" s="55">
        <v>1</v>
      </c>
      <c r="H603" s="55">
        <v>1</v>
      </c>
      <c r="I603" s="55">
        <v>1</v>
      </c>
      <c r="J603" s="55">
        <v>1</v>
      </c>
      <c r="K603" s="18">
        <v>2</v>
      </c>
      <c r="L603" s="54">
        <v>5</v>
      </c>
      <c r="M603" s="18">
        <v>1</v>
      </c>
      <c r="N603" s="18">
        <v>1</v>
      </c>
      <c r="O603" s="18" t="s">
        <v>2785</v>
      </c>
      <c r="P603" s="18" t="s">
        <v>321</v>
      </c>
      <c r="Q603" s="28" t="s">
        <v>2134</v>
      </c>
      <c r="R603" s="28"/>
      <c r="S603" s="28">
        <v>1.6</v>
      </c>
      <c r="T603" s="28">
        <v>0.91</v>
      </c>
      <c r="U603" s="28">
        <v>1.92</v>
      </c>
      <c r="V603" s="18" t="s">
        <v>323</v>
      </c>
      <c r="W603" s="29" t="s">
        <v>491</v>
      </c>
      <c r="X603" s="30" t="s">
        <v>1109</v>
      </c>
      <c r="Y603" s="31" t="s">
        <v>218</v>
      </c>
      <c r="Z603" s="50" t="s">
        <v>219</v>
      </c>
      <c r="AA603" s="50" t="s">
        <v>1110</v>
      </c>
      <c r="AB603" s="50">
        <v>1</v>
      </c>
      <c r="AC603" s="50">
        <v>1</v>
      </c>
      <c r="AD603" s="50">
        <v>1</v>
      </c>
      <c r="AE603" s="50">
        <v>1</v>
      </c>
      <c r="AF603" s="50">
        <v>500</v>
      </c>
      <c r="AG603" s="32">
        <v>1</v>
      </c>
      <c r="AH603" s="32">
        <v>0</v>
      </c>
      <c r="AI603" s="23">
        <v>70</v>
      </c>
      <c r="AJ603" s="52">
        <v>60</v>
      </c>
      <c r="AK603" s="52">
        <v>1</v>
      </c>
      <c r="AL603" s="52">
        <v>516</v>
      </c>
      <c r="AM603" s="52">
        <v>6</v>
      </c>
      <c r="AN603" s="52" t="s">
        <v>108</v>
      </c>
      <c r="AO603" s="52">
        <v>300</v>
      </c>
      <c r="AP603" s="52">
        <v>1.6</v>
      </c>
      <c r="AQ603" s="52">
        <v>0.01</v>
      </c>
      <c r="AR603" s="52">
        <v>102</v>
      </c>
      <c r="AS603" s="52">
        <v>-42</v>
      </c>
      <c r="AT603" s="52">
        <v>14</v>
      </c>
      <c r="AU603" s="52">
        <v>51</v>
      </c>
      <c r="AV603" s="83">
        <v>5</v>
      </c>
      <c r="AW603" s="52">
        <v>25</v>
      </c>
      <c r="AX603" s="83">
        <v>40</v>
      </c>
      <c r="AY603" s="52">
        <v>25.8</v>
      </c>
      <c r="AZ603" s="52">
        <v>0.12</v>
      </c>
      <c r="BA603" s="24">
        <v>0</v>
      </c>
      <c r="BB603" s="52">
        <v>0.8</v>
      </c>
      <c r="BC603" s="75" t="s">
        <v>2432</v>
      </c>
      <c r="BD603" s="52"/>
      <c r="BE603" s="52"/>
      <c r="BF603" s="52"/>
      <c r="BG603" s="52"/>
      <c r="BH603" s="52"/>
      <c r="BI603" s="52">
        <v>1</v>
      </c>
      <c r="BJ603" s="52"/>
      <c r="BK603" s="52"/>
      <c r="BL603" s="24">
        <v>1.4</v>
      </c>
      <c r="BM603" s="24"/>
      <c r="BN603" s="24"/>
      <c r="BO603" s="24"/>
      <c r="BP603" s="24"/>
      <c r="BQ603" s="24" t="s">
        <v>2168</v>
      </c>
      <c r="CJ603" s="48">
        <v>258</v>
      </c>
      <c r="CK603" s="47">
        <f t="shared" si="39"/>
        <v>258</v>
      </c>
      <c r="CL603" s="47">
        <f t="shared" si="40"/>
        <v>25.8</v>
      </c>
      <c r="CM603" s="47">
        <f t="shared" si="41"/>
        <v>516</v>
      </c>
    </row>
    <row r="604" spans="1:91" s="48" customFormat="1" x14ac:dyDescent="0.3">
      <c r="A604" s="48" t="s">
        <v>1421</v>
      </c>
      <c r="C604" s="106">
        <v>1152</v>
      </c>
      <c r="D604" s="28">
        <v>10001</v>
      </c>
      <c r="E604" s="28">
        <v>10001</v>
      </c>
      <c r="F604" s="55">
        <v>5</v>
      </c>
      <c r="G604" s="55">
        <v>1</v>
      </c>
      <c r="H604" s="55">
        <v>1</v>
      </c>
      <c r="I604" s="55">
        <v>1</v>
      </c>
      <c r="J604" s="55">
        <v>1</v>
      </c>
      <c r="K604" s="18">
        <v>2</v>
      </c>
      <c r="L604" s="54">
        <v>5</v>
      </c>
      <c r="M604" s="18">
        <v>1</v>
      </c>
      <c r="N604" s="18">
        <v>1</v>
      </c>
      <c r="O604" s="18" t="s">
        <v>2785</v>
      </c>
      <c r="P604" s="18" t="s">
        <v>321</v>
      </c>
      <c r="Q604" s="28" t="s">
        <v>2135</v>
      </c>
      <c r="R604" s="28"/>
      <c r="S604" s="28">
        <v>1.4</v>
      </c>
      <c r="T604" s="28">
        <v>1.1000000000000001</v>
      </c>
      <c r="U604" s="28">
        <v>1.68</v>
      </c>
      <c r="V604" s="18" t="s">
        <v>323</v>
      </c>
      <c r="W604" s="29" t="s">
        <v>491</v>
      </c>
      <c r="X604" s="30" t="s">
        <v>1422</v>
      </c>
      <c r="Y604" s="31" t="s">
        <v>218</v>
      </c>
      <c r="Z604" s="50" t="s">
        <v>219</v>
      </c>
      <c r="AA604" s="50" t="s">
        <v>1423</v>
      </c>
      <c r="AB604" s="50">
        <v>1</v>
      </c>
      <c r="AC604" s="50">
        <v>1</v>
      </c>
      <c r="AD604" s="50">
        <v>1</v>
      </c>
      <c r="AE604" s="50">
        <v>1</v>
      </c>
      <c r="AF604" s="50">
        <v>500</v>
      </c>
      <c r="AG604" s="32">
        <v>1</v>
      </c>
      <c r="AH604" s="32">
        <v>0</v>
      </c>
      <c r="AI604" s="23">
        <v>98</v>
      </c>
      <c r="AJ604" s="52">
        <v>70</v>
      </c>
      <c r="AK604" s="52">
        <v>1</v>
      </c>
      <c r="AL604" s="52">
        <v>420</v>
      </c>
      <c r="AM604" s="52">
        <v>6</v>
      </c>
      <c r="AN604" s="52" t="s">
        <v>108</v>
      </c>
      <c r="AO604" s="52">
        <v>340</v>
      </c>
      <c r="AP604" s="52">
        <v>0.4</v>
      </c>
      <c r="AQ604" s="52">
        <v>0.04</v>
      </c>
      <c r="AR604" s="52">
        <v>201</v>
      </c>
      <c r="AS604" s="52">
        <v>-56</v>
      </c>
      <c r="AT604" s="52">
        <v>14</v>
      </c>
      <c r="AU604" s="52">
        <v>301</v>
      </c>
      <c r="AV604" s="83">
        <v>0</v>
      </c>
      <c r="AW604" s="52">
        <v>10</v>
      </c>
      <c r="AX604" s="83">
        <v>40</v>
      </c>
      <c r="AY604" s="52">
        <v>21</v>
      </c>
      <c r="AZ604" s="52">
        <v>0.12</v>
      </c>
      <c r="BA604" s="24">
        <v>0</v>
      </c>
      <c r="BB604" s="52">
        <v>0.8</v>
      </c>
      <c r="BC604" s="75" t="s">
        <v>2449</v>
      </c>
      <c r="BD604" s="52"/>
      <c r="BE604" s="52"/>
      <c r="BF604" s="52"/>
      <c r="BG604" s="52"/>
      <c r="BH604" s="52"/>
      <c r="BI604" s="52">
        <v>1</v>
      </c>
      <c r="BJ604" s="52"/>
      <c r="BK604" s="52"/>
      <c r="BL604" s="24">
        <v>1.4</v>
      </c>
      <c r="BM604" s="24"/>
      <c r="BN604" s="24"/>
      <c r="BO604" s="24"/>
      <c r="BP604" s="24"/>
      <c r="BQ604" s="24" t="s">
        <v>2168</v>
      </c>
      <c r="CJ604" s="48">
        <v>210</v>
      </c>
      <c r="CK604" s="47">
        <f t="shared" si="39"/>
        <v>210</v>
      </c>
      <c r="CL604" s="47">
        <f t="shared" si="40"/>
        <v>21</v>
      </c>
      <c r="CM604" s="47">
        <f t="shared" si="41"/>
        <v>420</v>
      </c>
    </row>
    <row r="605" spans="1:91" s="48" customFormat="1" x14ac:dyDescent="0.3">
      <c r="A605" s="48" t="s">
        <v>1160</v>
      </c>
      <c r="C605" s="106">
        <v>1153</v>
      </c>
      <c r="D605" s="28">
        <v>10001</v>
      </c>
      <c r="E605" s="28">
        <v>10001</v>
      </c>
      <c r="F605" s="55">
        <v>5</v>
      </c>
      <c r="G605" s="55">
        <v>1</v>
      </c>
      <c r="H605" s="55">
        <v>1</v>
      </c>
      <c r="I605" s="55">
        <v>1</v>
      </c>
      <c r="J605" s="55">
        <v>1</v>
      </c>
      <c r="K605" s="18">
        <v>2</v>
      </c>
      <c r="L605" s="54">
        <v>5</v>
      </c>
      <c r="M605" s="18">
        <v>1</v>
      </c>
      <c r="N605" s="18">
        <v>1</v>
      </c>
      <c r="O605" s="18" t="s">
        <v>2785</v>
      </c>
      <c r="P605" s="18" t="s">
        <v>321</v>
      </c>
      <c r="Q605" s="28" t="s">
        <v>2136</v>
      </c>
      <c r="R605" s="28"/>
      <c r="S605" s="28">
        <v>1.4</v>
      </c>
      <c r="T605" s="28">
        <v>0.8</v>
      </c>
      <c r="U605" s="28">
        <v>1.68</v>
      </c>
      <c r="V605" s="18" t="s">
        <v>323</v>
      </c>
      <c r="W605" s="29" t="s">
        <v>491</v>
      </c>
      <c r="X605" s="30" t="s">
        <v>1161</v>
      </c>
      <c r="Y605" s="31" t="s">
        <v>218</v>
      </c>
      <c r="Z605" s="50" t="s">
        <v>219</v>
      </c>
      <c r="AA605" s="50" t="s">
        <v>1162</v>
      </c>
      <c r="AB605" s="50">
        <v>1</v>
      </c>
      <c r="AC605" s="50">
        <v>1</v>
      </c>
      <c r="AD605" s="50">
        <v>1</v>
      </c>
      <c r="AE605" s="50">
        <v>1</v>
      </c>
      <c r="AF605" s="50">
        <v>500</v>
      </c>
      <c r="AG605" s="32">
        <v>2</v>
      </c>
      <c r="AH605" s="32">
        <v>0</v>
      </c>
      <c r="AI605" s="23">
        <v>70</v>
      </c>
      <c r="AJ605" s="52">
        <v>75</v>
      </c>
      <c r="AK605" s="52">
        <v>1</v>
      </c>
      <c r="AL605" s="52">
        <v>1020</v>
      </c>
      <c r="AM605" s="52">
        <v>6</v>
      </c>
      <c r="AN605" s="52" t="s">
        <v>108</v>
      </c>
      <c r="AO605" s="52">
        <v>350</v>
      </c>
      <c r="AP605" s="52">
        <v>0.8</v>
      </c>
      <c r="AQ605" s="52">
        <v>0.08</v>
      </c>
      <c r="AR605" s="52">
        <v>204</v>
      </c>
      <c r="AS605" s="52">
        <v>-70</v>
      </c>
      <c r="AT605" s="52">
        <v>28</v>
      </c>
      <c r="AU605" s="52">
        <v>304</v>
      </c>
      <c r="AV605" s="83">
        <v>0</v>
      </c>
      <c r="AW605" s="52">
        <v>28</v>
      </c>
      <c r="AX605" s="83">
        <v>40</v>
      </c>
      <c r="AY605" s="52">
        <v>51</v>
      </c>
      <c r="AZ605" s="52">
        <v>0.12</v>
      </c>
      <c r="BA605" s="24">
        <v>0</v>
      </c>
      <c r="BB605" s="52">
        <v>0.8</v>
      </c>
      <c r="BC605" s="75" t="s">
        <v>2440</v>
      </c>
      <c r="BD605" s="52"/>
      <c r="BE605" s="52"/>
      <c r="BF605" s="52"/>
      <c r="BG605" s="52"/>
      <c r="BH605" s="52"/>
      <c r="BI605" s="52">
        <v>1</v>
      </c>
      <c r="BJ605" s="52"/>
      <c r="BK605" s="52"/>
      <c r="BL605" s="24">
        <v>1.4</v>
      </c>
      <c r="BM605" s="24"/>
      <c r="BN605" s="24"/>
      <c r="BO605" s="24"/>
      <c r="BP605" s="24"/>
      <c r="BQ605" s="24" t="s">
        <v>2168</v>
      </c>
      <c r="CJ605" s="48">
        <v>510</v>
      </c>
      <c r="CK605" s="47">
        <f t="shared" si="39"/>
        <v>510</v>
      </c>
      <c r="CL605" s="47">
        <f t="shared" si="40"/>
        <v>51</v>
      </c>
      <c r="CM605" s="47">
        <f t="shared" si="41"/>
        <v>1020</v>
      </c>
    </row>
    <row r="606" spans="1:91" s="48" customFormat="1" x14ac:dyDescent="0.3">
      <c r="A606" s="48" t="s">
        <v>1690</v>
      </c>
      <c r="C606" s="106">
        <v>1154</v>
      </c>
      <c r="D606" s="28">
        <v>10001</v>
      </c>
      <c r="E606" s="28">
        <v>10001</v>
      </c>
      <c r="F606" s="55">
        <v>5</v>
      </c>
      <c r="G606" s="55">
        <v>1</v>
      </c>
      <c r="H606" s="55">
        <v>1</v>
      </c>
      <c r="I606" s="55">
        <v>1</v>
      </c>
      <c r="J606" s="55">
        <v>1</v>
      </c>
      <c r="K606" s="18">
        <v>1</v>
      </c>
      <c r="L606" s="54">
        <v>5</v>
      </c>
      <c r="M606" s="18">
        <v>1</v>
      </c>
      <c r="N606" s="18">
        <v>1</v>
      </c>
      <c r="O606" s="18" t="s">
        <v>2785</v>
      </c>
      <c r="P606" s="18" t="s">
        <v>321</v>
      </c>
      <c r="Q606" s="28" t="s">
        <v>1701</v>
      </c>
      <c r="R606" s="28"/>
      <c r="S606" s="28">
        <v>1.26</v>
      </c>
      <c r="T606" s="28">
        <v>1.4</v>
      </c>
      <c r="U606" s="28">
        <v>1.68</v>
      </c>
      <c r="V606" s="18" t="s">
        <v>323</v>
      </c>
      <c r="W606" s="29" t="s">
        <v>491</v>
      </c>
      <c r="X606" s="30" t="s">
        <v>1713</v>
      </c>
      <c r="Y606" s="31" t="s">
        <v>218</v>
      </c>
      <c r="Z606" s="50" t="s">
        <v>219</v>
      </c>
      <c r="AA606" s="50" t="s">
        <v>1718</v>
      </c>
      <c r="AB606" s="50">
        <v>1</v>
      </c>
      <c r="AC606" s="50">
        <v>1</v>
      </c>
      <c r="AD606" s="50">
        <v>1</v>
      </c>
      <c r="AE606" s="50">
        <v>1</v>
      </c>
      <c r="AF606" s="50">
        <v>500</v>
      </c>
      <c r="AG606" s="32">
        <v>1</v>
      </c>
      <c r="AH606" s="32">
        <v>0</v>
      </c>
      <c r="AI606" s="23">
        <v>154</v>
      </c>
      <c r="AJ606" s="52">
        <v>120</v>
      </c>
      <c r="AK606" s="52">
        <v>1</v>
      </c>
      <c r="AL606" s="52">
        <v>6000</v>
      </c>
      <c r="AM606" s="52">
        <v>12</v>
      </c>
      <c r="AN606" s="52">
        <v>1</v>
      </c>
      <c r="AO606" s="52">
        <v>78</v>
      </c>
      <c r="AP606" s="52">
        <v>0.6</v>
      </c>
      <c r="AQ606" s="52">
        <v>0.01</v>
      </c>
      <c r="AR606" s="52">
        <v>0</v>
      </c>
      <c r="AS606" s="52">
        <v>0</v>
      </c>
      <c r="AT606" s="52">
        <v>0</v>
      </c>
      <c r="AU606" s="52">
        <v>1</v>
      </c>
      <c r="AV606" s="83">
        <v>-10</v>
      </c>
      <c r="AW606" s="52">
        <v>-10</v>
      </c>
      <c r="AX606" s="83">
        <v>48</v>
      </c>
      <c r="AY606" s="52">
        <v>300</v>
      </c>
      <c r="AZ606" s="52">
        <v>0.24</v>
      </c>
      <c r="BA606" s="24">
        <v>0</v>
      </c>
      <c r="BB606" s="52">
        <v>0.96</v>
      </c>
      <c r="BC606" s="75" t="s">
        <v>2208</v>
      </c>
      <c r="BD606" s="52"/>
      <c r="BE606" s="52"/>
      <c r="BF606" s="52"/>
      <c r="BG606" s="52"/>
      <c r="BH606" s="52"/>
      <c r="BI606" s="52">
        <v>1</v>
      </c>
      <c r="BJ606" s="52"/>
      <c r="BK606" s="52"/>
      <c r="BL606" s="24">
        <v>1.4</v>
      </c>
      <c r="BM606" s="24"/>
      <c r="BN606" s="24"/>
      <c r="BO606" s="24"/>
      <c r="BP606" s="24"/>
      <c r="BQ606" s="24" t="s">
        <v>2168</v>
      </c>
      <c r="CJ606" s="48">
        <v>3000</v>
      </c>
      <c r="CK606" s="47">
        <f t="shared" si="39"/>
        <v>3000</v>
      </c>
      <c r="CL606" s="47">
        <f t="shared" si="40"/>
        <v>300</v>
      </c>
      <c r="CM606" s="47">
        <f t="shared" si="41"/>
        <v>6000</v>
      </c>
    </row>
    <row r="607" spans="1:91" s="48" customFormat="1" x14ac:dyDescent="0.3">
      <c r="A607" s="48" t="s">
        <v>1267</v>
      </c>
      <c r="C607" s="106">
        <v>1155</v>
      </c>
      <c r="D607" s="28">
        <v>10001</v>
      </c>
      <c r="E607" s="28">
        <v>10001</v>
      </c>
      <c r="F607" s="55">
        <v>5</v>
      </c>
      <c r="G607" s="55">
        <v>1</v>
      </c>
      <c r="H607" s="55">
        <v>1</v>
      </c>
      <c r="I607" s="55">
        <v>1</v>
      </c>
      <c r="J607" s="55">
        <v>1</v>
      </c>
      <c r="K607" s="18">
        <v>1</v>
      </c>
      <c r="L607" s="54">
        <v>5</v>
      </c>
      <c r="M607" s="18">
        <v>1</v>
      </c>
      <c r="N607" s="18">
        <v>1</v>
      </c>
      <c r="O607" s="18" t="s">
        <v>2785</v>
      </c>
      <c r="P607" s="18" t="s">
        <v>321</v>
      </c>
      <c r="Q607" s="28" t="s">
        <v>1677</v>
      </c>
      <c r="R607" s="28"/>
      <c r="S607" s="28">
        <v>1.47</v>
      </c>
      <c r="T607" s="28">
        <v>0.91</v>
      </c>
      <c r="U607" s="28">
        <v>1.68</v>
      </c>
      <c r="V607" s="18" t="s">
        <v>323</v>
      </c>
      <c r="W607" s="29" t="s">
        <v>491</v>
      </c>
      <c r="X607" s="30" t="s">
        <v>1268</v>
      </c>
      <c r="Y607" s="31" t="s">
        <v>218</v>
      </c>
      <c r="Z607" s="50" t="s">
        <v>219</v>
      </c>
      <c r="AA607" s="50" t="s">
        <v>1269</v>
      </c>
      <c r="AB607" s="50">
        <v>1</v>
      </c>
      <c r="AC607" s="50">
        <v>1</v>
      </c>
      <c r="AD607" s="50">
        <v>1</v>
      </c>
      <c r="AE607" s="50">
        <v>1</v>
      </c>
      <c r="AF607" s="50">
        <v>500</v>
      </c>
      <c r="AG607" s="32">
        <v>1</v>
      </c>
      <c r="AH607" s="32">
        <v>0</v>
      </c>
      <c r="AI607" s="23">
        <v>120</v>
      </c>
      <c r="AJ607" s="52">
        <v>80</v>
      </c>
      <c r="AK607" s="52">
        <v>1</v>
      </c>
      <c r="AL607" s="52">
        <v>1920</v>
      </c>
      <c r="AM607" s="52">
        <v>6</v>
      </c>
      <c r="AN607" s="52">
        <v>1</v>
      </c>
      <c r="AO607" s="52">
        <v>98</v>
      </c>
      <c r="AP607" s="52">
        <v>0.4</v>
      </c>
      <c r="AQ607" s="52">
        <v>0.04</v>
      </c>
      <c r="AR607" s="52">
        <v>0</v>
      </c>
      <c r="AS607" s="52">
        <v>0</v>
      </c>
      <c r="AT607" s="52">
        <v>0</v>
      </c>
      <c r="AU607" s="52">
        <v>1</v>
      </c>
      <c r="AV607" s="83">
        <v>-10</v>
      </c>
      <c r="AW607" s="52">
        <v>-7</v>
      </c>
      <c r="AX607" s="83">
        <v>112</v>
      </c>
      <c r="AY607" s="52">
        <v>96</v>
      </c>
      <c r="AZ607" s="52">
        <v>0.12</v>
      </c>
      <c r="BA607" s="24">
        <v>0</v>
      </c>
      <c r="BB607" s="52">
        <v>2.2400000000000002</v>
      </c>
      <c r="BC607" s="75" t="s">
        <v>2293</v>
      </c>
      <c r="BD607" s="52"/>
      <c r="BE607" s="52"/>
      <c r="BF607" s="52"/>
      <c r="BG607" s="52"/>
      <c r="BH607" s="52"/>
      <c r="BI607" s="52">
        <v>1</v>
      </c>
      <c r="BJ607" s="52"/>
      <c r="BK607" s="52"/>
      <c r="BL607" s="24">
        <v>1.4</v>
      </c>
      <c r="BM607" s="24"/>
      <c r="BN607" s="24"/>
      <c r="BO607" s="24"/>
      <c r="BP607" s="24"/>
      <c r="BQ607" s="24" t="s">
        <v>2168</v>
      </c>
      <c r="CJ607" s="48">
        <v>960</v>
      </c>
      <c r="CK607" s="47">
        <f t="shared" si="39"/>
        <v>960</v>
      </c>
      <c r="CL607" s="47">
        <f t="shared" si="40"/>
        <v>96</v>
      </c>
      <c r="CM607" s="47">
        <f t="shared" si="41"/>
        <v>1920</v>
      </c>
    </row>
    <row r="608" spans="1:91" s="48" customFormat="1" x14ac:dyDescent="0.3">
      <c r="A608" s="48" t="s">
        <v>549</v>
      </c>
      <c r="C608" s="106">
        <v>1156</v>
      </c>
      <c r="D608" s="28">
        <v>10001</v>
      </c>
      <c r="E608" s="28">
        <v>10001</v>
      </c>
      <c r="F608" s="55">
        <v>5</v>
      </c>
      <c r="G608" s="55">
        <v>1</v>
      </c>
      <c r="H608" s="55">
        <v>1</v>
      </c>
      <c r="I608" s="55">
        <v>1</v>
      </c>
      <c r="J608" s="55">
        <v>1</v>
      </c>
      <c r="K608" s="18">
        <v>2</v>
      </c>
      <c r="L608" s="54">
        <v>5</v>
      </c>
      <c r="M608" s="18">
        <v>1</v>
      </c>
      <c r="N608" s="18">
        <v>1</v>
      </c>
      <c r="O608" s="18" t="s">
        <v>2785</v>
      </c>
      <c r="P608" s="18" t="s">
        <v>321</v>
      </c>
      <c r="Q608" s="28" t="s">
        <v>550</v>
      </c>
      <c r="R608" s="28"/>
      <c r="S608" s="28">
        <v>1.4</v>
      </c>
      <c r="T608" s="28">
        <v>1</v>
      </c>
      <c r="U608" s="28">
        <v>1.68</v>
      </c>
      <c r="V608" s="18" t="s">
        <v>323</v>
      </c>
      <c r="W608" s="29" t="s">
        <v>491</v>
      </c>
      <c r="X608" s="30" t="s">
        <v>551</v>
      </c>
      <c r="Y608" s="31" t="s">
        <v>218</v>
      </c>
      <c r="Z608" s="50" t="s">
        <v>219</v>
      </c>
      <c r="AA608" s="50" t="s">
        <v>552</v>
      </c>
      <c r="AB608" s="50">
        <v>1</v>
      </c>
      <c r="AC608" s="50">
        <v>1</v>
      </c>
      <c r="AD608" s="50">
        <v>1</v>
      </c>
      <c r="AE608" s="50">
        <v>1</v>
      </c>
      <c r="AF608" s="50">
        <v>500</v>
      </c>
      <c r="AG608" s="32">
        <v>1</v>
      </c>
      <c r="AH608" s="32">
        <v>0</v>
      </c>
      <c r="AI608" s="23">
        <v>98</v>
      </c>
      <c r="AJ608" s="52">
        <v>70</v>
      </c>
      <c r="AK608" s="52">
        <v>1</v>
      </c>
      <c r="AL608" s="52">
        <v>480</v>
      </c>
      <c r="AM608" s="52">
        <v>6</v>
      </c>
      <c r="AN608" s="52">
        <v>1</v>
      </c>
      <c r="AO608" s="52">
        <v>320</v>
      </c>
      <c r="AP608" s="52">
        <v>0.3</v>
      </c>
      <c r="AQ608" s="52">
        <v>0.04</v>
      </c>
      <c r="AR608" s="52">
        <v>109</v>
      </c>
      <c r="AS608" s="52">
        <v>-98</v>
      </c>
      <c r="AT608" s="52">
        <v>-63</v>
      </c>
      <c r="AU608" s="52">
        <v>51</v>
      </c>
      <c r="AV608" s="83">
        <v>-15</v>
      </c>
      <c r="AW608" s="52">
        <v>-30</v>
      </c>
      <c r="AX608" s="83">
        <v>44</v>
      </c>
      <c r="AY608" s="52">
        <v>24</v>
      </c>
      <c r="AZ608" s="52">
        <v>0.12</v>
      </c>
      <c r="BA608" s="24">
        <v>0</v>
      </c>
      <c r="BB608" s="52">
        <v>0.88</v>
      </c>
      <c r="BC608" s="75" t="s">
        <v>2475</v>
      </c>
      <c r="BD608" s="52"/>
      <c r="BE608" s="52"/>
      <c r="BF608" s="52"/>
      <c r="BG608" s="52"/>
      <c r="BH608" s="52"/>
      <c r="BI608" s="52">
        <v>1</v>
      </c>
      <c r="BJ608" s="52"/>
      <c r="BK608" s="52"/>
      <c r="BL608" s="24">
        <v>1.4</v>
      </c>
      <c r="BM608" s="24"/>
      <c r="BN608" s="24"/>
      <c r="BO608" s="24"/>
      <c r="BP608" s="24"/>
      <c r="BQ608" s="24" t="s">
        <v>2168</v>
      </c>
      <c r="CJ608" s="48">
        <v>240</v>
      </c>
      <c r="CK608" s="47">
        <f t="shared" si="39"/>
        <v>240</v>
      </c>
      <c r="CL608" s="47">
        <f t="shared" si="40"/>
        <v>24</v>
      </c>
      <c r="CM608" s="47">
        <f t="shared" si="41"/>
        <v>480</v>
      </c>
    </row>
    <row r="609" spans="1:91" s="48" customFormat="1" x14ac:dyDescent="0.3">
      <c r="A609" s="48" t="s">
        <v>1415</v>
      </c>
      <c r="C609" s="106">
        <v>1157</v>
      </c>
      <c r="D609" s="28">
        <v>10001</v>
      </c>
      <c r="E609" s="28">
        <v>10001</v>
      </c>
      <c r="F609" s="55">
        <v>5</v>
      </c>
      <c r="G609" s="55">
        <v>1</v>
      </c>
      <c r="H609" s="55">
        <v>1</v>
      </c>
      <c r="I609" s="55">
        <v>1</v>
      </c>
      <c r="J609" s="55">
        <v>1</v>
      </c>
      <c r="K609" s="18">
        <v>2</v>
      </c>
      <c r="L609" s="54">
        <v>5</v>
      </c>
      <c r="M609" s="18">
        <v>1</v>
      </c>
      <c r="N609" s="18">
        <v>1</v>
      </c>
      <c r="O609" s="18" t="s">
        <v>2785</v>
      </c>
      <c r="P609" s="18" t="s">
        <v>321</v>
      </c>
      <c r="Q609" s="28" t="s">
        <v>1710</v>
      </c>
      <c r="R609" s="28"/>
      <c r="S609" s="28">
        <v>1.4</v>
      </c>
      <c r="T609" s="28">
        <v>1.1000000000000001</v>
      </c>
      <c r="U609" s="28">
        <v>1.68</v>
      </c>
      <c r="V609" s="18" t="s">
        <v>323</v>
      </c>
      <c r="W609" s="29" t="s">
        <v>491</v>
      </c>
      <c r="X609" s="30" t="s">
        <v>1416</v>
      </c>
      <c r="Y609" s="31" t="s">
        <v>218</v>
      </c>
      <c r="Z609" s="50" t="s">
        <v>219</v>
      </c>
      <c r="AA609" s="50" t="s">
        <v>1417</v>
      </c>
      <c r="AB609" s="50">
        <v>1</v>
      </c>
      <c r="AC609" s="50">
        <v>1</v>
      </c>
      <c r="AD609" s="50">
        <v>1</v>
      </c>
      <c r="AE609" s="50">
        <v>1</v>
      </c>
      <c r="AF609" s="50">
        <v>500</v>
      </c>
      <c r="AG609" s="32">
        <v>1</v>
      </c>
      <c r="AH609" s="32">
        <v>0</v>
      </c>
      <c r="AI609" s="23">
        <v>98</v>
      </c>
      <c r="AJ609" s="52">
        <v>50</v>
      </c>
      <c r="AK609" s="52">
        <v>1</v>
      </c>
      <c r="AL609" s="52">
        <v>600</v>
      </c>
      <c r="AM609" s="52">
        <v>6</v>
      </c>
      <c r="AN609" s="52" t="s">
        <v>108</v>
      </c>
      <c r="AO609" s="52">
        <v>390</v>
      </c>
      <c r="AP609" s="52">
        <v>0.5</v>
      </c>
      <c r="AQ609" s="52">
        <v>0.15</v>
      </c>
      <c r="AR609" s="52">
        <v>0</v>
      </c>
      <c r="AS609" s="52">
        <v>0</v>
      </c>
      <c r="AT609" s="52">
        <v>0</v>
      </c>
      <c r="AU609" s="52">
        <v>254</v>
      </c>
      <c r="AV609" s="83">
        <v>-10</v>
      </c>
      <c r="AW609" s="52">
        <v>-30</v>
      </c>
      <c r="AX609" s="83">
        <v>80</v>
      </c>
      <c r="AY609" s="52">
        <v>30</v>
      </c>
      <c r="AZ609" s="52">
        <v>0.12</v>
      </c>
      <c r="BA609" s="24">
        <v>0</v>
      </c>
      <c r="BB609" s="52">
        <v>1.6</v>
      </c>
      <c r="BC609" s="75" t="s">
        <v>2476</v>
      </c>
      <c r="BD609" s="52"/>
      <c r="BE609" s="52"/>
      <c r="BF609" s="52"/>
      <c r="BG609" s="52"/>
      <c r="BH609" s="52"/>
      <c r="BI609" s="52">
        <v>1</v>
      </c>
      <c r="BJ609" s="52"/>
      <c r="BK609" s="52"/>
      <c r="BL609" s="24">
        <v>1.4</v>
      </c>
      <c r="BM609" s="24"/>
      <c r="BN609" s="24"/>
      <c r="BO609" s="24"/>
      <c r="BP609" s="24"/>
      <c r="BQ609" s="24" t="s">
        <v>2168</v>
      </c>
      <c r="CJ609" s="48">
        <v>300</v>
      </c>
      <c r="CK609" s="47">
        <f t="shared" si="39"/>
        <v>300</v>
      </c>
      <c r="CL609" s="47">
        <f t="shared" si="40"/>
        <v>30</v>
      </c>
      <c r="CM609" s="47">
        <f t="shared" si="41"/>
        <v>600</v>
      </c>
    </row>
    <row r="610" spans="1:91" s="48" customFormat="1" x14ac:dyDescent="0.3">
      <c r="A610" s="48" t="s">
        <v>1472</v>
      </c>
      <c r="C610" s="106">
        <v>1158</v>
      </c>
      <c r="D610" s="28">
        <v>10001</v>
      </c>
      <c r="E610" s="28">
        <v>10001</v>
      </c>
      <c r="F610" s="55">
        <v>5</v>
      </c>
      <c r="G610" s="55">
        <v>1</v>
      </c>
      <c r="H610" s="55">
        <v>1</v>
      </c>
      <c r="I610" s="55">
        <v>1</v>
      </c>
      <c r="J610" s="55">
        <v>1</v>
      </c>
      <c r="K610" s="18">
        <v>2</v>
      </c>
      <c r="L610" s="54">
        <v>5</v>
      </c>
      <c r="M610" s="18">
        <v>1</v>
      </c>
      <c r="N610" s="18">
        <v>1</v>
      </c>
      <c r="O610" s="18" t="s">
        <v>2785</v>
      </c>
      <c r="P610" s="18" t="s">
        <v>321</v>
      </c>
      <c r="Q610" s="28" t="s">
        <v>1673</v>
      </c>
      <c r="R610" s="28"/>
      <c r="S610" s="28">
        <v>1.4</v>
      </c>
      <c r="T610" s="28">
        <v>0.91</v>
      </c>
      <c r="U610" s="28">
        <v>1.68</v>
      </c>
      <c r="V610" s="18" t="s">
        <v>323</v>
      </c>
      <c r="W610" s="29" t="s">
        <v>491</v>
      </c>
      <c r="X610" s="30" t="s">
        <v>1473</v>
      </c>
      <c r="Y610" s="31" t="s">
        <v>218</v>
      </c>
      <c r="Z610" s="50" t="s">
        <v>219</v>
      </c>
      <c r="AA610" s="50" t="s">
        <v>1474</v>
      </c>
      <c r="AB610" s="50">
        <v>1</v>
      </c>
      <c r="AC610" s="50">
        <v>1</v>
      </c>
      <c r="AD610" s="50">
        <v>1</v>
      </c>
      <c r="AE610" s="50">
        <v>1</v>
      </c>
      <c r="AF610" s="50">
        <v>500</v>
      </c>
      <c r="AG610" s="32">
        <v>1</v>
      </c>
      <c r="AH610" s="32">
        <v>0</v>
      </c>
      <c r="AI610" s="23">
        <v>70</v>
      </c>
      <c r="AJ610" s="52">
        <v>70</v>
      </c>
      <c r="AK610" s="52">
        <v>1</v>
      </c>
      <c r="AL610" s="52">
        <v>1920</v>
      </c>
      <c r="AM610" s="52">
        <v>12</v>
      </c>
      <c r="AN610" s="52" t="s">
        <v>108</v>
      </c>
      <c r="AO610" s="52">
        <v>330</v>
      </c>
      <c r="AP610" s="52">
        <v>0.4</v>
      </c>
      <c r="AQ610" s="52">
        <v>0.08</v>
      </c>
      <c r="AR610" s="52">
        <v>204</v>
      </c>
      <c r="AS610" s="52">
        <v>-84</v>
      </c>
      <c r="AT610" s="52">
        <v>56</v>
      </c>
      <c r="AU610" s="52">
        <v>304</v>
      </c>
      <c r="AV610" s="83">
        <v>0</v>
      </c>
      <c r="AW610" s="52">
        <v>21</v>
      </c>
      <c r="AX610" s="83">
        <v>84</v>
      </c>
      <c r="AY610" s="52">
        <v>96</v>
      </c>
      <c r="AZ610" s="52">
        <v>0.24</v>
      </c>
      <c r="BA610" s="24">
        <v>0</v>
      </c>
      <c r="BB610" s="52">
        <v>1.68</v>
      </c>
      <c r="BC610" s="75" t="s">
        <v>2447</v>
      </c>
      <c r="BD610" s="52"/>
      <c r="BE610" s="52"/>
      <c r="BF610" s="52"/>
      <c r="BG610" s="52"/>
      <c r="BH610" s="52"/>
      <c r="BI610" s="52">
        <v>1</v>
      </c>
      <c r="BJ610" s="52"/>
      <c r="BK610" s="52"/>
      <c r="BL610" s="24">
        <v>1.4</v>
      </c>
      <c r="BM610" s="24"/>
      <c r="BN610" s="24"/>
      <c r="BO610" s="24"/>
      <c r="BP610" s="24"/>
      <c r="BQ610" s="24" t="s">
        <v>2168</v>
      </c>
      <c r="CJ610" s="48">
        <v>960</v>
      </c>
      <c r="CK610" s="47">
        <f t="shared" si="39"/>
        <v>960</v>
      </c>
      <c r="CL610" s="47">
        <f t="shared" si="40"/>
        <v>96</v>
      </c>
      <c r="CM610" s="47">
        <f t="shared" si="41"/>
        <v>1920</v>
      </c>
    </row>
    <row r="611" spans="1:91" s="48" customFormat="1" x14ac:dyDescent="0.3">
      <c r="A611" s="48" t="s">
        <v>763</v>
      </c>
      <c r="C611" s="106">
        <v>1159</v>
      </c>
      <c r="D611" s="28">
        <v>10001</v>
      </c>
      <c r="E611" s="28">
        <v>10001</v>
      </c>
      <c r="F611" s="55">
        <v>5</v>
      </c>
      <c r="G611" s="55">
        <v>1</v>
      </c>
      <c r="H611" s="55">
        <v>1</v>
      </c>
      <c r="I611" s="55">
        <v>1</v>
      </c>
      <c r="J611" s="55">
        <v>1</v>
      </c>
      <c r="K611" s="18">
        <v>1</v>
      </c>
      <c r="L611" s="54">
        <v>5</v>
      </c>
      <c r="M611" s="18">
        <v>1</v>
      </c>
      <c r="N611" s="18">
        <v>1</v>
      </c>
      <c r="O611" s="18" t="s">
        <v>2785</v>
      </c>
      <c r="P611" s="18" t="s">
        <v>321</v>
      </c>
      <c r="Q611" s="28" t="s">
        <v>764</v>
      </c>
      <c r="R611" s="28"/>
      <c r="S611" s="28">
        <v>1.26</v>
      </c>
      <c r="T611" s="28">
        <v>1.4</v>
      </c>
      <c r="U611" s="28">
        <v>1.68</v>
      </c>
      <c r="V611" s="18" t="s">
        <v>323</v>
      </c>
      <c r="W611" s="29" t="s">
        <v>491</v>
      </c>
      <c r="X611" s="30" t="s">
        <v>765</v>
      </c>
      <c r="Y611" s="31" t="s">
        <v>218</v>
      </c>
      <c r="Z611" s="50" t="s">
        <v>219</v>
      </c>
      <c r="AA611" s="50" t="s">
        <v>766</v>
      </c>
      <c r="AB611" s="50">
        <v>1</v>
      </c>
      <c r="AC611" s="50">
        <v>1</v>
      </c>
      <c r="AD611" s="50">
        <v>1</v>
      </c>
      <c r="AE611" s="50">
        <v>1</v>
      </c>
      <c r="AF611" s="50">
        <v>500</v>
      </c>
      <c r="AG611" s="32">
        <v>1</v>
      </c>
      <c r="AH611" s="32">
        <v>0</v>
      </c>
      <c r="AI611" s="23">
        <v>154</v>
      </c>
      <c r="AJ611" s="52">
        <v>60</v>
      </c>
      <c r="AK611" s="52">
        <v>1</v>
      </c>
      <c r="AL611" s="52">
        <v>4200</v>
      </c>
      <c r="AM611" s="52">
        <v>12</v>
      </c>
      <c r="AN611" s="52">
        <v>1</v>
      </c>
      <c r="AO611" s="52">
        <v>78</v>
      </c>
      <c r="AP611" s="52">
        <v>0.3</v>
      </c>
      <c r="AQ611" s="52">
        <v>0.01</v>
      </c>
      <c r="AR611" s="52">
        <v>0</v>
      </c>
      <c r="AS611" s="52">
        <v>0</v>
      </c>
      <c r="AT611" s="52">
        <v>0</v>
      </c>
      <c r="AU611" s="52">
        <v>31</v>
      </c>
      <c r="AV611" s="83">
        <v>-10</v>
      </c>
      <c r="AW611" s="52">
        <v>-10</v>
      </c>
      <c r="AX611" s="83">
        <v>32</v>
      </c>
      <c r="AY611" s="52">
        <v>210</v>
      </c>
      <c r="AZ611" s="52">
        <v>0.24</v>
      </c>
      <c r="BA611" s="24">
        <v>0</v>
      </c>
      <c r="BB611" s="52">
        <v>0.64</v>
      </c>
      <c r="BC611" s="75" t="s">
        <v>2285</v>
      </c>
      <c r="BD611" s="52"/>
      <c r="BE611" s="52"/>
      <c r="BF611" s="52"/>
      <c r="BG611" s="52"/>
      <c r="BH611" s="52"/>
      <c r="BI611" s="52">
        <v>1</v>
      </c>
      <c r="BJ611" s="52"/>
      <c r="BK611" s="52"/>
      <c r="BL611" s="24">
        <v>1.4</v>
      </c>
      <c r="BM611" s="24"/>
      <c r="BN611" s="24"/>
      <c r="BO611" s="24"/>
      <c r="BP611" s="24"/>
      <c r="BQ611" s="24" t="s">
        <v>2168</v>
      </c>
      <c r="CJ611" s="48">
        <v>2100</v>
      </c>
      <c r="CK611" s="47">
        <f t="shared" si="39"/>
        <v>2100</v>
      </c>
      <c r="CL611" s="47">
        <f t="shared" si="40"/>
        <v>210</v>
      </c>
      <c r="CM611" s="47">
        <f t="shared" si="41"/>
        <v>4200</v>
      </c>
    </row>
    <row r="612" spans="1:91" s="48" customFormat="1" x14ac:dyDescent="0.3">
      <c r="A612" s="48" t="s">
        <v>1337</v>
      </c>
      <c r="C612" s="106">
        <v>1160</v>
      </c>
      <c r="D612" s="28">
        <v>10001</v>
      </c>
      <c r="E612" s="28">
        <v>10001</v>
      </c>
      <c r="F612" s="55">
        <v>5</v>
      </c>
      <c r="G612" s="55">
        <v>1</v>
      </c>
      <c r="H612" s="55">
        <v>1</v>
      </c>
      <c r="I612" s="55">
        <v>1</v>
      </c>
      <c r="J612" s="55">
        <v>1</v>
      </c>
      <c r="K612" s="18">
        <v>2</v>
      </c>
      <c r="L612" s="54">
        <v>5</v>
      </c>
      <c r="M612" s="18">
        <v>1</v>
      </c>
      <c r="N612" s="18">
        <v>1</v>
      </c>
      <c r="O612" s="18" t="s">
        <v>2785</v>
      </c>
      <c r="P612" s="18" t="s">
        <v>321</v>
      </c>
      <c r="Q612" s="28" t="s">
        <v>2137</v>
      </c>
      <c r="R612" s="28"/>
      <c r="S612" s="28">
        <v>1.4</v>
      </c>
      <c r="T612" s="28">
        <v>1.2</v>
      </c>
      <c r="U612" s="28">
        <v>1.68</v>
      </c>
      <c r="V612" s="18" t="s">
        <v>323</v>
      </c>
      <c r="W612" s="29" t="s">
        <v>491</v>
      </c>
      <c r="X612" s="30" t="s">
        <v>1338</v>
      </c>
      <c r="Y612" s="31" t="s">
        <v>218</v>
      </c>
      <c r="Z612" s="50" t="s">
        <v>219</v>
      </c>
      <c r="AA612" s="50" t="s">
        <v>1339</v>
      </c>
      <c r="AB612" s="50">
        <v>1</v>
      </c>
      <c r="AC612" s="50">
        <v>1</v>
      </c>
      <c r="AD612" s="50">
        <v>1</v>
      </c>
      <c r="AE612" s="50">
        <v>1</v>
      </c>
      <c r="AF612" s="50">
        <v>500</v>
      </c>
      <c r="AG612" s="32">
        <v>1</v>
      </c>
      <c r="AH612" s="32">
        <v>0</v>
      </c>
      <c r="AI612" s="23">
        <v>112</v>
      </c>
      <c r="AJ612" s="52">
        <v>60</v>
      </c>
      <c r="AK612" s="52">
        <v>1</v>
      </c>
      <c r="AL612" s="52">
        <v>516</v>
      </c>
      <c r="AM612" s="52">
        <v>6</v>
      </c>
      <c r="AN612" s="52">
        <v>1</v>
      </c>
      <c r="AO612" s="52">
        <v>310</v>
      </c>
      <c r="AP612" s="52">
        <v>1.6</v>
      </c>
      <c r="AQ612" s="52">
        <v>0.04</v>
      </c>
      <c r="AR612" s="52">
        <v>132</v>
      </c>
      <c r="AS612" s="52">
        <v>-112</v>
      </c>
      <c r="AT612" s="52">
        <v>-112</v>
      </c>
      <c r="AU612" s="52">
        <v>51</v>
      </c>
      <c r="AV612" s="83">
        <v>-14</v>
      </c>
      <c r="AW612" s="52">
        <v>-60</v>
      </c>
      <c r="AX612" s="83">
        <v>40</v>
      </c>
      <c r="AY612" s="52">
        <v>25.8</v>
      </c>
      <c r="AZ612" s="52">
        <v>0.12</v>
      </c>
      <c r="BA612" s="24">
        <v>0</v>
      </c>
      <c r="BB612" s="52">
        <v>0.8</v>
      </c>
      <c r="BC612" s="75" t="s">
        <v>2436</v>
      </c>
      <c r="BD612" s="52"/>
      <c r="BE612" s="52"/>
      <c r="BF612" s="52"/>
      <c r="BG612" s="52"/>
      <c r="BH612" s="52"/>
      <c r="BI612" s="52">
        <v>1</v>
      </c>
      <c r="BJ612" s="52"/>
      <c r="BK612" s="52"/>
      <c r="BL612" s="24">
        <v>1.4</v>
      </c>
      <c r="BM612" s="24"/>
      <c r="BN612" s="24"/>
      <c r="BO612" s="24"/>
      <c r="BP612" s="24"/>
      <c r="BQ612" s="24" t="s">
        <v>2168</v>
      </c>
      <c r="CJ612" s="48">
        <v>258</v>
      </c>
      <c r="CK612" s="47">
        <f t="shared" si="39"/>
        <v>258</v>
      </c>
      <c r="CL612" s="47">
        <f t="shared" si="40"/>
        <v>25.8</v>
      </c>
      <c r="CM612" s="47">
        <f t="shared" si="41"/>
        <v>516</v>
      </c>
    </row>
    <row r="613" spans="1:91" s="48" customFormat="1" x14ac:dyDescent="0.3">
      <c r="A613" s="48" t="s">
        <v>1412</v>
      </c>
      <c r="C613" s="106">
        <v>1161</v>
      </c>
      <c r="D613" s="28">
        <v>10001</v>
      </c>
      <c r="E613" s="28">
        <v>10001</v>
      </c>
      <c r="F613" s="55">
        <v>5</v>
      </c>
      <c r="G613" s="55">
        <v>1</v>
      </c>
      <c r="H613" s="55">
        <v>1</v>
      </c>
      <c r="I613" s="55">
        <v>1</v>
      </c>
      <c r="J613" s="55">
        <v>1</v>
      </c>
      <c r="K613" s="18">
        <v>2</v>
      </c>
      <c r="L613" s="54">
        <v>5</v>
      </c>
      <c r="M613" s="18">
        <v>1</v>
      </c>
      <c r="N613" s="18">
        <v>1</v>
      </c>
      <c r="O613" s="18" t="s">
        <v>2785</v>
      </c>
      <c r="P613" s="18" t="s">
        <v>321</v>
      </c>
      <c r="Q613" s="28" t="s">
        <v>1678</v>
      </c>
      <c r="R613" s="28"/>
      <c r="S613" s="28">
        <v>1.4</v>
      </c>
      <c r="T613" s="28">
        <v>1.2</v>
      </c>
      <c r="U613" s="28">
        <v>1.68</v>
      </c>
      <c r="V613" s="18" t="s">
        <v>323</v>
      </c>
      <c r="W613" s="29" t="s">
        <v>491</v>
      </c>
      <c r="X613" s="30" t="s">
        <v>1413</v>
      </c>
      <c r="Y613" s="31" t="s">
        <v>218</v>
      </c>
      <c r="Z613" s="50" t="s">
        <v>219</v>
      </c>
      <c r="AA613" s="50" t="s">
        <v>1414</v>
      </c>
      <c r="AB613" s="50">
        <v>1</v>
      </c>
      <c r="AC613" s="50">
        <v>1</v>
      </c>
      <c r="AD613" s="50">
        <v>1</v>
      </c>
      <c r="AE613" s="50">
        <v>1</v>
      </c>
      <c r="AF613" s="50">
        <v>500</v>
      </c>
      <c r="AG613" s="32">
        <v>1</v>
      </c>
      <c r="AH613" s="32">
        <v>0</v>
      </c>
      <c r="AI613" s="23">
        <v>98</v>
      </c>
      <c r="AJ613" s="52">
        <v>80</v>
      </c>
      <c r="AK613" s="52">
        <v>1</v>
      </c>
      <c r="AL613" s="52">
        <v>1560</v>
      </c>
      <c r="AM613" s="52">
        <v>12</v>
      </c>
      <c r="AN613" s="52" t="s">
        <v>108</v>
      </c>
      <c r="AO613" s="52">
        <v>400</v>
      </c>
      <c r="AP613" s="52">
        <v>0.7</v>
      </c>
      <c r="AQ613" s="52">
        <v>0.15</v>
      </c>
      <c r="AR613" s="52">
        <v>0</v>
      </c>
      <c r="AS613" s="52">
        <v>0</v>
      </c>
      <c r="AT613" s="52">
        <v>0</v>
      </c>
      <c r="AU613" s="52">
        <v>255</v>
      </c>
      <c r="AV613" s="83">
        <v>-14</v>
      </c>
      <c r="AW613" s="52">
        <v>-60</v>
      </c>
      <c r="AX613" s="83">
        <v>212</v>
      </c>
      <c r="AY613" s="52">
        <v>78</v>
      </c>
      <c r="AZ613" s="52">
        <v>0.24</v>
      </c>
      <c r="BA613" s="24">
        <v>0</v>
      </c>
      <c r="BB613" s="52">
        <v>4.24</v>
      </c>
      <c r="BC613" s="75" t="s">
        <v>2477</v>
      </c>
      <c r="BD613" s="52"/>
      <c r="BE613" s="52"/>
      <c r="BF613" s="52"/>
      <c r="BG613" s="52"/>
      <c r="BH613" s="52"/>
      <c r="BI613" s="52">
        <v>1</v>
      </c>
      <c r="BJ613" s="52"/>
      <c r="BK613" s="52"/>
      <c r="BL613" s="24">
        <v>1.4</v>
      </c>
      <c r="BM613" s="24"/>
      <c r="BN613" s="24"/>
      <c r="BO613" s="24"/>
      <c r="BP613" s="24"/>
      <c r="BQ613" s="24" t="s">
        <v>2168</v>
      </c>
      <c r="CJ613" s="48">
        <v>780</v>
      </c>
      <c r="CK613" s="47">
        <f t="shared" si="39"/>
        <v>780</v>
      </c>
      <c r="CL613" s="47">
        <f t="shared" si="40"/>
        <v>78</v>
      </c>
      <c r="CM613" s="47">
        <f t="shared" si="41"/>
        <v>1560</v>
      </c>
    </row>
    <row r="614" spans="1:91" s="48" customFormat="1" x14ac:dyDescent="0.3">
      <c r="A614" s="48" t="s">
        <v>1469</v>
      </c>
      <c r="C614" s="106">
        <v>1162</v>
      </c>
      <c r="D614" s="28">
        <v>10001</v>
      </c>
      <c r="E614" s="28">
        <v>10001</v>
      </c>
      <c r="F614" s="55">
        <v>5</v>
      </c>
      <c r="G614" s="55">
        <v>1</v>
      </c>
      <c r="H614" s="55">
        <v>1</v>
      </c>
      <c r="I614" s="55">
        <v>1</v>
      </c>
      <c r="J614" s="55">
        <v>1</v>
      </c>
      <c r="K614" s="18">
        <v>2</v>
      </c>
      <c r="L614" s="54">
        <v>5</v>
      </c>
      <c r="M614" s="18">
        <v>1</v>
      </c>
      <c r="N614" s="18">
        <v>1</v>
      </c>
      <c r="O614" s="18" t="s">
        <v>2785</v>
      </c>
      <c r="P614" s="18" t="s">
        <v>321</v>
      </c>
      <c r="Q614" s="28" t="s">
        <v>2138</v>
      </c>
      <c r="R614" s="28"/>
      <c r="S614" s="28">
        <v>1.4</v>
      </c>
      <c r="T614" s="28">
        <v>1.1000000000000001</v>
      </c>
      <c r="U614" s="28">
        <v>1.68</v>
      </c>
      <c r="V614" s="18" t="s">
        <v>323</v>
      </c>
      <c r="W614" s="29" t="s">
        <v>491</v>
      </c>
      <c r="X614" s="30" t="s">
        <v>1470</v>
      </c>
      <c r="Y614" s="31" t="s">
        <v>218</v>
      </c>
      <c r="Z614" s="50" t="s">
        <v>219</v>
      </c>
      <c r="AA614" s="50" t="s">
        <v>1471</v>
      </c>
      <c r="AB614" s="50">
        <v>1</v>
      </c>
      <c r="AC614" s="50">
        <v>1</v>
      </c>
      <c r="AD614" s="50">
        <v>1</v>
      </c>
      <c r="AE614" s="50">
        <v>1</v>
      </c>
      <c r="AF614" s="50">
        <v>500</v>
      </c>
      <c r="AG614" s="32">
        <v>1</v>
      </c>
      <c r="AH614" s="32">
        <v>0</v>
      </c>
      <c r="AI614" s="23">
        <v>70</v>
      </c>
      <c r="AJ614" s="52">
        <v>65</v>
      </c>
      <c r="AK614" s="52">
        <v>1</v>
      </c>
      <c r="AL614" s="52">
        <v>1944</v>
      </c>
      <c r="AM614" s="52">
        <v>12</v>
      </c>
      <c r="AN614" s="52" t="s">
        <v>108</v>
      </c>
      <c r="AO614" s="52">
        <v>300</v>
      </c>
      <c r="AP614" s="52">
        <v>0.4</v>
      </c>
      <c r="AQ614" s="52">
        <v>0.1</v>
      </c>
      <c r="AR614" s="52">
        <v>204</v>
      </c>
      <c r="AS614" s="52">
        <v>-70</v>
      </c>
      <c r="AT614" s="52">
        <v>84</v>
      </c>
      <c r="AU614" s="52">
        <v>304</v>
      </c>
      <c r="AV614" s="83">
        <v>10</v>
      </c>
      <c r="AW614" s="52">
        <v>50</v>
      </c>
      <c r="AX614" s="83">
        <v>80</v>
      </c>
      <c r="AY614" s="52">
        <v>97.2</v>
      </c>
      <c r="AZ614" s="52">
        <v>0.24</v>
      </c>
      <c r="BA614" s="24">
        <v>0</v>
      </c>
      <c r="BB614" s="52">
        <v>1.6</v>
      </c>
      <c r="BC614" s="75" t="s">
        <v>2448</v>
      </c>
      <c r="BD614" s="52"/>
      <c r="BE614" s="52"/>
      <c r="BF614" s="52"/>
      <c r="BG614" s="52"/>
      <c r="BH614" s="52"/>
      <c r="BI614" s="52">
        <v>1</v>
      </c>
      <c r="BJ614" s="52"/>
      <c r="BK614" s="52"/>
      <c r="BL614" s="24">
        <v>1.4</v>
      </c>
      <c r="BM614" s="24"/>
      <c r="BN614" s="24"/>
      <c r="BO614" s="24"/>
      <c r="BP614" s="24"/>
      <c r="BQ614" s="24" t="s">
        <v>2168</v>
      </c>
      <c r="CJ614" s="48">
        <v>972</v>
      </c>
      <c r="CK614" s="47">
        <f t="shared" si="39"/>
        <v>972</v>
      </c>
      <c r="CL614" s="47">
        <f t="shared" si="40"/>
        <v>97.2</v>
      </c>
      <c r="CM614" s="47">
        <f t="shared" si="41"/>
        <v>1944</v>
      </c>
    </row>
    <row r="615" spans="1:91" s="48" customFormat="1" x14ac:dyDescent="0.3">
      <c r="A615" s="48" t="s">
        <v>1066</v>
      </c>
      <c r="C615" s="106">
        <v>1163</v>
      </c>
      <c r="D615" s="28">
        <v>10001</v>
      </c>
      <c r="E615" s="28">
        <v>10001</v>
      </c>
      <c r="F615" s="55">
        <v>5</v>
      </c>
      <c r="G615" s="55">
        <v>1</v>
      </c>
      <c r="H615" s="55">
        <v>1</v>
      </c>
      <c r="I615" s="55">
        <v>1</v>
      </c>
      <c r="J615" s="55">
        <v>1</v>
      </c>
      <c r="K615" s="18">
        <v>1</v>
      </c>
      <c r="L615" s="54">
        <v>5</v>
      </c>
      <c r="M615" s="18">
        <v>1</v>
      </c>
      <c r="N615" s="18">
        <v>1</v>
      </c>
      <c r="O615" s="18" t="s">
        <v>2785</v>
      </c>
      <c r="P615" s="18" t="s">
        <v>321</v>
      </c>
      <c r="Q615" s="28" t="s">
        <v>2139</v>
      </c>
      <c r="R615" s="28"/>
      <c r="S615" s="28">
        <v>1.47</v>
      </c>
      <c r="T615" s="28">
        <v>0.91</v>
      </c>
      <c r="U615" s="28">
        <v>1.68</v>
      </c>
      <c r="V615" s="18" t="s">
        <v>323</v>
      </c>
      <c r="W615" s="29" t="s">
        <v>491</v>
      </c>
      <c r="X615" s="30" t="s">
        <v>1067</v>
      </c>
      <c r="Y615" s="31" t="s">
        <v>218</v>
      </c>
      <c r="Z615" s="50" t="s">
        <v>219</v>
      </c>
      <c r="AA615" s="50" t="s">
        <v>1068</v>
      </c>
      <c r="AB615" s="50">
        <v>1</v>
      </c>
      <c r="AC615" s="50">
        <v>1</v>
      </c>
      <c r="AD615" s="50">
        <v>1</v>
      </c>
      <c r="AE615" s="50">
        <v>1</v>
      </c>
      <c r="AF615" s="50">
        <v>500</v>
      </c>
      <c r="AG615" s="32">
        <v>1</v>
      </c>
      <c r="AH615" s="32">
        <v>0</v>
      </c>
      <c r="AI615" s="23">
        <v>98</v>
      </c>
      <c r="AJ615" s="52">
        <v>80</v>
      </c>
      <c r="AK615" s="52">
        <v>1</v>
      </c>
      <c r="AL615" s="52">
        <v>1560</v>
      </c>
      <c r="AM615" s="52">
        <v>12</v>
      </c>
      <c r="AN615" s="52">
        <v>1</v>
      </c>
      <c r="AO615" s="52">
        <v>78</v>
      </c>
      <c r="AP615" s="52">
        <v>0.7</v>
      </c>
      <c r="AQ615" s="52">
        <v>0.04</v>
      </c>
      <c r="AR615" s="52">
        <v>0</v>
      </c>
      <c r="AS615" s="52">
        <v>0</v>
      </c>
      <c r="AT615" s="52">
        <v>0</v>
      </c>
      <c r="AU615" s="52">
        <v>5</v>
      </c>
      <c r="AV615" s="83">
        <v>-7</v>
      </c>
      <c r="AW615" s="52">
        <v>-14</v>
      </c>
      <c r="AX615" s="83">
        <v>212</v>
      </c>
      <c r="AY615" s="52">
        <v>78</v>
      </c>
      <c r="AZ615" s="52">
        <v>0.24</v>
      </c>
      <c r="BA615" s="24">
        <v>0</v>
      </c>
      <c r="BB615" s="52">
        <v>4.24</v>
      </c>
      <c r="BC615" s="75" t="s">
        <v>2070</v>
      </c>
      <c r="BD615" s="52"/>
      <c r="BE615" s="52"/>
      <c r="BF615" s="52"/>
      <c r="BG615" s="52"/>
      <c r="BH615" s="52"/>
      <c r="BI615" s="52">
        <v>1</v>
      </c>
      <c r="BJ615" s="52"/>
      <c r="BK615" s="52"/>
      <c r="BL615" s="24">
        <v>1.4</v>
      </c>
      <c r="BM615" s="24"/>
      <c r="BN615" s="24"/>
      <c r="BO615" s="24"/>
      <c r="BP615" s="24"/>
      <c r="BQ615" s="24" t="s">
        <v>2168</v>
      </c>
      <c r="CJ615" s="48">
        <v>780</v>
      </c>
      <c r="CK615" s="47">
        <f t="shared" si="39"/>
        <v>780</v>
      </c>
      <c r="CL615" s="47">
        <f t="shared" si="40"/>
        <v>78</v>
      </c>
      <c r="CM615" s="47">
        <f t="shared" si="41"/>
        <v>1560</v>
      </c>
    </row>
    <row r="616" spans="1:91" s="48" customFormat="1" x14ac:dyDescent="0.3">
      <c r="A616" s="48" t="s">
        <v>716</v>
      </c>
      <c r="C616" s="106">
        <v>1164</v>
      </c>
      <c r="D616" s="28">
        <v>10001</v>
      </c>
      <c r="E616" s="28">
        <v>10001</v>
      </c>
      <c r="F616" s="55">
        <v>5</v>
      </c>
      <c r="G616" s="55">
        <v>1</v>
      </c>
      <c r="H616" s="55">
        <v>1</v>
      </c>
      <c r="I616" s="55">
        <v>1</v>
      </c>
      <c r="J616" s="55">
        <v>1</v>
      </c>
      <c r="K616" s="18">
        <v>2</v>
      </c>
      <c r="L616" s="54">
        <v>5</v>
      </c>
      <c r="M616" s="18">
        <v>1</v>
      </c>
      <c r="N616" s="18">
        <v>1</v>
      </c>
      <c r="O616" s="18" t="s">
        <v>2785</v>
      </c>
      <c r="P616" s="18" t="s">
        <v>321</v>
      </c>
      <c r="Q616" s="28" t="s">
        <v>717</v>
      </c>
      <c r="R616" s="28"/>
      <c r="S616" s="28">
        <v>1.4</v>
      </c>
      <c r="T616" s="28">
        <v>1.1200000000000001</v>
      </c>
      <c r="U616" s="28">
        <v>1.68</v>
      </c>
      <c r="V616" s="18" t="s">
        <v>323</v>
      </c>
      <c r="W616" s="29" t="s">
        <v>491</v>
      </c>
      <c r="X616" s="30" t="s">
        <v>718</v>
      </c>
      <c r="Y616" s="31" t="s">
        <v>218</v>
      </c>
      <c r="Z616" s="50" t="s">
        <v>219</v>
      </c>
      <c r="AA616" s="50" t="s">
        <v>719</v>
      </c>
      <c r="AB616" s="50">
        <v>1</v>
      </c>
      <c r="AC616" s="50">
        <v>1</v>
      </c>
      <c r="AD616" s="50">
        <v>1</v>
      </c>
      <c r="AE616" s="50">
        <v>1</v>
      </c>
      <c r="AF616" s="50">
        <v>500</v>
      </c>
      <c r="AG616" s="32">
        <v>1</v>
      </c>
      <c r="AH616" s="32">
        <v>0</v>
      </c>
      <c r="AI616" s="23">
        <v>98</v>
      </c>
      <c r="AJ616" s="52">
        <v>60</v>
      </c>
      <c r="AK616" s="52">
        <v>1</v>
      </c>
      <c r="AL616" s="52">
        <v>420</v>
      </c>
      <c r="AM616" s="52">
        <v>6</v>
      </c>
      <c r="AN616" s="52" t="s">
        <v>108</v>
      </c>
      <c r="AO616" s="52">
        <v>300</v>
      </c>
      <c r="AP616" s="52">
        <v>0.3</v>
      </c>
      <c r="AQ616" s="52">
        <v>0.01</v>
      </c>
      <c r="AR616" s="52">
        <v>112</v>
      </c>
      <c r="AS616" s="52">
        <v>-84</v>
      </c>
      <c r="AT616" s="52">
        <v>-42</v>
      </c>
      <c r="AU616" s="52">
        <v>31</v>
      </c>
      <c r="AV616" s="83">
        <v>5</v>
      </c>
      <c r="AW616" s="52">
        <v>-10</v>
      </c>
      <c r="AX616" s="83">
        <v>32</v>
      </c>
      <c r="AY616" s="52">
        <v>21</v>
      </c>
      <c r="AZ616" s="52">
        <v>0.12</v>
      </c>
      <c r="BA616" s="24">
        <v>0</v>
      </c>
      <c r="BB616" s="52">
        <v>0.64</v>
      </c>
      <c r="BC616" s="75" t="s">
        <v>2435</v>
      </c>
      <c r="BD616" s="52"/>
      <c r="BE616" s="52"/>
      <c r="BF616" s="52"/>
      <c r="BG616" s="52"/>
      <c r="BH616" s="52"/>
      <c r="BI616" s="52">
        <v>1</v>
      </c>
      <c r="BJ616" s="52"/>
      <c r="BK616" s="52"/>
      <c r="BL616" s="24">
        <v>1.4</v>
      </c>
      <c r="BM616" s="24"/>
      <c r="BN616" s="24"/>
      <c r="BO616" s="24"/>
      <c r="BP616" s="24"/>
      <c r="BQ616" s="24" t="s">
        <v>2168</v>
      </c>
      <c r="CJ616" s="48">
        <v>210</v>
      </c>
      <c r="CK616" s="47">
        <f t="shared" si="39"/>
        <v>210</v>
      </c>
      <c r="CL616" s="47">
        <f t="shared" si="40"/>
        <v>21</v>
      </c>
      <c r="CM616" s="47">
        <f t="shared" si="41"/>
        <v>420</v>
      </c>
    </row>
    <row r="617" spans="1:91" s="48" customFormat="1" x14ac:dyDescent="0.3">
      <c r="A617" s="48" t="s">
        <v>1139</v>
      </c>
      <c r="C617" s="106">
        <v>1165</v>
      </c>
      <c r="D617" s="28">
        <v>10001</v>
      </c>
      <c r="E617" s="28">
        <v>10001</v>
      </c>
      <c r="F617" s="55">
        <v>5</v>
      </c>
      <c r="G617" s="55">
        <v>1</v>
      </c>
      <c r="H617" s="55">
        <v>1</v>
      </c>
      <c r="I617" s="55">
        <v>1</v>
      </c>
      <c r="J617" s="55">
        <v>1</v>
      </c>
      <c r="K617" s="18">
        <v>2</v>
      </c>
      <c r="L617" s="54">
        <v>5</v>
      </c>
      <c r="M617" s="18">
        <v>1</v>
      </c>
      <c r="N617" s="18">
        <v>1</v>
      </c>
      <c r="O617" s="18" t="s">
        <v>2785</v>
      </c>
      <c r="P617" s="18" t="s">
        <v>321</v>
      </c>
      <c r="Q617" s="28" t="s">
        <v>1698</v>
      </c>
      <c r="R617" s="28"/>
      <c r="S617" s="28">
        <v>1.4</v>
      </c>
      <c r="T617" s="28">
        <v>1</v>
      </c>
      <c r="U617" s="28">
        <v>1.68</v>
      </c>
      <c r="V617" s="18" t="s">
        <v>323</v>
      </c>
      <c r="W617" s="29" t="s">
        <v>491</v>
      </c>
      <c r="X617" s="30" t="s">
        <v>1140</v>
      </c>
      <c r="Y617" s="31" t="s">
        <v>218</v>
      </c>
      <c r="Z617" s="50" t="s">
        <v>219</v>
      </c>
      <c r="AA617" s="50" t="s">
        <v>1141</v>
      </c>
      <c r="AB617" s="50">
        <v>1</v>
      </c>
      <c r="AC617" s="50">
        <v>1</v>
      </c>
      <c r="AD617" s="50">
        <v>1</v>
      </c>
      <c r="AE617" s="50">
        <v>1</v>
      </c>
      <c r="AF617" s="50">
        <v>500</v>
      </c>
      <c r="AG617" s="32">
        <v>1</v>
      </c>
      <c r="AH617" s="32">
        <v>0</v>
      </c>
      <c r="AI617" s="23">
        <v>84</v>
      </c>
      <c r="AJ617" s="52">
        <v>60</v>
      </c>
      <c r="AK617" s="52">
        <v>1</v>
      </c>
      <c r="AL617" s="52">
        <v>660</v>
      </c>
      <c r="AM617" s="52">
        <v>6</v>
      </c>
      <c r="AN617" s="52" t="s">
        <v>108</v>
      </c>
      <c r="AO617" s="52">
        <v>450</v>
      </c>
      <c r="AP617" s="52">
        <v>0.6</v>
      </c>
      <c r="AQ617" s="52">
        <v>0.15</v>
      </c>
      <c r="AR617" s="52">
        <v>0</v>
      </c>
      <c r="AS617" s="52">
        <v>0</v>
      </c>
      <c r="AT617" s="110">
        <v>0</v>
      </c>
      <c r="AU617" s="52">
        <v>255</v>
      </c>
      <c r="AV617" s="83">
        <v>0</v>
      </c>
      <c r="AW617" s="52">
        <v>10</v>
      </c>
      <c r="AX617" s="83">
        <v>88</v>
      </c>
      <c r="AY617" s="52">
        <v>33</v>
      </c>
      <c r="AZ617" s="52">
        <v>0.12</v>
      </c>
      <c r="BA617" s="24">
        <v>0</v>
      </c>
      <c r="BB617" s="52">
        <v>1.76</v>
      </c>
      <c r="BC617" s="75" t="s">
        <v>2295</v>
      </c>
      <c r="BD617" s="52"/>
      <c r="BE617" s="52"/>
      <c r="BF617" s="52"/>
      <c r="BG617" s="52"/>
      <c r="BH617" s="52"/>
      <c r="BI617" s="52">
        <v>1</v>
      </c>
      <c r="BJ617" s="52"/>
      <c r="BK617" s="52"/>
      <c r="BL617" s="24">
        <v>1.4</v>
      </c>
      <c r="BM617" s="24"/>
      <c r="BN617" s="24"/>
      <c r="BO617" s="24"/>
      <c r="BP617" s="24"/>
      <c r="BQ617" s="24" t="s">
        <v>2168</v>
      </c>
      <c r="CJ617" s="48">
        <v>330</v>
      </c>
      <c r="CK617" s="47">
        <f t="shared" si="39"/>
        <v>330</v>
      </c>
      <c r="CL617" s="47">
        <f t="shared" si="40"/>
        <v>33</v>
      </c>
      <c r="CM617" s="47">
        <f t="shared" si="41"/>
        <v>660</v>
      </c>
    </row>
    <row r="618" spans="1:91" s="48" customFormat="1" x14ac:dyDescent="0.3">
      <c r="A618" s="48" t="s">
        <v>1166</v>
      </c>
      <c r="C618" s="106">
        <v>1166</v>
      </c>
      <c r="D618" s="28">
        <v>10001</v>
      </c>
      <c r="E618" s="28">
        <v>10001</v>
      </c>
      <c r="F618" s="55">
        <v>5</v>
      </c>
      <c r="G618" s="55">
        <v>1</v>
      </c>
      <c r="H618" s="55">
        <v>1</v>
      </c>
      <c r="I618" s="55">
        <v>1</v>
      </c>
      <c r="J618" s="55">
        <v>1</v>
      </c>
      <c r="K618" s="18">
        <v>2</v>
      </c>
      <c r="L618" s="54">
        <v>5</v>
      </c>
      <c r="M618" s="18">
        <v>1</v>
      </c>
      <c r="N618" s="18">
        <v>1</v>
      </c>
      <c r="O618" s="18" t="s">
        <v>2785</v>
      </c>
      <c r="P618" s="18" t="s">
        <v>321</v>
      </c>
      <c r="Q618" s="28" t="s">
        <v>1705</v>
      </c>
      <c r="R618" s="28"/>
      <c r="S618" s="28">
        <v>1.4</v>
      </c>
      <c r="T618" s="28">
        <v>1</v>
      </c>
      <c r="U618" s="28">
        <v>1.68</v>
      </c>
      <c r="V618" s="18" t="s">
        <v>323</v>
      </c>
      <c r="W618" s="29" t="s">
        <v>491</v>
      </c>
      <c r="X618" s="30" t="s">
        <v>1167</v>
      </c>
      <c r="Y618" s="31" t="s">
        <v>218</v>
      </c>
      <c r="Z618" s="50" t="s">
        <v>219</v>
      </c>
      <c r="AA618" s="50" t="s">
        <v>1168</v>
      </c>
      <c r="AB618" s="50">
        <v>1</v>
      </c>
      <c r="AC618" s="50">
        <v>1</v>
      </c>
      <c r="AD618" s="50">
        <v>1</v>
      </c>
      <c r="AE618" s="50">
        <v>1</v>
      </c>
      <c r="AF618" s="50">
        <v>500</v>
      </c>
      <c r="AG618" s="32">
        <v>1</v>
      </c>
      <c r="AH618" s="32">
        <v>0</v>
      </c>
      <c r="AI618" s="23">
        <v>70</v>
      </c>
      <c r="AJ618" s="52">
        <v>60</v>
      </c>
      <c r="AK618" s="52">
        <v>1</v>
      </c>
      <c r="AL618" s="52">
        <v>480</v>
      </c>
      <c r="AM618" s="52">
        <v>6</v>
      </c>
      <c r="AN618" s="52" t="s">
        <v>108</v>
      </c>
      <c r="AO618" s="52">
        <v>310</v>
      </c>
      <c r="AP618" s="52">
        <v>0.4</v>
      </c>
      <c r="AQ618" s="52">
        <v>0.12</v>
      </c>
      <c r="AR618" s="52">
        <v>202</v>
      </c>
      <c r="AS618" s="52">
        <v>-84</v>
      </c>
      <c r="AT618" s="110">
        <v>49</v>
      </c>
      <c r="AU618" s="52">
        <v>302</v>
      </c>
      <c r="AV618" s="83">
        <v>10</v>
      </c>
      <c r="AW618" s="52">
        <v>55</v>
      </c>
      <c r="AX618" s="83">
        <v>36</v>
      </c>
      <c r="AY618" s="52">
        <v>24</v>
      </c>
      <c r="AZ618" s="52">
        <v>0.12</v>
      </c>
      <c r="BA618" s="24">
        <v>0</v>
      </c>
      <c r="BB618" s="52">
        <v>0.72</v>
      </c>
      <c r="BC618" s="75" t="s">
        <v>2460</v>
      </c>
      <c r="BD618" s="52"/>
      <c r="BE618" s="52"/>
      <c r="BF618" s="52"/>
      <c r="BG618" s="52"/>
      <c r="BH618" s="52"/>
      <c r="BI618" s="52">
        <v>1</v>
      </c>
      <c r="BJ618" s="52"/>
      <c r="BK618" s="52"/>
      <c r="BL618" s="24">
        <v>1.4</v>
      </c>
      <c r="BM618" s="24"/>
      <c r="BN618" s="24"/>
      <c r="BO618" s="24"/>
      <c r="BP618" s="24"/>
      <c r="BQ618" s="24" t="s">
        <v>2168</v>
      </c>
      <c r="CJ618" s="48">
        <v>240</v>
      </c>
      <c r="CK618" s="47">
        <f t="shared" si="39"/>
        <v>240</v>
      </c>
      <c r="CL618" s="47">
        <f t="shared" si="40"/>
        <v>24</v>
      </c>
      <c r="CM618" s="47">
        <f t="shared" si="41"/>
        <v>480</v>
      </c>
    </row>
    <row r="619" spans="1:91" s="48" customFormat="1" x14ac:dyDescent="0.3">
      <c r="A619" s="48" t="s">
        <v>601</v>
      </c>
      <c r="C619" s="106">
        <v>1167</v>
      </c>
      <c r="D619" s="28">
        <v>10001</v>
      </c>
      <c r="E619" s="28">
        <v>10001</v>
      </c>
      <c r="F619" s="55">
        <v>5</v>
      </c>
      <c r="G619" s="55">
        <v>1</v>
      </c>
      <c r="H619" s="55">
        <v>1</v>
      </c>
      <c r="I619" s="55">
        <v>1</v>
      </c>
      <c r="J619" s="55">
        <v>1</v>
      </c>
      <c r="K619" s="18">
        <v>1</v>
      </c>
      <c r="L619" s="54">
        <v>5</v>
      </c>
      <c r="M619" s="18">
        <v>1</v>
      </c>
      <c r="N619" s="18">
        <v>1</v>
      </c>
      <c r="O619" s="18" t="s">
        <v>2785</v>
      </c>
      <c r="P619" s="18" t="s">
        <v>321</v>
      </c>
      <c r="Q619" s="28" t="s">
        <v>602</v>
      </c>
      <c r="R619" s="28"/>
      <c r="S619" s="28">
        <v>1.26</v>
      </c>
      <c r="T619" s="28">
        <v>1</v>
      </c>
      <c r="U619" s="28">
        <v>1.68</v>
      </c>
      <c r="V619" s="18" t="s">
        <v>323</v>
      </c>
      <c r="W619" s="29" t="s">
        <v>491</v>
      </c>
      <c r="X619" s="30" t="s">
        <v>603</v>
      </c>
      <c r="Y619" s="31" t="s">
        <v>218</v>
      </c>
      <c r="Z619" s="50" t="s">
        <v>219</v>
      </c>
      <c r="AA619" s="50" t="s">
        <v>604</v>
      </c>
      <c r="AB619" s="50">
        <v>1</v>
      </c>
      <c r="AC619" s="50">
        <v>1</v>
      </c>
      <c r="AD619" s="50">
        <v>1</v>
      </c>
      <c r="AE619" s="50">
        <v>1</v>
      </c>
      <c r="AF619" s="50">
        <v>500</v>
      </c>
      <c r="AG619" s="32">
        <v>1</v>
      </c>
      <c r="AH619" s="32">
        <v>0</v>
      </c>
      <c r="AI619" s="23">
        <v>98</v>
      </c>
      <c r="AJ619" s="52">
        <v>90</v>
      </c>
      <c r="AK619" s="52">
        <v>1</v>
      </c>
      <c r="AL619" s="52">
        <v>2400</v>
      </c>
      <c r="AM619" s="52">
        <v>12</v>
      </c>
      <c r="AN619" s="52">
        <v>1</v>
      </c>
      <c r="AO619" s="52">
        <v>78</v>
      </c>
      <c r="AP619" s="52">
        <v>1</v>
      </c>
      <c r="AQ619" s="52">
        <v>0.04</v>
      </c>
      <c r="AR619" s="52">
        <v>0</v>
      </c>
      <c r="AS619" s="52">
        <v>0</v>
      </c>
      <c r="AT619" s="52">
        <v>0</v>
      </c>
      <c r="AU619" s="52">
        <v>5</v>
      </c>
      <c r="AV619" s="83">
        <v>0</v>
      </c>
      <c r="AW619" s="52">
        <v>-5</v>
      </c>
      <c r="AX619" s="83">
        <v>120</v>
      </c>
      <c r="AY619" s="52">
        <v>120</v>
      </c>
      <c r="AZ619" s="52">
        <v>0.24</v>
      </c>
      <c r="BA619" s="24">
        <v>0</v>
      </c>
      <c r="BB619" s="52">
        <v>2.4</v>
      </c>
      <c r="BC619" s="75" t="s">
        <v>2071</v>
      </c>
      <c r="BD619" s="52"/>
      <c r="BE619" s="52"/>
      <c r="BF619" s="52"/>
      <c r="BG619" s="52"/>
      <c r="BH619" s="52"/>
      <c r="BI619" s="52">
        <v>1</v>
      </c>
      <c r="BJ619" s="52"/>
      <c r="BK619" s="52"/>
      <c r="BL619" s="24">
        <v>1.4</v>
      </c>
      <c r="BM619" s="24"/>
      <c r="BN619" s="24"/>
      <c r="BO619" s="24"/>
      <c r="BP619" s="24"/>
      <c r="BQ619" s="24" t="s">
        <v>2168</v>
      </c>
      <c r="CJ619" s="48">
        <v>1200</v>
      </c>
      <c r="CK619" s="47">
        <f t="shared" si="39"/>
        <v>1200</v>
      </c>
      <c r="CL619" s="47">
        <f t="shared" si="40"/>
        <v>120</v>
      </c>
      <c r="CM619" s="47">
        <f t="shared" si="41"/>
        <v>2400</v>
      </c>
    </row>
    <row r="620" spans="1:91" s="48" customFormat="1" x14ac:dyDescent="0.3">
      <c r="A620" s="48" t="s">
        <v>1063</v>
      </c>
      <c r="C620" s="106">
        <v>1168</v>
      </c>
      <c r="D620" s="28">
        <v>10001</v>
      </c>
      <c r="E620" s="28">
        <v>10001</v>
      </c>
      <c r="F620" s="55">
        <v>5</v>
      </c>
      <c r="G620" s="55">
        <v>1</v>
      </c>
      <c r="H620" s="55">
        <v>1</v>
      </c>
      <c r="I620" s="55">
        <v>1</v>
      </c>
      <c r="J620" s="55">
        <v>1</v>
      </c>
      <c r="K620" s="18">
        <v>1</v>
      </c>
      <c r="L620" s="54">
        <v>5</v>
      </c>
      <c r="M620" s="18">
        <v>1</v>
      </c>
      <c r="N620" s="18">
        <v>1</v>
      </c>
      <c r="O620" s="18" t="s">
        <v>2785</v>
      </c>
      <c r="P620" s="18" t="s">
        <v>321</v>
      </c>
      <c r="Q620" s="28" t="s">
        <v>2140</v>
      </c>
      <c r="R620" s="28"/>
      <c r="S620" s="28">
        <v>1.47</v>
      </c>
      <c r="T620" s="28">
        <v>1</v>
      </c>
      <c r="U620" s="28">
        <v>1.68</v>
      </c>
      <c r="V620" s="18" t="s">
        <v>323</v>
      </c>
      <c r="W620" s="29" t="s">
        <v>491</v>
      </c>
      <c r="X620" s="30" t="s">
        <v>1064</v>
      </c>
      <c r="Y620" s="31" t="s">
        <v>218</v>
      </c>
      <c r="Z620" s="50" t="s">
        <v>219</v>
      </c>
      <c r="AA620" s="50" t="s">
        <v>1065</v>
      </c>
      <c r="AB620" s="50">
        <v>1</v>
      </c>
      <c r="AC620" s="50">
        <v>1</v>
      </c>
      <c r="AD620" s="50">
        <v>1</v>
      </c>
      <c r="AE620" s="50">
        <v>1</v>
      </c>
      <c r="AF620" s="50">
        <v>500</v>
      </c>
      <c r="AG620" s="32">
        <v>1</v>
      </c>
      <c r="AH620" s="32">
        <v>0</v>
      </c>
      <c r="AI620" s="23">
        <v>112</v>
      </c>
      <c r="AJ620" s="52">
        <v>100</v>
      </c>
      <c r="AK620" s="52">
        <v>1</v>
      </c>
      <c r="AL620" s="52">
        <v>1200</v>
      </c>
      <c r="AM620" s="52">
        <v>12</v>
      </c>
      <c r="AN620" s="52">
        <v>1</v>
      </c>
      <c r="AO620" s="52">
        <v>137</v>
      </c>
      <c r="AP620" s="52">
        <v>0.8</v>
      </c>
      <c r="AQ620" s="52">
        <v>0.05</v>
      </c>
      <c r="AR620" s="52">
        <v>0</v>
      </c>
      <c r="AS620" s="52">
        <v>0</v>
      </c>
      <c r="AT620" s="110">
        <v>0</v>
      </c>
      <c r="AU620" s="52">
        <v>31</v>
      </c>
      <c r="AV620" s="83">
        <v>10</v>
      </c>
      <c r="AW620" s="52">
        <v>-30</v>
      </c>
      <c r="AX620" s="83">
        <v>40</v>
      </c>
      <c r="AY620" s="52">
        <v>60</v>
      </c>
      <c r="AZ620" s="52">
        <v>0.24</v>
      </c>
      <c r="BA620" s="24">
        <v>0</v>
      </c>
      <c r="BB620" s="52">
        <v>0.8</v>
      </c>
      <c r="BC620" s="75" t="s">
        <v>2296</v>
      </c>
      <c r="BD620" s="52"/>
      <c r="BE620" s="52"/>
      <c r="BF620" s="52"/>
      <c r="BG620" s="52"/>
      <c r="BH620" s="52"/>
      <c r="BI620" s="52">
        <v>1</v>
      </c>
      <c r="BJ620" s="52"/>
      <c r="BK620" s="52"/>
      <c r="BL620" s="24">
        <v>1.4</v>
      </c>
      <c r="BM620" s="24"/>
      <c r="BN620" s="24"/>
      <c r="BO620" s="24"/>
      <c r="BP620" s="24"/>
      <c r="BQ620" s="24" t="s">
        <v>2168</v>
      </c>
      <c r="CJ620" s="48">
        <v>600</v>
      </c>
      <c r="CK620" s="47">
        <f t="shared" si="39"/>
        <v>600</v>
      </c>
      <c r="CL620" s="47">
        <f t="shared" si="40"/>
        <v>60</v>
      </c>
      <c r="CM620" s="47">
        <f t="shared" si="41"/>
        <v>1200</v>
      </c>
    </row>
    <row r="621" spans="1:91" s="48" customFormat="1" x14ac:dyDescent="0.3">
      <c r="A621" s="48" t="s">
        <v>1418</v>
      </c>
      <c r="C621" s="106">
        <v>1169</v>
      </c>
      <c r="D621" s="28">
        <v>10001</v>
      </c>
      <c r="E621" s="28">
        <v>10001</v>
      </c>
      <c r="F621" s="55">
        <v>5</v>
      </c>
      <c r="G621" s="55">
        <v>1</v>
      </c>
      <c r="H621" s="55">
        <v>1</v>
      </c>
      <c r="I621" s="55">
        <v>1</v>
      </c>
      <c r="J621" s="55">
        <v>1</v>
      </c>
      <c r="K621" s="18">
        <v>2</v>
      </c>
      <c r="L621" s="54">
        <v>5</v>
      </c>
      <c r="M621" s="18">
        <v>1</v>
      </c>
      <c r="N621" s="18">
        <v>1</v>
      </c>
      <c r="O621" s="18" t="s">
        <v>2785</v>
      </c>
      <c r="P621" s="18" t="s">
        <v>321</v>
      </c>
      <c r="Q621" s="28" t="s">
        <v>2141</v>
      </c>
      <c r="R621" s="28"/>
      <c r="S621" s="28">
        <v>1.4</v>
      </c>
      <c r="T621" s="28">
        <v>0.81</v>
      </c>
      <c r="U621" s="28">
        <v>1.68</v>
      </c>
      <c r="V621" s="18" t="s">
        <v>323</v>
      </c>
      <c r="W621" s="29" t="s">
        <v>491</v>
      </c>
      <c r="X621" s="30" t="s">
        <v>1419</v>
      </c>
      <c r="Y621" s="31" t="s">
        <v>218</v>
      </c>
      <c r="Z621" s="50" t="s">
        <v>219</v>
      </c>
      <c r="AA621" s="50" t="s">
        <v>1420</v>
      </c>
      <c r="AB621" s="50">
        <v>1</v>
      </c>
      <c r="AC621" s="50">
        <v>1</v>
      </c>
      <c r="AD621" s="50">
        <v>1</v>
      </c>
      <c r="AE621" s="50">
        <v>1</v>
      </c>
      <c r="AF621" s="50">
        <v>500</v>
      </c>
      <c r="AG621" s="32">
        <v>2</v>
      </c>
      <c r="AH621" s="32">
        <v>0</v>
      </c>
      <c r="AI621" s="23">
        <v>70</v>
      </c>
      <c r="AJ621" s="52">
        <v>60</v>
      </c>
      <c r="AK621" s="52">
        <v>1</v>
      </c>
      <c r="AL621" s="52">
        <v>516</v>
      </c>
      <c r="AM621" s="52">
        <v>6</v>
      </c>
      <c r="AN621" s="52" t="s">
        <v>108</v>
      </c>
      <c r="AO621" s="52">
        <v>380</v>
      </c>
      <c r="AP621" s="52">
        <v>1.6</v>
      </c>
      <c r="AQ621" s="52">
        <v>0.15</v>
      </c>
      <c r="AR621" s="52">
        <v>0</v>
      </c>
      <c r="AS621" s="52">
        <v>0</v>
      </c>
      <c r="AT621" s="52">
        <v>0</v>
      </c>
      <c r="AU621" s="52">
        <v>252</v>
      </c>
      <c r="AV621" s="83">
        <v>0</v>
      </c>
      <c r="AW621" s="52">
        <v>23</v>
      </c>
      <c r="AX621" s="83">
        <v>40</v>
      </c>
      <c r="AY621" s="52">
        <v>25.8</v>
      </c>
      <c r="AZ621" s="52">
        <v>0.12</v>
      </c>
      <c r="BA621" s="24">
        <v>0</v>
      </c>
      <c r="BB621" s="52">
        <v>0.8</v>
      </c>
      <c r="BC621" s="75" t="s">
        <v>2478</v>
      </c>
      <c r="BD621" s="52"/>
      <c r="BE621" s="52"/>
      <c r="BF621" s="52"/>
      <c r="BG621" s="52"/>
      <c r="BH621" s="52"/>
      <c r="BI621" s="52">
        <v>1.28</v>
      </c>
      <c r="BJ621" s="52"/>
      <c r="BK621" s="52"/>
      <c r="BL621" s="24">
        <v>1.4</v>
      </c>
      <c r="BM621" s="24"/>
      <c r="BN621" s="24"/>
      <c r="BO621" s="24"/>
      <c r="BP621" s="24"/>
      <c r="BQ621" s="24" t="s">
        <v>2168</v>
      </c>
      <c r="CJ621" s="48">
        <v>258</v>
      </c>
      <c r="CK621" s="47">
        <f t="shared" si="39"/>
        <v>258</v>
      </c>
      <c r="CL621" s="47">
        <f t="shared" si="40"/>
        <v>25.8</v>
      </c>
      <c r="CM621" s="47">
        <f t="shared" si="41"/>
        <v>516</v>
      </c>
    </row>
    <row r="622" spans="1:91" s="48" customFormat="1" x14ac:dyDescent="0.3">
      <c r="A622" s="48" t="s">
        <v>1157</v>
      </c>
      <c r="C622" s="106">
        <v>1170</v>
      </c>
      <c r="D622" s="28">
        <v>10001</v>
      </c>
      <c r="E622" s="28">
        <v>10001</v>
      </c>
      <c r="F622" s="55">
        <v>5</v>
      </c>
      <c r="G622" s="55">
        <v>1</v>
      </c>
      <c r="H622" s="55">
        <v>1</v>
      </c>
      <c r="I622" s="55">
        <v>1</v>
      </c>
      <c r="J622" s="55">
        <v>1</v>
      </c>
      <c r="K622" s="18">
        <v>2</v>
      </c>
      <c r="L622" s="54">
        <v>5</v>
      </c>
      <c r="M622" s="18">
        <v>1</v>
      </c>
      <c r="N622" s="18">
        <v>1</v>
      </c>
      <c r="O622" s="18" t="s">
        <v>2785</v>
      </c>
      <c r="P622" s="18" t="s">
        <v>321</v>
      </c>
      <c r="Q622" s="28" t="s">
        <v>1680</v>
      </c>
      <c r="R622" s="28"/>
      <c r="S622" s="28">
        <v>1.4</v>
      </c>
      <c r="T622" s="28">
        <v>1</v>
      </c>
      <c r="U622" s="28">
        <v>1.68</v>
      </c>
      <c r="V622" s="18" t="s">
        <v>323</v>
      </c>
      <c r="W622" s="29" t="s">
        <v>491</v>
      </c>
      <c r="X622" s="30" t="s">
        <v>1158</v>
      </c>
      <c r="Y622" s="31" t="s">
        <v>218</v>
      </c>
      <c r="Z622" s="50" t="s">
        <v>219</v>
      </c>
      <c r="AA622" s="50" t="s">
        <v>1159</v>
      </c>
      <c r="AB622" s="50">
        <v>1</v>
      </c>
      <c r="AC622" s="50">
        <v>1</v>
      </c>
      <c r="AD622" s="50">
        <v>1</v>
      </c>
      <c r="AE622" s="50">
        <v>1</v>
      </c>
      <c r="AF622" s="50">
        <v>500</v>
      </c>
      <c r="AG622" s="32">
        <v>1</v>
      </c>
      <c r="AH622" s="32">
        <v>0</v>
      </c>
      <c r="AI622" s="23">
        <v>70</v>
      </c>
      <c r="AJ622" s="52">
        <v>60</v>
      </c>
      <c r="AK622" s="52">
        <v>1</v>
      </c>
      <c r="AL622" s="52">
        <v>660</v>
      </c>
      <c r="AM622" s="52">
        <v>6</v>
      </c>
      <c r="AN622" s="52" t="s">
        <v>108</v>
      </c>
      <c r="AO622" s="52">
        <v>420</v>
      </c>
      <c r="AP622" s="52">
        <v>0.6</v>
      </c>
      <c r="AQ622" s="52">
        <v>0.15</v>
      </c>
      <c r="AR622" s="52">
        <v>0</v>
      </c>
      <c r="AS622" s="52">
        <v>0</v>
      </c>
      <c r="AT622" s="52">
        <v>0</v>
      </c>
      <c r="AU622" s="52">
        <v>251</v>
      </c>
      <c r="AV622" s="83">
        <v>0</v>
      </c>
      <c r="AW622" s="52">
        <v>56</v>
      </c>
      <c r="AX622" s="83">
        <v>88</v>
      </c>
      <c r="AY622" s="52">
        <v>33</v>
      </c>
      <c r="AZ622" s="52">
        <v>0.12</v>
      </c>
      <c r="BA622" s="24">
        <v>0</v>
      </c>
      <c r="BB622" s="52">
        <v>1.76</v>
      </c>
      <c r="BC622" s="75" t="s">
        <v>2297</v>
      </c>
      <c r="BD622" s="52"/>
      <c r="BE622" s="52"/>
      <c r="BF622" s="52"/>
      <c r="BG622" s="52"/>
      <c r="BH622" s="52"/>
      <c r="BI622" s="52">
        <v>1</v>
      </c>
      <c r="BJ622" s="52"/>
      <c r="BK622" s="52"/>
      <c r="BL622" s="24">
        <v>1.4</v>
      </c>
      <c r="BM622" s="24"/>
      <c r="BN622" s="24"/>
      <c r="BO622" s="24"/>
      <c r="BP622" s="24"/>
      <c r="BQ622" s="24" t="s">
        <v>2168</v>
      </c>
      <c r="CJ622" s="48">
        <v>330</v>
      </c>
      <c r="CK622" s="47">
        <f t="shared" si="39"/>
        <v>330</v>
      </c>
      <c r="CL622" s="47">
        <f t="shared" si="40"/>
        <v>33</v>
      </c>
      <c r="CM622" s="47">
        <f t="shared" si="41"/>
        <v>660</v>
      </c>
    </row>
    <row r="623" spans="1:91" s="48" customFormat="1" x14ac:dyDescent="0.3">
      <c r="A623" s="48" t="s">
        <v>513</v>
      </c>
      <c r="C623" s="106">
        <v>1171</v>
      </c>
      <c r="D623" s="28">
        <v>10001</v>
      </c>
      <c r="E623" s="28">
        <v>10001</v>
      </c>
      <c r="F623" s="55">
        <v>5</v>
      </c>
      <c r="G623" s="55">
        <v>1</v>
      </c>
      <c r="H623" s="55">
        <v>1</v>
      </c>
      <c r="I623" s="55">
        <v>1</v>
      </c>
      <c r="J623" s="55">
        <v>1</v>
      </c>
      <c r="K623" s="18">
        <v>1</v>
      </c>
      <c r="L623" s="54">
        <v>5</v>
      </c>
      <c r="M623" s="18">
        <v>1</v>
      </c>
      <c r="N623" s="18">
        <v>1</v>
      </c>
      <c r="O623" s="18" t="s">
        <v>2785</v>
      </c>
      <c r="P623" s="18" t="s">
        <v>321</v>
      </c>
      <c r="Q623" s="28" t="s">
        <v>514</v>
      </c>
      <c r="R623" s="28"/>
      <c r="S623" s="28">
        <v>1.26</v>
      </c>
      <c r="T623" s="28">
        <v>1.1000000000000001</v>
      </c>
      <c r="U623" s="28">
        <v>1.68</v>
      </c>
      <c r="V623" s="18" t="s">
        <v>323</v>
      </c>
      <c r="W623" s="29" t="s">
        <v>491</v>
      </c>
      <c r="X623" s="30" t="s">
        <v>515</v>
      </c>
      <c r="Y623" s="31" t="s">
        <v>218</v>
      </c>
      <c r="Z623" s="50" t="s">
        <v>219</v>
      </c>
      <c r="AA623" s="50" t="s">
        <v>516</v>
      </c>
      <c r="AB623" s="50">
        <v>1</v>
      </c>
      <c r="AC623" s="50">
        <v>1</v>
      </c>
      <c r="AD623" s="50">
        <v>1</v>
      </c>
      <c r="AE623" s="50">
        <v>1</v>
      </c>
      <c r="AF623" s="50">
        <v>500</v>
      </c>
      <c r="AG623" s="32">
        <v>1</v>
      </c>
      <c r="AH623" s="32">
        <v>0</v>
      </c>
      <c r="AI623" s="23">
        <v>98</v>
      </c>
      <c r="AJ623" s="52">
        <v>110</v>
      </c>
      <c r="AK623" s="52">
        <v>1</v>
      </c>
      <c r="AL623" s="52">
        <v>4800</v>
      </c>
      <c r="AM623" s="52">
        <v>24</v>
      </c>
      <c r="AN623" s="52">
        <v>1</v>
      </c>
      <c r="AO623" s="52">
        <v>78</v>
      </c>
      <c r="AP623" s="52">
        <v>0.4</v>
      </c>
      <c r="AQ623" s="52">
        <v>0.01</v>
      </c>
      <c r="AR623" s="52">
        <v>0</v>
      </c>
      <c r="AS623" s="52">
        <v>0</v>
      </c>
      <c r="AT623" s="52">
        <v>0</v>
      </c>
      <c r="AU623" s="52">
        <v>1</v>
      </c>
      <c r="AV623" s="83">
        <v>0</v>
      </c>
      <c r="AW623" s="52">
        <v>35</v>
      </c>
      <c r="AX623" s="83">
        <v>80</v>
      </c>
      <c r="AY623" s="52">
        <v>240</v>
      </c>
      <c r="AZ623" s="52">
        <v>0.48</v>
      </c>
      <c r="BA623" s="24">
        <v>0</v>
      </c>
      <c r="BB623" s="52">
        <v>1.6</v>
      </c>
      <c r="BC623" s="75" t="s">
        <v>2203</v>
      </c>
      <c r="BD623" s="52"/>
      <c r="BE623" s="52"/>
      <c r="BF623" s="52"/>
      <c r="BG623" s="52"/>
      <c r="BH623" s="52"/>
      <c r="BI623" s="52">
        <v>1</v>
      </c>
      <c r="BJ623" s="52"/>
      <c r="BK623" s="52"/>
      <c r="BL623" s="24">
        <v>1.4</v>
      </c>
      <c r="BM623" s="24"/>
      <c r="BN623" s="24"/>
      <c r="BO623" s="24"/>
      <c r="BP623" s="24"/>
      <c r="BQ623" s="24" t="s">
        <v>2168</v>
      </c>
      <c r="CJ623" s="48">
        <v>2400</v>
      </c>
      <c r="CK623" s="47">
        <f t="shared" si="39"/>
        <v>2400</v>
      </c>
      <c r="CL623" s="47">
        <f t="shared" si="40"/>
        <v>240</v>
      </c>
      <c r="CM623" s="47">
        <f t="shared" si="41"/>
        <v>4800</v>
      </c>
    </row>
    <row r="624" spans="1:91" s="48" customFormat="1" x14ac:dyDescent="0.3">
      <c r="A624" s="48" t="s">
        <v>1264</v>
      </c>
      <c r="C624" s="106">
        <v>1172</v>
      </c>
      <c r="D624" s="28">
        <v>10001</v>
      </c>
      <c r="E624" s="28">
        <v>10001</v>
      </c>
      <c r="F624" s="55">
        <v>5</v>
      </c>
      <c r="G624" s="55">
        <v>1</v>
      </c>
      <c r="H624" s="55">
        <v>1</v>
      </c>
      <c r="I624" s="55">
        <v>1</v>
      </c>
      <c r="J624" s="55">
        <v>1</v>
      </c>
      <c r="K624" s="18">
        <v>1</v>
      </c>
      <c r="L624" s="54">
        <v>5</v>
      </c>
      <c r="M624" s="18">
        <v>1</v>
      </c>
      <c r="N624" s="18">
        <v>1</v>
      </c>
      <c r="O624" s="18" t="s">
        <v>2785</v>
      </c>
      <c r="P624" s="18" t="s">
        <v>321</v>
      </c>
      <c r="Q624" s="28" t="s">
        <v>2142</v>
      </c>
      <c r="R624" s="28"/>
      <c r="S624" s="28">
        <v>1.47</v>
      </c>
      <c r="T624" s="28">
        <v>0.91</v>
      </c>
      <c r="U624" s="28">
        <v>1.68</v>
      </c>
      <c r="V624" s="18" t="s">
        <v>323</v>
      </c>
      <c r="W624" s="29" t="s">
        <v>491</v>
      </c>
      <c r="X624" s="30" t="s">
        <v>1265</v>
      </c>
      <c r="Y624" s="31" t="s">
        <v>218</v>
      </c>
      <c r="Z624" s="50" t="s">
        <v>219</v>
      </c>
      <c r="AA624" s="50" t="s">
        <v>1266</v>
      </c>
      <c r="AB624" s="50">
        <v>1</v>
      </c>
      <c r="AC624" s="50">
        <v>1</v>
      </c>
      <c r="AD624" s="50">
        <v>1</v>
      </c>
      <c r="AE624" s="50">
        <v>1</v>
      </c>
      <c r="AF624" s="50">
        <v>500</v>
      </c>
      <c r="AG624" s="32">
        <v>1</v>
      </c>
      <c r="AH624" s="32">
        <v>0</v>
      </c>
      <c r="AI624" s="23">
        <v>98</v>
      </c>
      <c r="AJ624" s="52">
        <v>90</v>
      </c>
      <c r="AK624" s="52">
        <v>1</v>
      </c>
      <c r="AL624" s="52">
        <v>2400</v>
      </c>
      <c r="AM624" s="52">
        <v>12</v>
      </c>
      <c r="AN624" s="52">
        <v>1</v>
      </c>
      <c r="AO624" s="52">
        <v>78</v>
      </c>
      <c r="AP624" s="52">
        <v>1</v>
      </c>
      <c r="AQ624" s="52">
        <v>0.01</v>
      </c>
      <c r="AR624" s="52">
        <v>0</v>
      </c>
      <c r="AS624" s="52">
        <v>0</v>
      </c>
      <c r="AT624" s="52">
        <v>0</v>
      </c>
      <c r="AU624" s="52">
        <v>1</v>
      </c>
      <c r="AV624" s="83">
        <v>-5</v>
      </c>
      <c r="AW624" s="52">
        <v>-10</v>
      </c>
      <c r="AX624" s="83">
        <v>120</v>
      </c>
      <c r="AY624" s="52">
        <v>120</v>
      </c>
      <c r="AZ624" s="52">
        <v>0.24</v>
      </c>
      <c r="BA624" s="24">
        <v>0</v>
      </c>
      <c r="BB624" s="52">
        <v>2.4</v>
      </c>
      <c r="BC624" s="75" t="s">
        <v>2178</v>
      </c>
      <c r="BD624" s="52"/>
      <c r="BE624" s="52"/>
      <c r="BF624" s="52"/>
      <c r="BG624" s="52"/>
      <c r="BH624" s="52"/>
      <c r="BI624" s="52">
        <v>1</v>
      </c>
      <c r="BJ624" s="52"/>
      <c r="BK624" s="52"/>
      <c r="BL624" s="24">
        <v>1.4</v>
      </c>
      <c r="BM624" s="24"/>
      <c r="BN624" s="24"/>
      <c r="BO624" s="24"/>
      <c r="BP624" s="24"/>
      <c r="BQ624" s="24" t="s">
        <v>2168</v>
      </c>
      <c r="CJ624" s="48">
        <v>1200</v>
      </c>
      <c r="CK624" s="47">
        <f t="shared" si="39"/>
        <v>1200</v>
      </c>
      <c r="CL624" s="47">
        <f t="shared" si="40"/>
        <v>120</v>
      </c>
      <c r="CM624" s="47">
        <f t="shared" si="41"/>
        <v>2400</v>
      </c>
    </row>
    <row r="625" spans="1:91" s="48" customFormat="1" x14ac:dyDescent="0.3">
      <c r="A625" s="48" t="s">
        <v>740</v>
      </c>
      <c r="C625" s="106">
        <v>1173</v>
      </c>
      <c r="D625" s="28">
        <v>10001</v>
      </c>
      <c r="E625" s="28">
        <v>10001</v>
      </c>
      <c r="F625" s="55">
        <v>5</v>
      </c>
      <c r="G625" s="55">
        <v>1</v>
      </c>
      <c r="H625" s="55">
        <v>1</v>
      </c>
      <c r="I625" s="55">
        <v>1</v>
      </c>
      <c r="J625" s="55">
        <v>1</v>
      </c>
      <c r="K625" s="18">
        <v>2</v>
      </c>
      <c r="L625" s="54">
        <v>5</v>
      </c>
      <c r="M625" s="18">
        <v>1</v>
      </c>
      <c r="N625" s="18">
        <v>1</v>
      </c>
      <c r="O625" s="18" t="s">
        <v>2785</v>
      </c>
      <c r="P625" s="18" t="s">
        <v>321</v>
      </c>
      <c r="Q625" s="28" t="s">
        <v>741</v>
      </c>
      <c r="R625" s="28"/>
      <c r="S625" s="28">
        <v>1.4</v>
      </c>
      <c r="T625" s="28">
        <v>0.91</v>
      </c>
      <c r="U625" s="28">
        <v>1.68</v>
      </c>
      <c r="V625" s="18" t="s">
        <v>323</v>
      </c>
      <c r="W625" s="29" t="s">
        <v>491</v>
      </c>
      <c r="X625" s="30" t="s">
        <v>742</v>
      </c>
      <c r="Y625" s="31" t="s">
        <v>218</v>
      </c>
      <c r="Z625" s="50" t="s">
        <v>219</v>
      </c>
      <c r="AA625" s="50" t="s">
        <v>743</v>
      </c>
      <c r="AB625" s="50">
        <v>1</v>
      </c>
      <c r="AC625" s="50">
        <v>1</v>
      </c>
      <c r="AD625" s="50">
        <v>1</v>
      </c>
      <c r="AE625" s="50">
        <v>1</v>
      </c>
      <c r="AF625" s="50">
        <v>500</v>
      </c>
      <c r="AG625" s="32">
        <v>1</v>
      </c>
      <c r="AH625" s="32">
        <v>0</v>
      </c>
      <c r="AI625" s="23">
        <v>98</v>
      </c>
      <c r="AJ625" s="52">
        <v>60</v>
      </c>
      <c r="AK625" s="52">
        <v>1</v>
      </c>
      <c r="AL625" s="52">
        <v>408</v>
      </c>
      <c r="AM625" s="52">
        <v>6</v>
      </c>
      <c r="AN625" s="52" t="s">
        <v>108</v>
      </c>
      <c r="AO625" s="52">
        <v>320</v>
      </c>
      <c r="AP625" s="52">
        <v>0.4</v>
      </c>
      <c r="AQ625" s="52">
        <v>0.05</v>
      </c>
      <c r="AR625" s="52">
        <v>205</v>
      </c>
      <c r="AS625" s="52">
        <v>-84</v>
      </c>
      <c r="AT625" s="110">
        <v>56</v>
      </c>
      <c r="AU625" s="52">
        <v>305</v>
      </c>
      <c r="AV625" s="83">
        <v>-7</v>
      </c>
      <c r="AW625" s="52">
        <v>30</v>
      </c>
      <c r="AX625" s="83">
        <v>72</v>
      </c>
      <c r="AY625" s="52">
        <v>20.399999999999999</v>
      </c>
      <c r="AZ625" s="52">
        <v>0.12</v>
      </c>
      <c r="BA625" s="24">
        <v>0</v>
      </c>
      <c r="BB625" s="52">
        <v>1.44</v>
      </c>
      <c r="BC625" s="75" t="s">
        <v>2479</v>
      </c>
      <c r="BD625" s="52"/>
      <c r="BE625" s="52"/>
      <c r="BF625" s="52"/>
      <c r="BG625" s="52"/>
      <c r="BH625" s="52"/>
      <c r="BI625" s="52">
        <v>1</v>
      </c>
      <c r="BJ625" s="52"/>
      <c r="BK625" s="52"/>
      <c r="BL625" s="24">
        <v>1.4</v>
      </c>
      <c r="BM625" s="24"/>
      <c r="BN625" s="24"/>
      <c r="BO625" s="24"/>
      <c r="BP625" s="24"/>
      <c r="BQ625" s="24" t="s">
        <v>2168</v>
      </c>
      <c r="CJ625" s="48">
        <v>204</v>
      </c>
      <c r="CK625" s="47">
        <f t="shared" si="39"/>
        <v>204</v>
      </c>
      <c r="CL625" s="47">
        <f t="shared" si="40"/>
        <v>20.399999999999999</v>
      </c>
      <c r="CM625" s="47">
        <f t="shared" si="41"/>
        <v>408</v>
      </c>
    </row>
    <row r="626" spans="1:91" s="48" customFormat="1" x14ac:dyDescent="0.3">
      <c r="A626" s="48" t="s">
        <v>1090</v>
      </c>
      <c r="C626" s="106">
        <v>1174</v>
      </c>
      <c r="D626" s="28">
        <v>10001</v>
      </c>
      <c r="E626" s="28">
        <v>10001</v>
      </c>
      <c r="F626" s="55">
        <v>5</v>
      </c>
      <c r="G626" s="55">
        <v>1</v>
      </c>
      <c r="H626" s="55">
        <v>1</v>
      </c>
      <c r="I626" s="55">
        <v>1</v>
      </c>
      <c r="J626" s="55">
        <v>1</v>
      </c>
      <c r="K626" s="18">
        <v>2</v>
      </c>
      <c r="L626" s="54">
        <v>5</v>
      </c>
      <c r="M626" s="18">
        <v>1</v>
      </c>
      <c r="N626" s="18">
        <v>1</v>
      </c>
      <c r="O626" s="18" t="s">
        <v>2785</v>
      </c>
      <c r="P626" s="18" t="s">
        <v>321</v>
      </c>
      <c r="Q626" s="28" t="s">
        <v>2143</v>
      </c>
      <c r="R626" s="28"/>
      <c r="S626" s="28">
        <v>1.4</v>
      </c>
      <c r="T626" s="28">
        <v>0.91</v>
      </c>
      <c r="U626" s="28">
        <v>1.68</v>
      </c>
      <c r="V626" s="18" t="s">
        <v>323</v>
      </c>
      <c r="W626" s="29" t="s">
        <v>491</v>
      </c>
      <c r="X626" s="30" t="s">
        <v>1091</v>
      </c>
      <c r="Y626" s="31" t="s">
        <v>218</v>
      </c>
      <c r="Z626" s="50" t="s">
        <v>219</v>
      </c>
      <c r="AA626" s="50" t="s">
        <v>1092</v>
      </c>
      <c r="AB626" s="50">
        <v>1</v>
      </c>
      <c r="AC626" s="50">
        <v>1</v>
      </c>
      <c r="AD626" s="50">
        <v>1</v>
      </c>
      <c r="AE626" s="50">
        <v>1</v>
      </c>
      <c r="AF626" s="50">
        <v>500</v>
      </c>
      <c r="AG626" s="32">
        <v>1</v>
      </c>
      <c r="AH626" s="32">
        <v>0</v>
      </c>
      <c r="AI626" s="23">
        <v>70</v>
      </c>
      <c r="AJ626" s="52">
        <v>60</v>
      </c>
      <c r="AK626" s="52">
        <v>1</v>
      </c>
      <c r="AL626" s="52">
        <v>516</v>
      </c>
      <c r="AM626" s="52">
        <v>6</v>
      </c>
      <c r="AN626" s="52" t="s">
        <v>108</v>
      </c>
      <c r="AO626" s="52">
        <v>330</v>
      </c>
      <c r="AP626" s="52">
        <v>1.6</v>
      </c>
      <c r="AQ626" s="52">
        <v>0.01</v>
      </c>
      <c r="AR626" s="52">
        <v>102</v>
      </c>
      <c r="AS626" s="52">
        <v>-42</v>
      </c>
      <c r="AT626" s="52">
        <v>14</v>
      </c>
      <c r="AU626" s="52">
        <v>51</v>
      </c>
      <c r="AV626" s="83">
        <v>5</v>
      </c>
      <c r="AW626" s="52">
        <v>20</v>
      </c>
      <c r="AX626" s="83">
        <v>40</v>
      </c>
      <c r="AY626" s="52">
        <v>25.8</v>
      </c>
      <c r="AZ626" s="52">
        <v>0.12</v>
      </c>
      <c r="BA626" s="24">
        <v>0</v>
      </c>
      <c r="BB626" s="52">
        <v>0.8</v>
      </c>
      <c r="BC626" s="75" t="s">
        <v>2480</v>
      </c>
      <c r="BD626" s="52"/>
      <c r="BE626" s="52"/>
      <c r="BF626" s="52"/>
      <c r="BG626" s="52"/>
      <c r="BH626" s="52"/>
      <c r="BI626" s="52">
        <v>1</v>
      </c>
      <c r="BJ626" s="52"/>
      <c r="BK626" s="52"/>
      <c r="BL626" s="24">
        <v>1.4</v>
      </c>
      <c r="BM626" s="24"/>
      <c r="BN626" s="24"/>
      <c r="BO626" s="24"/>
      <c r="BP626" s="24"/>
      <c r="BQ626" s="24" t="s">
        <v>2168</v>
      </c>
      <c r="CJ626" s="48">
        <v>258</v>
      </c>
      <c r="CK626" s="47">
        <f t="shared" si="39"/>
        <v>258</v>
      </c>
      <c r="CL626" s="47">
        <f t="shared" si="40"/>
        <v>25.8</v>
      </c>
      <c r="CM626" s="47">
        <f t="shared" si="41"/>
        <v>516</v>
      </c>
    </row>
    <row r="627" spans="1:91" s="48" customFormat="1" x14ac:dyDescent="0.3">
      <c r="A627" s="48" t="s">
        <v>828</v>
      </c>
      <c r="C627" s="106">
        <v>1175</v>
      </c>
      <c r="D627" s="28">
        <v>10001</v>
      </c>
      <c r="E627" s="28">
        <v>10001</v>
      </c>
      <c r="F627" s="55">
        <v>5</v>
      </c>
      <c r="G627" s="55">
        <v>1</v>
      </c>
      <c r="H627" s="55">
        <v>1</v>
      </c>
      <c r="I627" s="55">
        <v>1</v>
      </c>
      <c r="J627" s="55">
        <v>1</v>
      </c>
      <c r="K627" s="18">
        <v>2</v>
      </c>
      <c r="L627" s="54">
        <v>5</v>
      </c>
      <c r="M627" s="18">
        <v>1</v>
      </c>
      <c r="N627" s="18">
        <v>1</v>
      </c>
      <c r="O627" s="18" t="s">
        <v>2785</v>
      </c>
      <c r="P627" s="18" t="s">
        <v>321</v>
      </c>
      <c r="Q627" s="28" t="s">
        <v>829</v>
      </c>
      <c r="R627" s="28"/>
      <c r="S627" s="28">
        <v>1.4</v>
      </c>
      <c r="T627" s="28">
        <v>0.91</v>
      </c>
      <c r="U627" s="28">
        <v>1.68</v>
      </c>
      <c r="V627" s="18" t="s">
        <v>323</v>
      </c>
      <c r="W627" s="29" t="s">
        <v>491</v>
      </c>
      <c r="X627" s="30" t="s">
        <v>830</v>
      </c>
      <c r="Y627" s="31" t="s">
        <v>218</v>
      </c>
      <c r="Z627" s="50" t="s">
        <v>219</v>
      </c>
      <c r="AA627" s="50" t="s">
        <v>831</v>
      </c>
      <c r="AB627" s="50">
        <v>1</v>
      </c>
      <c r="AC627" s="50">
        <v>1</v>
      </c>
      <c r="AD627" s="50">
        <v>1</v>
      </c>
      <c r="AE627" s="50">
        <v>1</v>
      </c>
      <c r="AF627" s="50">
        <v>500</v>
      </c>
      <c r="AG627" s="32">
        <v>1</v>
      </c>
      <c r="AH627" s="32">
        <v>0</v>
      </c>
      <c r="AI627" s="23">
        <v>70</v>
      </c>
      <c r="AJ627" s="52">
        <v>60</v>
      </c>
      <c r="AK627" s="52">
        <v>1</v>
      </c>
      <c r="AL627" s="52">
        <v>420</v>
      </c>
      <c r="AM627" s="52">
        <v>6</v>
      </c>
      <c r="AN627" s="52" t="s">
        <v>108</v>
      </c>
      <c r="AO627" s="52">
        <v>340</v>
      </c>
      <c r="AP627" s="52">
        <v>0.3</v>
      </c>
      <c r="AQ627" s="52">
        <v>0.05</v>
      </c>
      <c r="AR627" s="52">
        <v>231</v>
      </c>
      <c r="AS627" s="52">
        <v>-70</v>
      </c>
      <c r="AT627" s="52">
        <v>49</v>
      </c>
      <c r="AU627" s="52">
        <v>301</v>
      </c>
      <c r="AV627" s="83">
        <v>5</v>
      </c>
      <c r="AW627" s="52">
        <v>45</v>
      </c>
      <c r="AX627" s="83">
        <v>32</v>
      </c>
      <c r="AY627" s="52">
        <v>21</v>
      </c>
      <c r="AZ627" s="52">
        <v>0.12</v>
      </c>
      <c r="BA627" s="24">
        <v>0</v>
      </c>
      <c r="BB627" s="52">
        <v>0.64</v>
      </c>
      <c r="BC627" s="75" t="s">
        <v>2472</v>
      </c>
      <c r="BD627" s="52"/>
      <c r="BE627" s="52"/>
      <c r="BF627" s="52"/>
      <c r="BG627" s="52"/>
      <c r="BH627" s="52"/>
      <c r="BI627" s="52">
        <v>1</v>
      </c>
      <c r="BJ627" s="52"/>
      <c r="BK627" s="52"/>
      <c r="BL627" s="24">
        <v>1.4</v>
      </c>
      <c r="BM627" s="24"/>
      <c r="BN627" s="24"/>
      <c r="BO627" s="24"/>
      <c r="BP627" s="24"/>
      <c r="BQ627" s="24" t="s">
        <v>2168</v>
      </c>
      <c r="CJ627" s="48">
        <v>210</v>
      </c>
      <c r="CK627" s="47">
        <f t="shared" si="39"/>
        <v>210</v>
      </c>
      <c r="CL627" s="47">
        <f t="shared" si="40"/>
        <v>21</v>
      </c>
      <c r="CM627" s="47">
        <f t="shared" si="41"/>
        <v>420</v>
      </c>
    </row>
    <row r="628" spans="1:91" s="48" customFormat="1" x14ac:dyDescent="0.3">
      <c r="A628" s="48" t="s">
        <v>1493</v>
      </c>
      <c r="C628" s="106">
        <v>1176</v>
      </c>
      <c r="D628" s="28">
        <v>10001</v>
      </c>
      <c r="E628" s="28">
        <v>10001</v>
      </c>
      <c r="F628" s="55">
        <v>5</v>
      </c>
      <c r="G628" s="55">
        <v>1</v>
      </c>
      <c r="H628" s="55">
        <v>1</v>
      </c>
      <c r="I628" s="55">
        <v>1</v>
      </c>
      <c r="J628" s="55">
        <v>1</v>
      </c>
      <c r="K628" s="18">
        <v>2</v>
      </c>
      <c r="L628" s="54">
        <v>5</v>
      </c>
      <c r="M628" s="18">
        <v>1</v>
      </c>
      <c r="N628" s="18">
        <v>1</v>
      </c>
      <c r="O628" s="18" t="s">
        <v>2785</v>
      </c>
      <c r="P628" s="18" t="s">
        <v>321</v>
      </c>
      <c r="Q628" s="28" t="s">
        <v>1704</v>
      </c>
      <c r="R628" s="28"/>
      <c r="S628" s="28">
        <v>1.4</v>
      </c>
      <c r="T628" s="28">
        <v>1</v>
      </c>
      <c r="U628" s="28">
        <v>1.68</v>
      </c>
      <c r="V628" s="18" t="s">
        <v>323</v>
      </c>
      <c r="W628" s="29" t="s">
        <v>491</v>
      </c>
      <c r="X628" s="30" t="s">
        <v>1494</v>
      </c>
      <c r="Y628" s="31" t="s">
        <v>218</v>
      </c>
      <c r="Z628" s="50" t="s">
        <v>219</v>
      </c>
      <c r="AA628" s="50" t="s">
        <v>1495</v>
      </c>
      <c r="AB628" s="50">
        <v>1</v>
      </c>
      <c r="AC628" s="50">
        <v>1</v>
      </c>
      <c r="AD628" s="50">
        <v>1</v>
      </c>
      <c r="AE628" s="50">
        <v>1</v>
      </c>
      <c r="AF628" s="50">
        <v>500</v>
      </c>
      <c r="AG628" s="32">
        <v>1</v>
      </c>
      <c r="AH628" s="32">
        <v>0</v>
      </c>
      <c r="AI628" s="23">
        <v>70</v>
      </c>
      <c r="AJ628" s="52">
        <v>60</v>
      </c>
      <c r="AK628" s="52">
        <v>1</v>
      </c>
      <c r="AL628" s="52">
        <v>660</v>
      </c>
      <c r="AM628" s="52">
        <v>6</v>
      </c>
      <c r="AN628" s="52" t="s">
        <v>108</v>
      </c>
      <c r="AO628" s="52">
        <v>430</v>
      </c>
      <c r="AP628" s="52">
        <v>0.6</v>
      </c>
      <c r="AQ628" s="52">
        <v>0.22</v>
      </c>
      <c r="AR628" s="52">
        <v>0</v>
      </c>
      <c r="AS628" s="52">
        <v>0</v>
      </c>
      <c r="AT628" s="52">
        <v>0</v>
      </c>
      <c r="AU628" s="52">
        <v>254</v>
      </c>
      <c r="AV628" s="83">
        <v>-2</v>
      </c>
      <c r="AW628" s="52">
        <v>14</v>
      </c>
      <c r="AX628" s="83">
        <v>88</v>
      </c>
      <c r="AY628" s="52">
        <v>33</v>
      </c>
      <c r="AZ628" s="52">
        <v>0.12</v>
      </c>
      <c r="BA628" s="24">
        <v>0</v>
      </c>
      <c r="BB628" s="52">
        <v>1.76</v>
      </c>
      <c r="BC628" s="75" t="s">
        <v>2288</v>
      </c>
      <c r="BD628" s="52"/>
      <c r="BE628" s="52"/>
      <c r="BF628" s="52"/>
      <c r="BG628" s="52"/>
      <c r="BH628" s="52"/>
      <c r="BI628" s="52">
        <v>1</v>
      </c>
      <c r="BJ628" s="52"/>
      <c r="BK628" s="52"/>
      <c r="BL628" s="24">
        <v>1.4</v>
      </c>
      <c r="BM628" s="24"/>
      <c r="BN628" s="24"/>
      <c r="BO628" s="24"/>
      <c r="BP628" s="24"/>
      <c r="BQ628" s="24" t="s">
        <v>2168</v>
      </c>
      <c r="CJ628" s="48">
        <v>330</v>
      </c>
      <c r="CK628" s="47">
        <f t="shared" si="39"/>
        <v>330</v>
      </c>
      <c r="CL628" s="47">
        <f t="shared" si="40"/>
        <v>33</v>
      </c>
      <c r="CM628" s="47">
        <f t="shared" si="41"/>
        <v>660</v>
      </c>
    </row>
    <row r="629" spans="1:91" s="48" customFormat="1" x14ac:dyDescent="0.3">
      <c r="A629" s="48" t="s">
        <v>2173</v>
      </c>
      <c r="C629" s="106">
        <v>2001</v>
      </c>
      <c r="D629" s="28">
        <v>12001</v>
      </c>
      <c r="E629" s="28">
        <v>10001</v>
      </c>
      <c r="F629" s="55">
        <v>6</v>
      </c>
      <c r="G629" s="55">
        <v>1</v>
      </c>
      <c r="H629" s="55">
        <v>1</v>
      </c>
      <c r="I629" s="55">
        <v>2</v>
      </c>
      <c r="J629" s="55">
        <v>1</v>
      </c>
      <c r="K629" s="18">
        <v>1</v>
      </c>
      <c r="L629" s="54">
        <v>6</v>
      </c>
      <c r="M629" s="18">
        <v>1</v>
      </c>
      <c r="N629" s="18">
        <v>1</v>
      </c>
      <c r="O629" s="18" t="s">
        <v>2785</v>
      </c>
      <c r="P629" s="18" t="s">
        <v>321</v>
      </c>
      <c r="Q629" s="28" t="s">
        <v>2144</v>
      </c>
      <c r="R629" s="28"/>
      <c r="S629" s="28">
        <v>1.62</v>
      </c>
      <c r="T629" s="28">
        <v>1.8</v>
      </c>
      <c r="U629" s="28">
        <v>2.16</v>
      </c>
      <c r="V629" s="18" t="s">
        <v>323</v>
      </c>
      <c r="W629" s="29" t="s">
        <v>491</v>
      </c>
      <c r="X629" s="30" t="s">
        <v>2145</v>
      </c>
      <c r="Y629" s="31" t="s">
        <v>218</v>
      </c>
      <c r="Z629" s="50" t="s">
        <v>219</v>
      </c>
      <c r="AA629" s="50" t="s">
        <v>2146</v>
      </c>
      <c r="AB629" s="50">
        <v>1</v>
      </c>
      <c r="AC629" s="50">
        <v>1</v>
      </c>
      <c r="AD629" s="50">
        <v>1</v>
      </c>
      <c r="AE629" s="50">
        <v>1</v>
      </c>
      <c r="AF629" s="50">
        <v>2000</v>
      </c>
      <c r="AG629" s="32">
        <v>1</v>
      </c>
      <c r="AH629" s="32">
        <v>0</v>
      </c>
      <c r="AI629" s="23">
        <v>200</v>
      </c>
      <c r="AJ629" s="52">
        <v>13</v>
      </c>
      <c r="AK629" s="52">
        <v>1</v>
      </c>
      <c r="AL629" s="52">
        <v>1000</v>
      </c>
      <c r="AM629" s="52">
        <v>2</v>
      </c>
      <c r="AN629" s="52">
        <v>1</v>
      </c>
      <c r="AO629" s="52">
        <v>40</v>
      </c>
      <c r="AP629" s="52">
        <v>0.25</v>
      </c>
      <c r="AQ629" s="52">
        <v>0.01</v>
      </c>
      <c r="AR629" s="52">
        <v>0</v>
      </c>
      <c r="AS629" s="52">
        <v>0</v>
      </c>
      <c r="AT629" s="52">
        <v>0</v>
      </c>
      <c r="AU629" s="52">
        <v>1</v>
      </c>
      <c r="AV629" s="83">
        <v>-15</v>
      </c>
      <c r="AW629" s="52">
        <v>-10</v>
      </c>
      <c r="AX629" s="83">
        <v>40</v>
      </c>
      <c r="AY629" s="52">
        <v>50</v>
      </c>
      <c r="AZ629" s="52">
        <v>0.4</v>
      </c>
      <c r="BA629" s="24">
        <v>0</v>
      </c>
      <c r="BB629" s="52">
        <v>8</v>
      </c>
      <c r="BC629" s="75" t="s">
        <v>2751</v>
      </c>
      <c r="BD629" s="52"/>
      <c r="BE629" s="52"/>
      <c r="BF629" s="52"/>
      <c r="BG629" s="52"/>
      <c r="BH629" s="52"/>
      <c r="BI629" s="52">
        <v>1</v>
      </c>
      <c r="BJ629" s="52"/>
      <c r="BK629" s="52"/>
      <c r="BL629" s="24">
        <v>0.7</v>
      </c>
      <c r="BM629" s="24"/>
      <c r="BN629" s="24"/>
      <c r="BO629" s="24"/>
      <c r="BP629" s="24"/>
      <c r="BQ629" s="24" t="s">
        <v>2168</v>
      </c>
      <c r="CJ629" s="48">
        <v>500</v>
      </c>
      <c r="CK629" s="47">
        <f t="shared" si="39"/>
        <v>500</v>
      </c>
      <c r="CL629" s="47">
        <f t="shared" si="40"/>
        <v>50</v>
      </c>
      <c r="CM629" s="47">
        <f t="shared" si="41"/>
        <v>1000</v>
      </c>
    </row>
    <row r="630" spans="1:91" s="48" customFormat="1" x14ac:dyDescent="0.3">
      <c r="A630" s="48" t="s">
        <v>1430</v>
      </c>
      <c r="C630" s="106">
        <v>2002</v>
      </c>
      <c r="D630" s="28">
        <v>12002</v>
      </c>
      <c r="E630" s="28">
        <v>10001</v>
      </c>
      <c r="F630" s="55">
        <v>6</v>
      </c>
      <c r="G630" s="55">
        <v>1</v>
      </c>
      <c r="H630" s="55">
        <v>1</v>
      </c>
      <c r="I630" s="55">
        <v>2</v>
      </c>
      <c r="J630" s="55">
        <v>1</v>
      </c>
      <c r="K630" s="18">
        <v>2</v>
      </c>
      <c r="L630" s="54">
        <v>6</v>
      </c>
      <c r="M630" s="18">
        <v>1</v>
      </c>
      <c r="N630" s="18">
        <v>1</v>
      </c>
      <c r="O630" s="18" t="s">
        <v>2785</v>
      </c>
      <c r="P630" s="18" t="s">
        <v>321</v>
      </c>
      <c r="Q630" s="28" t="s">
        <v>1669</v>
      </c>
      <c r="R630" s="28"/>
      <c r="S630" s="28">
        <v>2.2000000000000002</v>
      </c>
      <c r="T630" s="28">
        <v>1.43</v>
      </c>
      <c r="U630" s="28">
        <v>2.64</v>
      </c>
      <c r="V630" s="18" t="s">
        <v>323</v>
      </c>
      <c r="W630" s="29" t="s">
        <v>491</v>
      </c>
      <c r="X630" s="30" t="s">
        <v>1431</v>
      </c>
      <c r="Y630" s="31" t="s">
        <v>218</v>
      </c>
      <c r="Z630" s="50" t="s">
        <v>219</v>
      </c>
      <c r="AA630" s="50" t="s">
        <v>1432</v>
      </c>
      <c r="AB630" s="50">
        <v>1</v>
      </c>
      <c r="AC630" s="50">
        <v>1</v>
      </c>
      <c r="AD630" s="50">
        <v>1</v>
      </c>
      <c r="AE630" s="50">
        <v>1</v>
      </c>
      <c r="AF630" s="50">
        <v>2000</v>
      </c>
      <c r="AG630" s="32">
        <v>1</v>
      </c>
      <c r="AH630" s="32">
        <v>0</v>
      </c>
      <c r="AI630" s="23">
        <v>120</v>
      </c>
      <c r="AJ630" s="52">
        <v>13</v>
      </c>
      <c r="AK630" s="52">
        <v>1</v>
      </c>
      <c r="AL630" s="52">
        <v>800</v>
      </c>
      <c r="AM630" s="52">
        <v>4</v>
      </c>
      <c r="AN630" s="52" t="s">
        <v>108</v>
      </c>
      <c r="AO630" s="52">
        <v>420</v>
      </c>
      <c r="AP630" s="52">
        <v>0.3</v>
      </c>
      <c r="AQ630" s="52">
        <v>0.06</v>
      </c>
      <c r="AR630" s="52">
        <v>231</v>
      </c>
      <c r="AS630" s="52">
        <v>-75</v>
      </c>
      <c r="AT630" s="110">
        <v>50</v>
      </c>
      <c r="AU630" s="52">
        <v>301</v>
      </c>
      <c r="AV630" s="83">
        <v>-5</v>
      </c>
      <c r="AW630" s="52">
        <v>55</v>
      </c>
      <c r="AX630" s="83">
        <v>20</v>
      </c>
      <c r="AY630" s="52">
        <v>40</v>
      </c>
      <c r="AZ630" s="52">
        <v>0.8</v>
      </c>
      <c r="BA630" s="24">
        <v>0</v>
      </c>
      <c r="BB630" s="52">
        <v>4</v>
      </c>
      <c r="BC630" s="75" t="s">
        <v>2752</v>
      </c>
      <c r="BD630" s="52"/>
      <c r="BE630" s="52"/>
      <c r="BF630" s="52"/>
      <c r="BG630" s="52"/>
      <c r="BH630" s="52"/>
      <c r="BI630" s="52">
        <v>1</v>
      </c>
      <c r="BJ630" s="52"/>
      <c r="BK630" s="52"/>
      <c r="BL630" s="24">
        <v>1</v>
      </c>
      <c r="BM630" s="24"/>
      <c r="BN630" s="24"/>
      <c r="BO630" s="24"/>
      <c r="BP630" s="24"/>
      <c r="BQ630" s="24" t="s">
        <v>2168</v>
      </c>
      <c r="CJ630" s="48">
        <v>400</v>
      </c>
      <c r="CK630" s="47">
        <f t="shared" si="39"/>
        <v>400</v>
      </c>
      <c r="CL630" s="47">
        <f t="shared" si="40"/>
        <v>40</v>
      </c>
      <c r="CM630" s="47">
        <f t="shared" si="41"/>
        <v>800</v>
      </c>
    </row>
    <row r="631" spans="1:91" s="48" customFormat="1" x14ac:dyDescent="0.3">
      <c r="A631" s="48" t="s">
        <v>577</v>
      </c>
      <c r="C631" s="106">
        <v>2003</v>
      </c>
      <c r="D631" s="28">
        <v>12003</v>
      </c>
      <c r="E631" s="28">
        <v>10001</v>
      </c>
      <c r="F631" s="55">
        <v>6</v>
      </c>
      <c r="G631" s="55">
        <v>1</v>
      </c>
      <c r="H631" s="55">
        <v>1</v>
      </c>
      <c r="I631" s="55">
        <v>2</v>
      </c>
      <c r="J631" s="55">
        <v>1</v>
      </c>
      <c r="K631" s="18">
        <v>1</v>
      </c>
      <c r="L631" s="54">
        <v>6</v>
      </c>
      <c r="M631" s="18">
        <v>1</v>
      </c>
      <c r="N631" s="18">
        <v>1</v>
      </c>
      <c r="O631" s="18" t="s">
        <v>2785</v>
      </c>
      <c r="P631" s="18" t="s">
        <v>321</v>
      </c>
      <c r="Q631" s="28" t="s">
        <v>578</v>
      </c>
      <c r="R631" s="28"/>
      <c r="S631" s="28">
        <v>1.8</v>
      </c>
      <c r="T631" s="28">
        <v>2</v>
      </c>
      <c r="U631" s="28">
        <v>2.4</v>
      </c>
      <c r="V631" s="18" t="s">
        <v>323</v>
      </c>
      <c r="W631" s="29" t="s">
        <v>324</v>
      </c>
      <c r="X631" s="30" t="s">
        <v>579</v>
      </c>
      <c r="Y631" s="31" t="s">
        <v>218</v>
      </c>
      <c r="Z631" s="50" t="s">
        <v>219</v>
      </c>
      <c r="AA631" s="50" t="s">
        <v>580</v>
      </c>
      <c r="AB631" s="50">
        <v>1</v>
      </c>
      <c r="AC631" s="50">
        <v>1</v>
      </c>
      <c r="AD631" s="50">
        <v>1</v>
      </c>
      <c r="AE631" s="50">
        <v>1</v>
      </c>
      <c r="AF631" s="50">
        <v>2000</v>
      </c>
      <c r="AG631" s="32">
        <v>1</v>
      </c>
      <c r="AH631" s="32">
        <v>0</v>
      </c>
      <c r="AI631" s="23">
        <v>300</v>
      </c>
      <c r="AJ631" s="52">
        <v>13</v>
      </c>
      <c r="AK631" s="52">
        <v>1</v>
      </c>
      <c r="AL631" s="52">
        <v>1000</v>
      </c>
      <c r="AM631" s="52">
        <v>3</v>
      </c>
      <c r="AN631" s="52">
        <v>1</v>
      </c>
      <c r="AO631" s="52">
        <v>60</v>
      </c>
      <c r="AP631" s="52">
        <v>0.3</v>
      </c>
      <c r="AQ631" s="52">
        <v>0.18</v>
      </c>
      <c r="AR631" s="52">
        <v>0</v>
      </c>
      <c r="AS631" s="52">
        <v>0</v>
      </c>
      <c r="AT631" s="52">
        <v>0</v>
      </c>
      <c r="AU631" s="52">
        <v>301</v>
      </c>
      <c r="AV631" s="83">
        <v>-30</v>
      </c>
      <c r="AW631" s="52">
        <v>20</v>
      </c>
      <c r="AX631" s="83">
        <v>25</v>
      </c>
      <c r="AY631" s="52">
        <v>50</v>
      </c>
      <c r="AZ631" s="52">
        <v>0.6</v>
      </c>
      <c r="BA631" s="24">
        <v>0</v>
      </c>
      <c r="BB631" s="52">
        <v>5</v>
      </c>
      <c r="BC631" s="75" t="s">
        <v>2753</v>
      </c>
      <c r="BD631" s="52"/>
      <c r="BE631" s="52"/>
      <c r="BF631" s="52"/>
      <c r="BG631" s="52"/>
      <c r="BH631" s="52"/>
      <c r="BI631" s="52">
        <v>1</v>
      </c>
      <c r="BJ631" s="52"/>
      <c r="BK631" s="52"/>
      <c r="BL631" s="24">
        <v>0.3</v>
      </c>
      <c r="BM631" s="24"/>
      <c r="BN631" s="24"/>
      <c r="BO631" s="24"/>
      <c r="BP631" s="24"/>
      <c r="BQ631" s="24" t="s">
        <v>2168</v>
      </c>
      <c r="CJ631" s="48">
        <v>500</v>
      </c>
      <c r="CK631" s="47">
        <f t="shared" si="39"/>
        <v>500</v>
      </c>
      <c r="CL631" s="47">
        <f t="shared" si="40"/>
        <v>50</v>
      </c>
      <c r="CM631" s="47">
        <f t="shared" si="41"/>
        <v>1000</v>
      </c>
    </row>
    <row r="632" spans="1:91" s="48" customFormat="1" x14ac:dyDescent="0.3">
      <c r="A632" s="48" t="s">
        <v>1361</v>
      </c>
      <c r="C632" s="106">
        <v>2011</v>
      </c>
      <c r="D632" s="28">
        <v>12011</v>
      </c>
      <c r="E632" s="28">
        <v>10001</v>
      </c>
      <c r="F632" s="55">
        <v>6</v>
      </c>
      <c r="G632" s="55">
        <v>1</v>
      </c>
      <c r="H632" s="55">
        <v>1</v>
      </c>
      <c r="I632" s="55">
        <v>2</v>
      </c>
      <c r="J632" s="55">
        <v>1</v>
      </c>
      <c r="K632" s="18">
        <v>2</v>
      </c>
      <c r="L632" s="54">
        <v>6</v>
      </c>
      <c r="M632" s="18">
        <v>1</v>
      </c>
      <c r="N632" s="18">
        <v>1</v>
      </c>
      <c r="O632" s="18" t="s">
        <v>2785</v>
      </c>
      <c r="P632" s="18" t="s">
        <v>321</v>
      </c>
      <c r="Q632" s="28" t="s">
        <v>2147</v>
      </c>
      <c r="R632" s="28"/>
      <c r="S632" s="28">
        <v>2.1</v>
      </c>
      <c r="T632" s="28">
        <v>1.68</v>
      </c>
      <c r="U632" s="28">
        <v>2.52</v>
      </c>
      <c r="V632" s="18" t="s">
        <v>323</v>
      </c>
      <c r="W632" s="29" t="s">
        <v>324</v>
      </c>
      <c r="X632" s="30" t="s">
        <v>1362</v>
      </c>
      <c r="Y632" s="31" t="s">
        <v>218</v>
      </c>
      <c r="Z632" s="50" t="s">
        <v>219</v>
      </c>
      <c r="AA632" s="50" t="s">
        <v>1363</v>
      </c>
      <c r="AB632" s="50">
        <v>1</v>
      </c>
      <c r="AC632" s="50">
        <v>1</v>
      </c>
      <c r="AD632" s="50">
        <v>1</v>
      </c>
      <c r="AE632" s="50">
        <v>1</v>
      </c>
      <c r="AF632" s="50">
        <v>2000</v>
      </c>
      <c r="AG632" s="32">
        <v>1</v>
      </c>
      <c r="AH632" s="32">
        <v>0</v>
      </c>
      <c r="AI632" s="23">
        <v>70</v>
      </c>
      <c r="AJ632" s="52">
        <v>10</v>
      </c>
      <c r="AK632" s="52">
        <v>1</v>
      </c>
      <c r="AL632" s="52">
        <v>600</v>
      </c>
      <c r="AM632" s="52">
        <v>1</v>
      </c>
      <c r="AN632" s="52">
        <v>1</v>
      </c>
      <c r="AO632" s="52">
        <v>440</v>
      </c>
      <c r="AP632" s="52">
        <v>0.2</v>
      </c>
      <c r="AQ632" s="52">
        <v>0.15</v>
      </c>
      <c r="AR632" s="52">
        <v>133</v>
      </c>
      <c r="AS632" s="52">
        <v>-80</v>
      </c>
      <c r="AT632" s="52">
        <v>-5</v>
      </c>
      <c r="AU632" s="52">
        <v>51</v>
      </c>
      <c r="AV632" s="83">
        <v>-10</v>
      </c>
      <c r="AW632" s="52">
        <v>-30</v>
      </c>
      <c r="AX632" s="83">
        <v>15</v>
      </c>
      <c r="AY632" s="52">
        <v>30</v>
      </c>
      <c r="AZ632" s="52">
        <v>0.2</v>
      </c>
      <c r="BA632" s="24">
        <v>0</v>
      </c>
      <c r="BB632" s="52">
        <v>3</v>
      </c>
      <c r="BC632" s="75" t="s">
        <v>2754</v>
      </c>
      <c r="BD632" s="52"/>
      <c r="BE632" s="52"/>
      <c r="BF632" s="52"/>
      <c r="BG632" s="52"/>
      <c r="BH632" s="52"/>
      <c r="BI632" s="52">
        <v>1</v>
      </c>
      <c r="BJ632" s="52"/>
      <c r="BK632" s="52"/>
      <c r="BL632" s="24">
        <v>0.7</v>
      </c>
      <c r="BM632" s="24"/>
      <c r="BN632" s="24"/>
      <c r="BO632" s="24"/>
      <c r="BP632" s="24"/>
      <c r="BQ632" s="24" t="s">
        <v>2168</v>
      </c>
      <c r="CJ632" s="48">
        <v>300</v>
      </c>
      <c r="CK632" s="47">
        <f t="shared" si="39"/>
        <v>300</v>
      </c>
      <c r="CL632" s="47">
        <f t="shared" si="40"/>
        <v>30</v>
      </c>
      <c r="CM632" s="47">
        <f t="shared" si="41"/>
        <v>600</v>
      </c>
    </row>
    <row r="633" spans="1:91" s="48" customFormat="1" x14ac:dyDescent="0.3">
      <c r="A633" s="48" t="s">
        <v>2174</v>
      </c>
      <c r="C633" s="106">
        <v>2012</v>
      </c>
      <c r="D633" s="28">
        <v>12012</v>
      </c>
      <c r="E633" s="28">
        <v>10001</v>
      </c>
      <c r="F633" s="55">
        <v>6</v>
      </c>
      <c r="G633" s="55">
        <v>1</v>
      </c>
      <c r="H633" s="55">
        <v>1</v>
      </c>
      <c r="I633" s="55">
        <v>2</v>
      </c>
      <c r="J633" s="55">
        <v>1</v>
      </c>
      <c r="K633" s="18">
        <v>2</v>
      </c>
      <c r="L633" s="54">
        <v>6</v>
      </c>
      <c r="M633" s="18">
        <v>1</v>
      </c>
      <c r="N633" s="18">
        <v>1</v>
      </c>
      <c r="O633" s="18" t="s">
        <v>2785</v>
      </c>
      <c r="P633" s="18" t="s">
        <v>321</v>
      </c>
      <c r="Q633" s="28" t="s">
        <v>2148</v>
      </c>
      <c r="R633" s="28"/>
      <c r="S633" s="28">
        <v>2.7</v>
      </c>
      <c r="T633" s="28">
        <v>1.8</v>
      </c>
      <c r="U633" s="28">
        <v>3.24</v>
      </c>
      <c r="V633" s="18" t="s">
        <v>323</v>
      </c>
      <c r="W633" s="29" t="s">
        <v>491</v>
      </c>
      <c r="X633" s="30" t="s">
        <v>2149</v>
      </c>
      <c r="Y633" s="31" t="s">
        <v>218</v>
      </c>
      <c r="Z633" s="50" t="s">
        <v>219</v>
      </c>
      <c r="AA633" s="50" t="s">
        <v>2150</v>
      </c>
      <c r="AB633" s="50">
        <v>1</v>
      </c>
      <c r="AC633" s="50">
        <v>1</v>
      </c>
      <c r="AD633" s="50">
        <v>1</v>
      </c>
      <c r="AE633" s="50">
        <v>1</v>
      </c>
      <c r="AF633" s="50">
        <v>2000</v>
      </c>
      <c r="AG633" s="32">
        <v>1</v>
      </c>
      <c r="AH633" s="32">
        <v>0</v>
      </c>
      <c r="AI633" s="23">
        <v>130</v>
      </c>
      <c r="AJ633" s="52">
        <v>13</v>
      </c>
      <c r="AK633" s="52">
        <v>1</v>
      </c>
      <c r="AL633" s="52">
        <v>600</v>
      </c>
      <c r="AM633" s="52">
        <v>1</v>
      </c>
      <c r="AN633" s="52" t="s">
        <v>108</v>
      </c>
      <c r="AO633" s="52">
        <v>430</v>
      </c>
      <c r="AP633" s="52">
        <v>0.25</v>
      </c>
      <c r="AQ633" s="52">
        <v>0.04</v>
      </c>
      <c r="AR633" s="52">
        <v>231</v>
      </c>
      <c r="AS633" s="52">
        <v>-60</v>
      </c>
      <c r="AT633" s="52">
        <v>-30</v>
      </c>
      <c r="AU633" s="52">
        <v>301</v>
      </c>
      <c r="AV633" s="83">
        <v>0</v>
      </c>
      <c r="AW633" s="52">
        <v>-20</v>
      </c>
      <c r="AX633" s="83">
        <v>25</v>
      </c>
      <c r="AY633" s="52">
        <v>30</v>
      </c>
      <c r="AZ633" s="52">
        <v>0.2</v>
      </c>
      <c r="BA633" s="24">
        <v>0</v>
      </c>
      <c r="BB633" s="52">
        <v>5</v>
      </c>
      <c r="BC633" s="75" t="s">
        <v>2752</v>
      </c>
      <c r="BD633" s="52"/>
      <c r="BE633" s="52"/>
      <c r="BF633" s="52"/>
      <c r="BG633" s="52"/>
      <c r="BH633" s="52"/>
      <c r="BI633" s="52">
        <v>1</v>
      </c>
      <c r="BJ633" s="52"/>
      <c r="BK633" s="52"/>
      <c r="BL633" s="24">
        <v>0.5</v>
      </c>
      <c r="BM633" s="24"/>
      <c r="BN633" s="24"/>
      <c r="BO633" s="24"/>
      <c r="BP633" s="24"/>
      <c r="BQ633" s="24" t="s">
        <v>2168</v>
      </c>
      <c r="CJ633" s="48">
        <v>300</v>
      </c>
      <c r="CK633" s="47">
        <f t="shared" si="39"/>
        <v>300</v>
      </c>
      <c r="CL633" s="47">
        <f t="shared" si="40"/>
        <v>30</v>
      </c>
      <c r="CM633" s="47">
        <f t="shared" si="41"/>
        <v>600</v>
      </c>
    </row>
    <row r="634" spans="1:91" s="48" customFormat="1" x14ac:dyDescent="0.3">
      <c r="A634" s="48" t="s">
        <v>667</v>
      </c>
      <c r="C634" s="106">
        <v>2013</v>
      </c>
      <c r="D634" s="28">
        <v>12013</v>
      </c>
      <c r="E634" s="28">
        <v>10001</v>
      </c>
      <c r="F634" s="55">
        <v>6</v>
      </c>
      <c r="G634" s="55">
        <v>1</v>
      </c>
      <c r="H634" s="55">
        <v>1</v>
      </c>
      <c r="I634" s="55">
        <v>2</v>
      </c>
      <c r="J634" s="55">
        <v>1</v>
      </c>
      <c r="K634" s="18">
        <v>1</v>
      </c>
      <c r="L634" s="54">
        <v>6</v>
      </c>
      <c r="M634" s="18">
        <v>1</v>
      </c>
      <c r="N634" s="18">
        <v>1</v>
      </c>
      <c r="O634" s="18" t="s">
        <v>2785</v>
      </c>
      <c r="P634" s="18" t="s">
        <v>321</v>
      </c>
      <c r="Q634" s="28" t="s">
        <v>668</v>
      </c>
      <c r="R634" s="28"/>
      <c r="S634" s="28">
        <v>1.8</v>
      </c>
      <c r="T634" s="28">
        <v>2</v>
      </c>
      <c r="U634" s="28">
        <v>2.4</v>
      </c>
      <c r="V634" s="18" t="s">
        <v>323</v>
      </c>
      <c r="W634" s="29" t="s">
        <v>491</v>
      </c>
      <c r="X634" s="30" t="s">
        <v>669</v>
      </c>
      <c r="Y634" s="31" t="s">
        <v>218</v>
      </c>
      <c r="Z634" s="50" t="s">
        <v>219</v>
      </c>
      <c r="AA634" s="50" t="s">
        <v>670</v>
      </c>
      <c r="AB634" s="50">
        <v>1</v>
      </c>
      <c r="AC634" s="50">
        <v>1</v>
      </c>
      <c r="AD634" s="50">
        <v>1</v>
      </c>
      <c r="AE634" s="50">
        <v>1</v>
      </c>
      <c r="AF634" s="50">
        <v>2000</v>
      </c>
      <c r="AG634" s="32">
        <v>1</v>
      </c>
      <c r="AH634" s="32">
        <v>0</v>
      </c>
      <c r="AI634" s="23">
        <v>300</v>
      </c>
      <c r="AJ634" s="52">
        <v>13</v>
      </c>
      <c r="AK634" s="52">
        <v>1</v>
      </c>
      <c r="AL634" s="52">
        <v>1300</v>
      </c>
      <c r="AM634" s="52">
        <v>2</v>
      </c>
      <c r="AN634" s="52">
        <v>1</v>
      </c>
      <c r="AO634" s="52">
        <v>50</v>
      </c>
      <c r="AP634" s="52">
        <v>0.3</v>
      </c>
      <c r="AQ634" s="52">
        <v>0.02</v>
      </c>
      <c r="AR634" s="52">
        <v>0</v>
      </c>
      <c r="AS634" s="52">
        <v>0</v>
      </c>
      <c r="AT634" s="110">
        <v>0</v>
      </c>
      <c r="AU634" s="52">
        <v>35</v>
      </c>
      <c r="AV634" s="83">
        <v>-30</v>
      </c>
      <c r="AW634" s="52">
        <v>-30</v>
      </c>
      <c r="AX634" s="83">
        <v>15</v>
      </c>
      <c r="AY634" s="52">
        <v>65</v>
      </c>
      <c r="AZ634" s="52">
        <v>0.4</v>
      </c>
      <c r="BA634" s="24">
        <v>0</v>
      </c>
      <c r="BB634" s="52">
        <v>3</v>
      </c>
      <c r="BC634" s="75" t="s">
        <v>2755</v>
      </c>
      <c r="BD634" s="52"/>
      <c r="BE634" s="52"/>
      <c r="BF634" s="52"/>
      <c r="BG634" s="52"/>
      <c r="BH634" s="52"/>
      <c r="BI634" s="52">
        <v>1</v>
      </c>
      <c r="BJ634" s="52"/>
      <c r="BK634" s="52"/>
      <c r="BL634" s="24">
        <v>1</v>
      </c>
      <c r="BM634" s="24"/>
      <c r="BN634" s="24"/>
      <c r="BO634" s="24"/>
      <c r="BP634" s="24"/>
      <c r="BQ634" s="24" t="s">
        <v>2168</v>
      </c>
      <c r="CJ634" s="48">
        <v>650</v>
      </c>
      <c r="CK634" s="47">
        <f t="shared" si="39"/>
        <v>650</v>
      </c>
      <c r="CL634" s="47">
        <f t="shared" si="40"/>
        <v>65</v>
      </c>
      <c r="CM634" s="47">
        <f t="shared" si="41"/>
        <v>1300</v>
      </c>
    </row>
    <row r="635" spans="1:91" s="48" customFormat="1" x14ac:dyDescent="0.3">
      <c r="A635" s="48" t="s">
        <v>118</v>
      </c>
      <c r="C635" s="106">
        <v>2021</v>
      </c>
      <c r="D635" s="28">
        <v>12021</v>
      </c>
      <c r="E635" s="28">
        <v>10001</v>
      </c>
      <c r="F635" s="55">
        <v>6</v>
      </c>
      <c r="G635" s="55">
        <v>1</v>
      </c>
      <c r="H635" s="55">
        <v>1</v>
      </c>
      <c r="I635" s="55">
        <v>2</v>
      </c>
      <c r="J635" s="55">
        <v>1</v>
      </c>
      <c r="K635" s="18">
        <v>2</v>
      </c>
      <c r="L635" s="54">
        <v>6</v>
      </c>
      <c r="M635" s="18">
        <v>1</v>
      </c>
      <c r="N635" s="18">
        <v>1</v>
      </c>
      <c r="O635" s="18" t="s">
        <v>2785</v>
      </c>
      <c r="P635" s="18" t="s">
        <v>321</v>
      </c>
      <c r="Q635" s="28" t="s">
        <v>713</v>
      </c>
      <c r="R635" s="28"/>
      <c r="S635" s="28">
        <v>2</v>
      </c>
      <c r="T635" s="28">
        <v>1.6</v>
      </c>
      <c r="U635" s="28">
        <v>2.4</v>
      </c>
      <c r="V635" s="18" t="s">
        <v>323</v>
      </c>
      <c r="W635" s="29" t="s">
        <v>324</v>
      </c>
      <c r="X635" s="30" t="s">
        <v>714</v>
      </c>
      <c r="Y635" s="31" t="s">
        <v>218</v>
      </c>
      <c r="Z635" s="50" t="s">
        <v>219</v>
      </c>
      <c r="AA635" s="50" t="s">
        <v>715</v>
      </c>
      <c r="AB635" s="50">
        <v>1</v>
      </c>
      <c r="AC635" s="50">
        <v>1</v>
      </c>
      <c r="AD635" s="50">
        <v>1</v>
      </c>
      <c r="AE635" s="50">
        <v>1</v>
      </c>
      <c r="AF635" s="50">
        <v>2000</v>
      </c>
      <c r="AG635" s="32">
        <v>1</v>
      </c>
      <c r="AH635" s="32">
        <v>0</v>
      </c>
      <c r="AI635" s="23">
        <v>80</v>
      </c>
      <c r="AJ635" s="52">
        <v>13</v>
      </c>
      <c r="AK635" s="52">
        <v>1</v>
      </c>
      <c r="AL635" s="52">
        <v>600</v>
      </c>
      <c r="AM635" s="52">
        <v>1</v>
      </c>
      <c r="AN635" s="52" t="s">
        <v>108</v>
      </c>
      <c r="AO635" s="52">
        <v>400</v>
      </c>
      <c r="AP635" s="52">
        <v>0.32</v>
      </c>
      <c r="AQ635" s="52">
        <v>0.02</v>
      </c>
      <c r="AR635" s="52">
        <v>102</v>
      </c>
      <c r="AS635" s="52">
        <v>-80</v>
      </c>
      <c r="AT635" s="52">
        <v>-10</v>
      </c>
      <c r="AU635" s="52">
        <v>51</v>
      </c>
      <c r="AV635" s="83">
        <v>-10</v>
      </c>
      <c r="AW635" s="52">
        <v>-20</v>
      </c>
      <c r="AX635" s="83">
        <v>27</v>
      </c>
      <c r="AY635" s="52">
        <v>30</v>
      </c>
      <c r="AZ635" s="52">
        <v>0.2</v>
      </c>
      <c r="BA635" s="24">
        <v>0</v>
      </c>
      <c r="BB635" s="52">
        <v>5.4</v>
      </c>
      <c r="BC635" s="75" t="s">
        <v>2756</v>
      </c>
      <c r="BD635" s="52"/>
      <c r="BE635" s="52"/>
      <c r="BF635" s="52"/>
      <c r="BG635" s="52"/>
      <c r="BH635" s="52"/>
      <c r="BI635" s="52">
        <v>1</v>
      </c>
      <c r="BJ635" s="52"/>
      <c r="BK635" s="52"/>
      <c r="BL635" s="24">
        <v>0.4</v>
      </c>
      <c r="BM635" s="24"/>
      <c r="BN635" s="24"/>
      <c r="BO635" s="24"/>
      <c r="BP635" s="24"/>
      <c r="BQ635" s="24" t="s">
        <v>2168</v>
      </c>
      <c r="CJ635" s="48">
        <v>300</v>
      </c>
      <c r="CK635" s="47">
        <f t="shared" si="39"/>
        <v>300</v>
      </c>
      <c r="CL635" s="47">
        <f t="shared" si="40"/>
        <v>30</v>
      </c>
      <c r="CM635" s="47">
        <f t="shared" si="41"/>
        <v>600</v>
      </c>
    </row>
    <row r="636" spans="1:91" s="48" customFormat="1" x14ac:dyDescent="0.3">
      <c r="A636" s="48" t="s">
        <v>1728</v>
      </c>
      <c r="C636" s="106">
        <v>2022</v>
      </c>
      <c r="D636" s="28">
        <v>12022</v>
      </c>
      <c r="E636" s="28">
        <v>10001</v>
      </c>
      <c r="F636" s="55">
        <v>6</v>
      </c>
      <c r="G636" s="55">
        <v>1</v>
      </c>
      <c r="H636" s="55">
        <v>1</v>
      </c>
      <c r="I636" s="55">
        <v>2</v>
      </c>
      <c r="J636" s="55">
        <v>1</v>
      </c>
      <c r="K636" s="18">
        <v>1</v>
      </c>
      <c r="L636" s="54">
        <v>6</v>
      </c>
      <c r="M636" s="18">
        <v>1</v>
      </c>
      <c r="N636" s="18">
        <v>1</v>
      </c>
      <c r="O636" s="18" t="s">
        <v>2785</v>
      </c>
      <c r="P636" s="18" t="s">
        <v>321</v>
      </c>
      <c r="Q636" s="28" t="s">
        <v>1665</v>
      </c>
      <c r="R636" s="28"/>
      <c r="S636" s="28">
        <v>2.3100000000000005</v>
      </c>
      <c r="T636" s="28">
        <v>1.43</v>
      </c>
      <c r="U636" s="28">
        <v>2.64</v>
      </c>
      <c r="V636" s="18" t="s">
        <v>323</v>
      </c>
      <c r="W636" s="29" t="s">
        <v>491</v>
      </c>
      <c r="X636" s="30" t="s">
        <v>1666</v>
      </c>
      <c r="Y636" s="31" t="s">
        <v>218</v>
      </c>
      <c r="Z636" s="50" t="s">
        <v>219</v>
      </c>
      <c r="AA636" s="50" t="s">
        <v>1667</v>
      </c>
      <c r="AB636" s="50">
        <v>1</v>
      </c>
      <c r="AC636" s="50">
        <v>1</v>
      </c>
      <c r="AD636" s="50">
        <v>1</v>
      </c>
      <c r="AE636" s="50">
        <v>1</v>
      </c>
      <c r="AF636" s="50">
        <v>2000</v>
      </c>
      <c r="AG636" s="32">
        <v>1</v>
      </c>
      <c r="AH636" s="32">
        <v>0</v>
      </c>
      <c r="AI636" s="23">
        <v>200</v>
      </c>
      <c r="AJ636" s="52">
        <v>13</v>
      </c>
      <c r="AK636" s="52">
        <v>1</v>
      </c>
      <c r="AL636" s="52">
        <v>800</v>
      </c>
      <c r="AM636" s="52">
        <v>2</v>
      </c>
      <c r="AN636" s="52" t="s">
        <v>108</v>
      </c>
      <c r="AO636" s="52">
        <v>300</v>
      </c>
      <c r="AP636" s="52">
        <v>0.3</v>
      </c>
      <c r="AQ636" s="52">
        <v>0.05</v>
      </c>
      <c r="AR636" s="52">
        <v>140</v>
      </c>
      <c r="AS636" s="52">
        <v>-120</v>
      </c>
      <c r="AT636" s="52">
        <v>10</v>
      </c>
      <c r="AU636" s="52">
        <v>81</v>
      </c>
      <c r="AV636" s="83">
        <v>10</v>
      </c>
      <c r="AW636" s="52">
        <v>-40</v>
      </c>
      <c r="AX636" s="83">
        <v>20</v>
      </c>
      <c r="AY636" s="52">
        <v>40</v>
      </c>
      <c r="AZ636" s="52">
        <v>0.4</v>
      </c>
      <c r="BA636" s="24">
        <v>0</v>
      </c>
      <c r="BB636" s="52">
        <v>4</v>
      </c>
      <c r="BC636" s="75" t="s">
        <v>2757</v>
      </c>
      <c r="BD636" s="52"/>
      <c r="BE636" s="52"/>
      <c r="BF636" s="52"/>
      <c r="BG636" s="52"/>
      <c r="BH636" s="52"/>
      <c r="BI636" s="52">
        <v>1</v>
      </c>
      <c r="BJ636" s="52"/>
      <c r="BK636" s="52"/>
      <c r="BL636" s="24">
        <v>0.6</v>
      </c>
      <c r="BM636" s="24"/>
      <c r="BN636" s="24"/>
      <c r="BO636" s="24"/>
      <c r="BP636" s="24"/>
      <c r="BQ636" s="24" t="s">
        <v>2168</v>
      </c>
      <c r="CJ636" s="48">
        <v>400</v>
      </c>
      <c r="CK636" s="47">
        <f t="shared" si="39"/>
        <v>400</v>
      </c>
      <c r="CL636" s="47">
        <f t="shared" si="40"/>
        <v>40</v>
      </c>
      <c r="CM636" s="47">
        <f t="shared" si="41"/>
        <v>800</v>
      </c>
    </row>
    <row r="637" spans="1:91" s="48" customFormat="1" x14ac:dyDescent="0.3">
      <c r="A637" s="48" t="s">
        <v>2175</v>
      </c>
      <c r="C637" s="106">
        <v>2023</v>
      </c>
      <c r="D637" s="28">
        <v>12023</v>
      </c>
      <c r="E637" s="28">
        <v>10001</v>
      </c>
      <c r="F637" s="55">
        <v>6</v>
      </c>
      <c r="G637" s="55">
        <v>1</v>
      </c>
      <c r="H637" s="55">
        <v>1</v>
      </c>
      <c r="I637" s="55">
        <v>2</v>
      </c>
      <c r="J637" s="55">
        <v>1</v>
      </c>
      <c r="K637" s="18">
        <v>1</v>
      </c>
      <c r="L637" s="54">
        <v>6</v>
      </c>
      <c r="M637" s="18">
        <v>1</v>
      </c>
      <c r="N637" s="18">
        <v>1</v>
      </c>
      <c r="O637" s="18" t="s">
        <v>2785</v>
      </c>
      <c r="P637" s="18" t="s">
        <v>321</v>
      </c>
      <c r="Q637" s="28" t="s">
        <v>2151</v>
      </c>
      <c r="R637" s="28"/>
      <c r="S637" s="28">
        <v>1.71</v>
      </c>
      <c r="T637" s="28">
        <v>1.9</v>
      </c>
      <c r="U637" s="28">
        <v>2.2799999999999998</v>
      </c>
      <c r="V637" s="18" t="s">
        <v>323</v>
      </c>
      <c r="W637" s="29" t="s">
        <v>491</v>
      </c>
      <c r="X637" s="30" t="s">
        <v>2152</v>
      </c>
      <c r="Y637" s="31" t="s">
        <v>218</v>
      </c>
      <c r="Z637" s="50" t="s">
        <v>219</v>
      </c>
      <c r="AA637" s="50" t="s">
        <v>2153</v>
      </c>
      <c r="AB637" s="50">
        <v>1</v>
      </c>
      <c r="AC637" s="50">
        <v>1</v>
      </c>
      <c r="AD637" s="50">
        <v>1</v>
      </c>
      <c r="AE637" s="50">
        <v>1</v>
      </c>
      <c r="AF637" s="50">
        <v>2000</v>
      </c>
      <c r="AG637" s="32">
        <v>1</v>
      </c>
      <c r="AH637" s="32">
        <v>0</v>
      </c>
      <c r="AI637" s="23">
        <v>200</v>
      </c>
      <c r="AJ637" s="52">
        <v>13</v>
      </c>
      <c r="AK637" s="52">
        <v>1</v>
      </c>
      <c r="AL637" s="52">
        <v>1200</v>
      </c>
      <c r="AM637" s="52">
        <v>3</v>
      </c>
      <c r="AN637" s="52">
        <v>1</v>
      </c>
      <c r="AO637" s="52">
        <v>40</v>
      </c>
      <c r="AP637" s="52">
        <v>0.3</v>
      </c>
      <c r="AQ637" s="52">
        <v>0.05</v>
      </c>
      <c r="AR637" s="52">
        <v>0</v>
      </c>
      <c r="AS637" s="52">
        <v>0</v>
      </c>
      <c r="AT637" s="52">
        <v>0</v>
      </c>
      <c r="AU637" s="52">
        <v>31</v>
      </c>
      <c r="AV637" s="83">
        <v>0</v>
      </c>
      <c r="AW637" s="52">
        <v>-20</v>
      </c>
      <c r="AX637" s="83">
        <v>20</v>
      </c>
      <c r="AY637" s="52">
        <v>60</v>
      </c>
      <c r="AZ637" s="52">
        <v>0.6</v>
      </c>
      <c r="BA637" s="24">
        <v>0</v>
      </c>
      <c r="BB637" s="52">
        <v>4</v>
      </c>
      <c r="BC637" s="75" t="s">
        <v>2757</v>
      </c>
      <c r="BD637" s="52"/>
      <c r="BE637" s="52"/>
      <c r="BF637" s="52"/>
      <c r="BG637" s="52"/>
      <c r="BH637" s="52"/>
      <c r="BI637" s="52">
        <v>1</v>
      </c>
      <c r="BJ637" s="52"/>
      <c r="BK637" s="52"/>
      <c r="BL637" s="24">
        <v>0.8</v>
      </c>
      <c r="BM637" s="24"/>
      <c r="BN637" s="24"/>
      <c r="BO637" s="24"/>
      <c r="BP637" s="24"/>
      <c r="BQ637" s="24" t="s">
        <v>2168</v>
      </c>
      <c r="CJ637" s="48">
        <v>600</v>
      </c>
      <c r="CK637" s="47">
        <f t="shared" si="39"/>
        <v>600</v>
      </c>
      <c r="CL637" s="47">
        <f t="shared" si="40"/>
        <v>60</v>
      </c>
      <c r="CM637" s="47">
        <f t="shared" si="41"/>
        <v>1200</v>
      </c>
    </row>
    <row r="638" spans="1:91" s="48" customFormat="1" x14ac:dyDescent="0.3">
      <c r="A638" s="48" t="s">
        <v>1727</v>
      </c>
      <c r="C638" s="106">
        <v>2031</v>
      </c>
      <c r="D638" s="28">
        <v>12031</v>
      </c>
      <c r="E638" s="28">
        <v>10001</v>
      </c>
      <c r="F638" s="55">
        <v>6</v>
      </c>
      <c r="G638" s="55">
        <v>1</v>
      </c>
      <c r="H638" s="55">
        <v>1</v>
      </c>
      <c r="I638" s="55">
        <v>2</v>
      </c>
      <c r="J638" s="55">
        <v>1</v>
      </c>
      <c r="K638" s="18">
        <v>1</v>
      </c>
      <c r="L638" s="54">
        <v>6</v>
      </c>
      <c r="M638" s="18">
        <v>1</v>
      </c>
      <c r="N638" s="18">
        <v>1</v>
      </c>
      <c r="O638" s="18" t="s">
        <v>2785</v>
      </c>
      <c r="P638" s="18" t="s">
        <v>321</v>
      </c>
      <c r="Q638" s="28" t="s">
        <v>1662</v>
      </c>
      <c r="R638" s="28"/>
      <c r="S638" s="28">
        <v>1.7849999999999999</v>
      </c>
      <c r="T638" s="28">
        <v>1.6</v>
      </c>
      <c r="U638" s="28">
        <v>2.04</v>
      </c>
      <c r="V638" s="18" t="s">
        <v>323</v>
      </c>
      <c r="W638" s="29" t="s">
        <v>491</v>
      </c>
      <c r="X638" s="30" t="s">
        <v>1663</v>
      </c>
      <c r="Y638" s="31" t="s">
        <v>218</v>
      </c>
      <c r="Z638" s="50" t="s">
        <v>219</v>
      </c>
      <c r="AA638" s="50" t="s">
        <v>1664</v>
      </c>
      <c r="AB638" s="50">
        <v>1</v>
      </c>
      <c r="AC638" s="50">
        <v>1</v>
      </c>
      <c r="AD638" s="50">
        <v>1</v>
      </c>
      <c r="AE638" s="50">
        <v>1</v>
      </c>
      <c r="AF638" s="50">
        <v>2000</v>
      </c>
      <c r="AG638" s="32">
        <v>1</v>
      </c>
      <c r="AH638" s="32">
        <v>0</v>
      </c>
      <c r="AI638" s="23">
        <v>180</v>
      </c>
      <c r="AJ638" s="52">
        <v>13</v>
      </c>
      <c r="AK638" s="52">
        <v>1</v>
      </c>
      <c r="AL638" s="52">
        <v>700</v>
      </c>
      <c r="AM638" s="52">
        <v>1</v>
      </c>
      <c r="AN638" s="52">
        <v>1</v>
      </c>
      <c r="AO638" s="52">
        <v>80</v>
      </c>
      <c r="AP638" s="52">
        <v>0.3</v>
      </c>
      <c r="AQ638" s="52">
        <v>0.01</v>
      </c>
      <c r="AR638" s="52">
        <v>0</v>
      </c>
      <c r="AS638" s="52">
        <v>0</v>
      </c>
      <c r="AT638" s="52">
        <v>0</v>
      </c>
      <c r="AU638" s="52">
        <v>31</v>
      </c>
      <c r="AV638" s="83">
        <v>10</v>
      </c>
      <c r="AW638" s="52">
        <v>-30</v>
      </c>
      <c r="AX638" s="83">
        <v>40</v>
      </c>
      <c r="AY638" s="52">
        <v>35</v>
      </c>
      <c r="AZ638" s="52">
        <v>0.2</v>
      </c>
      <c r="BA638" s="24">
        <v>0</v>
      </c>
      <c r="BB638" s="52">
        <v>8</v>
      </c>
      <c r="BC638" s="75" t="s">
        <v>2755</v>
      </c>
      <c r="BD638" s="52"/>
      <c r="BE638" s="52"/>
      <c r="BF638" s="52"/>
      <c r="BG638" s="52"/>
      <c r="BH638" s="52"/>
      <c r="BI638" s="52">
        <v>1</v>
      </c>
      <c r="BJ638" s="52"/>
      <c r="BK638" s="52"/>
      <c r="BL638" s="24">
        <v>0.7</v>
      </c>
      <c r="BM638" s="24"/>
      <c r="BN638" s="24"/>
      <c r="BO638" s="24"/>
      <c r="BP638" s="24"/>
      <c r="BQ638" s="24" t="s">
        <v>2168</v>
      </c>
      <c r="CJ638" s="48">
        <v>350</v>
      </c>
      <c r="CK638" s="47">
        <f t="shared" si="39"/>
        <v>350</v>
      </c>
      <c r="CL638" s="47">
        <f t="shared" si="40"/>
        <v>35</v>
      </c>
      <c r="CM638" s="47">
        <f t="shared" si="41"/>
        <v>700</v>
      </c>
    </row>
    <row r="639" spans="1:91" s="48" customFormat="1" x14ac:dyDescent="0.3">
      <c r="A639" s="48" t="s">
        <v>122</v>
      </c>
      <c r="C639" s="106">
        <v>2032</v>
      </c>
      <c r="D639" s="28">
        <v>12032</v>
      </c>
      <c r="E639" s="28">
        <v>10001</v>
      </c>
      <c r="F639" s="55">
        <v>6</v>
      </c>
      <c r="G639" s="55">
        <v>1</v>
      </c>
      <c r="H639" s="55">
        <v>1</v>
      </c>
      <c r="I639" s="55">
        <v>2</v>
      </c>
      <c r="J639" s="55">
        <v>1</v>
      </c>
      <c r="K639" s="18">
        <v>1</v>
      </c>
      <c r="L639" s="54">
        <v>6</v>
      </c>
      <c r="M639" s="18">
        <v>1</v>
      </c>
      <c r="N639" s="18">
        <v>1</v>
      </c>
      <c r="O639" s="18" t="s">
        <v>2785</v>
      </c>
      <c r="P639" s="18" t="s">
        <v>321</v>
      </c>
      <c r="Q639" s="28" t="s">
        <v>767</v>
      </c>
      <c r="R639" s="28"/>
      <c r="S639" s="28">
        <v>1.8</v>
      </c>
      <c r="T639" s="28">
        <v>1.8</v>
      </c>
      <c r="U639" s="28">
        <v>2.4</v>
      </c>
      <c r="V639" s="18" t="s">
        <v>323</v>
      </c>
      <c r="W639" s="29" t="s">
        <v>491</v>
      </c>
      <c r="X639" s="30" t="s">
        <v>768</v>
      </c>
      <c r="Y639" s="31" t="s">
        <v>218</v>
      </c>
      <c r="Z639" s="50" t="s">
        <v>219</v>
      </c>
      <c r="AA639" s="50" t="s">
        <v>769</v>
      </c>
      <c r="AB639" s="50">
        <v>1</v>
      </c>
      <c r="AC639" s="50">
        <v>1</v>
      </c>
      <c r="AD639" s="50">
        <v>1</v>
      </c>
      <c r="AE639" s="50">
        <v>1</v>
      </c>
      <c r="AF639" s="50">
        <v>2000</v>
      </c>
      <c r="AG639" s="32">
        <v>1</v>
      </c>
      <c r="AH639" s="32">
        <v>0</v>
      </c>
      <c r="AI639" s="23">
        <v>250</v>
      </c>
      <c r="AJ639" s="52">
        <v>13</v>
      </c>
      <c r="AK639" s="52">
        <v>1</v>
      </c>
      <c r="AL639" s="52">
        <v>1000</v>
      </c>
      <c r="AM639" s="52">
        <v>4</v>
      </c>
      <c r="AN639" s="52">
        <v>1</v>
      </c>
      <c r="AO639" s="52">
        <v>40</v>
      </c>
      <c r="AP639" s="52">
        <v>0.3</v>
      </c>
      <c r="AQ639" s="52">
        <v>0.04</v>
      </c>
      <c r="AR639" s="52">
        <v>0</v>
      </c>
      <c r="AS639" s="52">
        <v>0</v>
      </c>
      <c r="AT639" s="52">
        <v>0</v>
      </c>
      <c r="AU639" s="52">
        <v>35</v>
      </c>
      <c r="AV639" s="83">
        <v>0</v>
      </c>
      <c r="AW639" s="52">
        <v>-20</v>
      </c>
      <c r="AX639" s="83">
        <v>20</v>
      </c>
      <c r="AY639" s="52">
        <v>50</v>
      </c>
      <c r="AZ639" s="52">
        <v>0.8</v>
      </c>
      <c r="BA639" s="24">
        <v>0</v>
      </c>
      <c r="BB639" s="52">
        <v>4</v>
      </c>
      <c r="BC639" s="75" t="s">
        <v>2758</v>
      </c>
      <c r="BD639" s="52"/>
      <c r="BE639" s="52"/>
      <c r="BF639" s="52"/>
      <c r="BG639" s="52"/>
      <c r="BH639" s="52"/>
      <c r="BI639" s="52">
        <v>1</v>
      </c>
      <c r="BJ639" s="52"/>
      <c r="BK639" s="52"/>
      <c r="BL639" s="24">
        <v>0.6</v>
      </c>
      <c r="BM639" s="24"/>
      <c r="BN639" s="24"/>
      <c r="BO639" s="24"/>
      <c r="BP639" s="24"/>
      <c r="BQ639" s="24" t="s">
        <v>2168</v>
      </c>
      <c r="CJ639" s="48">
        <v>500</v>
      </c>
      <c r="CK639" s="47">
        <f t="shared" si="39"/>
        <v>500</v>
      </c>
      <c r="CL639" s="47">
        <f t="shared" si="40"/>
        <v>50</v>
      </c>
      <c r="CM639" s="47">
        <f t="shared" si="41"/>
        <v>1000</v>
      </c>
    </row>
    <row r="640" spans="1:91" s="48" customFormat="1" x14ac:dyDescent="0.3">
      <c r="A640" s="48" t="s">
        <v>1334</v>
      </c>
      <c r="C640" s="106">
        <v>2033</v>
      </c>
      <c r="D640" s="28">
        <v>12033</v>
      </c>
      <c r="E640" s="28">
        <v>10001</v>
      </c>
      <c r="F640" s="55">
        <v>6</v>
      </c>
      <c r="G640" s="55">
        <v>1</v>
      </c>
      <c r="H640" s="55">
        <v>1</v>
      </c>
      <c r="I640" s="55">
        <v>2</v>
      </c>
      <c r="J640" s="55">
        <v>1</v>
      </c>
      <c r="K640" s="18">
        <v>2</v>
      </c>
      <c r="L640" s="54">
        <v>6</v>
      </c>
      <c r="M640" s="18">
        <v>1</v>
      </c>
      <c r="N640" s="18">
        <v>1</v>
      </c>
      <c r="O640" s="18" t="s">
        <v>2785</v>
      </c>
      <c r="P640" s="18" t="s">
        <v>321</v>
      </c>
      <c r="Q640" s="28" t="s">
        <v>2154</v>
      </c>
      <c r="R640" s="28"/>
      <c r="S640" s="28">
        <v>2.2000000000000002</v>
      </c>
      <c r="T640" s="28">
        <v>1.76</v>
      </c>
      <c r="U640" s="28">
        <v>2.64</v>
      </c>
      <c r="V640" s="18" t="s">
        <v>323</v>
      </c>
      <c r="W640" s="29" t="s">
        <v>491</v>
      </c>
      <c r="X640" s="30" t="s">
        <v>1335</v>
      </c>
      <c r="Y640" s="31" t="s">
        <v>218</v>
      </c>
      <c r="Z640" s="50" t="s">
        <v>219</v>
      </c>
      <c r="AA640" s="50" t="s">
        <v>1336</v>
      </c>
      <c r="AB640" s="50">
        <v>1</v>
      </c>
      <c r="AC640" s="50">
        <v>1</v>
      </c>
      <c r="AD640" s="50">
        <v>1</v>
      </c>
      <c r="AE640" s="50">
        <v>1</v>
      </c>
      <c r="AF640" s="50">
        <v>2000</v>
      </c>
      <c r="AG640" s="32">
        <v>1</v>
      </c>
      <c r="AH640" s="32">
        <v>0</v>
      </c>
      <c r="AI640" s="23">
        <v>90</v>
      </c>
      <c r="AJ640" s="52">
        <v>13</v>
      </c>
      <c r="AK640" s="52">
        <v>1</v>
      </c>
      <c r="AL640" s="52">
        <v>600</v>
      </c>
      <c r="AM640" s="52">
        <v>1</v>
      </c>
      <c r="AN640" s="52">
        <v>1</v>
      </c>
      <c r="AO640" s="52">
        <v>420</v>
      </c>
      <c r="AP640" s="52">
        <v>0.3</v>
      </c>
      <c r="AQ640" s="52">
        <v>0.02</v>
      </c>
      <c r="AR640" s="52">
        <v>102</v>
      </c>
      <c r="AS640" s="52">
        <v>-70</v>
      </c>
      <c r="AT640" s="52">
        <v>-15</v>
      </c>
      <c r="AU640" s="52">
        <v>51</v>
      </c>
      <c r="AV640" s="83">
        <v>-10</v>
      </c>
      <c r="AW640" s="52">
        <v>-20</v>
      </c>
      <c r="AX640" s="83">
        <v>40</v>
      </c>
      <c r="AY640" s="52">
        <v>30</v>
      </c>
      <c r="AZ640" s="52">
        <v>0.2</v>
      </c>
      <c r="BA640" s="24">
        <v>0</v>
      </c>
      <c r="BB640" s="52">
        <v>8</v>
      </c>
      <c r="BC640" s="75" t="s">
        <v>2754</v>
      </c>
      <c r="BD640" s="52"/>
      <c r="BE640" s="52"/>
      <c r="BF640" s="52"/>
      <c r="BG640" s="52"/>
      <c r="BH640" s="52"/>
      <c r="BI640" s="52">
        <v>1</v>
      </c>
      <c r="BJ640" s="52"/>
      <c r="BK640" s="52"/>
      <c r="BL640" s="24">
        <v>0.7</v>
      </c>
      <c r="BM640" s="24"/>
      <c r="BN640" s="24"/>
      <c r="BO640" s="24"/>
      <c r="BP640" s="24"/>
      <c r="BQ640" s="24" t="s">
        <v>2168</v>
      </c>
      <c r="CJ640" s="48">
        <v>300</v>
      </c>
      <c r="CK640" s="47">
        <f t="shared" si="39"/>
        <v>300</v>
      </c>
      <c r="CL640" s="47">
        <f t="shared" si="40"/>
        <v>30</v>
      </c>
      <c r="CM640" s="47">
        <f t="shared" si="41"/>
        <v>600</v>
      </c>
    </row>
    <row r="641" spans="1:91" s="48" customFormat="1" x14ac:dyDescent="0.3">
      <c r="A641" s="48" t="s">
        <v>1427</v>
      </c>
      <c r="C641" s="106">
        <v>2041</v>
      </c>
      <c r="D641" s="28">
        <v>12041</v>
      </c>
      <c r="E641" s="28">
        <v>10001</v>
      </c>
      <c r="F641" s="55">
        <v>6</v>
      </c>
      <c r="G641" s="55">
        <v>1</v>
      </c>
      <c r="H641" s="55">
        <v>1</v>
      </c>
      <c r="I641" s="55">
        <v>2</v>
      </c>
      <c r="J641" s="55">
        <v>1</v>
      </c>
      <c r="K641" s="18">
        <v>2</v>
      </c>
      <c r="L641" s="54">
        <v>6</v>
      </c>
      <c r="M641" s="18">
        <v>1</v>
      </c>
      <c r="N641" s="18">
        <v>1</v>
      </c>
      <c r="O641" s="18" t="s">
        <v>2785</v>
      </c>
      <c r="P641" s="18" t="s">
        <v>321</v>
      </c>
      <c r="Q641" s="28" t="s">
        <v>2155</v>
      </c>
      <c r="R641" s="28"/>
      <c r="S641" s="28">
        <v>2.4</v>
      </c>
      <c r="T641" s="28">
        <v>1.56</v>
      </c>
      <c r="U641" s="28">
        <v>2.88</v>
      </c>
      <c r="V641" s="18" t="s">
        <v>323</v>
      </c>
      <c r="W641" s="29" t="s">
        <v>491</v>
      </c>
      <c r="X641" s="30" t="s">
        <v>1428</v>
      </c>
      <c r="Y641" s="31" t="s">
        <v>218</v>
      </c>
      <c r="Z641" s="50" t="s">
        <v>219</v>
      </c>
      <c r="AA641" s="50" t="s">
        <v>1429</v>
      </c>
      <c r="AB641" s="50">
        <v>1</v>
      </c>
      <c r="AC641" s="50">
        <v>1</v>
      </c>
      <c r="AD641" s="50">
        <v>1</v>
      </c>
      <c r="AE641" s="50">
        <v>1</v>
      </c>
      <c r="AF641" s="50">
        <v>2000</v>
      </c>
      <c r="AG641" s="32">
        <v>1</v>
      </c>
      <c r="AH641" s="32">
        <v>0</v>
      </c>
      <c r="AI641" s="23">
        <v>200</v>
      </c>
      <c r="AJ641" s="52">
        <v>13</v>
      </c>
      <c r="AK641" s="52">
        <v>1</v>
      </c>
      <c r="AL641" s="52">
        <v>800</v>
      </c>
      <c r="AM641" s="52">
        <v>2</v>
      </c>
      <c r="AN641" s="52" t="s">
        <v>108</v>
      </c>
      <c r="AO641" s="52">
        <v>360</v>
      </c>
      <c r="AP641" s="52">
        <v>0.25</v>
      </c>
      <c r="AQ641" s="52">
        <v>0.2</v>
      </c>
      <c r="AR641" s="52">
        <v>0</v>
      </c>
      <c r="AS641" s="52">
        <v>0</v>
      </c>
      <c r="AT641" s="52">
        <v>0</v>
      </c>
      <c r="AU641" s="52">
        <v>255</v>
      </c>
      <c r="AV641" s="83">
        <v>0</v>
      </c>
      <c r="AW641" s="52">
        <v>60</v>
      </c>
      <c r="AX641" s="83">
        <v>20</v>
      </c>
      <c r="AY641" s="52">
        <v>40</v>
      </c>
      <c r="AZ641" s="52">
        <v>0.4</v>
      </c>
      <c r="BA641" s="24">
        <v>0</v>
      </c>
      <c r="BB641" s="52">
        <v>4</v>
      </c>
      <c r="BC641" s="75" t="s">
        <v>2759</v>
      </c>
      <c r="BD641" s="52"/>
      <c r="BE641" s="52"/>
      <c r="BF641" s="52"/>
      <c r="BG641" s="52"/>
      <c r="BH641" s="52"/>
      <c r="BI641" s="52">
        <v>1</v>
      </c>
      <c r="BJ641" s="52"/>
      <c r="BK641" s="52"/>
      <c r="BL641" s="24">
        <v>0.8</v>
      </c>
      <c r="BM641" s="24"/>
      <c r="BN641" s="24"/>
      <c r="BO641" s="24"/>
      <c r="BP641" s="24"/>
      <c r="BQ641" s="24" t="s">
        <v>2168</v>
      </c>
      <c r="CJ641" s="48">
        <v>400</v>
      </c>
      <c r="CK641" s="47">
        <f t="shared" si="39"/>
        <v>400</v>
      </c>
      <c r="CL641" s="47">
        <f t="shared" si="40"/>
        <v>40</v>
      </c>
      <c r="CM641" s="47">
        <f t="shared" si="41"/>
        <v>800</v>
      </c>
    </row>
    <row r="642" spans="1:91" s="48" customFormat="1" x14ac:dyDescent="0.3">
      <c r="A642" s="48" t="s">
        <v>1691</v>
      </c>
      <c r="C642" s="106">
        <v>2042</v>
      </c>
      <c r="D642" s="28">
        <v>12042</v>
      </c>
      <c r="E642" s="28">
        <v>10001</v>
      </c>
      <c r="F642" s="55">
        <v>6</v>
      </c>
      <c r="G642" s="55">
        <v>1</v>
      </c>
      <c r="H642" s="55">
        <v>1</v>
      </c>
      <c r="I642" s="55">
        <v>2</v>
      </c>
      <c r="J642" s="55">
        <v>1</v>
      </c>
      <c r="K642" s="18">
        <v>2</v>
      </c>
      <c r="L642" s="54">
        <v>6</v>
      </c>
      <c r="M642" s="18">
        <v>1</v>
      </c>
      <c r="N642" s="18">
        <v>1</v>
      </c>
      <c r="O642" s="18" t="s">
        <v>2785</v>
      </c>
      <c r="P642" s="18" t="s">
        <v>321</v>
      </c>
      <c r="Q642" s="28" t="s">
        <v>1702</v>
      </c>
      <c r="R642" s="28"/>
      <c r="S642" s="28">
        <v>2.2999999999999998</v>
      </c>
      <c r="T642" s="28">
        <v>1.49</v>
      </c>
      <c r="U642" s="28">
        <v>2.76</v>
      </c>
      <c r="V642" s="18" t="s">
        <v>323</v>
      </c>
      <c r="W642" s="29" t="s">
        <v>491</v>
      </c>
      <c r="X642" s="30" t="s">
        <v>1714</v>
      </c>
      <c r="Y642" s="31" t="s">
        <v>218</v>
      </c>
      <c r="Z642" s="50" t="s">
        <v>219</v>
      </c>
      <c r="AA642" s="50" t="s">
        <v>1719</v>
      </c>
      <c r="AB642" s="50">
        <v>1</v>
      </c>
      <c r="AC642" s="50">
        <v>1</v>
      </c>
      <c r="AD642" s="50">
        <v>1</v>
      </c>
      <c r="AE642" s="50">
        <v>1</v>
      </c>
      <c r="AF642" s="50">
        <v>2000</v>
      </c>
      <c r="AG642" s="32">
        <v>1</v>
      </c>
      <c r="AH642" s="32">
        <v>0</v>
      </c>
      <c r="AI642" s="23">
        <v>100</v>
      </c>
      <c r="AJ642" s="52">
        <v>13</v>
      </c>
      <c r="AK642" s="52">
        <v>1</v>
      </c>
      <c r="AL642" s="52">
        <v>900</v>
      </c>
      <c r="AM642" s="52">
        <v>2</v>
      </c>
      <c r="AN642" s="52" t="s">
        <v>108</v>
      </c>
      <c r="AO642" s="52">
        <v>370</v>
      </c>
      <c r="AP642" s="52">
        <v>0.25</v>
      </c>
      <c r="AQ642" s="52">
        <v>0.2</v>
      </c>
      <c r="AR642" s="52">
        <v>0</v>
      </c>
      <c r="AS642" s="52">
        <v>0</v>
      </c>
      <c r="AT642" s="52">
        <v>0</v>
      </c>
      <c r="AU642" s="52">
        <v>251</v>
      </c>
      <c r="AV642" s="83">
        <v>0</v>
      </c>
      <c r="AW642" s="52">
        <v>0</v>
      </c>
      <c r="AX642" s="83">
        <v>20</v>
      </c>
      <c r="AY642" s="52">
        <v>45</v>
      </c>
      <c r="AZ642" s="52">
        <v>0.4</v>
      </c>
      <c r="BA642" s="24">
        <v>0</v>
      </c>
      <c r="BB642" s="52">
        <v>4</v>
      </c>
      <c r="BC642" s="75" t="s">
        <v>2760</v>
      </c>
      <c r="BD642" s="52"/>
      <c r="BE642" s="52"/>
      <c r="BF642" s="52"/>
      <c r="BG642" s="52"/>
      <c r="BH642" s="52"/>
      <c r="BI642" s="52">
        <v>1</v>
      </c>
      <c r="BJ642" s="52"/>
      <c r="BK642" s="52"/>
      <c r="BL642" s="24">
        <v>0.7</v>
      </c>
      <c r="BM642" s="24"/>
      <c r="BN642" s="24"/>
      <c r="BO642" s="24"/>
      <c r="BP642" s="24"/>
      <c r="BQ642" s="24" t="s">
        <v>2168</v>
      </c>
      <c r="CJ642" s="48">
        <v>450</v>
      </c>
      <c r="CK642" s="47">
        <f t="shared" si="39"/>
        <v>450</v>
      </c>
      <c r="CL642" s="47">
        <f t="shared" si="40"/>
        <v>45</v>
      </c>
      <c r="CM642" s="47">
        <f t="shared" si="41"/>
        <v>900</v>
      </c>
    </row>
    <row r="643" spans="1:91" s="48" customFormat="1" x14ac:dyDescent="0.3">
      <c r="A643" s="48" t="s">
        <v>585</v>
      </c>
      <c r="C643" s="106">
        <v>2043</v>
      </c>
      <c r="D643" s="28">
        <v>12043</v>
      </c>
      <c r="E643" s="28">
        <v>10001</v>
      </c>
      <c r="F643" s="55">
        <v>6</v>
      </c>
      <c r="G643" s="55">
        <v>1</v>
      </c>
      <c r="H643" s="55">
        <v>1</v>
      </c>
      <c r="I643" s="55">
        <v>2</v>
      </c>
      <c r="J643" s="55">
        <v>1</v>
      </c>
      <c r="K643" s="18">
        <v>2</v>
      </c>
      <c r="L643" s="54">
        <v>6</v>
      </c>
      <c r="M643" s="18">
        <v>1</v>
      </c>
      <c r="N643" s="18">
        <v>1</v>
      </c>
      <c r="O643" s="18" t="s">
        <v>2785</v>
      </c>
      <c r="P643" s="18" t="s">
        <v>321</v>
      </c>
      <c r="Q643" s="28" t="s">
        <v>586</v>
      </c>
      <c r="R643" s="28"/>
      <c r="S643" s="28">
        <v>2.7</v>
      </c>
      <c r="T643" s="28">
        <v>1.6</v>
      </c>
      <c r="U643" s="28">
        <v>3.24</v>
      </c>
      <c r="V643" s="18" t="s">
        <v>323</v>
      </c>
      <c r="W643" s="29" t="s">
        <v>491</v>
      </c>
      <c r="X643" s="30" t="s">
        <v>587</v>
      </c>
      <c r="Y643" s="31" t="s">
        <v>218</v>
      </c>
      <c r="Z643" s="50" t="s">
        <v>219</v>
      </c>
      <c r="AA643" s="50" t="s">
        <v>588</v>
      </c>
      <c r="AB643" s="50">
        <v>1</v>
      </c>
      <c r="AC643" s="50">
        <v>1</v>
      </c>
      <c r="AD643" s="50">
        <v>1</v>
      </c>
      <c r="AE643" s="50">
        <v>1</v>
      </c>
      <c r="AF643" s="50">
        <v>2000</v>
      </c>
      <c r="AG643" s="32">
        <v>1</v>
      </c>
      <c r="AH643" s="32">
        <v>0</v>
      </c>
      <c r="AI643" s="23">
        <v>170</v>
      </c>
      <c r="AJ643" s="52">
        <v>10</v>
      </c>
      <c r="AK643" s="52">
        <v>1</v>
      </c>
      <c r="AL643" s="52">
        <v>800</v>
      </c>
      <c r="AM643" s="52">
        <v>1</v>
      </c>
      <c r="AN643" s="52" t="s">
        <v>108</v>
      </c>
      <c r="AO643" s="52">
        <v>500</v>
      </c>
      <c r="AP643" s="52">
        <v>0.11</v>
      </c>
      <c r="AQ643" s="52">
        <v>0.15</v>
      </c>
      <c r="AR643" s="52">
        <v>233</v>
      </c>
      <c r="AS643" s="52">
        <v>-100</v>
      </c>
      <c r="AT643" s="110">
        <v>80</v>
      </c>
      <c r="AU643" s="52">
        <v>303</v>
      </c>
      <c r="AV643" s="83">
        <v>0</v>
      </c>
      <c r="AW643" s="52">
        <v>40</v>
      </c>
      <c r="AX643" s="83">
        <v>50</v>
      </c>
      <c r="AY643" s="52">
        <v>40</v>
      </c>
      <c r="AZ643" s="52">
        <v>0.2</v>
      </c>
      <c r="BA643" s="24">
        <v>0</v>
      </c>
      <c r="BB643" s="52">
        <v>10</v>
      </c>
      <c r="BC643" s="75" t="s">
        <v>2761</v>
      </c>
      <c r="BD643" s="52"/>
      <c r="BE643" s="52"/>
      <c r="BF643" s="52"/>
      <c r="BG643" s="52"/>
      <c r="BH643" s="52"/>
      <c r="BI643" s="52">
        <v>1</v>
      </c>
      <c r="BJ643" s="52"/>
      <c r="BK643" s="52"/>
      <c r="BL643" s="24">
        <v>0.8</v>
      </c>
      <c r="BM643" s="24"/>
      <c r="BN643" s="24"/>
      <c r="BO643" s="24"/>
      <c r="BP643" s="24"/>
      <c r="BQ643" s="24" t="s">
        <v>2168</v>
      </c>
      <c r="CJ643" s="48">
        <v>400</v>
      </c>
      <c r="CK643" s="47">
        <f t="shared" si="39"/>
        <v>400</v>
      </c>
      <c r="CL643" s="47">
        <f t="shared" si="40"/>
        <v>40</v>
      </c>
      <c r="CM643" s="47">
        <f t="shared" si="41"/>
        <v>800</v>
      </c>
    </row>
    <row r="644" spans="1:91" s="48" customFormat="1" x14ac:dyDescent="0.3">
      <c r="A644" s="48" t="s">
        <v>2173</v>
      </c>
      <c r="B644" s="48" t="s">
        <v>2419</v>
      </c>
      <c r="C644" s="106">
        <v>2201</v>
      </c>
      <c r="D644" s="28">
        <v>12001</v>
      </c>
      <c r="E644" s="28">
        <v>10001</v>
      </c>
      <c r="F644" s="55">
        <v>6</v>
      </c>
      <c r="G644" s="55">
        <v>1</v>
      </c>
      <c r="H644" s="55">
        <v>1</v>
      </c>
      <c r="I644" s="55">
        <v>2</v>
      </c>
      <c r="J644" s="55">
        <v>1</v>
      </c>
      <c r="K644" s="18">
        <v>2</v>
      </c>
      <c r="L644" s="54">
        <v>6</v>
      </c>
      <c r="M644" s="18">
        <v>1</v>
      </c>
      <c r="N644" s="18">
        <v>1</v>
      </c>
      <c r="O644" s="18" t="s">
        <v>2785</v>
      </c>
      <c r="P644" s="18" t="s">
        <v>321</v>
      </c>
      <c r="Q644" s="28" t="s">
        <v>2144</v>
      </c>
      <c r="R644" s="28"/>
      <c r="S644" s="28">
        <v>1.62</v>
      </c>
      <c r="T644" s="28">
        <v>1.8</v>
      </c>
      <c r="U644" s="28">
        <v>2.16</v>
      </c>
      <c r="V644" s="18" t="s">
        <v>323</v>
      </c>
      <c r="W644" s="29" t="s">
        <v>491</v>
      </c>
      <c r="X644" s="30" t="s">
        <v>2145</v>
      </c>
      <c r="Y644" s="31" t="s">
        <v>218</v>
      </c>
      <c r="Z644" s="50" t="s">
        <v>219</v>
      </c>
      <c r="AA644" s="50" t="s">
        <v>2146</v>
      </c>
      <c r="AB644" s="50">
        <v>1</v>
      </c>
      <c r="AC644" s="50">
        <v>1</v>
      </c>
      <c r="AD644" s="50">
        <v>1</v>
      </c>
      <c r="AE644" s="50">
        <v>1</v>
      </c>
      <c r="AF644" s="50">
        <v>2000</v>
      </c>
      <c r="AG644" s="32">
        <v>1</v>
      </c>
      <c r="AH644" s="32">
        <v>0</v>
      </c>
      <c r="AI644" s="23">
        <v>200</v>
      </c>
      <c r="AJ644" s="52">
        <v>13</v>
      </c>
      <c r="AK644" s="52">
        <v>1</v>
      </c>
      <c r="AL644" s="52">
        <v>1000</v>
      </c>
      <c r="AM644" s="52">
        <v>2</v>
      </c>
      <c r="AN644" s="52">
        <v>1</v>
      </c>
      <c r="AO644" s="52">
        <v>40</v>
      </c>
      <c r="AP644" s="52">
        <v>0.25</v>
      </c>
      <c r="AQ644" s="52">
        <v>0.01</v>
      </c>
      <c r="AR644" s="52">
        <v>0</v>
      </c>
      <c r="AS644" s="52">
        <v>0</v>
      </c>
      <c r="AT644" s="110">
        <v>0</v>
      </c>
      <c r="AU644" s="52">
        <v>1</v>
      </c>
      <c r="AV644" s="83">
        <v>-15</v>
      </c>
      <c r="AW644" s="52">
        <v>-10</v>
      </c>
      <c r="AX644" s="83">
        <v>40</v>
      </c>
      <c r="AY644" s="52">
        <v>50</v>
      </c>
      <c r="AZ644" s="52">
        <v>0.4</v>
      </c>
      <c r="BA644" s="24">
        <v>0</v>
      </c>
      <c r="BB644" s="52">
        <v>8</v>
      </c>
      <c r="BC644" s="75" t="s">
        <v>2751</v>
      </c>
      <c r="BD644" s="52"/>
      <c r="BE644" s="52"/>
      <c r="BF644" s="52"/>
      <c r="BG644" s="52"/>
      <c r="BH644" s="52"/>
      <c r="BI644" s="52">
        <v>1</v>
      </c>
      <c r="BJ644" s="52"/>
      <c r="BK644" s="52"/>
      <c r="BL644" s="24">
        <v>0.7</v>
      </c>
      <c r="BM644" s="24"/>
      <c r="BN644" s="24"/>
      <c r="BO644" s="24"/>
      <c r="BP644" s="24"/>
      <c r="BQ644" s="24" t="s">
        <v>2168</v>
      </c>
      <c r="CJ644" s="48">
        <v>500</v>
      </c>
      <c r="CK644" s="47">
        <f t="shared" si="39"/>
        <v>500</v>
      </c>
      <c r="CL644" s="47">
        <f t="shared" si="40"/>
        <v>50</v>
      </c>
      <c r="CM644" s="47">
        <f t="shared" si="41"/>
        <v>1000</v>
      </c>
    </row>
    <row r="645" spans="1:91" s="48" customFormat="1" x14ac:dyDescent="0.3">
      <c r="A645" s="48" t="s">
        <v>1430</v>
      </c>
      <c r="C645" s="106">
        <v>2202</v>
      </c>
      <c r="D645" s="28">
        <v>12002</v>
      </c>
      <c r="E645" s="28">
        <v>10001</v>
      </c>
      <c r="F645" s="55">
        <v>6</v>
      </c>
      <c r="G645" s="55">
        <v>1</v>
      </c>
      <c r="H645" s="55">
        <v>1</v>
      </c>
      <c r="I645" s="55">
        <v>2</v>
      </c>
      <c r="J645" s="55">
        <v>1</v>
      </c>
      <c r="K645" s="18">
        <v>2</v>
      </c>
      <c r="L645" s="54">
        <v>6</v>
      </c>
      <c r="M645" s="18">
        <v>1</v>
      </c>
      <c r="N645" s="18">
        <v>1</v>
      </c>
      <c r="O645" s="18" t="s">
        <v>2785</v>
      </c>
      <c r="P645" s="18" t="s">
        <v>321</v>
      </c>
      <c r="Q645" s="28" t="s">
        <v>1669</v>
      </c>
      <c r="R645" s="28"/>
      <c r="S645" s="28">
        <v>2.2000000000000002</v>
      </c>
      <c r="T645" s="28">
        <v>1.43</v>
      </c>
      <c r="U645" s="28">
        <v>2.64</v>
      </c>
      <c r="V645" s="18" t="s">
        <v>323</v>
      </c>
      <c r="W645" s="29" t="s">
        <v>491</v>
      </c>
      <c r="X645" s="30" t="s">
        <v>1431</v>
      </c>
      <c r="Y645" s="31" t="s">
        <v>218</v>
      </c>
      <c r="Z645" s="50" t="s">
        <v>219</v>
      </c>
      <c r="AA645" s="50" t="s">
        <v>1432</v>
      </c>
      <c r="AB645" s="50">
        <v>1</v>
      </c>
      <c r="AC645" s="50">
        <v>1</v>
      </c>
      <c r="AD645" s="50">
        <v>1</v>
      </c>
      <c r="AE645" s="50">
        <v>1</v>
      </c>
      <c r="AF645" s="50">
        <v>2000</v>
      </c>
      <c r="AG645" s="32">
        <v>1</v>
      </c>
      <c r="AH645" s="32">
        <v>0</v>
      </c>
      <c r="AI645" s="23">
        <v>120</v>
      </c>
      <c r="AJ645" s="52">
        <v>13</v>
      </c>
      <c r="AK645" s="52">
        <v>1</v>
      </c>
      <c r="AL645" s="52">
        <v>800</v>
      </c>
      <c r="AM645" s="52">
        <v>4</v>
      </c>
      <c r="AN645" s="52" t="s">
        <v>108</v>
      </c>
      <c r="AO645" s="52">
        <v>420</v>
      </c>
      <c r="AP645" s="52">
        <v>0.3</v>
      </c>
      <c r="AQ645" s="52">
        <v>0.06</v>
      </c>
      <c r="AR645" s="52">
        <v>231</v>
      </c>
      <c r="AS645" s="52">
        <v>-75</v>
      </c>
      <c r="AT645" s="110">
        <v>50</v>
      </c>
      <c r="AU645" s="52">
        <v>301</v>
      </c>
      <c r="AV645" s="83">
        <v>-5</v>
      </c>
      <c r="AW645" s="52">
        <v>55</v>
      </c>
      <c r="AX645" s="83">
        <v>20</v>
      </c>
      <c r="AY645" s="52">
        <v>40</v>
      </c>
      <c r="AZ645" s="52">
        <v>0.8</v>
      </c>
      <c r="BA645" s="24">
        <v>0</v>
      </c>
      <c r="BB645" s="52">
        <v>4</v>
      </c>
      <c r="BC645" s="75" t="s">
        <v>2752</v>
      </c>
      <c r="BD645" s="52"/>
      <c r="BE645" s="52"/>
      <c r="BF645" s="52"/>
      <c r="BG645" s="52"/>
      <c r="BH645" s="52"/>
      <c r="BI645" s="52">
        <v>1</v>
      </c>
      <c r="BJ645" s="52"/>
      <c r="BK645" s="52"/>
      <c r="BL645" s="24">
        <v>1</v>
      </c>
      <c r="BM645" s="24"/>
      <c r="BN645" s="24"/>
      <c r="BO645" s="24"/>
      <c r="BP645" s="24"/>
      <c r="BQ645" s="24" t="s">
        <v>2168</v>
      </c>
      <c r="CJ645" s="48">
        <v>400</v>
      </c>
      <c r="CK645" s="47">
        <f t="shared" si="39"/>
        <v>400</v>
      </c>
      <c r="CL645" s="47">
        <f t="shared" si="40"/>
        <v>40</v>
      </c>
      <c r="CM645" s="47">
        <f t="shared" si="41"/>
        <v>800</v>
      </c>
    </row>
    <row r="646" spans="1:91" s="48" customFormat="1" x14ac:dyDescent="0.3">
      <c r="A646" s="48" t="s">
        <v>577</v>
      </c>
      <c r="C646" s="106">
        <v>2203</v>
      </c>
      <c r="D646" s="28">
        <v>12003</v>
      </c>
      <c r="E646" s="28">
        <v>10001</v>
      </c>
      <c r="F646" s="55">
        <v>6</v>
      </c>
      <c r="G646" s="55">
        <v>1</v>
      </c>
      <c r="H646" s="55">
        <v>1</v>
      </c>
      <c r="I646" s="55">
        <v>2</v>
      </c>
      <c r="J646" s="55">
        <v>1</v>
      </c>
      <c r="K646" s="18">
        <v>2</v>
      </c>
      <c r="L646" s="54">
        <v>6</v>
      </c>
      <c r="M646" s="18">
        <v>1</v>
      </c>
      <c r="N646" s="18">
        <v>1</v>
      </c>
      <c r="O646" s="18" t="s">
        <v>2785</v>
      </c>
      <c r="P646" s="18" t="s">
        <v>321</v>
      </c>
      <c r="Q646" s="28" t="s">
        <v>578</v>
      </c>
      <c r="R646" s="28"/>
      <c r="S646" s="28">
        <v>1.8</v>
      </c>
      <c r="T646" s="28">
        <v>2</v>
      </c>
      <c r="U646" s="28">
        <v>2.4</v>
      </c>
      <c r="V646" s="18" t="s">
        <v>323</v>
      </c>
      <c r="W646" s="29" t="s">
        <v>324</v>
      </c>
      <c r="X646" s="30" t="s">
        <v>579</v>
      </c>
      <c r="Y646" s="31" t="s">
        <v>218</v>
      </c>
      <c r="Z646" s="50" t="s">
        <v>219</v>
      </c>
      <c r="AA646" s="50" t="s">
        <v>580</v>
      </c>
      <c r="AB646" s="50">
        <v>1</v>
      </c>
      <c r="AC646" s="50">
        <v>1</v>
      </c>
      <c r="AD646" s="50">
        <v>1</v>
      </c>
      <c r="AE646" s="50">
        <v>1</v>
      </c>
      <c r="AF646" s="50">
        <v>2000</v>
      </c>
      <c r="AG646" s="32">
        <v>1</v>
      </c>
      <c r="AH646" s="32">
        <v>0</v>
      </c>
      <c r="AI646" s="23">
        <v>300</v>
      </c>
      <c r="AJ646" s="52">
        <v>13</v>
      </c>
      <c r="AK646" s="52">
        <v>1</v>
      </c>
      <c r="AL646" s="52">
        <v>1000</v>
      </c>
      <c r="AM646" s="52">
        <v>3</v>
      </c>
      <c r="AN646" s="52">
        <v>1</v>
      </c>
      <c r="AO646" s="52">
        <v>60</v>
      </c>
      <c r="AP646" s="52">
        <v>0.3</v>
      </c>
      <c r="AQ646" s="52">
        <v>0.18</v>
      </c>
      <c r="AR646" s="52">
        <v>0</v>
      </c>
      <c r="AS646" s="52">
        <v>0</v>
      </c>
      <c r="AT646" s="110">
        <v>0</v>
      </c>
      <c r="AU646" s="52">
        <v>301</v>
      </c>
      <c r="AV646" s="83">
        <v>-30</v>
      </c>
      <c r="AW646" s="52">
        <v>20</v>
      </c>
      <c r="AX646" s="83">
        <v>25</v>
      </c>
      <c r="AY646" s="52">
        <v>50</v>
      </c>
      <c r="AZ646" s="52">
        <v>0.6</v>
      </c>
      <c r="BA646" s="24">
        <v>0</v>
      </c>
      <c r="BB646" s="52">
        <v>5</v>
      </c>
      <c r="BC646" s="75" t="s">
        <v>2753</v>
      </c>
      <c r="BD646" s="52"/>
      <c r="BE646" s="52"/>
      <c r="BF646" s="52"/>
      <c r="BG646" s="52"/>
      <c r="BH646" s="52"/>
      <c r="BI646" s="52">
        <v>1</v>
      </c>
      <c r="BJ646" s="52"/>
      <c r="BK646" s="52"/>
      <c r="BL646" s="24">
        <v>0.3</v>
      </c>
      <c r="BM646" s="24"/>
      <c r="BN646" s="24"/>
      <c r="BO646" s="24"/>
      <c r="BP646" s="24"/>
      <c r="BQ646" s="24" t="s">
        <v>2168</v>
      </c>
      <c r="CJ646" s="48">
        <v>500</v>
      </c>
      <c r="CK646" s="47">
        <f t="shared" ref="CK646:CK709" si="42">IF(CJ646&gt;100,CJ646,100)</f>
        <v>500</v>
      </c>
      <c r="CL646" s="47">
        <f t="shared" ref="CL646:CL709" si="43">CK646/10</f>
        <v>50</v>
      </c>
      <c r="CM646" s="47">
        <f t="shared" ref="CM646:CM709" si="44">CK646*2</f>
        <v>1000</v>
      </c>
    </row>
    <row r="647" spans="1:91" s="48" customFormat="1" x14ac:dyDescent="0.3">
      <c r="A647" s="48" t="s">
        <v>1361</v>
      </c>
      <c r="C647" s="106">
        <v>2211</v>
      </c>
      <c r="D647" s="28">
        <v>12011</v>
      </c>
      <c r="E647" s="28">
        <v>10001</v>
      </c>
      <c r="F647" s="55">
        <v>6</v>
      </c>
      <c r="G647" s="55">
        <v>1</v>
      </c>
      <c r="H647" s="55">
        <v>1</v>
      </c>
      <c r="I647" s="55">
        <v>2</v>
      </c>
      <c r="J647" s="55">
        <v>1</v>
      </c>
      <c r="K647" s="18">
        <v>2</v>
      </c>
      <c r="L647" s="54">
        <v>6</v>
      </c>
      <c r="M647" s="18">
        <v>1</v>
      </c>
      <c r="N647" s="18">
        <v>1</v>
      </c>
      <c r="O647" s="18" t="s">
        <v>2785</v>
      </c>
      <c r="P647" s="18" t="s">
        <v>321</v>
      </c>
      <c r="Q647" s="28" t="s">
        <v>2147</v>
      </c>
      <c r="R647" s="28"/>
      <c r="S647" s="28">
        <v>2.1</v>
      </c>
      <c r="T647" s="28">
        <v>1.68</v>
      </c>
      <c r="U647" s="28">
        <v>2.52</v>
      </c>
      <c r="V647" s="18" t="s">
        <v>323</v>
      </c>
      <c r="W647" s="29" t="s">
        <v>324</v>
      </c>
      <c r="X647" s="30" t="s">
        <v>1362</v>
      </c>
      <c r="Y647" s="31" t="s">
        <v>218</v>
      </c>
      <c r="Z647" s="50" t="s">
        <v>219</v>
      </c>
      <c r="AA647" s="50" t="s">
        <v>1363</v>
      </c>
      <c r="AB647" s="50">
        <v>1</v>
      </c>
      <c r="AC647" s="50">
        <v>1</v>
      </c>
      <c r="AD647" s="50">
        <v>1</v>
      </c>
      <c r="AE647" s="50">
        <v>1</v>
      </c>
      <c r="AF647" s="50">
        <v>2000</v>
      </c>
      <c r="AG647" s="32">
        <v>1</v>
      </c>
      <c r="AH647" s="32">
        <v>0</v>
      </c>
      <c r="AI647" s="23">
        <v>70</v>
      </c>
      <c r="AJ647" s="52">
        <v>10</v>
      </c>
      <c r="AK647" s="52">
        <v>1</v>
      </c>
      <c r="AL647" s="52">
        <v>600</v>
      </c>
      <c r="AM647" s="52">
        <v>1</v>
      </c>
      <c r="AN647" s="52">
        <v>1</v>
      </c>
      <c r="AO647" s="52">
        <v>440</v>
      </c>
      <c r="AP647" s="52">
        <v>0.2</v>
      </c>
      <c r="AQ647" s="52">
        <v>0.15</v>
      </c>
      <c r="AR647" s="52">
        <v>133</v>
      </c>
      <c r="AS647" s="52">
        <v>-80</v>
      </c>
      <c r="AT647" s="110">
        <v>-5</v>
      </c>
      <c r="AU647" s="52">
        <v>51</v>
      </c>
      <c r="AV647" s="83">
        <v>-10</v>
      </c>
      <c r="AW647" s="52">
        <v>-30</v>
      </c>
      <c r="AX647" s="83">
        <v>15</v>
      </c>
      <c r="AY647" s="52">
        <v>30</v>
      </c>
      <c r="AZ647" s="52">
        <v>0.2</v>
      </c>
      <c r="BA647" s="24">
        <v>0</v>
      </c>
      <c r="BB647" s="52">
        <v>2.4</v>
      </c>
      <c r="BC647" s="75" t="s">
        <v>2754</v>
      </c>
      <c r="BD647" s="52"/>
      <c r="BE647" s="52"/>
      <c r="BF647" s="52"/>
      <c r="BG647" s="52"/>
      <c r="BH647" s="52"/>
      <c r="BI647" s="52">
        <v>1</v>
      </c>
      <c r="BJ647" s="52"/>
      <c r="BK647" s="52"/>
      <c r="BL647" s="24">
        <v>0.7</v>
      </c>
      <c r="BM647" s="24"/>
      <c r="BN647" s="24"/>
      <c r="BO647" s="24"/>
      <c r="BP647" s="24"/>
      <c r="BQ647" s="24" t="s">
        <v>2168</v>
      </c>
      <c r="CJ647" s="48">
        <v>300</v>
      </c>
      <c r="CK647" s="47">
        <f t="shared" si="42"/>
        <v>300</v>
      </c>
      <c r="CL647" s="47">
        <f t="shared" si="43"/>
        <v>30</v>
      </c>
      <c r="CM647" s="47">
        <f t="shared" si="44"/>
        <v>600</v>
      </c>
    </row>
    <row r="648" spans="1:91" s="48" customFormat="1" x14ac:dyDescent="0.3">
      <c r="A648" s="48" t="s">
        <v>2174</v>
      </c>
      <c r="C648" s="106">
        <v>2212</v>
      </c>
      <c r="D648" s="28">
        <v>12012</v>
      </c>
      <c r="E648" s="28">
        <v>10001</v>
      </c>
      <c r="F648" s="55">
        <v>6</v>
      </c>
      <c r="G648" s="55">
        <v>1</v>
      </c>
      <c r="H648" s="55">
        <v>1</v>
      </c>
      <c r="I648" s="55">
        <v>2</v>
      </c>
      <c r="J648" s="55">
        <v>1</v>
      </c>
      <c r="K648" s="18">
        <v>2</v>
      </c>
      <c r="L648" s="54">
        <v>6</v>
      </c>
      <c r="M648" s="18">
        <v>1</v>
      </c>
      <c r="N648" s="18">
        <v>1</v>
      </c>
      <c r="O648" s="18" t="s">
        <v>2785</v>
      </c>
      <c r="P648" s="18" t="s">
        <v>321</v>
      </c>
      <c r="Q648" s="28" t="s">
        <v>2148</v>
      </c>
      <c r="R648" s="28"/>
      <c r="S648" s="28">
        <v>2.7</v>
      </c>
      <c r="T648" s="28">
        <v>1.8</v>
      </c>
      <c r="U648" s="28">
        <v>3.24</v>
      </c>
      <c r="V648" s="18" t="s">
        <v>323</v>
      </c>
      <c r="W648" s="29" t="s">
        <v>491</v>
      </c>
      <c r="X648" s="30" t="s">
        <v>2149</v>
      </c>
      <c r="Y648" s="31" t="s">
        <v>218</v>
      </c>
      <c r="Z648" s="50" t="s">
        <v>219</v>
      </c>
      <c r="AA648" s="50" t="s">
        <v>2150</v>
      </c>
      <c r="AB648" s="50">
        <v>1</v>
      </c>
      <c r="AC648" s="50">
        <v>1</v>
      </c>
      <c r="AD648" s="50">
        <v>1</v>
      </c>
      <c r="AE648" s="50">
        <v>1</v>
      </c>
      <c r="AF648" s="50">
        <v>2000</v>
      </c>
      <c r="AG648" s="32">
        <v>1</v>
      </c>
      <c r="AH648" s="32">
        <v>0</v>
      </c>
      <c r="AI648" s="23">
        <v>130</v>
      </c>
      <c r="AJ648" s="52">
        <v>13</v>
      </c>
      <c r="AK648" s="52">
        <v>1</v>
      </c>
      <c r="AL648" s="52">
        <v>600</v>
      </c>
      <c r="AM648" s="52">
        <v>1</v>
      </c>
      <c r="AN648" s="52" t="s">
        <v>108</v>
      </c>
      <c r="AO648" s="52">
        <v>430</v>
      </c>
      <c r="AP648" s="52">
        <v>0.25</v>
      </c>
      <c r="AQ648" s="52">
        <v>0.04</v>
      </c>
      <c r="AR648" s="52">
        <v>231</v>
      </c>
      <c r="AS648" s="52">
        <v>-60</v>
      </c>
      <c r="AT648" s="110">
        <v>-30</v>
      </c>
      <c r="AU648" s="52">
        <v>301</v>
      </c>
      <c r="AV648" s="83">
        <v>0</v>
      </c>
      <c r="AW648" s="52">
        <v>-20</v>
      </c>
      <c r="AX648" s="83">
        <v>25</v>
      </c>
      <c r="AY648" s="52">
        <v>30</v>
      </c>
      <c r="AZ648" s="52">
        <v>0.2</v>
      </c>
      <c r="BA648" s="24">
        <v>0</v>
      </c>
      <c r="BB648" s="52">
        <v>5</v>
      </c>
      <c r="BC648" s="75" t="s">
        <v>2752</v>
      </c>
      <c r="BD648" s="52"/>
      <c r="BE648" s="52"/>
      <c r="BF648" s="52"/>
      <c r="BG648" s="52"/>
      <c r="BH648" s="52"/>
      <c r="BI648" s="52">
        <v>1</v>
      </c>
      <c r="BJ648" s="52"/>
      <c r="BK648" s="52"/>
      <c r="BL648" s="24">
        <v>0.5</v>
      </c>
      <c r="BM648" s="24"/>
      <c r="BN648" s="24"/>
      <c r="BO648" s="24"/>
      <c r="BP648" s="24"/>
      <c r="BQ648" s="24" t="s">
        <v>2168</v>
      </c>
      <c r="CJ648" s="48">
        <v>300</v>
      </c>
      <c r="CK648" s="47">
        <f t="shared" si="42"/>
        <v>300</v>
      </c>
      <c r="CL648" s="47">
        <f t="shared" si="43"/>
        <v>30</v>
      </c>
      <c r="CM648" s="47">
        <f t="shared" si="44"/>
        <v>600</v>
      </c>
    </row>
    <row r="649" spans="1:91" s="48" customFormat="1" x14ac:dyDescent="0.3">
      <c r="A649" s="48" t="s">
        <v>667</v>
      </c>
      <c r="C649" s="106">
        <v>2213</v>
      </c>
      <c r="D649" s="28">
        <v>12013</v>
      </c>
      <c r="E649" s="28">
        <v>10001</v>
      </c>
      <c r="F649" s="55">
        <v>6</v>
      </c>
      <c r="G649" s="55">
        <v>1</v>
      </c>
      <c r="H649" s="55">
        <v>1</v>
      </c>
      <c r="I649" s="55">
        <v>2</v>
      </c>
      <c r="J649" s="55">
        <v>1</v>
      </c>
      <c r="K649" s="18">
        <v>2</v>
      </c>
      <c r="L649" s="54">
        <v>6</v>
      </c>
      <c r="M649" s="18">
        <v>1</v>
      </c>
      <c r="N649" s="18">
        <v>1</v>
      </c>
      <c r="O649" s="18" t="s">
        <v>2785</v>
      </c>
      <c r="P649" s="18" t="s">
        <v>321</v>
      </c>
      <c r="Q649" s="28" t="s">
        <v>668</v>
      </c>
      <c r="R649" s="28"/>
      <c r="S649" s="28">
        <v>1.8</v>
      </c>
      <c r="T649" s="28">
        <v>2</v>
      </c>
      <c r="U649" s="28">
        <v>2.4</v>
      </c>
      <c r="V649" s="18" t="s">
        <v>323</v>
      </c>
      <c r="W649" s="29" t="s">
        <v>491</v>
      </c>
      <c r="X649" s="30" t="s">
        <v>669</v>
      </c>
      <c r="Y649" s="31" t="s">
        <v>218</v>
      </c>
      <c r="Z649" s="50" t="s">
        <v>219</v>
      </c>
      <c r="AA649" s="50" t="s">
        <v>670</v>
      </c>
      <c r="AB649" s="50">
        <v>1</v>
      </c>
      <c r="AC649" s="50">
        <v>1</v>
      </c>
      <c r="AD649" s="50">
        <v>1</v>
      </c>
      <c r="AE649" s="50">
        <v>1</v>
      </c>
      <c r="AF649" s="50">
        <v>2000</v>
      </c>
      <c r="AG649" s="32">
        <v>1</v>
      </c>
      <c r="AH649" s="32">
        <v>0</v>
      </c>
      <c r="AI649" s="23">
        <v>300</v>
      </c>
      <c r="AJ649" s="52">
        <v>13</v>
      </c>
      <c r="AK649" s="52">
        <v>1</v>
      </c>
      <c r="AL649" s="52">
        <v>1300</v>
      </c>
      <c r="AM649" s="52">
        <v>2</v>
      </c>
      <c r="AN649" s="52">
        <v>1</v>
      </c>
      <c r="AO649" s="52">
        <v>50</v>
      </c>
      <c r="AP649" s="52">
        <v>0.3</v>
      </c>
      <c r="AQ649" s="52">
        <v>0.02</v>
      </c>
      <c r="AR649" s="52">
        <v>0</v>
      </c>
      <c r="AS649" s="52">
        <v>0</v>
      </c>
      <c r="AT649" s="110">
        <v>0</v>
      </c>
      <c r="AU649" s="52">
        <v>35</v>
      </c>
      <c r="AV649" s="83">
        <v>-30</v>
      </c>
      <c r="AW649" s="52">
        <v>-30</v>
      </c>
      <c r="AX649" s="83">
        <v>15</v>
      </c>
      <c r="AY649" s="52">
        <v>65</v>
      </c>
      <c r="AZ649" s="52">
        <v>0.4</v>
      </c>
      <c r="BA649" s="24">
        <v>0</v>
      </c>
      <c r="BB649" s="52">
        <v>3</v>
      </c>
      <c r="BC649" s="75" t="s">
        <v>2755</v>
      </c>
      <c r="BD649" s="52"/>
      <c r="BE649" s="52"/>
      <c r="BF649" s="52"/>
      <c r="BG649" s="52"/>
      <c r="BH649" s="52"/>
      <c r="BI649" s="52">
        <v>1</v>
      </c>
      <c r="BJ649" s="52"/>
      <c r="BK649" s="52"/>
      <c r="BL649" s="24">
        <v>1</v>
      </c>
      <c r="BM649" s="24"/>
      <c r="BN649" s="24"/>
      <c r="BO649" s="24"/>
      <c r="BP649" s="24"/>
      <c r="BQ649" s="24" t="s">
        <v>2168</v>
      </c>
      <c r="CJ649" s="48">
        <v>650</v>
      </c>
      <c r="CK649" s="47">
        <f t="shared" si="42"/>
        <v>650</v>
      </c>
      <c r="CL649" s="47">
        <f t="shared" si="43"/>
        <v>65</v>
      </c>
      <c r="CM649" s="47">
        <f t="shared" si="44"/>
        <v>1300</v>
      </c>
    </row>
    <row r="650" spans="1:91" s="48" customFormat="1" x14ac:dyDescent="0.3">
      <c r="A650" s="48" t="s">
        <v>118</v>
      </c>
      <c r="C650" s="106">
        <v>2221</v>
      </c>
      <c r="D650" s="28">
        <v>12021</v>
      </c>
      <c r="E650" s="28">
        <v>10001</v>
      </c>
      <c r="F650" s="55">
        <v>6</v>
      </c>
      <c r="G650" s="55">
        <v>1</v>
      </c>
      <c r="H650" s="55">
        <v>1</v>
      </c>
      <c r="I650" s="55">
        <v>2</v>
      </c>
      <c r="J650" s="55">
        <v>1</v>
      </c>
      <c r="K650" s="18">
        <v>2</v>
      </c>
      <c r="L650" s="54">
        <v>6</v>
      </c>
      <c r="M650" s="18">
        <v>1</v>
      </c>
      <c r="N650" s="18">
        <v>1</v>
      </c>
      <c r="O650" s="18" t="s">
        <v>2785</v>
      </c>
      <c r="P650" s="18" t="s">
        <v>321</v>
      </c>
      <c r="Q650" s="28" t="s">
        <v>713</v>
      </c>
      <c r="R650" s="28"/>
      <c r="S650" s="28">
        <v>2</v>
      </c>
      <c r="T650" s="28">
        <v>1.6</v>
      </c>
      <c r="U650" s="28">
        <v>2.4</v>
      </c>
      <c r="V650" s="18" t="s">
        <v>323</v>
      </c>
      <c r="W650" s="29" t="s">
        <v>324</v>
      </c>
      <c r="X650" s="30" t="s">
        <v>714</v>
      </c>
      <c r="Y650" s="31" t="s">
        <v>218</v>
      </c>
      <c r="Z650" s="50" t="s">
        <v>219</v>
      </c>
      <c r="AA650" s="50" t="s">
        <v>715</v>
      </c>
      <c r="AB650" s="50">
        <v>1</v>
      </c>
      <c r="AC650" s="50">
        <v>1</v>
      </c>
      <c r="AD650" s="50">
        <v>1</v>
      </c>
      <c r="AE650" s="50">
        <v>1</v>
      </c>
      <c r="AF650" s="50">
        <v>2000</v>
      </c>
      <c r="AG650" s="32">
        <v>1</v>
      </c>
      <c r="AH650" s="32">
        <v>0</v>
      </c>
      <c r="AI650" s="23">
        <v>80</v>
      </c>
      <c r="AJ650" s="52">
        <v>13</v>
      </c>
      <c r="AK650" s="52">
        <v>1</v>
      </c>
      <c r="AL650" s="52">
        <v>600</v>
      </c>
      <c r="AM650" s="52">
        <v>1</v>
      </c>
      <c r="AN650" s="52" t="s">
        <v>108</v>
      </c>
      <c r="AO650" s="52">
        <v>400</v>
      </c>
      <c r="AP650" s="52">
        <v>0.32</v>
      </c>
      <c r="AQ650" s="52">
        <v>0.02</v>
      </c>
      <c r="AR650" s="52">
        <v>102</v>
      </c>
      <c r="AS650" s="52">
        <v>-80</v>
      </c>
      <c r="AT650" s="110">
        <v>-10</v>
      </c>
      <c r="AU650" s="52">
        <v>51</v>
      </c>
      <c r="AV650" s="83">
        <v>-10</v>
      </c>
      <c r="AW650" s="52">
        <v>-20</v>
      </c>
      <c r="AX650" s="83">
        <v>27</v>
      </c>
      <c r="AY650" s="52">
        <v>30</v>
      </c>
      <c r="AZ650" s="52">
        <v>0.2</v>
      </c>
      <c r="BA650" s="24">
        <v>0</v>
      </c>
      <c r="BB650" s="52">
        <v>5.4</v>
      </c>
      <c r="BC650" s="75" t="s">
        <v>2756</v>
      </c>
      <c r="BD650" s="52"/>
      <c r="BE650" s="52"/>
      <c r="BF650" s="52"/>
      <c r="BG650" s="52"/>
      <c r="BH650" s="52"/>
      <c r="BI650" s="52">
        <v>1</v>
      </c>
      <c r="BJ650" s="52"/>
      <c r="BK650" s="52"/>
      <c r="BL650" s="24">
        <v>0.4</v>
      </c>
      <c r="BM650" s="24"/>
      <c r="BN650" s="24"/>
      <c r="BO650" s="24"/>
      <c r="BP650" s="24"/>
      <c r="BQ650" s="24" t="s">
        <v>2168</v>
      </c>
      <c r="CJ650" s="48">
        <v>300</v>
      </c>
      <c r="CK650" s="47">
        <f t="shared" si="42"/>
        <v>300</v>
      </c>
      <c r="CL650" s="47">
        <f t="shared" si="43"/>
        <v>30</v>
      </c>
      <c r="CM650" s="47">
        <f t="shared" si="44"/>
        <v>600</v>
      </c>
    </row>
    <row r="651" spans="1:91" s="48" customFormat="1" x14ac:dyDescent="0.3">
      <c r="A651" s="48" t="s">
        <v>1728</v>
      </c>
      <c r="C651" s="106">
        <v>2222</v>
      </c>
      <c r="D651" s="28">
        <v>12022</v>
      </c>
      <c r="E651" s="28">
        <v>10001</v>
      </c>
      <c r="F651" s="55">
        <v>6</v>
      </c>
      <c r="G651" s="55">
        <v>1</v>
      </c>
      <c r="H651" s="55">
        <v>1</v>
      </c>
      <c r="I651" s="55">
        <v>2</v>
      </c>
      <c r="J651" s="55">
        <v>1</v>
      </c>
      <c r="K651" s="18">
        <v>2</v>
      </c>
      <c r="L651" s="54">
        <v>6</v>
      </c>
      <c r="M651" s="18">
        <v>1</v>
      </c>
      <c r="N651" s="18">
        <v>1</v>
      </c>
      <c r="O651" s="18" t="s">
        <v>2785</v>
      </c>
      <c r="P651" s="18" t="s">
        <v>321</v>
      </c>
      <c r="Q651" s="28" t="s">
        <v>1665</v>
      </c>
      <c r="R651" s="28"/>
      <c r="S651" s="28">
        <v>2.3100000000000005</v>
      </c>
      <c r="T651" s="28">
        <v>1.43</v>
      </c>
      <c r="U651" s="28">
        <v>2.64</v>
      </c>
      <c r="V651" s="18" t="s">
        <v>323</v>
      </c>
      <c r="W651" s="29" t="s">
        <v>491</v>
      </c>
      <c r="X651" s="30" t="s">
        <v>1666</v>
      </c>
      <c r="Y651" s="31" t="s">
        <v>218</v>
      </c>
      <c r="Z651" s="50" t="s">
        <v>219</v>
      </c>
      <c r="AA651" s="50" t="s">
        <v>1667</v>
      </c>
      <c r="AB651" s="50">
        <v>1</v>
      </c>
      <c r="AC651" s="50">
        <v>1</v>
      </c>
      <c r="AD651" s="50">
        <v>1</v>
      </c>
      <c r="AE651" s="50">
        <v>1</v>
      </c>
      <c r="AF651" s="50">
        <v>2000</v>
      </c>
      <c r="AG651" s="32">
        <v>1</v>
      </c>
      <c r="AH651" s="32">
        <v>0</v>
      </c>
      <c r="AI651" s="23">
        <v>200</v>
      </c>
      <c r="AJ651" s="52">
        <v>13</v>
      </c>
      <c r="AK651" s="52">
        <v>1</v>
      </c>
      <c r="AL651" s="52">
        <v>800</v>
      </c>
      <c r="AM651" s="52">
        <v>2</v>
      </c>
      <c r="AN651" s="52" t="s">
        <v>108</v>
      </c>
      <c r="AO651" s="52">
        <v>300</v>
      </c>
      <c r="AP651" s="52">
        <v>0.3</v>
      </c>
      <c r="AQ651" s="52">
        <v>0.05</v>
      </c>
      <c r="AR651" s="52">
        <v>140</v>
      </c>
      <c r="AS651" s="52">
        <v>-120</v>
      </c>
      <c r="AT651" s="110">
        <v>10</v>
      </c>
      <c r="AU651" s="52">
        <v>81</v>
      </c>
      <c r="AV651" s="83">
        <v>10</v>
      </c>
      <c r="AW651" s="52">
        <v>-40</v>
      </c>
      <c r="AX651" s="83">
        <v>20</v>
      </c>
      <c r="AY651" s="52">
        <v>40</v>
      </c>
      <c r="AZ651" s="52">
        <v>0.4</v>
      </c>
      <c r="BA651" s="24">
        <v>0</v>
      </c>
      <c r="BB651" s="52">
        <v>3.2</v>
      </c>
      <c r="BC651" s="75" t="s">
        <v>2757</v>
      </c>
      <c r="BD651" s="52"/>
      <c r="BE651" s="52"/>
      <c r="BF651" s="52"/>
      <c r="BG651" s="52"/>
      <c r="BH651" s="52"/>
      <c r="BI651" s="52">
        <v>1</v>
      </c>
      <c r="BJ651" s="52"/>
      <c r="BK651" s="52"/>
      <c r="BL651" s="24">
        <v>0.6</v>
      </c>
      <c r="BM651" s="24"/>
      <c r="BN651" s="24"/>
      <c r="BO651" s="24"/>
      <c r="BP651" s="24"/>
      <c r="BQ651" s="24" t="s">
        <v>2168</v>
      </c>
      <c r="CJ651" s="48">
        <v>400</v>
      </c>
      <c r="CK651" s="47">
        <f t="shared" si="42"/>
        <v>400</v>
      </c>
      <c r="CL651" s="47">
        <f t="shared" si="43"/>
        <v>40</v>
      </c>
      <c r="CM651" s="47">
        <f t="shared" si="44"/>
        <v>800</v>
      </c>
    </row>
    <row r="652" spans="1:91" s="48" customFormat="1" x14ac:dyDescent="0.3">
      <c r="A652" s="48" t="s">
        <v>2175</v>
      </c>
      <c r="C652" s="106">
        <v>2223</v>
      </c>
      <c r="D652" s="28">
        <v>12023</v>
      </c>
      <c r="E652" s="28">
        <v>10001</v>
      </c>
      <c r="F652" s="55">
        <v>6</v>
      </c>
      <c r="G652" s="55">
        <v>1</v>
      </c>
      <c r="H652" s="55">
        <v>1</v>
      </c>
      <c r="I652" s="55">
        <v>2</v>
      </c>
      <c r="J652" s="55">
        <v>1</v>
      </c>
      <c r="K652" s="18">
        <v>2</v>
      </c>
      <c r="L652" s="54">
        <v>6</v>
      </c>
      <c r="M652" s="18">
        <v>1</v>
      </c>
      <c r="N652" s="18">
        <v>1</v>
      </c>
      <c r="O652" s="18" t="s">
        <v>2785</v>
      </c>
      <c r="P652" s="18" t="s">
        <v>321</v>
      </c>
      <c r="Q652" s="28" t="s">
        <v>2151</v>
      </c>
      <c r="R652" s="28"/>
      <c r="S652" s="28">
        <v>1.71</v>
      </c>
      <c r="T652" s="28">
        <v>1.9</v>
      </c>
      <c r="U652" s="28">
        <v>2.2799999999999998</v>
      </c>
      <c r="V652" s="18" t="s">
        <v>323</v>
      </c>
      <c r="W652" s="29" t="s">
        <v>491</v>
      </c>
      <c r="X652" s="30" t="s">
        <v>2152</v>
      </c>
      <c r="Y652" s="31" t="s">
        <v>218</v>
      </c>
      <c r="Z652" s="50" t="s">
        <v>219</v>
      </c>
      <c r="AA652" s="50" t="s">
        <v>2153</v>
      </c>
      <c r="AB652" s="50">
        <v>1</v>
      </c>
      <c r="AC652" s="50">
        <v>1</v>
      </c>
      <c r="AD652" s="50">
        <v>1</v>
      </c>
      <c r="AE652" s="50">
        <v>1</v>
      </c>
      <c r="AF652" s="50">
        <v>2000</v>
      </c>
      <c r="AG652" s="32">
        <v>1</v>
      </c>
      <c r="AH652" s="32">
        <v>0</v>
      </c>
      <c r="AI652" s="23">
        <v>200</v>
      </c>
      <c r="AJ652" s="52">
        <v>13</v>
      </c>
      <c r="AK652" s="52">
        <v>1</v>
      </c>
      <c r="AL652" s="52">
        <v>1200</v>
      </c>
      <c r="AM652" s="52">
        <v>3</v>
      </c>
      <c r="AN652" s="52">
        <v>1</v>
      </c>
      <c r="AO652" s="52">
        <v>40</v>
      </c>
      <c r="AP652" s="52">
        <v>0.3</v>
      </c>
      <c r="AQ652" s="52">
        <v>0.05</v>
      </c>
      <c r="AR652" s="52">
        <v>0</v>
      </c>
      <c r="AS652" s="52">
        <v>0</v>
      </c>
      <c r="AT652" s="110">
        <v>0</v>
      </c>
      <c r="AU652" s="52">
        <v>31</v>
      </c>
      <c r="AV652" s="83">
        <v>0</v>
      </c>
      <c r="AW652" s="52">
        <v>-20</v>
      </c>
      <c r="AX652" s="83">
        <v>20</v>
      </c>
      <c r="AY652" s="52">
        <v>60</v>
      </c>
      <c r="AZ652" s="52">
        <v>0.6</v>
      </c>
      <c r="BA652" s="24">
        <v>0</v>
      </c>
      <c r="BB652" s="52">
        <v>4</v>
      </c>
      <c r="BC652" s="75" t="s">
        <v>2757</v>
      </c>
      <c r="BD652" s="52"/>
      <c r="BE652" s="52"/>
      <c r="BF652" s="52"/>
      <c r="BG652" s="52"/>
      <c r="BH652" s="52"/>
      <c r="BI652" s="52">
        <v>1</v>
      </c>
      <c r="BJ652" s="52"/>
      <c r="BK652" s="52"/>
      <c r="BL652" s="24">
        <v>0.8</v>
      </c>
      <c r="BM652" s="24"/>
      <c r="BN652" s="24"/>
      <c r="BO652" s="24"/>
      <c r="BP652" s="24"/>
      <c r="BQ652" s="24" t="s">
        <v>2168</v>
      </c>
      <c r="CJ652" s="48">
        <v>600</v>
      </c>
      <c r="CK652" s="47">
        <f t="shared" si="42"/>
        <v>600</v>
      </c>
      <c r="CL652" s="47">
        <f t="shared" si="43"/>
        <v>60</v>
      </c>
      <c r="CM652" s="47">
        <f t="shared" si="44"/>
        <v>1200</v>
      </c>
    </row>
    <row r="653" spans="1:91" s="48" customFormat="1" x14ac:dyDescent="0.3">
      <c r="A653" s="48" t="s">
        <v>1727</v>
      </c>
      <c r="C653" s="106">
        <v>2231</v>
      </c>
      <c r="D653" s="28">
        <v>12031</v>
      </c>
      <c r="E653" s="28">
        <v>10001</v>
      </c>
      <c r="F653" s="55">
        <v>6</v>
      </c>
      <c r="G653" s="55">
        <v>1</v>
      </c>
      <c r="H653" s="55">
        <v>1</v>
      </c>
      <c r="I653" s="55">
        <v>2</v>
      </c>
      <c r="J653" s="55">
        <v>1</v>
      </c>
      <c r="K653" s="18">
        <v>2</v>
      </c>
      <c r="L653" s="54">
        <v>6</v>
      </c>
      <c r="M653" s="18">
        <v>1</v>
      </c>
      <c r="N653" s="18">
        <v>1</v>
      </c>
      <c r="O653" s="18" t="s">
        <v>2785</v>
      </c>
      <c r="P653" s="18" t="s">
        <v>321</v>
      </c>
      <c r="Q653" s="28" t="s">
        <v>1662</v>
      </c>
      <c r="R653" s="28"/>
      <c r="S653" s="28">
        <v>1.7849999999999999</v>
      </c>
      <c r="T653" s="28">
        <v>1.6</v>
      </c>
      <c r="U653" s="28">
        <v>2.04</v>
      </c>
      <c r="V653" s="18" t="s">
        <v>323</v>
      </c>
      <c r="W653" s="29" t="s">
        <v>491</v>
      </c>
      <c r="X653" s="30" t="s">
        <v>1663</v>
      </c>
      <c r="Y653" s="31" t="s">
        <v>218</v>
      </c>
      <c r="Z653" s="50" t="s">
        <v>219</v>
      </c>
      <c r="AA653" s="50" t="s">
        <v>1664</v>
      </c>
      <c r="AB653" s="50">
        <v>1</v>
      </c>
      <c r="AC653" s="50">
        <v>1</v>
      </c>
      <c r="AD653" s="50">
        <v>1</v>
      </c>
      <c r="AE653" s="50">
        <v>1</v>
      </c>
      <c r="AF653" s="50">
        <v>2000</v>
      </c>
      <c r="AG653" s="32">
        <v>1</v>
      </c>
      <c r="AH653" s="32">
        <v>0</v>
      </c>
      <c r="AI653" s="23">
        <v>180</v>
      </c>
      <c r="AJ653" s="52">
        <v>13</v>
      </c>
      <c r="AK653" s="52">
        <v>1</v>
      </c>
      <c r="AL653" s="52">
        <v>700</v>
      </c>
      <c r="AM653" s="52">
        <v>1</v>
      </c>
      <c r="AN653" s="52">
        <v>1</v>
      </c>
      <c r="AO653" s="52">
        <v>80</v>
      </c>
      <c r="AP653" s="52">
        <v>0.3</v>
      </c>
      <c r="AQ653" s="52">
        <v>0.01</v>
      </c>
      <c r="AR653" s="52">
        <v>0</v>
      </c>
      <c r="AS653" s="52">
        <v>0</v>
      </c>
      <c r="AT653" s="110">
        <v>0</v>
      </c>
      <c r="AU653" s="52">
        <v>31</v>
      </c>
      <c r="AV653" s="83">
        <v>10</v>
      </c>
      <c r="AW653" s="52">
        <v>-30</v>
      </c>
      <c r="AX653" s="83">
        <v>40</v>
      </c>
      <c r="AY653" s="52">
        <v>35</v>
      </c>
      <c r="AZ653" s="52">
        <v>0.2</v>
      </c>
      <c r="BA653" s="24">
        <v>0</v>
      </c>
      <c r="BB653" s="52">
        <v>8</v>
      </c>
      <c r="BC653" s="75" t="s">
        <v>2755</v>
      </c>
      <c r="BD653" s="52"/>
      <c r="BE653" s="52"/>
      <c r="BF653" s="52"/>
      <c r="BG653" s="52"/>
      <c r="BH653" s="52"/>
      <c r="BI653" s="52">
        <v>1</v>
      </c>
      <c r="BJ653" s="52"/>
      <c r="BK653" s="52"/>
      <c r="BL653" s="24">
        <v>0.7</v>
      </c>
      <c r="BM653" s="24"/>
      <c r="BN653" s="24"/>
      <c r="BO653" s="24"/>
      <c r="BP653" s="24"/>
      <c r="BQ653" s="24" t="s">
        <v>2168</v>
      </c>
      <c r="CJ653" s="48">
        <v>350</v>
      </c>
      <c r="CK653" s="47">
        <f t="shared" si="42"/>
        <v>350</v>
      </c>
      <c r="CL653" s="47">
        <f t="shared" si="43"/>
        <v>35</v>
      </c>
      <c r="CM653" s="47">
        <f t="shared" si="44"/>
        <v>700</v>
      </c>
    </row>
    <row r="654" spans="1:91" s="48" customFormat="1" x14ac:dyDescent="0.3">
      <c r="A654" s="48" t="s">
        <v>122</v>
      </c>
      <c r="C654" s="106">
        <v>2232</v>
      </c>
      <c r="D654" s="28">
        <v>12032</v>
      </c>
      <c r="E654" s="28">
        <v>10001</v>
      </c>
      <c r="F654" s="55">
        <v>6</v>
      </c>
      <c r="G654" s="55">
        <v>1</v>
      </c>
      <c r="H654" s="55">
        <v>1</v>
      </c>
      <c r="I654" s="55">
        <v>2</v>
      </c>
      <c r="J654" s="55">
        <v>1</v>
      </c>
      <c r="K654" s="18">
        <v>2</v>
      </c>
      <c r="L654" s="54">
        <v>6</v>
      </c>
      <c r="M654" s="18">
        <v>1</v>
      </c>
      <c r="N654" s="18">
        <v>1</v>
      </c>
      <c r="O654" s="18" t="s">
        <v>2785</v>
      </c>
      <c r="P654" s="18" t="s">
        <v>321</v>
      </c>
      <c r="Q654" s="28" t="s">
        <v>767</v>
      </c>
      <c r="R654" s="28"/>
      <c r="S654" s="28">
        <v>1.8</v>
      </c>
      <c r="T654" s="28">
        <v>1.8</v>
      </c>
      <c r="U654" s="28">
        <v>2.4</v>
      </c>
      <c r="V654" s="18" t="s">
        <v>323</v>
      </c>
      <c r="W654" s="29" t="s">
        <v>491</v>
      </c>
      <c r="X654" s="30" t="s">
        <v>768</v>
      </c>
      <c r="Y654" s="31" t="s">
        <v>218</v>
      </c>
      <c r="Z654" s="50" t="s">
        <v>219</v>
      </c>
      <c r="AA654" s="50" t="s">
        <v>769</v>
      </c>
      <c r="AB654" s="50">
        <v>1</v>
      </c>
      <c r="AC654" s="50">
        <v>1</v>
      </c>
      <c r="AD654" s="50">
        <v>1</v>
      </c>
      <c r="AE654" s="50">
        <v>1</v>
      </c>
      <c r="AF654" s="50">
        <v>2000</v>
      </c>
      <c r="AG654" s="32">
        <v>1</v>
      </c>
      <c r="AH654" s="32">
        <v>0</v>
      </c>
      <c r="AI654" s="23">
        <v>250</v>
      </c>
      <c r="AJ654" s="52">
        <v>13</v>
      </c>
      <c r="AK654" s="52">
        <v>1</v>
      </c>
      <c r="AL654" s="52">
        <v>1000</v>
      </c>
      <c r="AM654" s="52">
        <v>4</v>
      </c>
      <c r="AN654" s="52">
        <v>1</v>
      </c>
      <c r="AO654" s="52">
        <v>40</v>
      </c>
      <c r="AP654" s="52">
        <v>0.3</v>
      </c>
      <c r="AQ654" s="52">
        <v>0.04</v>
      </c>
      <c r="AR654" s="52">
        <v>0</v>
      </c>
      <c r="AS654" s="52">
        <v>0</v>
      </c>
      <c r="AT654" s="110">
        <v>0</v>
      </c>
      <c r="AU654" s="52">
        <v>35</v>
      </c>
      <c r="AV654" s="83">
        <v>0</v>
      </c>
      <c r="AW654" s="52">
        <v>-20</v>
      </c>
      <c r="AX654" s="83">
        <v>20</v>
      </c>
      <c r="AY654" s="52">
        <v>50</v>
      </c>
      <c r="AZ654" s="52">
        <v>0.8</v>
      </c>
      <c r="BA654" s="24">
        <v>0</v>
      </c>
      <c r="BB654" s="52">
        <v>4</v>
      </c>
      <c r="BC654" s="75" t="s">
        <v>2758</v>
      </c>
      <c r="BD654" s="52"/>
      <c r="BE654" s="52"/>
      <c r="BF654" s="52"/>
      <c r="BG654" s="52"/>
      <c r="BH654" s="52"/>
      <c r="BI654" s="52">
        <v>1</v>
      </c>
      <c r="BJ654" s="52"/>
      <c r="BK654" s="52"/>
      <c r="BL654" s="24">
        <v>0.6</v>
      </c>
      <c r="BM654" s="24"/>
      <c r="BN654" s="24"/>
      <c r="BO654" s="24"/>
      <c r="BP654" s="24"/>
      <c r="BQ654" s="24" t="s">
        <v>2168</v>
      </c>
      <c r="CJ654" s="48">
        <v>500</v>
      </c>
      <c r="CK654" s="47">
        <f t="shared" si="42"/>
        <v>500</v>
      </c>
      <c r="CL654" s="47">
        <f t="shared" si="43"/>
        <v>50</v>
      </c>
      <c r="CM654" s="47">
        <f t="shared" si="44"/>
        <v>1000</v>
      </c>
    </row>
    <row r="655" spans="1:91" s="48" customFormat="1" x14ac:dyDescent="0.3">
      <c r="A655" s="48" t="s">
        <v>1334</v>
      </c>
      <c r="C655" s="106">
        <v>2233</v>
      </c>
      <c r="D655" s="28">
        <v>12033</v>
      </c>
      <c r="E655" s="28">
        <v>10001</v>
      </c>
      <c r="F655" s="55">
        <v>6</v>
      </c>
      <c r="G655" s="55">
        <v>1</v>
      </c>
      <c r="H655" s="55">
        <v>1</v>
      </c>
      <c r="I655" s="55">
        <v>2</v>
      </c>
      <c r="J655" s="55">
        <v>1</v>
      </c>
      <c r="K655" s="18">
        <v>2</v>
      </c>
      <c r="L655" s="54">
        <v>6</v>
      </c>
      <c r="M655" s="18">
        <v>1</v>
      </c>
      <c r="N655" s="18">
        <v>1</v>
      </c>
      <c r="O655" s="18" t="s">
        <v>2785</v>
      </c>
      <c r="P655" s="18" t="s">
        <v>321</v>
      </c>
      <c r="Q655" s="28" t="s">
        <v>2154</v>
      </c>
      <c r="R655" s="28"/>
      <c r="S655" s="28">
        <v>2.2000000000000002</v>
      </c>
      <c r="T655" s="28">
        <v>1.76</v>
      </c>
      <c r="U655" s="28">
        <v>2.64</v>
      </c>
      <c r="V655" s="18" t="s">
        <v>323</v>
      </c>
      <c r="W655" s="29" t="s">
        <v>491</v>
      </c>
      <c r="X655" s="30" t="s">
        <v>1335</v>
      </c>
      <c r="Y655" s="31" t="s">
        <v>218</v>
      </c>
      <c r="Z655" s="50" t="s">
        <v>219</v>
      </c>
      <c r="AA655" s="50" t="s">
        <v>1336</v>
      </c>
      <c r="AB655" s="50">
        <v>1</v>
      </c>
      <c r="AC655" s="50">
        <v>1</v>
      </c>
      <c r="AD655" s="50">
        <v>1</v>
      </c>
      <c r="AE655" s="50">
        <v>1</v>
      </c>
      <c r="AF655" s="50">
        <v>2000</v>
      </c>
      <c r="AG655" s="32">
        <v>1</v>
      </c>
      <c r="AH655" s="32">
        <v>0</v>
      </c>
      <c r="AI655" s="23">
        <v>90</v>
      </c>
      <c r="AJ655" s="52">
        <v>13</v>
      </c>
      <c r="AK655" s="52">
        <v>1</v>
      </c>
      <c r="AL655" s="52">
        <v>600</v>
      </c>
      <c r="AM655" s="52">
        <v>1</v>
      </c>
      <c r="AN655" s="52">
        <v>1</v>
      </c>
      <c r="AO655" s="52">
        <v>420</v>
      </c>
      <c r="AP655" s="52">
        <v>0.3</v>
      </c>
      <c r="AQ655" s="52">
        <v>0.02</v>
      </c>
      <c r="AR655" s="52">
        <v>102</v>
      </c>
      <c r="AS655" s="52">
        <v>-70</v>
      </c>
      <c r="AT655" s="110">
        <v>-15</v>
      </c>
      <c r="AU655" s="52">
        <v>51</v>
      </c>
      <c r="AV655" s="83">
        <v>-10</v>
      </c>
      <c r="AW655" s="52">
        <v>-20</v>
      </c>
      <c r="AX655" s="83">
        <v>40</v>
      </c>
      <c r="AY655" s="52">
        <v>30</v>
      </c>
      <c r="AZ655" s="52">
        <v>0.2</v>
      </c>
      <c r="BA655" s="24">
        <v>0</v>
      </c>
      <c r="BB655" s="52">
        <v>8</v>
      </c>
      <c r="BC655" s="75" t="s">
        <v>2754</v>
      </c>
      <c r="BD655" s="52"/>
      <c r="BE655" s="52"/>
      <c r="BF655" s="52"/>
      <c r="BG655" s="52"/>
      <c r="BH655" s="52"/>
      <c r="BI655" s="52">
        <v>1</v>
      </c>
      <c r="BJ655" s="52"/>
      <c r="BK655" s="52"/>
      <c r="BL655" s="24">
        <v>0.7</v>
      </c>
      <c r="BM655" s="24"/>
      <c r="BN655" s="24"/>
      <c r="BO655" s="24"/>
      <c r="BP655" s="24"/>
      <c r="BQ655" s="24" t="s">
        <v>2168</v>
      </c>
      <c r="CJ655" s="48">
        <v>300</v>
      </c>
      <c r="CK655" s="47">
        <f t="shared" si="42"/>
        <v>300</v>
      </c>
      <c r="CL655" s="47">
        <f t="shared" si="43"/>
        <v>30</v>
      </c>
      <c r="CM655" s="47">
        <f t="shared" si="44"/>
        <v>600</v>
      </c>
    </row>
    <row r="656" spans="1:91" s="48" customFormat="1" x14ac:dyDescent="0.3">
      <c r="A656" s="48" t="s">
        <v>1427</v>
      </c>
      <c r="C656" s="106">
        <v>2241</v>
      </c>
      <c r="D656" s="28">
        <v>12041</v>
      </c>
      <c r="E656" s="28">
        <v>10001</v>
      </c>
      <c r="F656" s="55">
        <v>6</v>
      </c>
      <c r="G656" s="55">
        <v>1</v>
      </c>
      <c r="H656" s="55">
        <v>1</v>
      </c>
      <c r="I656" s="55">
        <v>2</v>
      </c>
      <c r="J656" s="55">
        <v>1</v>
      </c>
      <c r="K656" s="18">
        <v>2</v>
      </c>
      <c r="L656" s="54">
        <v>6</v>
      </c>
      <c r="M656" s="18">
        <v>1</v>
      </c>
      <c r="N656" s="18">
        <v>1</v>
      </c>
      <c r="O656" s="18" t="s">
        <v>2785</v>
      </c>
      <c r="P656" s="18" t="s">
        <v>321</v>
      </c>
      <c r="Q656" s="28" t="s">
        <v>2155</v>
      </c>
      <c r="R656" s="28"/>
      <c r="S656" s="28">
        <v>2.4</v>
      </c>
      <c r="T656" s="28">
        <v>1.56</v>
      </c>
      <c r="U656" s="28">
        <v>2.88</v>
      </c>
      <c r="V656" s="18" t="s">
        <v>323</v>
      </c>
      <c r="W656" s="29" t="s">
        <v>491</v>
      </c>
      <c r="X656" s="30" t="s">
        <v>1428</v>
      </c>
      <c r="Y656" s="31" t="s">
        <v>218</v>
      </c>
      <c r="Z656" s="50" t="s">
        <v>219</v>
      </c>
      <c r="AA656" s="50" t="s">
        <v>1429</v>
      </c>
      <c r="AB656" s="50">
        <v>1</v>
      </c>
      <c r="AC656" s="50">
        <v>1</v>
      </c>
      <c r="AD656" s="50">
        <v>1</v>
      </c>
      <c r="AE656" s="50">
        <v>1</v>
      </c>
      <c r="AF656" s="50">
        <v>2000</v>
      </c>
      <c r="AG656" s="32">
        <v>1</v>
      </c>
      <c r="AH656" s="32">
        <v>0</v>
      </c>
      <c r="AI656" s="23">
        <v>200</v>
      </c>
      <c r="AJ656" s="52">
        <v>13</v>
      </c>
      <c r="AK656" s="52">
        <v>1</v>
      </c>
      <c r="AL656" s="52">
        <v>800</v>
      </c>
      <c r="AM656" s="52">
        <v>2</v>
      </c>
      <c r="AN656" s="52" t="s">
        <v>108</v>
      </c>
      <c r="AO656" s="52">
        <v>360</v>
      </c>
      <c r="AP656" s="52">
        <v>0.25</v>
      </c>
      <c r="AQ656" s="52">
        <v>0.2</v>
      </c>
      <c r="AR656" s="52">
        <v>0</v>
      </c>
      <c r="AS656" s="52">
        <v>0</v>
      </c>
      <c r="AT656" s="110">
        <v>0</v>
      </c>
      <c r="AU656" s="52">
        <v>255</v>
      </c>
      <c r="AV656" s="83">
        <v>0</v>
      </c>
      <c r="AW656" s="52">
        <v>60</v>
      </c>
      <c r="AX656" s="83">
        <v>20</v>
      </c>
      <c r="AY656" s="52">
        <v>40</v>
      </c>
      <c r="AZ656" s="52">
        <v>0.4</v>
      </c>
      <c r="BA656" s="24">
        <v>0</v>
      </c>
      <c r="BB656" s="52">
        <v>4</v>
      </c>
      <c r="BC656" s="75" t="s">
        <v>2759</v>
      </c>
      <c r="BD656" s="52"/>
      <c r="BE656" s="52"/>
      <c r="BF656" s="52"/>
      <c r="BG656" s="52"/>
      <c r="BH656" s="52"/>
      <c r="BI656" s="52">
        <v>1</v>
      </c>
      <c r="BJ656" s="52"/>
      <c r="BK656" s="52"/>
      <c r="BL656" s="24">
        <v>0.8</v>
      </c>
      <c r="BM656" s="24"/>
      <c r="BN656" s="24"/>
      <c r="BO656" s="24"/>
      <c r="BP656" s="24"/>
      <c r="BQ656" s="24" t="s">
        <v>2168</v>
      </c>
      <c r="CJ656" s="48">
        <v>400</v>
      </c>
      <c r="CK656" s="47">
        <f t="shared" si="42"/>
        <v>400</v>
      </c>
      <c r="CL656" s="47">
        <f t="shared" si="43"/>
        <v>40</v>
      </c>
      <c r="CM656" s="47">
        <f t="shared" si="44"/>
        <v>800</v>
      </c>
    </row>
    <row r="657" spans="1:91" s="48" customFormat="1" x14ac:dyDescent="0.3">
      <c r="A657" s="48" t="s">
        <v>1691</v>
      </c>
      <c r="C657" s="106">
        <v>2242</v>
      </c>
      <c r="D657" s="28">
        <v>12042</v>
      </c>
      <c r="E657" s="28">
        <v>10001</v>
      </c>
      <c r="F657" s="55">
        <v>6</v>
      </c>
      <c r="G657" s="55">
        <v>1</v>
      </c>
      <c r="H657" s="55">
        <v>1</v>
      </c>
      <c r="I657" s="55">
        <v>2</v>
      </c>
      <c r="J657" s="55">
        <v>1</v>
      </c>
      <c r="K657" s="18">
        <v>2</v>
      </c>
      <c r="L657" s="54">
        <v>6</v>
      </c>
      <c r="M657" s="18">
        <v>1</v>
      </c>
      <c r="N657" s="18">
        <v>1</v>
      </c>
      <c r="O657" s="18" t="s">
        <v>2785</v>
      </c>
      <c r="P657" s="18" t="s">
        <v>321</v>
      </c>
      <c r="Q657" s="28" t="s">
        <v>1702</v>
      </c>
      <c r="R657" s="28"/>
      <c r="S657" s="28">
        <v>2.2999999999999998</v>
      </c>
      <c r="T657" s="28">
        <v>1.49</v>
      </c>
      <c r="U657" s="28">
        <v>2.76</v>
      </c>
      <c r="V657" s="18" t="s">
        <v>323</v>
      </c>
      <c r="W657" s="29" t="s">
        <v>491</v>
      </c>
      <c r="X657" s="30" t="s">
        <v>1714</v>
      </c>
      <c r="Y657" s="31" t="s">
        <v>218</v>
      </c>
      <c r="Z657" s="50" t="s">
        <v>219</v>
      </c>
      <c r="AA657" s="50" t="s">
        <v>1719</v>
      </c>
      <c r="AB657" s="50">
        <v>1</v>
      </c>
      <c r="AC657" s="50">
        <v>1</v>
      </c>
      <c r="AD657" s="50">
        <v>1</v>
      </c>
      <c r="AE657" s="50">
        <v>1</v>
      </c>
      <c r="AF657" s="50">
        <v>2000</v>
      </c>
      <c r="AG657" s="32">
        <v>1</v>
      </c>
      <c r="AH657" s="22">
        <v>0</v>
      </c>
      <c r="AI657" s="23">
        <v>100</v>
      </c>
      <c r="AJ657" s="52">
        <v>13</v>
      </c>
      <c r="AK657" s="52">
        <v>1</v>
      </c>
      <c r="AL657" s="52">
        <v>900</v>
      </c>
      <c r="AM657" s="52">
        <v>2</v>
      </c>
      <c r="AN657" s="52" t="s">
        <v>108</v>
      </c>
      <c r="AO657" s="52">
        <v>370</v>
      </c>
      <c r="AP657" s="52">
        <v>0.25</v>
      </c>
      <c r="AQ657" s="52">
        <v>0.2</v>
      </c>
      <c r="AR657" s="52">
        <v>0</v>
      </c>
      <c r="AS657" s="52">
        <v>0</v>
      </c>
      <c r="AT657" s="110">
        <v>0</v>
      </c>
      <c r="AU657" s="52">
        <v>251</v>
      </c>
      <c r="AV657" s="83">
        <v>0</v>
      </c>
      <c r="AW657" s="52">
        <v>0</v>
      </c>
      <c r="AX657" s="83">
        <v>20</v>
      </c>
      <c r="AY657" s="52">
        <v>45</v>
      </c>
      <c r="AZ657" s="52">
        <v>0.4</v>
      </c>
      <c r="BA657" s="24">
        <v>0</v>
      </c>
      <c r="BB657" s="52">
        <v>4</v>
      </c>
      <c r="BC657" s="75" t="s">
        <v>2760</v>
      </c>
      <c r="BD657" s="52"/>
      <c r="BE657" s="52"/>
      <c r="BF657" s="52"/>
      <c r="BG657" s="52"/>
      <c r="BH657" s="52"/>
      <c r="BI657" s="52">
        <v>1</v>
      </c>
      <c r="BJ657" s="52"/>
      <c r="BK657" s="52"/>
      <c r="BL657" s="24">
        <v>0.7</v>
      </c>
      <c r="BM657" s="24"/>
      <c r="BN657" s="24"/>
      <c r="BO657" s="24"/>
      <c r="BP657" s="24"/>
      <c r="BQ657" s="24" t="s">
        <v>2168</v>
      </c>
      <c r="CJ657" s="48">
        <v>450</v>
      </c>
      <c r="CK657" s="47">
        <f t="shared" si="42"/>
        <v>450</v>
      </c>
      <c r="CL657" s="47">
        <f t="shared" si="43"/>
        <v>45</v>
      </c>
      <c r="CM657" s="47">
        <f t="shared" si="44"/>
        <v>900</v>
      </c>
    </row>
    <row r="658" spans="1:91" s="48" customFormat="1" x14ac:dyDescent="0.3">
      <c r="A658" s="48" t="s">
        <v>585</v>
      </c>
      <c r="C658" s="106">
        <v>2243</v>
      </c>
      <c r="D658" s="28">
        <v>12043</v>
      </c>
      <c r="E658" s="28">
        <v>10001</v>
      </c>
      <c r="F658" s="55">
        <v>6</v>
      </c>
      <c r="G658" s="55">
        <v>1</v>
      </c>
      <c r="H658" s="55">
        <v>1</v>
      </c>
      <c r="I658" s="55">
        <v>2</v>
      </c>
      <c r="J658" s="55">
        <v>1</v>
      </c>
      <c r="K658" s="18">
        <v>2</v>
      </c>
      <c r="L658" s="54">
        <v>6</v>
      </c>
      <c r="M658" s="18">
        <v>1</v>
      </c>
      <c r="N658" s="18">
        <v>1</v>
      </c>
      <c r="O658" s="18" t="s">
        <v>2785</v>
      </c>
      <c r="P658" s="18" t="s">
        <v>321</v>
      </c>
      <c r="Q658" s="28" t="s">
        <v>586</v>
      </c>
      <c r="R658" s="28"/>
      <c r="S658" s="28">
        <v>2.7</v>
      </c>
      <c r="T658" s="28">
        <v>1.6</v>
      </c>
      <c r="U658" s="28">
        <v>3.24</v>
      </c>
      <c r="V658" s="18" t="s">
        <v>323</v>
      </c>
      <c r="W658" s="29" t="s">
        <v>491</v>
      </c>
      <c r="X658" s="30" t="s">
        <v>587</v>
      </c>
      <c r="Y658" s="31" t="s">
        <v>218</v>
      </c>
      <c r="Z658" s="50" t="s">
        <v>219</v>
      </c>
      <c r="AA658" s="50" t="s">
        <v>588</v>
      </c>
      <c r="AB658" s="50">
        <v>1</v>
      </c>
      <c r="AC658" s="50">
        <v>1</v>
      </c>
      <c r="AD658" s="50">
        <v>1</v>
      </c>
      <c r="AE658" s="50">
        <v>1</v>
      </c>
      <c r="AF658" s="50">
        <v>2000</v>
      </c>
      <c r="AG658" s="32">
        <v>1</v>
      </c>
      <c r="AH658" s="22">
        <v>0</v>
      </c>
      <c r="AI658" s="23">
        <v>170</v>
      </c>
      <c r="AJ658" s="52">
        <v>10</v>
      </c>
      <c r="AK658" s="52">
        <v>1</v>
      </c>
      <c r="AL658" s="52">
        <v>800</v>
      </c>
      <c r="AM658" s="52">
        <v>1</v>
      </c>
      <c r="AN658" s="52" t="s">
        <v>108</v>
      </c>
      <c r="AO658" s="52">
        <v>500</v>
      </c>
      <c r="AP658" s="52">
        <v>0.11</v>
      </c>
      <c r="AQ658" s="52">
        <v>0.15</v>
      </c>
      <c r="AR658" s="52">
        <v>233</v>
      </c>
      <c r="AS658" s="52">
        <v>-100</v>
      </c>
      <c r="AT658" s="110">
        <v>80</v>
      </c>
      <c r="AU658" s="52">
        <v>303</v>
      </c>
      <c r="AV658" s="83">
        <v>0</v>
      </c>
      <c r="AW658" s="52">
        <v>40</v>
      </c>
      <c r="AX658" s="83">
        <v>50</v>
      </c>
      <c r="AY658" s="52">
        <v>40</v>
      </c>
      <c r="AZ658" s="52">
        <v>0.2</v>
      </c>
      <c r="BA658" s="24">
        <v>0</v>
      </c>
      <c r="BB658" s="52">
        <v>10</v>
      </c>
      <c r="BC658" s="75" t="s">
        <v>2761</v>
      </c>
      <c r="BD658" s="52"/>
      <c r="BE658" s="52"/>
      <c r="BF658" s="52"/>
      <c r="BG658" s="52"/>
      <c r="BH658" s="52"/>
      <c r="BI658" s="52">
        <v>1</v>
      </c>
      <c r="BJ658" s="52"/>
      <c r="BK658" s="52"/>
      <c r="BL658" s="24">
        <v>0.8</v>
      </c>
      <c r="BM658" s="24"/>
      <c r="BN658" s="24"/>
      <c r="BO658" s="24"/>
      <c r="BP658" s="24"/>
      <c r="BQ658" s="24" t="s">
        <v>2168</v>
      </c>
      <c r="CJ658" s="48">
        <v>400</v>
      </c>
      <c r="CK658" s="47">
        <f t="shared" si="42"/>
        <v>400</v>
      </c>
      <c r="CL658" s="47">
        <f t="shared" si="43"/>
        <v>40</v>
      </c>
      <c r="CM658" s="47">
        <f t="shared" si="44"/>
        <v>800</v>
      </c>
    </row>
    <row r="659" spans="1:91" s="48" customFormat="1" x14ac:dyDescent="0.3">
      <c r="A659" s="48" t="s">
        <v>1507</v>
      </c>
      <c r="B659" s="48" t="s">
        <v>2421</v>
      </c>
      <c r="C659" s="106">
        <v>3001</v>
      </c>
      <c r="D659" s="28">
        <v>13001</v>
      </c>
      <c r="E659" s="28">
        <v>10001</v>
      </c>
      <c r="F659" s="55">
        <v>6</v>
      </c>
      <c r="G659" s="55">
        <v>1</v>
      </c>
      <c r="H659" s="55">
        <v>1</v>
      </c>
      <c r="I659" s="55">
        <v>2</v>
      </c>
      <c r="J659" s="55">
        <v>1</v>
      </c>
      <c r="K659" s="18">
        <v>2</v>
      </c>
      <c r="L659" s="54">
        <v>6</v>
      </c>
      <c r="M659" s="18">
        <v>1</v>
      </c>
      <c r="N659" s="18">
        <v>1</v>
      </c>
      <c r="O659" s="18" t="s">
        <v>2785</v>
      </c>
      <c r="P659" s="18" t="s">
        <v>321</v>
      </c>
      <c r="Q659" s="28" t="s">
        <v>2156</v>
      </c>
      <c r="R659" s="28"/>
      <c r="S659" s="28">
        <v>0.9</v>
      </c>
      <c r="T659" s="28">
        <v>2.5</v>
      </c>
      <c r="U659" s="28">
        <v>1.2</v>
      </c>
      <c r="V659" s="18" t="s">
        <v>323</v>
      </c>
      <c r="W659" s="29" t="s">
        <v>324</v>
      </c>
      <c r="X659" s="30" t="s">
        <v>1508</v>
      </c>
      <c r="Y659" s="31" t="s">
        <v>218</v>
      </c>
      <c r="Z659" s="50" t="s">
        <v>219</v>
      </c>
      <c r="AA659" s="50" t="s">
        <v>678</v>
      </c>
      <c r="AB659" s="50">
        <v>1</v>
      </c>
      <c r="AC659" s="50">
        <v>1</v>
      </c>
      <c r="AD659" s="50">
        <v>1</v>
      </c>
      <c r="AE659" s="50">
        <v>1</v>
      </c>
      <c r="AF659" s="50">
        <v>2000</v>
      </c>
      <c r="AG659" s="32">
        <v>1</v>
      </c>
      <c r="AH659" s="22">
        <v>-120</v>
      </c>
      <c r="AI659" s="23">
        <v>450</v>
      </c>
      <c r="AJ659" s="52">
        <v>13</v>
      </c>
      <c r="AK659" s="52">
        <v>1</v>
      </c>
      <c r="AL659" s="52">
        <v>1400</v>
      </c>
      <c r="AM659" s="52">
        <v>2</v>
      </c>
      <c r="AN659" s="52" t="s">
        <v>108</v>
      </c>
      <c r="AO659" s="52">
        <v>700</v>
      </c>
      <c r="AP659" s="52">
        <v>0.15</v>
      </c>
      <c r="AQ659" s="52">
        <v>0.05</v>
      </c>
      <c r="AR659" s="52">
        <v>0</v>
      </c>
      <c r="AS659" s="52">
        <v>-280</v>
      </c>
      <c r="AT659" s="52">
        <v>-137</v>
      </c>
      <c r="AU659" s="52">
        <v>1</v>
      </c>
      <c r="AV659" s="83">
        <v>0</v>
      </c>
      <c r="AW659" s="52">
        <v>-60</v>
      </c>
      <c r="AX659" s="83">
        <v>40</v>
      </c>
      <c r="AY659" s="52">
        <v>70</v>
      </c>
      <c r="AZ659" s="52">
        <v>0.4</v>
      </c>
      <c r="BA659" s="24">
        <v>0</v>
      </c>
      <c r="BB659" s="52">
        <v>8</v>
      </c>
      <c r="BC659" s="75" t="s">
        <v>2762</v>
      </c>
      <c r="BD659" s="52"/>
      <c r="BE659" s="52"/>
      <c r="BF659" s="52"/>
      <c r="BG659" s="52"/>
      <c r="BH659" s="52"/>
      <c r="BI659" s="52">
        <v>1</v>
      </c>
      <c r="BJ659" s="52"/>
      <c r="BK659" s="52"/>
      <c r="BL659" s="24">
        <v>1</v>
      </c>
      <c r="BM659" s="24"/>
      <c r="BN659" s="24"/>
      <c r="BO659" s="24" t="s">
        <v>2890</v>
      </c>
      <c r="BP659" s="24"/>
      <c r="BQ659" s="24" t="s">
        <v>2168</v>
      </c>
      <c r="CJ659" s="48">
        <v>700</v>
      </c>
      <c r="CK659" s="47">
        <f t="shared" si="42"/>
        <v>700</v>
      </c>
      <c r="CL659" s="47">
        <f t="shared" si="43"/>
        <v>70</v>
      </c>
      <c r="CM659" s="47">
        <f t="shared" si="44"/>
        <v>1400</v>
      </c>
    </row>
    <row r="660" spans="1:91" s="48" customFormat="1" x14ac:dyDescent="0.3">
      <c r="A660" s="48" t="s">
        <v>1509</v>
      </c>
      <c r="C660" s="106">
        <v>3002</v>
      </c>
      <c r="D660" s="28">
        <v>13002</v>
      </c>
      <c r="E660" s="28">
        <v>10001</v>
      </c>
      <c r="F660" s="55">
        <v>6</v>
      </c>
      <c r="G660" s="55">
        <v>1</v>
      </c>
      <c r="H660" s="55">
        <v>1</v>
      </c>
      <c r="I660" s="55">
        <v>2</v>
      </c>
      <c r="J660" s="55">
        <v>1</v>
      </c>
      <c r="K660" s="18">
        <v>1</v>
      </c>
      <c r="L660" s="54">
        <v>6</v>
      </c>
      <c r="M660" s="18">
        <v>1</v>
      </c>
      <c r="N660" s="18">
        <v>1</v>
      </c>
      <c r="O660" s="18" t="s">
        <v>2785</v>
      </c>
      <c r="P660" s="18" t="s">
        <v>321</v>
      </c>
      <c r="Q660" s="28" t="s">
        <v>2157</v>
      </c>
      <c r="R660" s="28"/>
      <c r="S660" s="28">
        <v>0.9</v>
      </c>
      <c r="T660" s="28">
        <v>2.5</v>
      </c>
      <c r="U660" s="28">
        <v>1.2</v>
      </c>
      <c r="V660" s="18" t="s">
        <v>323</v>
      </c>
      <c r="W660" s="29" t="s">
        <v>324</v>
      </c>
      <c r="X660" s="30" t="s">
        <v>1510</v>
      </c>
      <c r="Y660" s="31" t="s">
        <v>218</v>
      </c>
      <c r="Z660" s="50" t="s">
        <v>219</v>
      </c>
      <c r="AA660" s="50" t="s">
        <v>696</v>
      </c>
      <c r="AB660" s="50">
        <v>1</v>
      </c>
      <c r="AC660" s="50">
        <v>1</v>
      </c>
      <c r="AD660" s="50">
        <v>1</v>
      </c>
      <c r="AE660" s="50">
        <v>1</v>
      </c>
      <c r="AF660" s="50">
        <v>2000</v>
      </c>
      <c r="AG660" s="32">
        <v>1</v>
      </c>
      <c r="AH660" s="22">
        <v>-120</v>
      </c>
      <c r="AI660" s="23">
        <v>300</v>
      </c>
      <c r="AJ660" s="52">
        <v>13</v>
      </c>
      <c r="AK660" s="52">
        <v>1</v>
      </c>
      <c r="AL660" s="52">
        <v>1400</v>
      </c>
      <c r="AM660" s="52">
        <v>3</v>
      </c>
      <c r="AN660" s="52" t="s">
        <v>108</v>
      </c>
      <c r="AO660" s="52">
        <v>700</v>
      </c>
      <c r="AP660" s="52">
        <v>0.22</v>
      </c>
      <c r="AQ660" s="52">
        <v>0.06</v>
      </c>
      <c r="AR660" s="52">
        <v>0</v>
      </c>
      <c r="AS660" s="52">
        <v>0</v>
      </c>
      <c r="AT660" s="52">
        <v>0</v>
      </c>
      <c r="AU660" s="52">
        <v>51</v>
      </c>
      <c r="AV660" s="83">
        <v>0</v>
      </c>
      <c r="AW660" s="52">
        <v>-10</v>
      </c>
      <c r="AX660" s="83">
        <v>50</v>
      </c>
      <c r="AY660" s="52">
        <v>70</v>
      </c>
      <c r="AZ660" s="52">
        <v>0.6</v>
      </c>
      <c r="BA660" s="24">
        <v>0</v>
      </c>
      <c r="BB660" s="52">
        <v>10</v>
      </c>
      <c r="BC660" s="75" t="s">
        <v>2763</v>
      </c>
      <c r="BD660" s="52"/>
      <c r="BE660" s="52"/>
      <c r="BF660" s="52"/>
      <c r="BG660" s="52"/>
      <c r="BH660" s="52"/>
      <c r="BI660" s="52">
        <v>1</v>
      </c>
      <c r="BJ660" s="52"/>
      <c r="BK660" s="52"/>
      <c r="BL660" s="24">
        <v>1</v>
      </c>
      <c r="BM660" s="24"/>
      <c r="BN660" s="24"/>
      <c r="BO660" s="24" t="s">
        <v>2890</v>
      </c>
      <c r="BP660" s="24"/>
      <c r="BQ660" s="24" t="s">
        <v>2168</v>
      </c>
      <c r="CJ660" s="48">
        <v>700</v>
      </c>
      <c r="CK660" s="47">
        <f t="shared" si="42"/>
        <v>700</v>
      </c>
      <c r="CL660" s="47">
        <f t="shared" si="43"/>
        <v>70</v>
      </c>
      <c r="CM660" s="47">
        <f t="shared" si="44"/>
        <v>1400</v>
      </c>
    </row>
    <row r="661" spans="1:91" s="48" customFormat="1" x14ac:dyDescent="0.3">
      <c r="A661" s="48" t="s">
        <v>1511</v>
      </c>
      <c r="C661" s="106">
        <v>3003</v>
      </c>
      <c r="D661" s="28">
        <v>13003</v>
      </c>
      <c r="E661" s="28">
        <v>10001</v>
      </c>
      <c r="F661" s="55">
        <v>6</v>
      </c>
      <c r="G661" s="55">
        <v>1</v>
      </c>
      <c r="H661" s="55">
        <v>1</v>
      </c>
      <c r="I661" s="55">
        <v>2</v>
      </c>
      <c r="J661" s="55">
        <v>1</v>
      </c>
      <c r="K661" s="18">
        <v>1</v>
      </c>
      <c r="L661" s="54">
        <v>6</v>
      </c>
      <c r="M661" s="18">
        <v>1</v>
      </c>
      <c r="N661" s="18">
        <v>1</v>
      </c>
      <c r="O661" s="18" t="s">
        <v>2785</v>
      </c>
      <c r="P661" s="18" t="s">
        <v>321</v>
      </c>
      <c r="Q661" s="28" t="s">
        <v>2158</v>
      </c>
      <c r="R661" s="28"/>
      <c r="S661" s="28">
        <v>1.08</v>
      </c>
      <c r="T661" s="28">
        <v>2.5</v>
      </c>
      <c r="U661" s="28">
        <v>1.44</v>
      </c>
      <c r="V661" s="18" t="s">
        <v>323</v>
      </c>
      <c r="W661" s="29" t="s">
        <v>324</v>
      </c>
      <c r="X661" s="30" t="s">
        <v>1512</v>
      </c>
      <c r="Y661" s="31" t="s">
        <v>218</v>
      </c>
      <c r="Z661" s="50" t="s">
        <v>219</v>
      </c>
      <c r="AA661" s="50" t="s">
        <v>859</v>
      </c>
      <c r="AB661" s="50">
        <v>1</v>
      </c>
      <c r="AC661" s="50">
        <v>1</v>
      </c>
      <c r="AD661" s="50">
        <v>1</v>
      </c>
      <c r="AE661" s="50">
        <v>1</v>
      </c>
      <c r="AF661" s="50">
        <v>2000</v>
      </c>
      <c r="AG661" s="32">
        <v>1</v>
      </c>
      <c r="AH661" s="22">
        <v>-120</v>
      </c>
      <c r="AI661" s="23">
        <v>350</v>
      </c>
      <c r="AJ661" s="52">
        <v>13</v>
      </c>
      <c r="AK661" s="52">
        <v>1</v>
      </c>
      <c r="AL661" s="52">
        <v>2000</v>
      </c>
      <c r="AM661" s="52">
        <v>2</v>
      </c>
      <c r="AN661" s="52" t="s">
        <v>108</v>
      </c>
      <c r="AO661" s="52">
        <v>200</v>
      </c>
      <c r="AP661" s="52">
        <v>0.3</v>
      </c>
      <c r="AQ661" s="52">
        <v>0.25</v>
      </c>
      <c r="AR661" s="52">
        <v>0</v>
      </c>
      <c r="AS661" s="52">
        <v>0</v>
      </c>
      <c r="AT661" s="52">
        <v>0</v>
      </c>
      <c r="AU661" s="52">
        <v>51</v>
      </c>
      <c r="AV661" s="83">
        <v>-20</v>
      </c>
      <c r="AW661" s="52">
        <v>-30</v>
      </c>
      <c r="AX661" s="83">
        <v>50</v>
      </c>
      <c r="AY661" s="52">
        <v>100</v>
      </c>
      <c r="AZ661" s="52">
        <v>0.4</v>
      </c>
      <c r="BA661" s="24">
        <v>0</v>
      </c>
      <c r="BB661" s="52">
        <v>10</v>
      </c>
      <c r="BC661" s="75" t="s">
        <v>2764</v>
      </c>
      <c r="BD661" s="52"/>
      <c r="BE661" s="52"/>
      <c r="BF661" s="52"/>
      <c r="BG661" s="52"/>
      <c r="BH661" s="52"/>
      <c r="BI661" s="52">
        <v>1</v>
      </c>
      <c r="BJ661" s="52"/>
      <c r="BK661" s="52"/>
      <c r="BL661" s="24">
        <v>0.5</v>
      </c>
      <c r="BM661" s="24"/>
      <c r="BN661" s="24"/>
      <c r="BO661" s="24" t="s">
        <v>2898</v>
      </c>
      <c r="BP661" s="24"/>
      <c r="BQ661" s="24" t="s">
        <v>2168</v>
      </c>
      <c r="CJ661" s="48">
        <v>1000</v>
      </c>
      <c r="CK661" s="47">
        <f t="shared" si="42"/>
        <v>1000</v>
      </c>
      <c r="CL661" s="47">
        <f t="shared" si="43"/>
        <v>100</v>
      </c>
      <c r="CM661" s="47">
        <f t="shared" si="44"/>
        <v>2000</v>
      </c>
    </row>
    <row r="662" spans="1:91" s="48" customFormat="1" x14ac:dyDescent="0.3">
      <c r="A662" s="48" t="s">
        <v>1513</v>
      </c>
      <c r="C662" s="106">
        <v>3004</v>
      </c>
      <c r="D662" s="28">
        <v>13004</v>
      </c>
      <c r="E662" s="28">
        <v>10001</v>
      </c>
      <c r="F662" s="55">
        <v>6</v>
      </c>
      <c r="G662" s="55">
        <v>1</v>
      </c>
      <c r="H662" s="55">
        <v>1</v>
      </c>
      <c r="I662" s="55">
        <v>2</v>
      </c>
      <c r="J662" s="55">
        <v>1</v>
      </c>
      <c r="K662" s="18">
        <v>1</v>
      </c>
      <c r="L662" s="54">
        <v>6</v>
      </c>
      <c r="M662" s="18">
        <v>1</v>
      </c>
      <c r="N662" s="18">
        <v>1</v>
      </c>
      <c r="O662" s="18" t="s">
        <v>2785</v>
      </c>
      <c r="P662" s="18" t="s">
        <v>321</v>
      </c>
      <c r="Q662" s="28" t="s">
        <v>2159</v>
      </c>
      <c r="R662" s="28"/>
      <c r="S662" s="28">
        <v>0.9900000000000001</v>
      </c>
      <c r="T662" s="28">
        <v>2.5</v>
      </c>
      <c r="U662" s="28">
        <v>1.32</v>
      </c>
      <c r="V662" s="18" t="s">
        <v>323</v>
      </c>
      <c r="W662" s="29" t="s">
        <v>324</v>
      </c>
      <c r="X662" s="30" t="s">
        <v>1514</v>
      </c>
      <c r="Y662" s="31" t="s">
        <v>218</v>
      </c>
      <c r="Z662" s="50" t="s">
        <v>219</v>
      </c>
      <c r="AA662" s="50" t="s">
        <v>536</v>
      </c>
      <c r="AB662" s="50">
        <v>1</v>
      </c>
      <c r="AC662" s="50">
        <v>1</v>
      </c>
      <c r="AD662" s="50">
        <v>1</v>
      </c>
      <c r="AE662" s="50">
        <v>1</v>
      </c>
      <c r="AF662" s="50">
        <v>2000</v>
      </c>
      <c r="AG662" s="32">
        <v>1</v>
      </c>
      <c r="AH662" s="22">
        <v>-120</v>
      </c>
      <c r="AI662" s="23">
        <v>250</v>
      </c>
      <c r="AJ662" s="52">
        <v>13</v>
      </c>
      <c r="AK662" s="52">
        <v>1</v>
      </c>
      <c r="AL662" s="52">
        <v>1600</v>
      </c>
      <c r="AM662" s="52">
        <v>2</v>
      </c>
      <c r="AN662" s="52" t="s">
        <v>108</v>
      </c>
      <c r="AO662" s="52">
        <v>250</v>
      </c>
      <c r="AP662" s="52">
        <v>0.5</v>
      </c>
      <c r="AQ662" s="52">
        <v>0.05</v>
      </c>
      <c r="AR662" s="52">
        <v>0</v>
      </c>
      <c r="AS662" s="52">
        <v>0</v>
      </c>
      <c r="AT662" s="52">
        <v>0</v>
      </c>
      <c r="AU662" s="52">
        <v>303</v>
      </c>
      <c r="AV662" s="83">
        <v>0</v>
      </c>
      <c r="AW662" s="52">
        <v>-10</v>
      </c>
      <c r="AX662" s="83">
        <v>30</v>
      </c>
      <c r="AY662" s="52">
        <v>80</v>
      </c>
      <c r="AZ662" s="52">
        <v>0.4</v>
      </c>
      <c r="BA662" s="24">
        <v>0</v>
      </c>
      <c r="BB662" s="52">
        <v>6</v>
      </c>
      <c r="BC662" s="75" t="s">
        <v>2765</v>
      </c>
      <c r="BD662" s="52"/>
      <c r="BE662" s="52"/>
      <c r="BF662" s="52"/>
      <c r="BG662" s="52"/>
      <c r="BH662" s="52"/>
      <c r="BI662" s="52">
        <v>1</v>
      </c>
      <c r="BJ662" s="52"/>
      <c r="BK662" s="52"/>
      <c r="BL662" s="24">
        <v>1</v>
      </c>
      <c r="BM662" s="24"/>
      <c r="BN662" s="24"/>
      <c r="BO662" s="24" t="s">
        <v>2890</v>
      </c>
      <c r="BP662" s="24"/>
      <c r="BQ662" s="24" t="s">
        <v>2168</v>
      </c>
      <c r="CJ662" s="48">
        <v>800</v>
      </c>
      <c r="CK662" s="47">
        <f t="shared" si="42"/>
        <v>800</v>
      </c>
      <c r="CL662" s="47">
        <f t="shared" si="43"/>
        <v>80</v>
      </c>
      <c r="CM662" s="47">
        <f t="shared" si="44"/>
        <v>1600</v>
      </c>
    </row>
    <row r="663" spans="1:91" s="48" customFormat="1" x14ac:dyDescent="0.3">
      <c r="A663" s="48" t="s">
        <v>1505</v>
      </c>
      <c r="C663" s="106">
        <v>3005</v>
      </c>
      <c r="D663" s="28">
        <v>13005</v>
      </c>
      <c r="E663" s="28">
        <v>10001</v>
      </c>
      <c r="F663" s="55">
        <v>6</v>
      </c>
      <c r="G663" s="55">
        <v>1</v>
      </c>
      <c r="H663" s="55">
        <v>1</v>
      </c>
      <c r="I663" s="55">
        <v>2</v>
      </c>
      <c r="J663" s="55">
        <v>1</v>
      </c>
      <c r="K663" s="18">
        <v>1</v>
      </c>
      <c r="L663" s="54">
        <v>6</v>
      </c>
      <c r="M663" s="18">
        <v>1</v>
      </c>
      <c r="N663" s="18">
        <v>1</v>
      </c>
      <c r="O663" s="18" t="s">
        <v>2785</v>
      </c>
      <c r="P663" s="18" t="s">
        <v>321</v>
      </c>
      <c r="Q663" s="28" t="s">
        <v>2160</v>
      </c>
      <c r="R663" s="28"/>
      <c r="S663" s="28">
        <v>1.1700000000000002</v>
      </c>
      <c r="T663" s="28">
        <v>2.5</v>
      </c>
      <c r="U663" s="28">
        <v>1.56</v>
      </c>
      <c r="V663" s="18" t="s">
        <v>323</v>
      </c>
      <c r="W663" s="29" t="s">
        <v>324</v>
      </c>
      <c r="X663" s="30" t="s">
        <v>1506</v>
      </c>
      <c r="Y663" s="31" t="s">
        <v>218</v>
      </c>
      <c r="Z663" s="50" t="s">
        <v>219</v>
      </c>
      <c r="AA663" s="50" t="s">
        <v>592</v>
      </c>
      <c r="AB663" s="50">
        <v>1</v>
      </c>
      <c r="AC663" s="50">
        <v>1</v>
      </c>
      <c r="AD663" s="50">
        <v>1</v>
      </c>
      <c r="AE663" s="50">
        <v>1</v>
      </c>
      <c r="AF663" s="50">
        <v>2000</v>
      </c>
      <c r="AG663" s="32">
        <v>1</v>
      </c>
      <c r="AH663" s="22">
        <v>-120</v>
      </c>
      <c r="AI663" s="23">
        <v>200</v>
      </c>
      <c r="AJ663" s="52">
        <v>13</v>
      </c>
      <c r="AK663" s="52">
        <v>1</v>
      </c>
      <c r="AL663" s="52">
        <v>1600</v>
      </c>
      <c r="AM663" s="52">
        <v>2</v>
      </c>
      <c r="AN663" s="52" t="s">
        <v>108</v>
      </c>
      <c r="AO663" s="52">
        <v>300</v>
      </c>
      <c r="AP663" s="52">
        <v>0.2</v>
      </c>
      <c r="AQ663" s="52">
        <v>0.01</v>
      </c>
      <c r="AR663" s="52">
        <v>0</v>
      </c>
      <c r="AS663" s="52">
        <v>0</v>
      </c>
      <c r="AT663" s="52">
        <v>0</v>
      </c>
      <c r="AU663" s="52">
        <v>31</v>
      </c>
      <c r="AV663" s="83">
        <v>-20</v>
      </c>
      <c r="AW663" s="52">
        <v>-70</v>
      </c>
      <c r="AX663" s="83">
        <v>50</v>
      </c>
      <c r="AY663" s="52">
        <v>80</v>
      </c>
      <c r="AZ663" s="52">
        <v>0.4</v>
      </c>
      <c r="BA663" s="24">
        <v>0</v>
      </c>
      <c r="BB663" s="52">
        <v>10</v>
      </c>
      <c r="BC663" s="75" t="s">
        <v>2766</v>
      </c>
      <c r="BD663" s="52"/>
      <c r="BE663" s="52"/>
      <c r="BF663" s="52"/>
      <c r="BG663" s="52"/>
      <c r="BH663" s="52"/>
      <c r="BI663" s="52">
        <v>1</v>
      </c>
      <c r="BJ663" s="52"/>
      <c r="BK663" s="52"/>
      <c r="BL663" s="24">
        <v>0.7</v>
      </c>
      <c r="BM663" s="24"/>
      <c r="BN663" s="24"/>
      <c r="BO663" s="24" t="s">
        <v>2896</v>
      </c>
      <c r="BP663" s="24"/>
      <c r="BQ663" s="24" t="s">
        <v>2168</v>
      </c>
      <c r="CJ663" s="48">
        <v>800</v>
      </c>
      <c r="CK663" s="47">
        <f t="shared" si="42"/>
        <v>800</v>
      </c>
      <c r="CL663" s="47">
        <f t="shared" si="43"/>
        <v>80</v>
      </c>
      <c r="CM663" s="47">
        <f t="shared" si="44"/>
        <v>1600</v>
      </c>
    </row>
    <row r="664" spans="1:91" s="48" customFormat="1" x14ac:dyDescent="0.3">
      <c r="A664" s="48" t="s">
        <v>1530</v>
      </c>
      <c r="C664" s="106">
        <v>3006</v>
      </c>
      <c r="D664" s="28">
        <v>13006</v>
      </c>
      <c r="E664" s="28">
        <v>10001</v>
      </c>
      <c r="F664" s="55">
        <v>6</v>
      </c>
      <c r="G664" s="55">
        <v>1</v>
      </c>
      <c r="H664" s="55">
        <v>1</v>
      </c>
      <c r="I664" s="55">
        <v>2</v>
      </c>
      <c r="J664" s="55">
        <v>1</v>
      </c>
      <c r="K664" s="18">
        <v>2</v>
      </c>
      <c r="L664" s="54">
        <v>6</v>
      </c>
      <c r="M664" s="18">
        <v>1</v>
      </c>
      <c r="N664" s="18">
        <v>1</v>
      </c>
      <c r="O664" s="18" t="s">
        <v>2785</v>
      </c>
      <c r="P664" s="18" t="s">
        <v>321</v>
      </c>
      <c r="Q664" s="28" t="s">
        <v>2161</v>
      </c>
      <c r="R664" s="28"/>
      <c r="S664" s="28">
        <v>1.1700000000000002</v>
      </c>
      <c r="T664" s="28">
        <v>2.5</v>
      </c>
      <c r="U664" s="28">
        <v>1.56</v>
      </c>
      <c r="V664" s="18" t="s">
        <v>323</v>
      </c>
      <c r="W664" s="29" t="s">
        <v>324</v>
      </c>
      <c r="X664" s="30" t="s">
        <v>1531</v>
      </c>
      <c r="Y664" s="31" t="s">
        <v>218</v>
      </c>
      <c r="Z664" s="50" t="s">
        <v>219</v>
      </c>
      <c r="AA664" s="50" t="s">
        <v>962</v>
      </c>
      <c r="AB664" s="50">
        <v>1</v>
      </c>
      <c r="AC664" s="50">
        <v>1</v>
      </c>
      <c r="AD664" s="50">
        <v>1</v>
      </c>
      <c r="AE664" s="50">
        <v>1</v>
      </c>
      <c r="AF664" s="50">
        <v>2000</v>
      </c>
      <c r="AG664" s="32">
        <v>1</v>
      </c>
      <c r="AH664" s="22">
        <v>-120</v>
      </c>
      <c r="AI664" s="23">
        <v>300</v>
      </c>
      <c r="AJ664" s="52">
        <v>13</v>
      </c>
      <c r="AK664" s="52">
        <v>1</v>
      </c>
      <c r="AL664" s="52">
        <v>1400</v>
      </c>
      <c r="AM664" s="52">
        <v>2</v>
      </c>
      <c r="AN664" s="52" t="s">
        <v>108</v>
      </c>
      <c r="AO664" s="52">
        <v>500</v>
      </c>
      <c r="AP664" s="52">
        <v>0.25</v>
      </c>
      <c r="AQ664" s="52">
        <v>0.01</v>
      </c>
      <c r="AR664" s="52">
        <v>0</v>
      </c>
      <c r="AS664" s="52">
        <v>0</v>
      </c>
      <c r="AT664" s="52">
        <v>-100</v>
      </c>
      <c r="AU664" s="52">
        <v>1</v>
      </c>
      <c r="AV664" s="83">
        <v>0</v>
      </c>
      <c r="AW664" s="52">
        <v>20</v>
      </c>
      <c r="AX664" s="83">
        <v>12</v>
      </c>
      <c r="AY664" s="52">
        <v>70</v>
      </c>
      <c r="AZ664" s="52">
        <v>0.4</v>
      </c>
      <c r="BA664" s="24">
        <v>0</v>
      </c>
      <c r="BB664" s="52">
        <v>2.4</v>
      </c>
      <c r="BC664" s="75" t="s">
        <v>2767</v>
      </c>
      <c r="BD664" s="52"/>
      <c r="BE664" s="52"/>
      <c r="BF664" s="52"/>
      <c r="BG664" s="52"/>
      <c r="BH664" s="52"/>
      <c r="BI664" s="52">
        <v>1</v>
      </c>
      <c r="BJ664" s="52"/>
      <c r="BK664" s="52"/>
      <c r="BL664" s="24">
        <v>1</v>
      </c>
      <c r="BM664" s="24"/>
      <c r="BN664" s="24"/>
      <c r="BO664" s="24" t="s">
        <v>2890</v>
      </c>
      <c r="BP664" s="24"/>
      <c r="BQ664" s="24" t="s">
        <v>2168</v>
      </c>
      <c r="CJ664" s="48">
        <v>700</v>
      </c>
      <c r="CK664" s="47">
        <f t="shared" si="42"/>
        <v>700</v>
      </c>
      <c r="CL664" s="47">
        <f t="shared" si="43"/>
        <v>70</v>
      </c>
      <c r="CM664" s="47">
        <f t="shared" si="44"/>
        <v>1400</v>
      </c>
    </row>
    <row r="665" spans="1:91" s="48" customFormat="1" x14ac:dyDescent="0.3">
      <c r="A665" s="48" t="s">
        <v>1532</v>
      </c>
      <c r="C665" s="106">
        <v>3007</v>
      </c>
      <c r="D665" s="28">
        <v>13007</v>
      </c>
      <c r="E665" s="28">
        <v>10001</v>
      </c>
      <c r="F665" s="55">
        <v>6</v>
      </c>
      <c r="G665" s="55">
        <v>1</v>
      </c>
      <c r="H665" s="55">
        <v>1</v>
      </c>
      <c r="I665" s="55">
        <v>2</v>
      </c>
      <c r="J665" s="55">
        <v>1</v>
      </c>
      <c r="K665" s="18">
        <v>2</v>
      </c>
      <c r="L665" s="54">
        <v>6</v>
      </c>
      <c r="M665" s="18">
        <v>1</v>
      </c>
      <c r="N665" s="18">
        <v>1</v>
      </c>
      <c r="O665" s="18" t="s">
        <v>2785</v>
      </c>
      <c r="P665" s="18" t="s">
        <v>321</v>
      </c>
      <c r="Q665" s="28" t="s">
        <v>2162</v>
      </c>
      <c r="R665" s="28"/>
      <c r="S665" s="28">
        <v>1.1700000000000002</v>
      </c>
      <c r="T665" s="28">
        <v>2</v>
      </c>
      <c r="U665" s="28">
        <v>1.56</v>
      </c>
      <c r="V665" s="18" t="s">
        <v>323</v>
      </c>
      <c r="W665" s="29" t="s">
        <v>324</v>
      </c>
      <c r="X665" s="30" t="s">
        <v>1533</v>
      </c>
      <c r="Y665" s="31" t="s">
        <v>218</v>
      </c>
      <c r="Z665" s="50" t="s">
        <v>219</v>
      </c>
      <c r="AA665" s="50" t="s">
        <v>654</v>
      </c>
      <c r="AB665" s="50">
        <v>1</v>
      </c>
      <c r="AC665" s="50">
        <v>1</v>
      </c>
      <c r="AD665" s="50">
        <v>1</v>
      </c>
      <c r="AE665" s="50">
        <v>1</v>
      </c>
      <c r="AF665" s="50">
        <v>2000</v>
      </c>
      <c r="AG665" s="32">
        <v>1</v>
      </c>
      <c r="AH665" s="22">
        <v>-120</v>
      </c>
      <c r="AI665" s="23">
        <v>200</v>
      </c>
      <c r="AJ665" s="52">
        <v>0</v>
      </c>
      <c r="AK665" s="52">
        <v>1</v>
      </c>
      <c r="AL665" s="52">
        <v>1200</v>
      </c>
      <c r="AM665" s="52">
        <v>1</v>
      </c>
      <c r="AN665" s="52" t="s">
        <v>108</v>
      </c>
      <c r="AO665" s="52">
        <v>700</v>
      </c>
      <c r="AP665" s="52">
        <v>0.5</v>
      </c>
      <c r="AQ665" s="52">
        <v>0.09</v>
      </c>
      <c r="AR665" s="52">
        <v>0</v>
      </c>
      <c r="AS665" s="52">
        <v>-300</v>
      </c>
      <c r="AT665" s="52">
        <v>-100</v>
      </c>
      <c r="AU665" s="52">
        <v>1</v>
      </c>
      <c r="AV665" s="83">
        <v>0</v>
      </c>
      <c r="AW665" s="52">
        <v>-90</v>
      </c>
      <c r="AX665" s="83">
        <v>30</v>
      </c>
      <c r="AY665" s="52">
        <v>60</v>
      </c>
      <c r="AZ665" s="52">
        <v>0.2</v>
      </c>
      <c r="BA665" s="24">
        <v>0</v>
      </c>
      <c r="BB665" s="52">
        <v>6</v>
      </c>
      <c r="BC665" s="75" t="s">
        <v>2768</v>
      </c>
      <c r="BD665" s="52"/>
      <c r="BE665" s="52"/>
      <c r="BF665" s="52"/>
      <c r="BG665" s="52"/>
      <c r="BH665" s="52"/>
      <c r="BI665" s="52">
        <v>1</v>
      </c>
      <c r="BJ665" s="52"/>
      <c r="BK665" s="52"/>
      <c r="BL665" s="24">
        <v>1</v>
      </c>
      <c r="BM665" s="24"/>
      <c r="BN665" s="24"/>
      <c r="BO665" s="24" t="s">
        <v>2890</v>
      </c>
      <c r="BP665" s="24"/>
      <c r="BQ665" s="24" t="s">
        <v>2168</v>
      </c>
      <c r="CJ665" s="48">
        <v>600</v>
      </c>
      <c r="CK665" s="47">
        <f t="shared" si="42"/>
        <v>600</v>
      </c>
      <c r="CL665" s="47">
        <f t="shared" si="43"/>
        <v>60</v>
      </c>
      <c r="CM665" s="47">
        <f t="shared" si="44"/>
        <v>1200</v>
      </c>
    </row>
    <row r="666" spans="1:91" s="48" customFormat="1" x14ac:dyDescent="0.3">
      <c r="A666" s="48" t="s">
        <v>1534</v>
      </c>
      <c r="C666" s="106">
        <v>3008</v>
      </c>
      <c r="D666" s="28">
        <v>13008</v>
      </c>
      <c r="E666" s="28">
        <v>10001</v>
      </c>
      <c r="F666" s="55">
        <v>6</v>
      </c>
      <c r="G666" s="55">
        <v>1</v>
      </c>
      <c r="H666" s="55">
        <v>1</v>
      </c>
      <c r="I666" s="55">
        <v>2</v>
      </c>
      <c r="J666" s="55">
        <v>1</v>
      </c>
      <c r="K666" s="18">
        <v>1</v>
      </c>
      <c r="L666" s="54">
        <v>6</v>
      </c>
      <c r="M666" s="18">
        <v>1</v>
      </c>
      <c r="N666" s="18">
        <v>1</v>
      </c>
      <c r="O666" s="18" t="s">
        <v>2785</v>
      </c>
      <c r="P666" s="18" t="s">
        <v>321</v>
      </c>
      <c r="Q666" s="28" t="s">
        <v>2163</v>
      </c>
      <c r="R666" s="28"/>
      <c r="S666" s="28">
        <v>1.1700000000000002</v>
      </c>
      <c r="T666" s="28">
        <v>2.7</v>
      </c>
      <c r="U666" s="28">
        <v>1.56</v>
      </c>
      <c r="V666" s="18" t="s">
        <v>323</v>
      </c>
      <c r="W666" s="29" t="s">
        <v>324</v>
      </c>
      <c r="X666" s="30" t="s">
        <v>1535</v>
      </c>
      <c r="Y666" s="31" t="s">
        <v>218</v>
      </c>
      <c r="Z666" s="50" t="s">
        <v>219</v>
      </c>
      <c r="AA666" s="50" t="s">
        <v>874</v>
      </c>
      <c r="AB666" s="50">
        <v>1</v>
      </c>
      <c r="AC666" s="50">
        <v>1</v>
      </c>
      <c r="AD666" s="50">
        <v>1</v>
      </c>
      <c r="AE666" s="50">
        <v>1</v>
      </c>
      <c r="AF666" s="50">
        <v>2000</v>
      </c>
      <c r="AG666" s="32">
        <v>1</v>
      </c>
      <c r="AH666" s="22">
        <v>-120</v>
      </c>
      <c r="AI666" s="23">
        <v>400</v>
      </c>
      <c r="AJ666" s="52">
        <v>13</v>
      </c>
      <c r="AK666" s="52">
        <v>1</v>
      </c>
      <c r="AL666" s="52">
        <v>2000</v>
      </c>
      <c r="AM666" s="52">
        <v>5</v>
      </c>
      <c r="AN666" s="52" t="s">
        <v>108</v>
      </c>
      <c r="AO666" s="52">
        <v>150</v>
      </c>
      <c r="AP666" s="52">
        <v>0.1</v>
      </c>
      <c r="AQ666" s="52">
        <v>0.15</v>
      </c>
      <c r="AR666" s="52">
        <v>0</v>
      </c>
      <c r="AS666" s="52">
        <v>0</v>
      </c>
      <c r="AT666" s="110">
        <v>0</v>
      </c>
      <c r="AU666" s="52">
        <v>31</v>
      </c>
      <c r="AV666" s="83">
        <v>-30</v>
      </c>
      <c r="AW666" s="52">
        <v>-140</v>
      </c>
      <c r="AX666" s="83">
        <v>60</v>
      </c>
      <c r="AY666" s="52">
        <v>100</v>
      </c>
      <c r="AZ666" s="52">
        <v>1</v>
      </c>
      <c r="BA666" s="24">
        <v>0</v>
      </c>
      <c r="BB666" s="52">
        <v>12</v>
      </c>
      <c r="BC666" s="75" t="s">
        <v>2769</v>
      </c>
      <c r="BD666" s="52"/>
      <c r="BE666" s="52"/>
      <c r="BF666" s="52"/>
      <c r="BG666" s="52"/>
      <c r="BH666" s="52"/>
      <c r="BI666" s="52">
        <v>1</v>
      </c>
      <c r="BJ666" s="52"/>
      <c r="BK666" s="52"/>
      <c r="BL666" s="24">
        <v>0.7</v>
      </c>
      <c r="BM666" s="24"/>
      <c r="BN666" s="24"/>
      <c r="BO666" s="24" t="s">
        <v>2891</v>
      </c>
      <c r="BP666" s="24"/>
      <c r="BQ666" s="24" t="s">
        <v>2168</v>
      </c>
      <c r="CJ666" s="48">
        <v>1000</v>
      </c>
      <c r="CK666" s="47">
        <f t="shared" si="42"/>
        <v>1000</v>
      </c>
      <c r="CL666" s="47">
        <f t="shared" si="43"/>
        <v>100</v>
      </c>
      <c r="CM666" s="47">
        <f t="shared" si="44"/>
        <v>2000</v>
      </c>
    </row>
    <row r="667" spans="1:91" s="48" customFormat="1" x14ac:dyDescent="0.3">
      <c r="A667" s="48" t="s">
        <v>1496</v>
      </c>
      <c r="C667" s="106">
        <v>3101</v>
      </c>
      <c r="D667" s="28">
        <v>13101</v>
      </c>
      <c r="E667" s="28">
        <v>10001</v>
      </c>
      <c r="F667" s="55">
        <v>6</v>
      </c>
      <c r="G667" s="55">
        <v>1</v>
      </c>
      <c r="H667" s="55">
        <v>1</v>
      </c>
      <c r="I667" s="55">
        <v>2</v>
      </c>
      <c r="J667" s="55">
        <v>1</v>
      </c>
      <c r="K667" s="18">
        <v>1</v>
      </c>
      <c r="L667" s="54">
        <v>6</v>
      </c>
      <c r="M667" s="18">
        <v>1</v>
      </c>
      <c r="N667" s="18">
        <v>1</v>
      </c>
      <c r="O667" s="18" t="s">
        <v>2785</v>
      </c>
      <c r="P667" s="18" t="s">
        <v>321</v>
      </c>
      <c r="Q667" s="28" t="s">
        <v>1497</v>
      </c>
      <c r="R667" s="28"/>
      <c r="S667" s="28">
        <v>0.9</v>
      </c>
      <c r="T667" s="28">
        <v>2.7</v>
      </c>
      <c r="U667" s="28">
        <v>1.2</v>
      </c>
      <c r="V667" s="18" t="s">
        <v>323</v>
      </c>
      <c r="W667" s="29" t="s">
        <v>324</v>
      </c>
      <c r="X667" s="30" t="s">
        <v>1498</v>
      </c>
      <c r="Y667" s="31" t="s">
        <v>218</v>
      </c>
      <c r="Z667" s="50" t="s">
        <v>219</v>
      </c>
      <c r="AA667" s="50" t="s">
        <v>693</v>
      </c>
      <c r="AB667" s="50">
        <v>1</v>
      </c>
      <c r="AC667" s="50">
        <v>1</v>
      </c>
      <c r="AD667" s="50">
        <v>1</v>
      </c>
      <c r="AE667" s="50">
        <v>1</v>
      </c>
      <c r="AF667" s="50">
        <v>2000</v>
      </c>
      <c r="AG667" s="32">
        <v>1</v>
      </c>
      <c r="AH667" s="22">
        <v>-90</v>
      </c>
      <c r="AI667" s="23">
        <v>500</v>
      </c>
      <c r="AJ667" s="52">
        <v>13</v>
      </c>
      <c r="AK667" s="52">
        <v>1</v>
      </c>
      <c r="AL667" s="52">
        <v>2000</v>
      </c>
      <c r="AM667" s="52">
        <v>4</v>
      </c>
      <c r="AN667" s="52" t="s">
        <v>108</v>
      </c>
      <c r="AO667" s="52">
        <v>250</v>
      </c>
      <c r="AP667" s="52">
        <v>0.15</v>
      </c>
      <c r="AQ667" s="52">
        <v>0.05</v>
      </c>
      <c r="AR667" s="52">
        <v>0</v>
      </c>
      <c r="AS667" s="52">
        <v>0</v>
      </c>
      <c r="AT667" s="52">
        <v>0</v>
      </c>
      <c r="AU667" s="52">
        <v>305</v>
      </c>
      <c r="AV667" s="83">
        <v>-80</v>
      </c>
      <c r="AW667" s="52">
        <v>-60</v>
      </c>
      <c r="AX667" s="83">
        <v>30</v>
      </c>
      <c r="AY667" s="52">
        <v>100</v>
      </c>
      <c r="AZ667" s="52">
        <v>0.8</v>
      </c>
      <c r="BA667" s="24">
        <v>0</v>
      </c>
      <c r="BB667" s="52">
        <v>6</v>
      </c>
      <c r="BC667" s="75" t="s">
        <v>2770</v>
      </c>
      <c r="BD667" s="52"/>
      <c r="BE667" s="52"/>
      <c r="BF667" s="52"/>
      <c r="BG667" s="52"/>
      <c r="BH667" s="52"/>
      <c r="BI667" s="52">
        <v>1</v>
      </c>
      <c r="BJ667" s="52"/>
      <c r="BK667" s="52"/>
      <c r="BL667" s="24">
        <v>1</v>
      </c>
      <c r="BM667" s="24"/>
      <c r="BN667" s="24"/>
      <c r="BO667" s="24" t="s">
        <v>2892</v>
      </c>
      <c r="BP667" s="24"/>
      <c r="BQ667" s="24" t="s">
        <v>2168</v>
      </c>
      <c r="CJ667" s="48">
        <v>1000</v>
      </c>
      <c r="CK667" s="47">
        <f t="shared" si="42"/>
        <v>1000</v>
      </c>
      <c r="CL667" s="47">
        <f t="shared" si="43"/>
        <v>100</v>
      </c>
      <c r="CM667" s="47">
        <f t="shared" si="44"/>
        <v>2000</v>
      </c>
    </row>
    <row r="668" spans="1:91" s="48" customFormat="1" x14ac:dyDescent="0.3">
      <c r="A668" s="48" t="s">
        <v>1499</v>
      </c>
      <c r="C668" s="106">
        <v>3102</v>
      </c>
      <c r="D668" s="28">
        <v>13102</v>
      </c>
      <c r="E668" s="28">
        <v>10001</v>
      </c>
      <c r="F668" s="55">
        <v>6</v>
      </c>
      <c r="G668" s="55">
        <v>1</v>
      </c>
      <c r="H668" s="55">
        <v>1</v>
      </c>
      <c r="I668" s="55">
        <v>2</v>
      </c>
      <c r="J668" s="55">
        <v>1</v>
      </c>
      <c r="K668" s="18">
        <v>2</v>
      </c>
      <c r="L668" s="54">
        <v>6</v>
      </c>
      <c r="M668" s="18">
        <v>1</v>
      </c>
      <c r="N668" s="18">
        <v>1</v>
      </c>
      <c r="O668" s="18" t="s">
        <v>2785</v>
      </c>
      <c r="P668" s="18" t="s">
        <v>321</v>
      </c>
      <c r="Q668" s="28" t="s">
        <v>1500</v>
      </c>
      <c r="R668" s="28"/>
      <c r="S668" s="28">
        <v>0.9</v>
      </c>
      <c r="T668" s="28">
        <v>2.5</v>
      </c>
      <c r="U668" s="28">
        <v>1.2</v>
      </c>
      <c r="V668" s="18" t="s">
        <v>323</v>
      </c>
      <c r="W668" s="29" t="s">
        <v>324</v>
      </c>
      <c r="X668" s="30" t="s">
        <v>1501</v>
      </c>
      <c r="Y668" s="31" t="s">
        <v>218</v>
      </c>
      <c r="Z668" s="50" t="s">
        <v>219</v>
      </c>
      <c r="AA668" s="50" t="s">
        <v>944</v>
      </c>
      <c r="AB668" s="50">
        <v>1</v>
      </c>
      <c r="AC668" s="50">
        <v>1</v>
      </c>
      <c r="AD668" s="50">
        <v>1</v>
      </c>
      <c r="AE668" s="50">
        <v>1</v>
      </c>
      <c r="AF668" s="50">
        <v>2000</v>
      </c>
      <c r="AG668" s="32">
        <v>1</v>
      </c>
      <c r="AH668" s="22">
        <v>-120</v>
      </c>
      <c r="AI668" s="23">
        <v>250</v>
      </c>
      <c r="AJ668" s="52">
        <v>7</v>
      </c>
      <c r="AK668" s="52">
        <v>1</v>
      </c>
      <c r="AL668" s="52">
        <v>1600</v>
      </c>
      <c r="AM668" s="52">
        <v>2</v>
      </c>
      <c r="AN668" s="52" t="s">
        <v>108</v>
      </c>
      <c r="AO668" s="52">
        <v>700</v>
      </c>
      <c r="AP668" s="52">
        <v>0.18</v>
      </c>
      <c r="AQ668" s="52">
        <v>0.12</v>
      </c>
      <c r="AR668" s="52">
        <v>0</v>
      </c>
      <c r="AS668" s="52">
        <v>-80</v>
      </c>
      <c r="AT668" s="52">
        <v>-140</v>
      </c>
      <c r="AU668" s="52">
        <v>1</v>
      </c>
      <c r="AV668" s="83">
        <v>-10</v>
      </c>
      <c r="AW668" s="52">
        <v>-55</v>
      </c>
      <c r="AX668" s="83">
        <v>14</v>
      </c>
      <c r="AY668" s="52">
        <v>80</v>
      </c>
      <c r="AZ668" s="52">
        <v>0.4</v>
      </c>
      <c r="BA668" s="24">
        <v>0</v>
      </c>
      <c r="BB668" s="52">
        <v>2.8</v>
      </c>
      <c r="BC668" s="75" t="s">
        <v>2771</v>
      </c>
      <c r="BD668" s="52"/>
      <c r="BE668" s="52"/>
      <c r="BF668" s="52"/>
      <c r="BG668" s="52"/>
      <c r="BH668" s="52"/>
      <c r="BI668" s="52">
        <v>1</v>
      </c>
      <c r="BJ668" s="52"/>
      <c r="BK668" s="52"/>
      <c r="BL668" s="24">
        <v>0.9</v>
      </c>
      <c r="BM668" s="24"/>
      <c r="BN668" s="24"/>
      <c r="BO668" s="24" t="s">
        <v>2890</v>
      </c>
      <c r="BP668" s="24"/>
      <c r="BQ668" s="24" t="s">
        <v>2168</v>
      </c>
      <c r="CJ668" s="48">
        <v>800</v>
      </c>
      <c r="CK668" s="47">
        <f t="shared" si="42"/>
        <v>800</v>
      </c>
      <c r="CL668" s="47">
        <f t="shared" si="43"/>
        <v>80</v>
      </c>
      <c r="CM668" s="47">
        <f t="shared" si="44"/>
        <v>1600</v>
      </c>
    </row>
    <row r="669" spans="1:91" s="48" customFormat="1" x14ac:dyDescent="0.3">
      <c r="A669" s="48" t="s">
        <v>1502</v>
      </c>
      <c r="C669" s="106">
        <v>3103</v>
      </c>
      <c r="D669" s="28">
        <v>13103</v>
      </c>
      <c r="E669" s="28">
        <v>10001</v>
      </c>
      <c r="F669" s="55">
        <v>6</v>
      </c>
      <c r="G669" s="55">
        <v>1</v>
      </c>
      <c r="H669" s="55">
        <v>1</v>
      </c>
      <c r="I669" s="55">
        <v>2</v>
      </c>
      <c r="J669" s="55">
        <v>1</v>
      </c>
      <c r="K669" s="18">
        <v>2</v>
      </c>
      <c r="L669" s="54">
        <v>6</v>
      </c>
      <c r="M669" s="18">
        <v>1</v>
      </c>
      <c r="N669" s="18">
        <v>1</v>
      </c>
      <c r="O669" s="18" t="s">
        <v>2785</v>
      </c>
      <c r="P669" s="18" t="s">
        <v>321</v>
      </c>
      <c r="Q669" s="28" t="s">
        <v>1503</v>
      </c>
      <c r="R669" s="28"/>
      <c r="S669" s="28">
        <v>0.9</v>
      </c>
      <c r="T669" s="28">
        <v>2.5</v>
      </c>
      <c r="U669" s="28">
        <v>1.2</v>
      </c>
      <c r="V669" s="18" t="s">
        <v>323</v>
      </c>
      <c r="W669" s="29" t="s">
        <v>324</v>
      </c>
      <c r="X669" s="30" t="s">
        <v>1504</v>
      </c>
      <c r="Y669" s="31" t="s">
        <v>218</v>
      </c>
      <c r="Z669" s="50" t="s">
        <v>219</v>
      </c>
      <c r="AA669" s="50" t="s">
        <v>758</v>
      </c>
      <c r="AB669" s="50">
        <v>1</v>
      </c>
      <c r="AC669" s="50">
        <v>1</v>
      </c>
      <c r="AD669" s="50">
        <v>1</v>
      </c>
      <c r="AE669" s="50">
        <v>1</v>
      </c>
      <c r="AF669" s="50">
        <v>2000</v>
      </c>
      <c r="AG669" s="32">
        <v>1</v>
      </c>
      <c r="AH669" s="22">
        <v>-120</v>
      </c>
      <c r="AI669" s="23">
        <v>250</v>
      </c>
      <c r="AJ669" s="52">
        <v>13</v>
      </c>
      <c r="AK669" s="52">
        <v>1</v>
      </c>
      <c r="AL669" s="52">
        <v>200</v>
      </c>
      <c r="AM669" s="52">
        <v>2</v>
      </c>
      <c r="AN669" s="52" t="s">
        <v>108</v>
      </c>
      <c r="AO669" s="52">
        <v>500</v>
      </c>
      <c r="AP669" s="52">
        <v>0.15</v>
      </c>
      <c r="AQ669" s="52">
        <v>0.05</v>
      </c>
      <c r="AR669" s="52">
        <v>0</v>
      </c>
      <c r="AS669" s="52">
        <v>0</v>
      </c>
      <c r="AT669" s="52">
        <v>0</v>
      </c>
      <c r="AU669" s="52">
        <v>1</v>
      </c>
      <c r="AV669" s="83">
        <v>-20</v>
      </c>
      <c r="AW669" s="52">
        <v>0</v>
      </c>
      <c r="AX669" s="83">
        <v>50</v>
      </c>
      <c r="AY669" s="52">
        <v>10</v>
      </c>
      <c r="AZ669" s="52">
        <v>0.4</v>
      </c>
      <c r="BA669" s="24">
        <v>0</v>
      </c>
      <c r="BB669" s="52">
        <v>10</v>
      </c>
      <c r="BC669" s="75" t="s">
        <v>2772</v>
      </c>
      <c r="BD669" s="52"/>
      <c r="BE669" s="52"/>
      <c r="BF669" s="52"/>
      <c r="BG669" s="52"/>
      <c r="BH669" s="52"/>
      <c r="BI669" s="52">
        <v>1</v>
      </c>
      <c r="BJ669" s="52"/>
      <c r="BK669" s="52"/>
      <c r="BL669" s="24">
        <v>1</v>
      </c>
      <c r="BM669" s="24"/>
      <c r="BN669" s="24"/>
      <c r="BO669" s="24" t="s">
        <v>2891</v>
      </c>
      <c r="BP669" s="24"/>
      <c r="BQ669" s="24" t="s">
        <v>2168</v>
      </c>
      <c r="CJ669" s="48">
        <v>100</v>
      </c>
      <c r="CK669" s="47">
        <f t="shared" si="42"/>
        <v>100</v>
      </c>
      <c r="CL669" s="47">
        <f t="shared" si="43"/>
        <v>10</v>
      </c>
      <c r="CM669" s="47">
        <f t="shared" si="44"/>
        <v>200</v>
      </c>
    </row>
    <row r="670" spans="1:91" s="48" customFormat="1" x14ac:dyDescent="0.3">
      <c r="A670" s="48" t="s">
        <v>1527</v>
      </c>
      <c r="C670" s="106">
        <v>3104</v>
      </c>
      <c r="D670" s="28">
        <v>13104</v>
      </c>
      <c r="E670" s="28">
        <v>10001</v>
      </c>
      <c r="F670" s="55">
        <v>6</v>
      </c>
      <c r="G670" s="55">
        <v>1</v>
      </c>
      <c r="H670" s="55">
        <v>1</v>
      </c>
      <c r="I670" s="55">
        <v>2</v>
      </c>
      <c r="J670" s="55">
        <v>1</v>
      </c>
      <c r="K670" s="18">
        <v>1</v>
      </c>
      <c r="L670" s="54">
        <v>6</v>
      </c>
      <c r="M670" s="18">
        <v>1</v>
      </c>
      <c r="N670" s="18">
        <v>1</v>
      </c>
      <c r="O670" s="18" t="s">
        <v>2785</v>
      </c>
      <c r="P670" s="18" t="s">
        <v>321</v>
      </c>
      <c r="Q670" s="28" t="s">
        <v>1528</v>
      </c>
      <c r="R670" s="28"/>
      <c r="S670" s="28">
        <v>0.9</v>
      </c>
      <c r="T670" s="28">
        <v>2.5</v>
      </c>
      <c r="U670" s="28">
        <v>1.2</v>
      </c>
      <c r="V670" s="18" t="s">
        <v>323</v>
      </c>
      <c r="W670" s="29" t="s">
        <v>324</v>
      </c>
      <c r="X670" s="30" t="s">
        <v>1529</v>
      </c>
      <c r="Y670" s="31" t="s">
        <v>218</v>
      </c>
      <c r="Z670" s="50" t="s">
        <v>219</v>
      </c>
      <c r="AA670" s="50" t="s">
        <v>572</v>
      </c>
      <c r="AB670" s="50">
        <v>1</v>
      </c>
      <c r="AC670" s="50">
        <v>1</v>
      </c>
      <c r="AD670" s="50">
        <v>1</v>
      </c>
      <c r="AE670" s="50">
        <v>1</v>
      </c>
      <c r="AF670" s="50">
        <v>2000</v>
      </c>
      <c r="AG670" s="32">
        <v>1</v>
      </c>
      <c r="AH670" s="22">
        <v>-120</v>
      </c>
      <c r="AI670" s="23">
        <v>250</v>
      </c>
      <c r="AJ670" s="52">
        <v>13</v>
      </c>
      <c r="AK670" s="52">
        <v>1</v>
      </c>
      <c r="AL670" s="52">
        <v>2000</v>
      </c>
      <c r="AM670" s="52">
        <v>5</v>
      </c>
      <c r="AN670" s="52" t="s">
        <v>108</v>
      </c>
      <c r="AO670" s="52">
        <v>100</v>
      </c>
      <c r="AP670" s="52">
        <v>7.0000000000000007E-2</v>
      </c>
      <c r="AQ670" s="52">
        <v>0.1</v>
      </c>
      <c r="AR670" s="52">
        <v>0</v>
      </c>
      <c r="AS670" s="52">
        <v>0</v>
      </c>
      <c r="AT670" s="52">
        <v>0</v>
      </c>
      <c r="AU670" s="52">
        <v>31</v>
      </c>
      <c r="AV670" s="83">
        <v>10</v>
      </c>
      <c r="AW670" s="52">
        <v>-10</v>
      </c>
      <c r="AX670" s="83">
        <v>20</v>
      </c>
      <c r="AY670" s="52">
        <v>100</v>
      </c>
      <c r="AZ670" s="52">
        <v>1</v>
      </c>
      <c r="BA670" s="24">
        <v>0</v>
      </c>
      <c r="BB670" s="52">
        <v>4</v>
      </c>
      <c r="BC670" s="75" t="s">
        <v>2773</v>
      </c>
      <c r="BD670" s="52"/>
      <c r="BE670" s="52"/>
      <c r="BF670" s="52"/>
      <c r="BG670" s="52"/>
      <c r="BH670" s="52"/>
      <c r="BI670" s="52">
        <v>1</v>
      </c>
      <c r="BJ670" s="52"/>
      <c r="BK670" s="52"/>
      <c r="BL670" s="24">
        <v>1</v>
      </c>
      <c r="BM670" s="24"/>
      <c r="BN670" s="24"/>
      <c r="BO670" s="24" t="s">
        <v>2890</v>
      </c>
      <c r="BP670" s="24"/>
      <c r="BQ670" s="24" t="s">
        <v>2168</v>
      </c>
      <c r="CJ670" s="48">
        <v>1000</v>
      </c>
      <c r="CK670" s="47">
        <f t="shared" si="42"/>
        <v>1000</v>
      </c>
      <c r="CL670" s="47">
        <f t="shared" si="43"/>
        <v>100</v>
      </c>
      <c r="CM670" s="47">
        <f t="shared" si="44"/>
        <v>2000</v>
      </c>
    </row>
    <row r="671" spans="1:91" s="48" customFormat="1" x14ac:dyDescent="0.3">
      <c r="A671" s="48" t="s">
        <v>1524</v>
      </c>
      <c r="C671" s="106">
        <v>3105</v>
      </c>
      <c r="D671" s="28">
        <v>13105</v>
      </c>
      <c r="E671" s="28">
        <v>10001</v>
      </c>
      <c r="F671" s="55">
        <v>6</v>
      </c>
      <c r="G671" s="55">
        <v>1</v>
      </c>
      <c r="H671" s="55">
        <v>1</v>
      </c>
      <c r="I671" s="55">
        <v>2</v>
      </c>
      <c r="J671" s="55">
        <v>1</v>
      </c>
      <c r="K671" s="18">
        <v>1</v>
      </c>
      <c r="L671" s="54">
        <v>6</v>
      </c>
      <c r="M671" s="18">
        <v>1</v>
      </c>
      <c r="N671" s="18">
        <v>1</v>
      </c>
      <c r="O671" s="18" t="s">
        <v>2785</v>
      </c>
      <c r="P671" s="18" t="s">
        <v>321</v>
      </c>
      <c r="Q671" s="28" t="s">
        <v>1525</v>
      </c>
      <c r="R671" s="28"/>
      <c r="S671" s="28">
        <v>0.9</v>
      </c>
      <c r="T671" s="28">
        <v>2.5</v>
      </c>
      <c r="U671" s="28">
        <v>1.2</v>
      </c>
      <c r="V671" s="18" t="s">
        <v>323</v>
      </c>
      <c r="W671" s="29" t="s">
        <v>324</v>
      </c>
      <c r="X671" s="30" t="s">
        <v>1526</v>
      </c>
      <c r="Y671" s="31" t="s">
        <v>218</v>
      </c>
      <c r="Z671" s="50" t="s">
        <v>219</v>
      </c>
      <c r="AA671" s="50" t="s">
        <v>950</v>
      </c>
      <c r="AB671" s="50">
        <v>1</v>
      </c>
      <c r="AC671" s="50">
        <v>1</v>
      </c>
      <c r="AD671" s="50">
        <v>1</v>
      </c>
      <c r="AE671" s="50">
        <v>1</v>
      </c>
      <c r="AF671" s="50">
        <v>2000</v>
      </c>
      <c r="AG671" s="32">
        <v>1</v>
      </c>
      <c r="AH671" s="22">
        <v>-120</v>
      </c>
      <c r="AI671" s="23">
        <v>300</v>
      </c>
      <c r="AJ671" s="52">
        <v>13</v>
      </c>
      <c r="AK671" s="52">
        <v>1</v>
      </c>
      <c r="AL671" s="52">
        <v>2400</v>
      </c>
      <c r="AM671" s="52">
        <v>1</v>
      </c>
      <c r="AN671" s="52" t="s">
        <v>108</v>
      </c>
      <c r="AO671" s="52">
        <v>100</v>
      </c>
      <c r="AP671" s="52">
        <v>0.3</v>
      </c>
      <c r="AQ671" s="52">
        <v>0.04</v>
      </c>
      <c r="AR671" s="52">
        <v>0</v>
      </c>
      <c r="AS671" s="52">
        <v>0</v>
      </c>
      <c r="AT671" s="52">
        <v>0</v>
      </c>
      <c r="AU671" s="52">
        <v>11</v>
      </c>
      <c r="AV671" s="83">
        <v>-50</v>
      </c>
      <c r="AW671" s="52">
        <v>-30</v>
      </c>
      <c r="AX671" s="83">
        <v>60</v>
      </c>
      <c r="AY671" s="52">
        <v>120</v>
      </c>
      <c r="AZ671" s="52">
        <v>0.2</v>
      </c>
      <c r="BA671" s="24">
        <v>0</v>
      </c>
      <c r="BB671" s="52">
        <v>12</v>
      </c>
      <c r="BC671" s="75" t="s">
        <v>2774</v>
      </c>
      <c r="BD671" s="52"/>
      <c r="BE671" s="52"/>
      <c r="BF671" s="52"/>
      <c r="BG671" s="52"/>
      <c r="BH671" s="52"/>
      <c r="BI671" s="52">
        <v>1</v>
      </c>
      <c r="BJ671" s="52"/>
      <c r="BK671" s="52"/>
      <c r="BL671" s="24">
        <v>1</v>
      </c>
      <c r="BM671" s="24"/>
      <c r="BN671" s="24"/>
      <c r="BO671" s="24" t="s">
        <v>2890</v>
      </c>
      <c r="BP671" s="24"/>
      <c r="BQ671" s="24" t="s">
        <v>2168</v>
      </c>
      <c r="CJ671" s="48">
        <v>1200</v>
      </c>
      <c r="CK671" s="47">
        <f t="shared" si="42"/>
        <v>1200</v>
      </c>
      <c r="CL671" s="47">
        <f t="shared" si="43"/>
        <v>120</v>
      </c>
      <c r="CM671" s="47">
        <f t="shared" si="44"/>
        <v>2400</v>
      </c>
    </row>
    <row r="672" spans="1:91" s="48" customFormat="1" x14ac:dyDescent="0.3">
      <c r="A672" s="48" t="s">
        <v>1515</v>
      </c>
      <c r="C672" s="106">
        <v>3106</v>
      </c>
      <c r="D672" s="28">
        <v>13106</v>
      </c>
      <c r="E672" s="28">
        <v>10001</v>
      </c>
      <c r="F672" s="55">
        <v>6</v>
      </c>
      <c r="G672" s="55">
        <v>1</v>
      </c>
      <c r="H672" s="55">
        <v>1</v>
      </c>
      <c r="I672" s="55">
        <v>2</v>
      </c>
      <c r="J672" s="55">
        <v>1</v>
      </c>
      <c r="K672" s="18">
        <v>1</v>
      </c>
      <c r="L672" s="54">
        <v>6</v>
      </c>
      <c r="M672" s="18">
        <v>1</v>
      </c>
      <c r="N672" s="18">
        <v>1</v>
      </c>
      <c r="O672" s="18" t="s">
        <v>2785</v>
      </c>
      <c r="P672" s="18" t="s">
        <v>321</v>
      </c>
      <c r="Q672" s="28" t="s">
        <v>2164</v>
      </c>
      <c r="R672" s="28"/>
      <c r="S672" s="28">
        <v>1.26</v>
      </c>
      <c r="T672" s="28">
        <v>2.7</v>
      </c>
      <c r="U672" s="28">
        <v>1.68</v>
      </c>
      <c r="V672" s="18" t="s">
        <v>323</v>
      </c>
      <c r="W672" s="29" t="s">
        <v>491</v>
      </c>
      <c r="X672" s="30" t="s">
        <v>1516</v>
      </c>
      <c r="Y672" s="31" t="s">
        <v>218</v>
      </c>
      <c r="Z672" s="50" t="s">
        <v>219</v>
      </c>
      <c r="AA672" s="50" t="s">
        <v>1038</v>
      </c>
      <c r="AB672" s="50">
        <v>1</v>
      </c>
      <c r="AC672" s="50">
        <v>1</v>
      </c>
      <c r="AD672" s="50">
        <v>1</v>
      </c>
      <c r="AE672" s="50">
        <v>1</v>
      </c>
      <c r="AF672" s="50">
        <v>2000</v>
      </c>
      <c r="AG672" s="32">
        <v>1</v>
      </c>
      <c r="AH672" s="22">
        <v>-120</v>
      </c>
      <c r="AI672" s="23">
        <v>250</v>
      </c>
      <c r="AJ672" s="52">
        <v>13</v>
      </c>
      <c r="AK672" s="52">
        <v>1</v>
      </c>
      <c r="AL672" s="52">
        <v>2000</v>
      </c>
      <c r="AM672" s="52">
        <v>3</v>
      </c>
      <c r="AN672" s="52" t="s">
        <v>108</v>
      </c>
      <c r="AO672" s="52">
        <v>50</v>
      </c>
      <c r="AP672" s="52">
        <v>0.15</v>
      </c>
      <c r="AQ672" s="52">
        <v>0.08</v>
      </c>
      <c r="AR672" s="52">
        <v>0</v>
      </c>
      <c r="AS672" s="52">
        <v>0</v>
      </c>
      <c r="AT672" s="52">
        <v>0</v>
      </c>
      <c r="AU672" s="52">
        <v>301</v>
      </c>
      <c r="AV672" s="83">
        <v>-50</v>
      </c>
      <c r="AW672" s="52">
        <v>-40</v>
      </c>
      <c r="AX672" s="83">
        <v>20</v>
      </c>
      <c r="AY672" s="52">
        <v>100</v>
      </c>
      <c r="AZ672" s="52">
        <v>0.6</v>
      </c>
      <c r="BA672" s="24">
        <v>0</v>
      </c>
      <c r="BB672" s="52">
        <v>4</v>
      </c>
      <c r="BC672" s="75" t="s">
        <v>2775</v>
      </c>
      <c r="BD672" s="52"/>
      <c r="BE672" s="52"/>
      <c r="BF672" s="52"/>
      <c r="BG672" s="52"/>
      <c r="BH672" s="52"/>
      <c r="BI672" s="52">
        <v>1</v>
      </c>
      <c r="BJ672" s="52"/>
      <c r="BK672" s="52"/>
      <c r="BL672" s="24">
        <v>0.5</v>
      </c>
      <c r="BM672" s="24"/>
      <c r="BN672" s="24"/>
      <c r="BO672" s="24" t="s">
        <v>2890</v>
      </c>
      <c r="BP672" s="24"/>
      <c r="BQ672" s="24" t="s">
        <v>2168</v>
      </c>
      <c r="CJ672" s="48">
        <v>1000</v>
      </c>
      <c r="CK672" s="47">
        <f t="shared" si="42"/>
        <v>1000</v>
      </c>
      <c r="CL672" s="47">
        <f t="shared" si="43"/>
        <v>100</v>
      </c>
      <c r="CM672" s="47">
        <f t="shared" si="44"/>
        <v>2000</v>
      </c>
    </row>
    <row r="673" spans="1:91" s="48" customFormat="1" x14ac:dyDescent="0.3">
      <c r="A673" s="48" t="s">
        <v>1517</v>
      </c>
      <c r="C673" s="106">
        <v>3107</v>
      </c>
      <c r="D673" s="28">
        <v>13107</v>
      </c>
      <c r="E673" s="28">
        <v>10001</v>
      </c>
      <c r="F673" s="55">
        <v>6</v>
      </c>
      <c r="G673" s="55">
        <v>1</v>
      </c>
      <c r="H673" s="55">
        <v>1</v>
      </c>
      <c r="I673" s="55">
        <v>2</v>
      </c>
      <c r="J673" s="55">
        <v>1</v>
      </c>
      <c r="K673" s="18">
        <v>1</v>
      </c>
      <c r="L673" s="54">
        <v>6</v>
      </c>
      <c r="M673" s="18">
        <v>1</v>
      </c>
      <c r="N673" s="18">
        <v>1</v>
      </c>
      <c r="O673" s="18" t="s">
        <v>2785</v>
      </c>
      <c r="P673" s="18" t="s">
        <v>321</v>
      </c>
      <c r="Q673" s="28" t="s">
        <v>2165</v>
      </c>
      <c r="R673" s="28"/>
      <c r="S673" s="28">
        <v>1.08</v>
      </c>
      <c r="T673" s="28">
        <v>2.7</v>
      </c>
      <c r="U673" s="28">
        <v>1.44</v>
      </c>
      <c r="V673" s="18" t="s">
        <v>323</v>
      </c>
      <c r="W673" s="29" t="s">
        <v>491</v>
      </c>
      <c r="X673" s="30" t="s">
        <v>1518</v>
      </c>
      <c r="Y673" s="31" t="s">
        <v>218</v>
      </c>
      <c r="Z673" s="50" t="s">
        <v>219</v>
      </c>
      <c r="AA673" s="50" t="s">
        <v>953</v>
      </c>
      <c r="AB673" s="50">
        <v>1</v>
      </c>
      <c r="AC673" s="50">
        <v>1</v>
      </c>
      <c r="AD673" s="50">
        <v>1</v>
      </c>
      <c r="AE673" s="50">
        <v>1</v>
      </c>
      <c r="AF673" s="50">
        <v>2000</v>
      </c>
      <c r="AG673" s="32">
        <v>1</v>
      </c>
      <c r="AH673" s="22">
        <v>-120</v>
      </c>
      <c r="AI673" s="23">
        <v>400</v>
      </c>
      <c r="AJ673" s="52">
        <v>13</v>
      </c>
      <c r="AK673" s="52">
        <v>1</v>
      </c>
      <c r="AL673" s="52">
        <v>1400</v>
      </c>
      <c r="AM673" s="52">
        <v>5</v>
      </c>
      <c r="AN673" s="52" t="s">
        <v>108</v>
      </c>
      <c r="AO673" s="52">
        <v>150</v>
      </c>
      <c r="AP673" s="52">
        <v>0.3</v>
      </c>
      <c r="AQ673" s="52">
        <v>0.15</v>
      </c>
      <c r="AR673" s="52">
        <v>0</v>
      </c>
      <c r="AS673" s="52">
        <v>0</v>
      </c>
      <c r="AT673" s="52">
        <v>0</v>
      </c>
      <c r="AU673" s="52">
        <v>0</v>
      </c>
      <c r="AV673" s="83">
        <v>-20</v>
      </c>
      <c r="AW673" s="52">
        <v>-40</v>
      </c>
      <c r="AX673" s="83">
        <v>50</v>
      </c>
      <c r="AY673" s="52">
        <v>70</v>
      </c>
      <c r="AZ673" s="52">
        <v>1</v>
      </c>
      <c r="BA673" s="24">
        <v>0</v>
      </c>
      <c r="BB673" s="52">
        <v>10</v>
      </c>
      <c r="BC673" s="75" t="s">
        <v>2776</v>
      </c>
      <c r="BD673" s="52"/>
      <c r="BE673" s="52"/>
      <c r="BF673" s="52"/>
      <c r="BG673" s="52"/>
      <c r="BH673" s="52"/>
      <c r="BI673" s="52">
        <v>1</v>
      </c>
      <c r="BJ673" s="52"/>
      <c r="BK673" s="52"/>
      <c r="BL673" s="24">
        <v>0.6</v>
      </c>
      <c r="BM673" s="24"/>
      <c r="BN673" s="24"/>
      <c r="BO673" s="24" t="s">
        <v>2890</v>
      </c>
      <c r="BP673" s="24"/>
      <c r="BQ673" s="24" t="s">
        <v>2168</v>
      </c>
      <c r="CJ673" s="48">
        <v>700</v>
      </c>
      <c r="CK673" s="47">
        <f t="shared" si="42"/>
        <v>700</v>
      </c>
      <c r="CL673" s="47">
        <f t="shared" si="43"/>
        <v>70</v>
      </c>
      <c r="CM673" s="47">
        <f t="shared" si="44"/>
        <v>1400</v>
      </c>
    </row>
    <row r="674" spans="1:91" s="48" customFormat="1" x14ac:dyDescent="0.3">
      <c r="A674" s="48" t="s">
        <v>1519</v>
      </c>
      <c r="C674" s="106">
        <v>3108</v>
      </c>
      <c r="D674" s="28">
        <v>13108</v>
      </c>
      <c r="E674" s="28">
        <v>10001</v>
      </c>
      <c r="F674" s="55">
        <v>6</v>
      </c>
      <c r="G674" s="55">
        <v>1</v>
      </c>
      <c r="H674" s="55">
        <v>1</v>
      </c>
      <c r="I674" s="55">
        <v>2</v>
      </c>
      <c r="J674" s="55">
        <v>1</v>
      </c>
      <c r="K674" s="18">
        <v>2</v>
      </c>
      <c r="L674" s="54">
        <v>6</v>
      </c>
      <c r="M674" s="18">
        <v>1</v>
      </c>
      <c r="N674" s="18">
        <v>1</v>
      </c>
      <c r="O674" s="18" t="s">
        <v>2785</v>
      </c>
      <c r="P674" s="18" t="s">
        <v>321</v>
      </c>
      <c r="Q674" s="28" t="s">
        <v>2166</v>
      </c>
      <c r="R674" s="28"/>
      <c r="S674" s="28">
        <v>0.9</v>
      </c>
      <c r="T674" s="28">
        <v>2.5</v>
      </c>
      <c r="U674" s="28">
        <v>1.2</v>
      </c>
      <c r="V674" s="18" t="s">
        <v>323</v>
      </c>
      <c r="W674" s="29" t="s">
        <v>491</v>
      </c>
      <c r="X674" s="30" t="s">
        <v>1520</v>
      </c>
      <c r="Y674" s="31" t="s">
        <v>218</v>
      </c>
      <c r="Z674" s="50" t="s">
        <v>219</v>
      </c>
      <c r="AA674" s="50" t="s">
        <v>784</v>
      </c>
      <c r="AB674" s="50">
        <v>1</v>
      </c>
      <c r="AC674" s="50">
        <v>1</v>
      </c>
      <c r="AD674" s="50">
        <v>1</v>
      </c>
      <c r="AE674" s="50">
        <v>1</v>
      </c>
      <c r="AF674" s="50">
        <v>2000</v>
      </c>
      <c r="AG674" s="32">
        <v>1</v>
      </c>
      <c r="AH674" s="22">
        <v>-120</v>
      </c>
      <c r="AI674" s="23">
        <v>400</v>
      </c>
      <c r="AJ674" s="52">
        <v>13</v>
      </c>
      <c r="AK674" s="52">
        <v>1</v>
      </c>
      <c r="AL674" s="52">
        <v>1600</v>
      </c>
      <c r="AM674" s="52">
        <v>2</v>
      </c>
      <c r="AN674" s="52" t="s">
        <v>108</v>
      </c>
      <c r="AO674" s="52">
        <v>300</v>
      </c>
      <c r="AP674" s="52">
        <v>0.2</v>
      </c>
      <c r="AQ674" s="52">
        <v>0.05</v>
      </c>
      <c r="AR674" s="52">
        <v>0</v>
      </c>
      <c r="AS674" s="52">
        <v>-200</v>
      </c>
      <c r="AT674" s="52">
        <v>-50</v>
      </c>
      <c r="AU674" s="52">
        <v>1</v>
      </c>
      <c r="AV674" s="83">
        <v>-40</v>
      </c>
      <c r="AW674" s="52">
        <v>-10</v>
      </c>
      <c r="AX674" s="83">
        <v>40</v>
      </c>
      <c r="AY674" s="52">
        <v>80</v>
      </c>
      <c r="AZ674" s="52">
        <v>0.4</v>
      </c>
      <c r="BA674" s="24">
        <v>0</v>
      </c>
      <c r="BB674" s="52">
        <v>8</v>
      </c>
      <c r="BC674" s="75" t="s">
        <v>2777</v>
      </c>
      <c r="BD674" s="52"/>
      <c r="BE674" s="52"/>
      <c r="BF674" s="52"/>
      <c r="BG674" s="52"/>
      <c r="BH674" s="52"/>
      <c r="BI674" s="52">
        <v>1</v>
      </c>
      <c r="BJ674" s="52"/>
      <c r="BK674" s="52"/>
      <c r="BL674" s="24">
        <v>1</v>
      </c>
      <c r="BM674" s="24"/>
      <c r="BN674" s="24"/>
      <c r="BO674" s="24" t="s">
        <v>2890</v>
      </c>
      <c r="BP674" s="24"/>
      <c r="BQ674" s="24" t="s">
        <v>2168</v>
      </c>
      <c r="CJ674" s="48">
        <v>800</v>
      </c>
      <c r="CK674" s="47">
        <f t="shared" si="42"/>
        <v>800</v>
      </c>
      <c r="CL674" s="47">
        <f t="shared" si="43"/>
        <v>80</v>
      </c>
      <c r="CM674" s="47">
        <f t="shared" si="44"/>
        <v>1600</v>
      </c>
    </row>
    <row r="675" spans="1:91" s="48" customFormat="1" x14ac:dyDescent="0.3">
      <c r="A675" s="48" t="s">
        <v>1521</v>
      </c>
      <c r="C675" s="106">
        <v>3109</v>
      </c>
      <c r="D675" s="28">
        <v>13109</v>
      </c>
      <c r="E675" s="28">
        <v>10001</v>
      </c>
      <c r="F675" s="55">
        <v>6</v>
      </c>
      <c r="G675" s="55">
        <v>1</v>
      </c>
      <c r="H675" s="55">
        <v>1</v>
      </c>
      <c r="I675" s="55">
        <v>2</v>
      </c>
      <c r="J675" s="55">
        <v>1</v>
      </c>
      <c r="K675" s="18">
        <v>2</v>
      </c>
      <c r="L675" s="54">
        <v>6</v>
      </c>
      <c r="M675" s="18">
        <v>1</v>
      </c>
      <c r="N675" s="18">
        <v>1</v>
      </c>
      <c r="O675" s="18" t="s">
        <v>2785</v>
      </c>
      <c r="P675" s="18" t="s">
        <v>321</v>
      </c>
      <c r="Q675" s="28" t="s">
        <v>2167</v>
      </c>
      <c r="R675" s="28"/>
      <c r="S675" s="28">
        <v>0.9</v>
      </c>
      <c r="T675" s="28">
        <v>2.5</v>
      </c>
      <c r="U675" s="28">
        <v>1.2</v>
      </c>
      <c r="V675" s="18" t="s">
        <v>323</v>
      </c>
      <c r="W675" s="29" t="s">
        <v>324</v>
      </c>
      <c r="X675" s="30" t="s">
        <v>1522</v>
      </c>
      <c r="Y675" s="31" t="s">
        <v>218</v>
      </c>
      <c r="Z675" s="50" t="s">
        <v>219</v>
      </c>
      <c r="AA675" s="50" t="s">
        <v>612</v>
      </c>
      <c r="AB675" s="50">
        <v>1</v>
      </c>
      <c r="AC675" s="50">
        <v>1</v>
      </c>
      <c r="AD675" s="50">
        <v>1</v>
      </c>
      <c r="AE675" s="50">
        <v>1</v>
      </c>
      <c r="AF675" s="50">
        <v>2000</v>
      </c>
      <c r="AG675" s="32">
        <v>1</v>
      </c>
      <c r="AH675" s="22">
        <v>-120</v>
      </c>
      <c r="AI675" s="23">
        <v>250</v>
      </c>
      <c r="AJ675" s="52">
        <v>13</v>
      </c>
      <c r="AK675" s="52">
        <v>1</v>
      </c>
      <c r="AL675" s="52">
        <v>1400</v>
      </c>
      <c r="AM675" s="52">
        <v>2</v>
      </c>
      <c r="AN675" s="52" t="s">
        <v>108</v>
      </c>
      <c r="AO675" s="52">
        <v>700</v>
      </c>
      <c r="AP675" s="52">
        <v>0.2</v>
      </c>
      <c r="AQ675" s="52">
        <v>0.01</v>
      </c>
      <c r="AR675" s="52">
        <v>0</v>
      </c>
      <c r="AS675" s="52">
        <v>50</v>
      </c>
      <c r="AT675" s="52">
        <v>-250</v>
      </c>
      <c r="AU675" s="52">
        <v>0</v>
      </c>
      <c r="AV675" s="83">
        <v>10</v>
      </c>
      <c r="AW675" s="52">
        <v>-170</v>
      </c>
      <c r="AX675" s="83">
        <v>20</v>
      </c>
      <c r="AY675" s="52">
        <v>70</v>
      </c>
      <c r="AZ675" s="52">
        <v>0.4</v>
      </c>
      <c r="BA675" s="24">
        <v>0</v>
      </c>
      <c r="BB675" s="52">
        <v>4</v>
      </c>
      <c r="BC675" s="75" t="s">
        <v>2778</v>
      </c>
      <c r="BD675" s="52"/>
      <c r="BE675" s="52"/>
      <c r="BF675" s="52"/>
      <c r="BG675" s="52"/>
      <c r="BH675" s="52"/>
      <c r="BI675" s="52">
        <v>1</v>
      </c>
      <c r="BJ675" s="52"/>
      <c r="BK675" s="52"/>
      <c r="BL675" s="24">
        <v>1</v>
      </c>
      <c r="BM675" s="24"/>
      <c r="BN675" s="24" t="s">
        <v>2897</v>
      </c>
      <c r="BO675" s="24" t="s">
        <v>2890</v>
      </c>
      <c r="BP675" s="24"/>
      <c r="BQ675" s="24" t="s">
        <v>2168</v>
      </c>
      <c r="CJ675" s="48">
        <v>700</v>
      </c>
      <c r="CK675" s="47">
        <f t="shared" si="42"/>
        <v>700</v>
      </c>
      <c r="CL675" s="47">
        <f t="shared" si="43"/>
        <v>70</v>
      </c>
      <c r="CM675" s="47">
        <f t="shared" si="44"/>
        <v>1400</v>
      </c>
    </row>
    <row r="676" spans="1:91" s="48" customFormat="1" x14ac:dyDescent="0.3">
      <c r="A676" s="48" t="s">
        <v>1523</v>
      </c>
      <c r="C676" s="106">
        <v>3110</v>
      </c>
      <c r="D676" s="28">
        <v>13110</v>
      </c>
      <c r="E676" s="28">
        <v>10001</v>
      </c>
      <c r="F676" s="55">
        <v>6</v>
      </c>
      <c r="G676" s="55">
        <v>1</v>
      </c>
      <c r="H676" s="55">
        <v>1</v>
      </c>
      <c r="I676" s="55">
        <v>2</v>
      </c>
      <c r="J676" s="55">
        <v>1</v>
      </c>
      <c r="K676" s="18">
        <v>2</v>
      </c>
      <c r="L676" s="54">
        <v>6</v>
      </c>
      <c r="M676" s="18">
        <v>1</v>
      </c>
      <c r="N676" s="18">
        <v>1</v>
      </c>
      <c r="O676" s="18" t="s">
        <v>2785</v>
      </c>
      <c r="P676" s="18" t="s">
        <v>321</v>
      </c>
      <c r="Q676" s="28" t="s">
        <v>2239</v>
      </c>
      <c r="R676" s="28"/>
      <c r="S676" s="28">
        <v>1.05</v>
      </c>
      <c r="T676" s="28">
        <v>1.625</v>
      </c>
      <c r="U676" s="28">
        <v>1.2</v>
      </c>
      <c r="V676" s="18" t="s">
        <v>345</v>
      </c>
      <c r="W676" s="29" t="s">
        <v>346</v>
      </c>
      <c r="X676" s="30" t="s">
        <v>1870</v>
      </c>
      <c r="Y676" s="31" t="s">
        <v>218</v>
      </c>
      <c r="Z676" s="50" t="s">
        <v>219</v>
      </c>
      <c r="AA676" s="50" t="s">
        <v>1871</v>
      </c>
      <c r="AB676" s="50">
        <v>1</v>
      </c>
      <c r="AC676" s="50">
        <v>1</v>
      </c>
      <c r="AD676" s="50">
        <v>1</v>
      </c>
      <c r="AE676" s="50">
        <v>1</v>
      </c>
      <c r="AF676" s="50">
        <v>2000</v>
      </c>
      <c r="AG676" s="32">
        <v>1</v>
      </c>
      <c r="AH676" s="22">
        <v>-120</v>
      </c>
      <c r="AI676" s="23">
        <v>250</v>
      </c>
      <c r="AJ676" s="52">
        <v>0</v>
      </c>
      <c r="AK676" s="52">
        <v>1</v>
      </c>
      <c r="AL676" s="52">
        <v>1400</v>
      </c>
      <c r="AM676" s="52">
        <v>2</v>
      </c>
      <c r="AN676" s="52" t="s">
        <v>108</v>
      </c>
      <c r="AO676" s="52">
        <v>1000</v>
      </c>
      <c r="AP676" s="52">
        <v>0.3</v>
      </c>
      <c r="AQ676" s="52">
        <v>0.15</v>
      </c>
      <c r="AR676" s="52">
        <v>0</v>
      </c>
      <c r="AS676" s="52">
        <v>0</v>
      </c>
      <c r="AT676" s="52">
        <v>0</v>
      </c>
      <c r="AU676" s="52">
        <v>302</v>
      </c>
      <c r="AV676" s="83">
        <v>-65</v>
      </c>
      <c r="AW676" s="52">
        <v>-230</v>
      </c>
      <c r="AX676" s="83">
        <v>50</v>
      </c>
      <c r="AY676" s="52">
        <v>70</v>
      </c>
      <c r="AZ676" s="52">
        <v>0.4</v>
      </c>
      <c r="BA676" s="24">
        <v>0</v>
      </c>
      <c r="BB676" s="52">
        <v>10</v>
      </c>
      <c r="BC676" s="75" t="s">
        <v>2779</v>
      </c>
      <c r="BD676" s="52"/>
      <c r="BE676" s="52"/>
      <c r="BF676" s="52"/>
      <c r="BG676" s="52"/>
      <c r="BH676" s="52"/>
      <c r="BI676" s="52">
        <v>1</v>
      </c>
      <c r="BJ676" s="52"/>
      <c r="BK676" s="52"/>
      <c r="BL676" s="24">
        <v>1</v>
      </c>
      <c r="BM676" s="24"/>
      <c r="BN676" s="24"/>
      <c r="BO676" s="24" t="s">
        <v>2907</v>
      </c>
      <c r="BP676" s="24"/>
      <c r="BQ676" s="24" t="s">
        <v>2168</v>
      </c>
      <c r="CJ676" s="48">
        <v>700</v>
      </c>
      <c r="CK676" s="47">
        <f t="shared" si="42"/>
        <v>700</v>
      </c>
      <c r="CL676" s="47">
        <f t="shared" si="43"/>
        <v>70</v>
      </c>
      <c r="CM676" s="47">
        <f t="shared" si="44"/>
        <v>1400</v>
      </c>
    </row>
    <row r="677" spans="1:91" s="48" customFormat="1" x14ac:dyDescent="0.3">
      <c r="A677" s="48" t="s">
        <v>1496</v>
      </c>
      <c r="B677" s="48" t="s">
        <v>2499</v>
      </c>
      <c r="C677" s="106" t="s">
        <v>2492</v>
      </c>
      <c r="D677" s="28">
        <v>13101</v>
      </c>
      <c r="E677" s="28">
        <v>10001</v>
      </c>
      <c r="F677" s="55">
        <v>6</v>
      </c>
      <c r="G677" s="55">
        <v>1</v>
      </c>
      <c r="H677" s="55">
        <v>1</v>
      </c>
      <c r="I677" s="55">
        <v>2</v>
      </c>
      <c r="J677" s="55">
        <v>1</v>
      </c>
      <c r="K677" s="18">
        <v>1</v>
      </c>
      <c r="L677" s="54">
        <v>6</v>
      </c>
      <c r="M677" s="18">
        <v>1</v>
      </c>
      <c r="N677" s="18">
        <v>1</v>
      </c>
      <c r="O677" s="18" t="s">
        <v>2785</v>
      </c>
      <c r="P677" s="18" t="s">
        <v>321</v>
      </c>
      <c r="Q677" s="28" t="s">
        <v>1497</v>
      </c>
      <c r="R677" s="28" t="s">
        <v>2495</v>
      </c>
      <c r="S677" s="28">
        <v>0.9</v>
      </c>
      <c r="T677" s="28">
        <v>2.7</v>
      </c>
      <c r="U677" s="28">
        <v>1.2</v>
      </c>
      <c r="V677" s="18" t="s">
        <v>323</v>
      </c>
      <c r="W677" s="29" t="s">
        <v>324</v>
      </c>
      <c r="X677" s="30" t="s">
        <v>1498</v>
      </c>
      <c r="Y677" s="31" t="s">
        <v>218</v>
      </c>
      <c r="Z677" s="50" t="s">
        <v>219</v>
      </c>
      <c r="AA677" s="50" t="s">
        <v>693</v>
      </c>
      <c r="AB677" s="50">
        <v>1</v>
      </c>
      <c r="AC677" s="50">
        <v>1</v>
      </c>
      <c r="AD677" s="50">
        <v>1</v>
      </c>
      <c r="AE677" s="50">
        <v>1</v>
      </c>
      <c r="AF677" s="50">
        <v>2000</v>
      </c>
      <c r="AG677" s="32">
        <v>1</v>
      </c>
      <c r="AH677" s="22">
        <v>-90</v>
      </c>
      <c r="AI677" s="23">
        <v>500</v>
      </c>
      <c r="AJ677" s="52">
        <v>13</v>
      </c>
      <c r="AK677" s="52">
        <v>1</v>
      </c>
      <c r="AL677" s="52">
        <v>4000</v>
      </c>
      <c r="AM677" s="52">
        <v>4</v>
      </c>
      <c r="AN677" s="52" t="s">
        <v>108</v>
      </c>
      <c r="AO677" s="52">
        <v>250</v>
      </c>
      <c r="AP677" s="52">
        <v>0.15</v>
      </c>
      <c r="AQ677" s="52">
        <v>0.05</v>
      </c>
      <c r="AR677" s="52">
        <v>0</v>
      </c>
      <c r="AS677" s="52">
        <v>0</v>
      </c>
      <c r="AT677" s="52">
        <v>0</v>
      </c>
      <c r="AU677" s="52">
        <v>305</v>
      </c>
      <c r="AV677" s="83">
        <v>-80</v>
      </c>
      <c r="AW677" s="52">
        <v>-60</v>
      </c>
      <c r="AX677" s="83">
        <v>30</v>
      </c>
      <c r="AY677" s="52">
        <v>200</v>
      </c>
      <c r="AZ677" s="52">
        <v>0.8</v>
      </c>
      <c r="BA677" s="24">
        <v>0</v>
      </c>
      <c r="BB677" s="52">
        <v>6</v>
      </c>
      <c r="BC677" s="75" t="s">
        <v>2781</v>
      </c>
      <c r="BD677" s="52"/>
      <c r="BE677" s="52"/>
      <c r="BF677" s="52"/>
      <c r="BG677" s="52"/>
      <c r="BH677" s="52"/>
      <c r="BI677" s="52">
        <v>1</v>
      </c>
      <c r="BJ677" s="52"/>
      <c r="BK677" s="52"/>
      <c r="BL677" s="24">
        <v>1</v>
      </c>
      <c r="BM677" s="24"/>
      <c r="BN677" s="24"/>
      <c r="BO677" s="24" t="s">
        <v>2890</v>
      </c>
      <c r="BP677" s="24"/>
      <c r="BQ677" s="24" t="s">
        <v>2168</v>
      </c>
      <c r="CJ677" s="48" t="s">
        <v>139</v>
      </c>
      <c r="CK677" s="47" t="str">
        <f t="shared" si="42"/>
        <v>2000</v>
      </c>
      <c r="CL677" s="47">
        <f t="shared" si="43"/>
        <v>200</v>
      </c>
      <c r="CM677" s="47">
        <f t="shared" si="44"/>
        <v>4000</v>
      </c>
    </row>
    <row r="678" spans="1:91" s="48" customFormat="1" x14ac:dyDescent="0.3">
      <c r="A678" s="48" t="s">
        <v>1499</v>
      </c>
      <c r="B678" s="48" t="s">
        <v>2499</v>
      </c>
      <c r="C678" s="106" t="s">
        <v>2493</v>
      </c>
      <c r="D678" s="28">
        <v>13102</v>
      </c>
      <c r="E678" s="28">
        <v>10001</v>
      </c>
      <c r="F678" s="55">
        <v>6</v>
      </c>
      <c r="G678" s="55">
        <v>1</v>
      </c>
      <c r="H678" s="55">
        <v>1</v>
      </c>
      <c r="I678" s="55">
        <v>2</v>
      </c>
      <c r="J678" s="55">
        <v>1</v>
      </c>
      <c r="K678" s="18">
        <v>2</v>
      </c>
      <c r="L678" s="54">
        <v>6</v>
      </c>
      <c r="M678" s="18">
        <v>1</v>
      </c>
      <c r="N678" s="18">
        <v>1</v>
      </c>
      <c r="O678" s="18" t="s">
        <v>2785</v>
      </c>
      <c r="P678" s="18" t="s">
        <v>321</v>
      </c>
      <c r="Q678" s="28" t="s">
        <v>1500</v>
      </c>
      <c r="R678" s="28" t="s">
        <v>2495</v>
      </c>
      <c r="S678" s="28">
        <v>0.9</v>
      </c>
      <c r="T678" s="28">
        <v>2.5</v>
      </c>
      <c r="U678" s="28">
        <v>1.2</v>
      </c>
      <c r="V678" s="18" t="s">
        <v>323</v>
      </c>
      <c r="W678" s="29" t="s">
        <v>324</v>
      </c>
      <c r="X678" s="30" t="s">
        <v>1501</v>
      </c>
      <c r="Y678" s="31" t="s">
        <v>218</v>
      </c>
      <c r="Z678" s="50" t="s">
        <v>219</v>
      </c>
      <c r="AA678" s="50" t="s">
        <v>944</v>
      </c>
      <c r="AB678" s="50">
        <v>1</v>
      </c>
      <c r="AC678" s="50">
        <v>1</v>
      </c>
      <c r="AD678" s="50">
        <v>1</v>
      </c>
      <c r="AE678" s="50">
        <v>1</v>
      </c>
      <c r="AF678" s="50">
        <v>2000</v>
      </c>
      <c r="AG678" s="32">
        <v>1</v>
      </c>
      <c r="AH678" s="22">
        <v>-120</v>
      </c>
      <c r="AI678" s="23">
        <v>250</v>
      </c>
      <c r="AJ678" s="52">
        <v>7</v>
      </c>
      <c r="AK678" s="52">
        <v>1</v>
      </c>
      <c r="AL678" s="52">
        <v>1600</v>
      </c>
      <c r="AM678" s="52">
        <v>2</v>
      </c>
      <c r="AN678" s="52" t="s">
        <v>108</v>
      </c>
      <c r="AO678" s="52">
        <v>700</v>
      </c>
      <c r="AP678" s="52">
        <v>0.18</v>
      </c>
      <c r="AQ678" s="52">
        <v>0.12</v>
      </c>
      <c r="AR678" s="52">
        <v>0</v>
      </c>
      <c r="AS678" s="52">
        <v>-80</v>
      </c>
      <c r="AT678" s="52">
        <v>-140</v>
      </c>
      <c r="AU678" s="52">
        <v>1</v>
      </c>
      <c r="AV678" s="83">
        <v>-10</v>
      </c>
      <c r="AW678" s="52">
        <v>-55</v>
      </c>
      <c r="AX678" s="83">
        <v>14</v>
      </c>
      <c r="AY678" s="52">
        <v>80</v>
      </c>
      <c r="AZ678" s="52">
        <v>0.4</v>
      </c>
      <c r="BA678" s="24">
        <v>0</v>
      </c>
      <c r="BB678" s="52">
        <v>2.8</v>
      </c>
      <c r="BC678" s="75" t="s">
        <v>2782</v>
      </c>
      <c r="BD678" s="52"/>
      <c r="BE678" s="52"/>
      <c r="BF678" s="52"/>
      <c r="BG678" s="52"/>
      <c r="BH678" s="52"/>
      <c r="BI678" s="52">
        <v>1</v>
      </c>
      <c r="BJ678" s="52"/>
      <c r="BK678" s="52"/>
      <c r="BL678" s="24">
        <v>0.9</v>
      </c>
      <c r="BM678" s="24"/>
      <c r="BN678" s="24"/>
      <c r="BO678" s="24" t="s">
        <v>2893</v>
      </c>
      <c r="BP678" s="24"/>
      <c r="BQ678" s="24" t="s">
        <v>2168</v>
      </c>
      <c r="CJ678" s="48">
        <v>800</v>
      </c>
      <c r="CK678" s="47">
        <f t="shared" si="42"/>
        <v>800</v>
      </c>
      <c r="CL678" s="47">
        <f t="shared" si="43"/>
        <v>80</v>
      </c>
      <c r="CM678" s="47">
        <f t="shared" si="44"/>
        <v>1600</v>
      </c>
    </row>
    <row r="679" spans="1:91" s="48" customFormat="1" x14ac:dyDescent="0.3">
      <c r="A679" s="48" t="s">
        <v>1502</v>
      </c>
      <c r="B679" s="48" t="s">
        <v>2499</v>
      </c>
      <c r="C679" s="106" t="s">
        <v>2494</v>
      </c>
      <c r="D679" s="28">
        <v>13103</v>
      </c>
      <c r="E679" s="28">
        <v>10001</v>
      </c>
      <c r="F679" s="55">
        <v>6</v>
      </c>
      <c r="G679" s="55">
        <v>1</v>
      </c>
      <c r="H679" s="55">
        <v>1</v>
      </c>
      <c r="I679" s="55">
        <v>2</v>
      </c>
      <c r="J679" s="55">
        <v>1</v>
      </c>
      <c r="K679" s="18">
        <v>2</v>
      </c>
      <c r="L679" s="54">
        <v>6</v>
      </c>
      <c r="M679" s="18">
        <v>1</v>
      </c>
      <c r="N679" s="18">
        <v>1</v>
      </c>
      <c r="O679" s="18" t="s">
        <v>2785</v>
      </c>
      <c r="P679" s="18" t="s">
        <v>321</v>
      </c>
      <c r="Q679" s="28" t="s">
        <v>1503</v>
      </c>
      <c r="R679" s="28" t="s">
        <v>2495</v>
      </c>
      <c r="S679" s="28">
        <v>0.9</v>
      </c>
      <c r="T679" s="28">
        <v>2.5</v>
      </c>
      <c r="U679" s="28">
        <v>1.2</v>
      </c>
      <c r="V679" s="18" t="s">
        <v>323</v>
      </c>
      <c r="W679" s="29" t="s">
        <v>324</v>
      </c>
      <c r="X679" s="30" t="s">
        <v>1504</v>
      </c>
      <c r="Y679" s="31" t="s">
        <v>218</v>
      </c>
      <c r="Z679" s="50" t="s">
        <v>219</v>
      </c>
      <c r="AA679" s="50" t="s">
        <v>758</v>
      </c>
      <c r="AB679" s="50">
        <v>1</v>
      </c>
      <c r="AC679" s="50">
        <v>1</v>
      </c>
      <c r="AD679" s="50">
        <v>1</v>
      </c>
      <c r="AE679" s="50">
        <v>1</v>
      </c>
      <c r="AF679" s="50">
        <v>2000</v>
      </c>
      <c r="AG679" s="32">
        <v>1</v>
      </c>
      <c r="AH679" s="22">
        <v>-120</v>
      </c>
      <c r="AI679" s="23">
        <v>250</v>
      </c>
      <c r="AJ679" s="52">
        <v>13</v>
      </c>
      <c r="AK679" s="52">
        <v>1</v>
      </c>
      <c r="AL679" s="52">
        <v>200</v>
      </c>
      <c r="AM679" s="52">
        <v>2</v>
      </c>
      <c r="AN679" s="52" t="s">
        <v>108</v>
      </c>
      <c r="AO679" s="52">
        <v>500</v>
      </c>
      <c r="AP679" s="52" t="s">
        <v>2500</v>
      </c>
      <c r="AQ679" s="52">
        <v>0.05</v>
      </c>
      <c r="AR679" s="52">
        <v>0</v>
      </c>
      <c r="AS679" s="52">
        <v>0</v>
      </c>
      <c r="AT679" s="52">
        <v>0</v>
      </c>
      <c r="AU679" s="52" t="s">
        <v>2498</v>
      </c>
      <c r="AV679" s="83">
        <v>-20</v>
      </c>
      <c r="AW679" s="52">
        <v>0</v>
      </c>
      <c r="AX679" s="83">
        <v>50</v>
      </c>
      <c r="AY679" s="52">
        <v>10</v>
      </c>
      <c r="AZ679" s="52">
        <v>0.4</v>
      </c>
      <c r="BA679" s="24">
        <v>0</v>
      </c>
      <c r="BB679" s="52">
        <v>10</v>
      </c>
      <c r="BC679" s="75" t="s">
        <v>2783</v>
      </c>
      <c r="BD679" s="52"/>
      <c r="BE679" s="52"/>
      <c r="BF679" s="52"/>
      <c r="BG679" s="52"/>
      <c r="BH679" s="52"/>
      <c r="BI679" s="52">
        <v>1</v>
      </c>
      <c r="BJ679" s="52"/>
      <c r="BK679" s="52"/>
      <c r="BL679" s="24">
        <v>1</v>
      </c>
      <c r="BM679" s="24"/>
      <c r="BN679" s="24"/>
      <c r="BO679" s="24" t="s">
        <v>2890</v>
      </c>
      <c r="BP679" s="24"/>
      <c r="BQ679" s="24" t="s">
        <v>2168</v>
      </c>
      <c r="CJ679" s="48">
        <v>100</v>
      </c>
      <c r="CK679" s="47">
        <f t="shared" si="42"/>
        <v>100</v>
      </c>
      <c r="CL679" s="47">
        <f t="shared" si="43"/>
        <v>10</v>
      </c>
      <c r="CM679" s="47">
        <f t="shared" si="44"/>
        <v>200</v>
      </c>
    </row>
    <row r="680" spans="1:91" s="48" customFormat="1" x14ac:dyDescent="0.3">
      <c r="A680" s="48" t="s">
        <v>1507</v>
      </c>
      <c r="B680" s="48" t="s">
        <v>2420</v>
      </c>
      <c r="C680" s="106">
        <v>3201</v>
      </c>
      <c r="D680" s="28">
        <v>13001</v>
      </c>
      <c r="E680" s="28">
        <v>10001</v>
      </c>
      <c r="F680" s="55">
        <v>6</v>
      </c>
      <c r="G680" s="55">
        <v>1</v>
      </c>
      <c r="H680" s="55">
        <v>1</v>
      </c>
      <c r="I680" s="55">
        <v>2</v>
      </c>
      <c r="J680" s="55">
        <v>1</v>
      </c>
      <c r="K680" s="18">
        <v>2</v>
      </c>
      <c r="L680" s="54">
        <v>6</v>
      </c>
      <c r="M680" s="18">
        <v>1</v>
      </c>
      <c r="N680" s="18">
        <v>1</v>
      </c>
      <c r="O680" s="18" t="s">
        <v>2785</v>
      </c>
      <c r="P680" s="18" t="s">
        <v>321</v>
      </c>
      <c r="Q680" s="28" t="s">
        <v>2156</v>
      </c>
      <c r="R680" s="28"/>
      <c r="S680" s="28">
        <v>0.9</v>
      </c>
      <c r="T680" s="28">
        <v>2.5</v>
      </c>
      <c r="U680" s="28">
        <v>1.2</v>
      </c>
      <c r="V680" s="18" t="s">
        <v>323</v>
      </c>
      <c r="W680" s="29" t="s">
        <v>324</v>
      </c>
      <c r="X680" s="30" t="s">
        <v>1508</v>
      </c>
      <c r="Y680" s="31" t="s">
        <v>218</v>
      </c>
      <c r="Z680" s="50" t="s">
        <v>219</v>
      </c>
      <c r="AA680" s="50" t="s">
        <v>678</v>
      </c>
      <c r="AB680" s="50">
        <v>1</v>
      </c>
      <c r="AC680" s="50">
        <v>1</v>
      </c>
      <c r="AD680" s="50">
        <v>1</v>
      </c>
      <c r="AE680" s="50">
        <v>1</v>
      </c>
      <c r="AF680" s="50">
        <v>2000</v>
      </c>
      <c r="AG680" s="32">
        <v>1</v>
      </c>
      <c r="AH680" s="32">
        <v>-120</v>
      </c>
      <c r="AI680" s="23">
        <v>450</v>
      </c>
      <c r="AJ680" s="52">
        <v>13</v>
      </c>
      <c r="AK680" s="52">
        <v>1</v>
      </c>
      <c r="AL680" s="52">
        <v>1400</v>
      </c>
      <c r="AM680" s="52">
        <v>2</v>
      </c>
      <c r="AN680" s="52" t="s">
        <v>108</v>
      </c>
      <c r="AO680" s="52">
        <v>700</v>
      </c>
      <c r="AP680" s="52">
        <v>0.15</v>
      </c>
      <c r="AQ680" s="52">
        <v>0.05</v>
      </c>
      <c r="AR680" s="52">
        <v>0</v>
      </c>
      <c r="AS680" s="52">
        <v>-280</v>
      </c>
      <c r="AT680" s="52">
        <v>-137</v>
      </c>
      <c r="AU680" s="52">
        <v>1</v>
      </c>
      <c r="AV680" s="83">
        <v>0</v>
      </c>
      <c r="AW680" s="52">
        <v>-60</v>
      </c>
      <c r="AX680" s="83">
        <v>40</v>
      </c>
      <c r="AY680" s="52">
        <v>70</v>
      </c>
      <c r="AZ680" s="52">
        <v>0.4</v>
      </c>
      <c r="BA680" s="24">
        <v>0</v>
      </c>
      <c r="BB680" s="52">
        <v>8</v>
      </c>
      <c r="BC680" s="75" t="s">
        <v>2762</v>
      </c>
      <c r="BD680" s="52"/>
      <c r="BE680" s="52"/>
      <c r="BF680" s="52"/>
      <c r="BG680" s="52"/>
      <c r="BH680" s="52"/>
      <c r="BI680" s="52">
        <v>1</v>
      </c>
      <c r="BJ680" s="52"/>
      <c r="BK680" s="52"/>
      <c r="BL680" s="52">
        <v>1</v>
      </c>
      <c r="BM680" s="52"/>
      <c r="BN680" s="52"/>
      <c r="BO680" s="24" t="s">
        <v>2890</v>
      </c>
      <c r="BP680" s="52"/>
      <c r="BQ680" s="24" t="s">
        <v>2168</v>
      </c>
      <c r="CJ680" s="48">
        <v>700</v>
      </c>
      <c r="CK680" s="47">
        <f t="shared" si="42"/>
        <v>700</v>
      </c>
      <c r="CL680" s="47">
        <f t="shared" si="43"/>
        <v>70</v>
      </c>
      <c r="CM680" s="47">
        <f t="shared" si="44"/>
        <v>1400</v>
      </c>
    </row>
    <row r="681" spans="1:91" x14ac:dyDescent="0.3">
      <c r="A681" s="48" t="s">
        <v>1509</v>
      </c>
      <c r="C681" s="27">
        <v>3202</v>
      </c>
      <c r="D681" s="26">
        <v>13002</v>
      </c>
      <c r="E681" s="26">
        <v>10001</v>
      </c>
      <c r="F681" s="1">
        <v>6</v>
      </c>
      <c r="G681" s="1">
        <v>1</v>
      </c>
      <c r="H681" s="1">
        <v>1</v>
      </c>
      <c r="I681" s="1">
        <v>2</v>
      </c>
      <c r="J681" s="1">
        <v>1</v>
      </c>
      <c r="K681" s="18">
        <v>2</v>
      </c>
      <c r="L681" s="116">
        <v>6</v>
      </c>
      <c r="M681" s="18">
        <v>1</v>
      </c>
      <c r="N681" s="18">
        <v>1</v>
      </c>
      <c r="O681" s="18" t="s">
        <v>2785</v>
      </c>
      <c r="P681" s="18" t="s">
        <v>321</v>
      </c>
      <c r="Q681" s="26" t="s">
        <v>2157</v>
      </c>
      <c r="R681" s="26"/>
      <c r="S681" s="28">
        <v>0.9</v>
      </c>
      <c r="T681" s="28">
        <v>2.5</v>
      </c>
      <c r="U681" s="28">
        <v>1.2</v>
      </c>
      <c r="V681" s="18" t="s">
        <v>323</v>
      </c>
      <c r="W681" s="29" t="s">
        <v>324</v>
      </c>
      <c r="X681" s="30" t="s">
        <v>1510</v>
      </c>
      <c r="Y681" s="31" t="s">
        <v>218</v>
      </c>
      <c r="Z681" s="21" t="s">
        <v>219</v>
      </c>
      <c r="AA681" s="21" t="s">
        <v>696</v>
      </c>
      <c r="AB681" s="21">
        <v>1</v>
      </c>
      <c r="AC681" s="21">
        <v>1</v>
      </c>
      <c r="AD681" s="21">
        <v>1</v>
      </c>
      <c r="AE681" s="21">
        <v>1</v>
      </c>
      <c r="AF681" s="21">
        <v>2000</v>
      </c>
      <c r="AG681" s="32">
        <v>1</v>
      </c>
      <c r="AH681" s="32">
        <v>-120</v>
      </c>
      <c r="AI681" s="23">
        <v>300</v>
      </c>
      <c r="AJ681" s="24">
        <v>13</v>
      </c>
      <c r="AK681" s="24">
        <v>1</v>
      </c>
      <c r="AL681" s="24">
        <v>1400</v>
      </c>
      <c r="AM681" s="24">
        <v>3</v>
      </c>
      <c r="AN681" s="24" t="s">
        <v>108</v>
      </c>
      <c r="AO681" s="24">
        <v>700</v>
      </c>
      <c r="AP681" s="24">
        <v>0.22</v>
      </c>
      <c r="AQ681" s="24">
        <v>0.06</v>
      </c>
      <c r="AR681" s="24">
        <v>0</v>
      </c>
      <c r="AS681" s="24">
        <v>0</v>
      </c>
      <c r="AT681" s="24">
        <v>0</v>
      </c>
      <c r="AU681" s="24">
        <v>51</v>
      </c>
      <c r="AV681" s="83">
        <v>0</v>
      </c>
      <c r="AW681" s="24">
        <v>-10</v>
      </c>
      <c r="AX681" s="83">
        <v>50</v>
      </c>
      <c r="AY681" s="24">
        <v>70</v>
      </c>
      <c r="AZ681" s="24">
        <v>0.6</v>
      </c>
      <c r="BA681" s="24">
        <v>0</v>
      </c>
      <c r="BB681" s="24">
        <v>10</v>
      </c>
      <c r="BC681" s="77" t="s">
        <v>2763</v>
      </c>
      <c r="BD681" s="24"/>
      <c r="BE681" s="24"/>
      <c r="BF681" s="24"/>
      <c r="BG681" s="24"/>
      <c r="BH681" s="24"/>
      <c r="BI681" s="24">
        <v>1</v>
      </c>
      <c r="BJ681" s="24"/>
      <c r="BK681" s="24"/>
      <c r="BL681" s="24">
        <v>1</v>
      </c>
      <c r="BM681" s="24"/>
      <c r="BN681" s="24"/>
      <c r="BO681" s="24" t="s">
        <v>2890</v>
      </c>
      <c r="BP681" s="24"/>
      <c r="BQ681" s="24" t="s">
        <v>2168</v>
      </c>
      <c r="CJ681" s="5">
        <v>700</v>
      </c>
      <c r="CK681" s="47">
        <f t="shared" si="42"/>
        <v>700</v>
      </c>
      <c r="CL681" s="47">
        <f t="shared" si="43"/>
        <v>70</v>
      </c>
      <c r="CM681" s="47">
        <f t="shared" si="44"/>
        <v>1400</v>
      </c>
    </row>
    <row r="682" spans="1:91" x14ac:dyDescent="0.3">
      <c r="A682" s="48" t="s">
        <v>1511</v>
      </c>
      <c r="C682" s="27">
        <v>3203</v>
      </c>
      <c r="D682" s="26">
        <v>13003</v>
      </c>
      <c r="E682" s="26">
        <v>10001</v>
      </c>
      <c r="F682" s="1">
        <v>6</v>
      </c>
      <c r="G682" s="1">
        <v>1</v>
      </c>
      <c r="H682" s="1">
        <v>1</v>
      </c>
      <c r="I682" s="1">
        <v>2</v>
      </c>
      <c r="J682" s="1">
        <v>1</v>
      </c>
      <c r="K682" s="18">
        <v>2</v>
      </c>
      <c r="L682" s="116">
        <v>6</v>
      </c>
      <c r="M682" s="18">
        <v>1</v>
      </c>
      <c r="N682" s="18">
        <v>1</v>
      </c>
      <c r="O682" s="18" t="s">
        <v>2785</v>
      </c>
      <c r="P682" s="18" t="s">
        <v>321</v>
      </c>
      <c r="Q682" s="26" t="s">
        <v>2158</v>
      </c>
      <c r="R682" s="26"/>
      <c r="S682" s="28">
        <v>1.08</v>
      </c>
      <c r="T682" s="28">
        <v>2.5</v>
      </c>
      <c r="U682" s="28">
        <v>1.44</v>
      </c>
      <c r="V682" s="18" t="s">
        <v>323</v>
      </c>
      <c r="W682" s="29" t="s">
        <v>324</v>
      </c>
      <c r="X682" s="30" t="s">
        <v>1512</v>
      </c>
      <c r="Y682" s="31" t="s">
        <v>218</v>
      </c>
      <c r="Z682" s="21" t="s">
        <v>219</v>
      </c>
      <c r="AA682" s="21" t="s">
        <v>859</v>
      </c>
      <c r="AB682" s="21">
        <v>1</v>
      </c>
      <c r="AC682" s="21">
        <v>1</v>
      </c>
      <c r="AD682" s="21">
        <v>1</v>
      </c>
      <c r="AE682" s="21">
        <v>1</v>
      </c>
      <c r="AF682" s="21">
        <v>2000</v>
      </c>
      <c r="AG682" s="32">
        <v>1</v>
      </c>
      <c r="AH682" s="32">
        <v>-120</v>
      </c>
      <c r="AI682" s="23">
        <v>350</v>
      </c>
      <c r="AJ682" s="24">
        <v>13</v>
      </c>
      <c r="AK682" s="24">
        <v>1</v>
      </c>
      <c r="AL682" s="24">
        <v>2000</v>
      </c>
      <c r="AM682" s="24">
        <v>2</v>
      </c>
      <c r="AN682" s="24" t="s">
        <v>108</v>
      </c>
      <c r="AO682" s="24">
        <v>200</v>
      </c>
      <c r="AP682" s="24">
        <v>0.3</v>
      </c>
      <c r="AQ682" s="24">
        <v>0.25</v>
      </c>
      <c r="AR682" s="24">
        <v>0</v>
      </c>
      <c r="AS682" s="24">
        <v>0</v>
      </c>
      <c r="AT682" s="24">
        <v>0</v>
      </c>
      <c r="AU682" s="24">
        <v>51</v>
      </c>
      <c r="AV682" s="83">
        <v>-20</v>
      </c>
      <c r="AW682" s="24">
        <v>-30</v>
      </c>
      <c r="AX682" s="83">
        <v>50</v>
      </c>
      <c r="AY682" s="24">
        <v>100</v>
      </c>
      <c r="AZ682" s="24">
        <v>0.4</v>
      </c>
      <c r="BA682" s="24">
        <v>0</v>
      </c>
      <c r="BB682" s="24">
        <v>10</v>
      </c>
      <c r="BC682" s="77" t="s">
        <v>2764</v>
      </c>
      <c r="BD682" s="24"/>
      <c r="BE682" s="24"/>
      <c r="BF682" s="24"/>
      <c r="BG682" s="24"/>
      <c r="BH682" s="24"/>
      <c r="BI682" s="24">
        <v>1</v>
      </c>
      <c r="BJ682" s="24"/>
      <c r="BK682" s="24"/>
      <c r="BL682" s="24">
        <v>0.5</v>
      </c>
      <c r="BM682" s="24"/>
      <c r="BN682" s="24"/>
      <c r="BO682" s="24" t="s">
        <v>2898</v>
      </c>
      <c r="BP682" s="24"/>
      <c r="BQ682" s="24" t="s">
        <v>2168</v>
      </c>
      <c r="CJ682" s="5">
        <v>1000</v>
      </c>
      <c r="CK682" s="47">
        <f t="shared" si="42"/>
        <v>1000</v>
      </c>
      <c r="CL682" s="47">
        <f t="shared" si="43"/>
        <v>100</v>
      </c>
      <c r="CM682" s="47">
        <f t="shared" si="44"/>
        <v>2000</v>
      </c>
    </row>
    <row r="683" spans="1:91" x14ac:dyDescent="0.3">
      <c r="A683" s="48" t="s">
        <v>1513</v>
      </c>
      <c r="C683" s="27">
        <v>3204</v>
      </c>
      <c r="D683" s="26">
        <v>13004</v>
      </c>
      <c r="E683" s="26">
        <v>10001</v>
      </c>
      <c r="F683" s="1">
        <v>6</v>
      </c>
      <c r="G683" s="1">
        <v>1</v>
      </c>
      <c r="H683" s="1">
        <v>1</v>
      </c>
      <c r="I683" s="1">
        <v>2</v>
      </c>
      <c r="J683" s="1">
        <v>1</v>
      </c>
      <c r="K683" s="18">
        <v>2</v>
      </c>
      <c r="L683" s="116">
        <v>6</v>
      </c>
      <c r="M683" s="18">
        <v>1</v>
      </c>
      <c r="N683" s="18">
        <v>1</v>
      </c>
      <c r="O683" s="18" t="s">
        <v>2785</v>
      </c>
      <c r="P683" s="18" t="s">
        <v>321</v>
      </c>
      <c r="Q683" s="26" t="s">
        <v>2159</v>
      </c>
      <c r="R683" s="26"/>
      <c r="S683" s="28">
        <v>0.9900000000000001</v>
      </c>
      <c r="T683" s="28">
        <v>2.5</v>
      </c>
      <c r="U683" s="28">
        <v>1.32</v>
      </c>
      <c r="V683" s="18" t="s">
        <v>323</v>
      </c>
      <c r="W683" s="29" t="s">
        <v>324</v>
      </c>
      <c r="X683" s="30" t="s">
        <v>1514</v>
      </c>
      <c r="Y683" s="31" t="s">
        <v>218</v>
      </c>
      <c r="Z683" s="21" t="s">
        <v>219</v>
      </c>
      <c r="AA683" s="21" t="s">
        <v>536</v>
      </c>
      <c r="AB683" s="21">
        <v>1</v>
      </c>
      <c r="AC683" s="21">
        <v>1</v>
      </c>
      <c r="AD683" s="21">
        <v>1</v>
      </c>
      <c r="AE683" s="21">
        <v>1</v>
      </c>
      <c r="AF683" s="21">
        <v>2000</v>
      </c>
      <c r="AG683" s="32">
        <v>1</v>
      </c>
      <c r="AH683" s="32">
        <v>-120</v>
      </c>
      <c r="AI683" s="23">
        <v>250</v>
      </c>
      <c r="AJ683" s="24">
        <v>13</v>
      </c>
      <c r="AK683" s="24">
        <v>1</v>
      </c>
      <c r="AL683" s="24">
        <v>1600</v>
      </c>
      <c r="AM683" s="24">
        <v>2</v>
      </c>
      <c r="AN683" s="24" t="s">
        <v>108</v>
      </c>
      <c r="AO683" s="24">
        <v>250</v>
      </c>
      <c r="AP683" s="24">
        <v>0.5</v>
      </c>
      <c r="AQ683" s="24">
        <v>0.05</v>
      </c>
      <c r="AR683" s="24">
        <v>0</v>
      </c>
      <c r="AS683" s="24">
        <v>0</v>
      </c>
      <c r="AT683" s="24">
        <v>0</v>
      </c>
      <c r="AU683" s="24">
        <v>303</v>
      </c>
      <c r="AV683" s="83">
        <v>0</v>
      </c>
      <c r="AW683" s="24">
        <v>-10</v>
      </c>
      <c r="AX683" s="83">
        <v>30</v>
      </c>
      <c r="AY683" s="24">
        <v>80</v>
      </c>
      <c r="AZ683" s="24">
        <v>0.4</v>
      </c>
      <c r="BA683" s="24">
        <v>0</v>
      </c>
      <c r="BB683" s="24">
        <v>6</v>
      </c>
      <c r="BC683" s="77" t="s">
        <v>2765</v>
      </c>
      <c r="BD683" s="24"/>
      <c r="BE683" s="24"/>
      <c r="BF683" s="24"/>
      <c r="BG683" s="24"/>
      <c r="BH683" s="24"/>
      <c r="BI683" s="24">
        <v>1</v>
      </c>
      <c r="BJ683" s="24"/>
      <c r="BK683" s="24"/>
      <c r="BL683" s="24">
        <v>1</v>
      </c>
      <c r="BM683" s="24"/>
      <c r="BN683" s="24"/>
      <c r="BO683" s="24" t="s">
        <v>2890</v>
      </c>
      <c r="BP683" s="24"/>
      <c r="BQ683" s="24" t="s">
        <v>2168</v>
      </c>
      <c r="CJ683" s="5">
        <v>800</v>
      </c>
      <c r="CK683" s="47">
        <f t="shared" si="42"/>
        <v>800</v>
      </c>
      <c r="CL683" s="47">
        <f t="shared" si="43"/>
        <v>80</v>
      </c>
      <c r="CM683" s="47">
        <f t="shared" si="44"/>
        <v>1600</v>
      </c>
    </row>
    <row r="684" spans="1:91" x14ac:dyDescent="0.3">
      <c r="A684" s="48" t="s">
        <v>1505</v>
      </c>
      <c r="C684" s="27">
        <v>3205</v>
      </c>
      <c r="D684" s="26">
        <v>13005</v>
      </c>
      <c r="E684" s="26">
        <v>10001</v>
      </c>
      <c r="F684" s="1">
        <v>6</v>
      </c>
      <c r="G684" s="1">
        <v>1</v>
      </c>
      <c r="H684" s="1">
        <v>1</v>
      </c>
      <c r="I684" s="1">
        <v>2</v>
      </c>
      <c r="J684" s="1">
        <v>1</v>
      </c>
      <c r="K684" s="18">
        <v>2</v>
      </c>
      <c r="L684" s="116">
        <v>6</v>
      </c>
      <c r="M684" s="18">
        <v>1</v>
      </c>
      <c r="N684" s="18">
        <v>1</v>
      </c>
      <c r="O684" s="18" t="s">
        <v>2785</v>
      </c>
      <c r="P684" s="18" t="s">
        <v>321</v>
      </c>
      <c r="Q684" s="26" t="s">
        <v>2160</v>
      </c>
      <c r="R684" s="26"/>
      <c r="S684" s="28">
        <v>1.1700000000000002</v>
      </c>
      <c r="T684" s="28">
        <v>2.5</v>
      </c>
      <c r="U684" s="28">
        <v>1.56</v>
      </c>
      <c r="V684" s="18" t="s">
        <v>323</v>
      </c>
      <c r="W684" s="29" t="s">
        <v>324</v>
      </c>
      <c r="X684" s="30" t="s">
        <v>1506</v>
      </c>
      <c r="Y684" s="31" t="s">
        <v>218</v>
      </c>
      <c r="Z684" s="21" t="s">
        <v>219</v>
      </c>
      <c r="AA684" s="21" t="s">
        <v>592</v>
      </c>
      <c r="AB684" s="21">
        <v>1</v>
      </c>
      <c r="AC684" s="21">
        <v>1</v>
      </c>
      <c r="AD684" s="21">
        <v>1</v>
      </c>
      <c r="AE684" s="21">
        <v>1</v>
      </c>
      <c r="AF684" s="21">
        <v>2000</v>
      </c>
      <c r="AG684" s="32">
        <v>1</v>
      </c>
      <c r="AH684" s="32">
        <v>-120</v>
      </c>
      <c r="AI684" s="23">
        <v>200</v>
      </c>
      <c r="AJ684" s="24" t="s">
        <v>2749</v>
      </c>
      <c r="AK684" s="24">
        <v>1</v>
      </c>
      <c r="AL684" s="24">
        <v>1600</v>
      </c>
      <c r="AM684" s="24">
        <v>2</v>
      </c>
      <c r="AN684" s="24" t="s">
        <v>108</v>
      </c>
      <c r="AO684" s="24">
        <v>300</v>
      </c>
      <c r="AP684" s="24">
        <v>0.2</v>
      </c>
      <c r="AQ684" s="24">
        <v>0.01</v>
      </c>
      <c r="AR684" s="24">
        <v>0</v>
      </c>
      <c r="AS684" s="24">
        <v>0</v>
      </c>
      <c r="AT684" s="24">
        <v>0</v>
      </c>
      <c r="AU684" s="24">
        <v>31</v>
      </c>
      <c r="AV684" s="83">
        <v>-20</v>
      </c>
      <c r="AW684" s="24">
        <v>-70</v>
      </c>
      <c r="AX684" s="83">
        <v>50</v>
      </c>
      <c r="AY684" s="24">
        <v>80</v>
      </c>
      <c r="AZ684" s="24">
        <v>0.4</v>
      </c>
      <c r="BA684" s="24">
        <v>0</v>
      </c>
      <c r="BB684" s="24" t="s">
        <v>2750</v>
      </c>
      <c r="BC684" s="77" t="s">
        <v>2780</v>
      </c>
      <c r="BD684" s="24"/>
      <c r="BE684" s="24"/>
      <c r="BF684" s="24"/>
      <c r="BG684" s="24"/>
      <c r="BH684" s="24"/>
      <c r="BI684" s="24">
        <v>1</v>
      </c>
      <c r="BJ684" s="24"/>
      <c r="BK684" s="24"/>
      <c r="BL684" s="24">
        <v>0.7</v>
      </c>
      <c r="BM684" s="24"/>
      <c r="BN684" s="24"/>
      <c r="BO684" s="24" t="s">
        <v>2896</v>
      </c>
      <c r="BP684" s="24"/>
      <c r="BQ684" s="24" t="s">
        <v>2168</v>
      </c>
      <c r="CJ684" s="5">
        <v>800</v>
      </c>
      <c r="CK684" s="47">
        <f t="shared" si="42"/>
        <v>800</v>
      </c>
      <c r="CL684" s="47">
        <f t="shared" si="43"/>
        <v>80</v>
      </c>
      <c r="CM684" s="47">
        <f t="shared" si="44"/>
        <v>1600</v>
      </c>
    </row>
    <row r="685" spans="1:91" x14ac:dyDescent="0.3">
      <c r="A685" s="48" t="s">
        <v>1530</v>
      </c>
      <c r="C685" s="27">
        <v>3206</v>
      </c>
      <c r="D685" s="26">
        <v>13006</v>
      </c>
      <c r="E685" s="26">
        <v>10001</v>
      </c>
      <c r="F685" s="1">
        <v>6</v>
      </c>
      <c r="G685" s="1">
        <v>1</v>
      </c>
      <c r="H685" s="1">
        <v>1</v>
      </c>
      <c r="I685" s="1">
        <v>2</v>
      </c>
      <c r="J685" s="1">
        <v>1</v>
      </c>
      <c r="K685" s="18">
        <v>2</v>
      </c>
      <c r="L685" s="116">
        <v>6</v>
      </c>
      <c r="M685" s="18">
        <v>1</v>
      </c>
      <c r="N685" s="18">
        <v>1</v>
      </c>
      <c r="O685" s="18" t="s">
        <v>2785</v>
      </c>
      <c r="P685" s="18" t="s">
        <v>321</v>
      </c>
      <c r="Q685" s="26" t="s">
        <v>2161</v>
      </c>
      <c r="R685" s="26"/>
      <c r="S685" s="28">
        <v>1.1700000000000002</v>
      </c>
      <c r="T685" s="28">
        <v>2.5</v>
      </c>
      <c r="U685" s="28">
        <v>1.56</v>
      </c>
      <c r="V685" s="18" t="s">
        <v>323</v>
      </c>
      <c r="W685" s="29" t="s">
        <v>324</v>
      </c>
      <c r="X685" s="30" t="s">
        <v>1531</v>
      </c>
      <c r="Y685" s="31" t="s">
        <v>218</v>
      </c>
      <c r="Z685" s="21" t="s">
        <v>219</v>
      </c>
      <c r="AA685" s="21" t="s">
        <v>962</v>
      </c>
      <c r="AB685" s="21">
        <v>1</v>
      </c>
      <c r="AC685" s="21">
        <v>1</v>
      </c>
      <c r="AD685" s="21">
        <v>1</v>
      </c>
      <c r="AE685" s="21">
        <v>1</v>
      </c>
      <c r="AF685" s="21">
        <v>2000</v>
      </c>
      <c r="AG685" s="32">
        <v>1</v>
      </c>
      <c r="AH685" s="32">
        <v>-120</v>
      </c>
      <c r="AI685" s="23">
        <v>300</v>
      </c>
      <c r="AJ685" s="24">
        <v>13</v>
      </c>
      <c r="AK685" s="24">
        <v>1</v>
      </c>
      <c r="AL685" s="24">
        <v>1400</v>
      </c>
      <c r="AM685" s="24">
        <v>2</v>
      </c>
      <c r="AN685" s="24" t="s">
        <v>108</v>
      </c>
      <c r="AO685" s="24">
        <v>500</v>
      </c>
      <c r="AP685" s="24">
        <v>0.25</v>
      </c>
      <c r="AQ685" s="24">
        <v>0.01</v>
      </c>
      <c r="AR685" s="24">
        <v>0</v>
      </c>
      <c r="AS685" s="24">
        <v>0</v>
      </c>
      <c r="AT685" s="24">
        <v>-100</v>
      </c>
      <c r="AU685" s="24">
        <v>1</v>
      </c>
      <c r="AV685" s="83">
        <v>0</v>
      </c>
      <c r="AW685" s="24">
        <v>20</v>
      </c>
      <c r="AX685" s="83">
        <v>12</v>
      </c>
      <c r="AY685" s="24">
        <v>70</v>
      </c>
      <c r="AZ685" s="24">
        <v>0.4</v>
      </c>
      <c r="BA685" s="24">
        <v>0</v>
      </c>
      <c r="BB685" s="24">
        <v>2.4</v>
      </c>
      <c r="BC685" s="77" t="s">
        <v>2767</v>
      </c>
      <c r="BD685" s="24"/>
      <c r="BE685" s="24"/>
      <c r="BF685" s="24"/>
      <c r="BG685" s="24"/>
      <c r="BH685" s="24"/>
      <c r="BI685" s="24">
        <v>1</v>
      </c>
      <c r="BJ685" s="24"/>
      <c r="BK685" s="24"/>
      <c r="BL685" s="24">
        <v>1</v>
      </c>
      <c r="BM685" s="24"/>
      <c r="BN685" s="24"/>
      <c r="BO685" s="24" t="s">
        <v>2890</v>
      </c>
      <c r="BP685" s="24"/>
      <c r="BQ685" s="24" t="s">
        <v>2168</v>
      </c>
      <c r="CJ685" s="5">
        <v>700</v>
      </c>
      <c r="CK685" s="47">
        <f t="shared" si="42"/>
        <v>700</v>
      </c>
      <c r="CL685" s="47">
        <f t="shared" si="43"/>
        <v>70</v>
      </c>
      <c r="CM685" s="47">
        <f t="shared" si="44"/>
        <v>1400</v>
      </c>
    </row>
    <row r="686" spans="1:91" x14ac:dyDescent="0.3">
      <c r="A686" s="48" t="s">
        <v>1532</v>
      </c>
      <c r="C686" s="27">
        <v>3207</v>
      </c>
      <c r="D686" s="26">
        <v>13007</v>
      </c>
      <c r="E686" s="26">
        <v>10001</v>
      </c>
      <c r="F686" s="1">
        <v>6</v>
      </c>
      <c r="G686" s="1">
        <v>1</v>
      </c>
      <c r="H686" s="1">
        <v>1</v>
      </c>
      <c r="I686" s="1">
        <v>2</v>
      </c>
      <c r="J686" s="1">
        <v>1</v>
      </c>
      <c r="K686" s="18">
        <v>2</v>
      </c>
      <c r="L686" s="116">
        <v>6</v>
      </c>
      <c r="M686" s="18">
        <v>1</v>
      </c>
      <c r="N686" s="18">
        <v>1</v>
      </c>
      <c r="O686" s="18" t="s">
        <v>2785</v>
      </c>
      <c r="P686" s="18" t="s">
        <v>321</v>
      </c>
      <c r="Q686" s="26" t="s">
        <v>2162</v>
      </c>
      <c r="R686" s="26"/>
      <c r="S686" s="28">
        <v>1.1700000000000002</v>
      </c>
      <c r="T686" s="28">
        <v>2</v>
      </c>
      <c r="U686" s="28">
        <v>1.56</v>
      </c>
      <c r="V686" s="18" t="s">
        <v>323</v>
      </c>
      <c r="W686" s="29" t="s">
        <v>324</v>
      </c>
      <c r="X686" s="30" t="s">
        <v>1533</v>
      </c>
      <c r="Y686" s="31" t="s">
        <v>218</v>
      </c>
      <c r="Z686" s="21" t="s">
        <v>219</v>
      </c>
      <c r="AA686" s="21" t="s">
        <v>654</v>
      </c>
      <c r="AB686" s="21">
        <v>1</v>
      </c>
      <c r="AC686" s="21">
        <v>1</v>
      </c>
      <c r="AD686" s="21">
        <v>1</v>
      </c>
      <c r="AE686" s="21">
        <v>1</v>
      </c>
      <c r="AF686" s="21">
        <v>2000</v>
      </c>
      <c r="AG686" s="32">
        <v>1</v>
      </c>
      <c r="AH686" s="32">
        <v>-120</v>
      </c>
      <c r="AI686" s="23">
        <v>200</v>
      </c>
      <c r="AJ686" s="24">
        <v>0</v>
      </c>
      <c r="AK686" s="24">
        <v>1</v>
      </c>
      <c r="AL686" s="24">
        <v>1200</v>
      </c>
      <c r="AM686" s="24">
        <v>1</v>
      </c>
      <c r="AN686" s="24" t="s">
        <v>108</v>
      </c>
      <c r="AO686" s="24">
        <v>700</v>
      </c>
      <c r="AP686" s="24">
        <v>0.5</v>
      </c>
      <c r="AQ686" s="24">
        <v>0.09</v>
      </c>
      <c r="AR686" s="24">
        <v>0</v>
      </c>
      <c r="AS686" s="24">
        <v>-300</v>
      </c>
      <c r="AT686" s="24">
        <v>-100</v>
      </c>
      <c r="AU686" s="24">
        <v>1</v>
      </c>
      <c r="AV686" s="83">
        <v>0</v>
      </c>
      <c r="AW686" s="24">
        <v>-90</v>
      </c>
      <c r="AX686" s="83">
        <v>30</v>
      </c>
      <c r="AY686" s="24">
        <v>60</v>
      </c>
      <c r="AZ686" s="24">
        <v>0.2</v>
      </c>
      <c r="BA686" s="24">
        <v>0</v>
      </c>
      <c r="BB686" s="24">
        <v>6</v>
      </c>
      <c r="BC686" s="77" t="s">
        <v>2768</v>
      </c>
      <c r="BD686" s="24"/>
      <c r="BE686" s="24"/>
      <c r="BF686" s="24"/>
      <c r="BG686" s="24"/>
      <c r="BH686" s="24"/>
      <c r="BI686" s="24">
        <v>1</v>
      </c>
      <c r="BJ686" s="24"/>
      <c r="BK686" s="24"/>
      <c r="BL686" s="24">
        <v>1</v>
      </c>
      <c r="BM686" s="24" t="s">
        <v>2878</v>
      </c>
      <c r="BN686" s="24" t="s">
        <v>2879</v>
      </c>
      <c r="BO686" s="24" t="s">
        <v>2895</v>
      </c>
      <c r="BP686" s="24"/>
      <c r="BQ686" s="24" t="s">
        <v>2168</v>
      </c>
      <c r="CJ686" s="5">
        <v>600</v>
      </c>
      <c r="CK686" s="47">
        <f t="shared" si="42"/>
        <v>600</v>
      </c>
      <c r="CL686" s="47">
        <f t="shared" si="43"/>
        <v>60</v>
      </c>
      <c r="CM686" s="47">
        <f t="shared" si="44"/>
        <v>1200</v>
      </c>
    </row>
    <row r="687" spans="1:91" x14ac:dyDescent="0.3">
      <c r="A687" s="48" t="s">
        <v>1534</v>
      </c>
      <c r="C687" s="27">
        <v>3208</v>
      </c>
      <c r="D687" s="26">
        <v>13008</v>
      </c>
      <c r="E687" s="26">
        <v>10001</v>
      </c>
      <c r="F687" s="1">
        <v>6</v>
      </c>
      <c r="G687" s="1">
        <v>1</v>
      </c>
      <c r="H687" s="1">
        <v>1</v>
      </c>
      <c r="I687" s="1">
        <v>2</v>
      </c>
      <c r="J687" s="1">
        <v>1</v>
      </c>
      <c r="K687" s="18">
        <v>2</v>
      </c>
      <c r="L687" s="116">
        <v>6</v>
      </c>
      <c r="M687" s="18">
        <v>1</v>
      </c>
      <c r="N687" s="18">
        <v>1</v>
      </c>
      <c r="O687" s="18" t="s">
        <v>2785</v>
      </c>
      <c r="P687" s="18" t="s">
        <v>321</v>
      </c>
      <c r="Q687" s="26" t="s">
        <v>2163</v>
      </c>
      <c r="R687" s="26"/>
      <c r="S687" s="28">
        <v>1.1700000000000002</v>
      </c>
      <c r="T687" s="28">
        <v>2.7</v>
      </c>
      <c r="U687" s="28">
        <v>1.56</v>
      </c>
      <c r="V687" s="18" t="s">
        <v>323</v>
      </c>
      <c r="W687" s="29" t="s">
        <v>324</v>
      </c>
      <c r="X687" s="30" t="s">
        <v>1535</v>
      </c>
      <c r="Y687" s="31" t="s">
        <v>218</v>
      </c>
      <c r="Z687" s="21" t="s">
        <v>219</v>
      </c>
      <c r="AA687" s="21" t="s">
        <v>874</v>
      </c>
      <c r="AB687" s="21">
        <v>1</v>
      </c>
      <c r="AC687" s="21">
        <v>1</v>
      </c>
      <c r="AD687" s="21">
        <v>1</v>
      </c>
      <c r="AE687" s="21">
        <v>1</v>
      </c>
      <c r="AF687" s="21">
        <v>2000</v>
      </c>
      <c r="AG687" s="32">
        <v>1</v>
      </c>
      <c r="AH687" s="32">
        <v>-120</v>
      </c>
      <c r="AI687" s="23">
        <v>400</v>
      </c>
      <c r="AJ687" s="24">
        <v>13</v>
      </c>
      <c r="AK687" s="24">
        <v>1</v>
      </c>
      <c r="AL687" s="24">
        <v>2000</v>
      </c>
      <c r="AM687" s="24">
        <v>5</v>
      </c>
      <c r="AN687" s="24" t="s">
        <v>108</v>
      </c>
      <c r="AO687" s="24">
        <v>150</v>
      </c>
      <c r="AP687" s="24" t="s">
        <v>2481</v>
      </c>
      <c r="AQ687" s="24">
        <v>0.15</v>
      </c>
      <c r="AR687" s="24">
        <v>0</v>
      </c>
      <c r="AS687" s="24">
        <v>0</v>
      </c>
      <c r="AT687" s="24">
        <v>0</v>
      </c>
      <c r="AU687" s="24">
        <v>31</v>
      </c>
      <c r="AV687" s="83">
        <v>-30</v>
      </c>
      <c r="AW687" s="24">
        <v>-140</v>
      </c>
      <c r="AX687" s="83">
        <v>60</v>
      </c>
      <c r="AY687" s="24">
        <v>100</v>
      </c>
      <c r="AZ687" s="24">
        <v>1</v>
      </c>
      <c r="BA687" s="24">
        <v>0</v>
      </c>
      <c r="BB687" s="24">
        <v>12</v>
      </c>
      <c r="BC687" s="77" t="s">
        <v>2769</v>
      </c>
      <c r="BD687" s="24"/>
      <c r="BE687" s="24"/>
      <c r="BF687" s="24"/>
      <c r="BG687" s="24"/>
      <c r="BH687" s="24"/>
      <c r="BI687" s="24">
        <v>1</v>
      </c>
      <c r="BJ687" s="24"/>
      <c r="BK687" s="24"/>
      <c r="BL687" s="24">
        <v>0.7</v>
      </c>
      <c r="BM687" s="24"/>
      <c r="BN687" s="24"/>
      <c r="BO687" s="24" t="s">
        <v>2894</v>
      </c>
      <c r="BP687" s="24"/>
      <c r="BQ687" s="24" t="s">
        <v>2168</v>
      </c>
      <c r="CJ687" s="5">
        <v>1000</v>
      </c>
      <c r="CK687" s="47">
        <f t="shared" si="42"/>
        <v>1000</v>
      </c>
      <c r="CL687" s="47">
        <f t="shared" si="43"/>
        <v>100</v>
      </c>
      <c r="CM687" s="47">
        <f t="shared" si="44"/>
        <v>2000</v>
      </c>
    </row>
    <row r="688" spans="1:91" x14ac:dyDescent="0.3">
      <c r="A688" s="48" t="s">
        <v>1496</v>
      </c>
      <c r="C688" s="27">
        <v>3301</v>
      </c>
      <c r="D688" s="26">
        <v>13101</v>
      </c>
      <c r="E688" s="26">
        <v>10001</v>
      </c>
      <c r="F688" s="1">
        <v>6</v>
      </c>
      <c r="G688" s="1">
        <v>1</v>
      </c>
      <c r="H688" s="1">
        <v>1</v>
      </c>
      <c r="I688" s="1">
        <v>2</v>
      </c>
      <c r="J688" s="1">
        <v>1</v>
      </c>
      <c r="K688" s="18">
        <v>2</v>
      </c>
      <c r="L688" s="116">
        <v>6</v>
      </c>
      <c r="M688" s="18">
        <v>1</v>
      </c>
      <c r="N688" s="18">
        <v>1</v>
      </c>
      <c r="O688" s="18" t="s">
        <v>2785</v>
      </c>
      <c r="P688" s="18" t="s">
        <v>321</v>
      </c>
      <c r="Q688" s="26" t="s">
        <v>1497</v>
      </c>
      <c r="R688" s="28"/>
      <c r="S688" s="28">
        <v>0.9</v>
      </c>
      <c r="T688" s="28">
        <v>2.7</v>
      </c>
      <c r="U688" s="28">
        <v>1.2</v>
      </c>
      <c r="V688" s="18" t="s">
        <v>323</v>
      </c>
      <c r="W688" s="29" t="s">
        <v>324</v>
      </c>
      <c r="X688" s="30" t="s">
        <v>1498</v>
      </c>
      <c r="Y688" s="31" t="s">
        <v>218</v>
      </c>
      <c r="Z688" s="21" t="s">
        <v>219</v>
      </c>
      <c r="AA688" s="21" t="s">
        <v>693</v>
      </c>
      <c r="AB688" s="21">
        <v>1</v>
      </c>
      <c r="AC688" s="21">
        <v>1</v>
      </c>
      <c r="AD688" s="21">
        <v>1</v>
      </c>
      <c r="AE688" s="21">
        <v>1</v>
      </c>
      <c r="AF688" s="21">
        <v>2000</v>
      </c>
      <c r="AG688" s="32">
        <v>1</v>
      </c>
      <c r="AH688" s="32">
        <v>-90</v>
      </c>
      <c r="AI688" s="23">
        <v>500</v>
      </c>
      <c r="AJ688" s="24">
        <v>13</v>
      </c>
      <c r="AK688" s="24">
        <v>1</v>
      </c>
      <c r="AL688" s="24">
        <v>2000</v>
      </c>
      <c r="AM688" s="24">
        <v>4</v>
      </c>
      <c r="AN688" s="24" t="s">
        <v>108</v>
      </c>
      <c r="AO688" s="24">
        <v>250</v>
      </c>
      <c r="AP688" s="24">
        <v>0.15</v>
      </c>
      <c r="AQ688" s="24">
        <v>0.05</v>
      </c>
      <c r="AR688" s="24">
        <v>0</v>
      </c>
      <c r="AS688" s="24">
        <v>0</v>
      </c>
      <c r="AT688" s="24">
        <v>0</v>
      </c>
      <c r="AU688" s="24">
        <v>305</v>
      </c>
      <c r="AV688" s="83">
        <v>-80</v>
      </c>
      <c r="AW688" s="24">
        <v>-60</v>
      </c>
      <c r="AX688" s="83">
        <v>30</v>
      </c>
      <c r="AY688" s="24">
        <v>100</v>
      </c>
      <c r="AZ688" s="24">
        <v>0.8</v>
      </c>
      <c r="BA688" s="24">
        <v>0</v>
      </c>
      <c r="BB688" s="24">
        <v>6</v>
      </c>
      <c r="BC688" s="77" t="s">
        <v>2770</v>
      </c>
      <c r="BD688" s="24"/>
      <c r="BE688" s="24"/>
      <c r="BF688" s="24"/>
      <c r="BG688" s="24"/>
      <c r="BH688" s="24"/>
      <c r="BI688" s="24">
        <v>1</v>
      </c>
      <c r="BJ688" s="24"/>
      <c r="BK688" s="24"/>
      <c r="BL688" s="24">
        <v>1</v>
      </c>
      <c r="BM688" s="24"/>
      <c r="BN688" s="24"/>
      <c r="BO688" s="24" t="s">
        <v>2890</v>
      </c>
      <c r="BP688" s="24"/>
      <c r="BQ688" s="24" t="s">
        <v>2168</v>
      </c>
      <c r="CJ688" s="5">
        <v>1000</v>
      </c>
      <c r="CK688" s="47">
        <f t="shared" si="42"/>
        <v>1000</v>
      </c>
      <c r="CL688" s="47">
        <f t="shared" si="43"/>
        <v>100</v>
      </c>
      <c r="CM688" s="47">
        <f t="shared" si="44"/>
        <v>2000</v>
      </c>
    </row>
    <row r="689" spans="1:91" x14ac:dyDescent="0.3">
      <c r="A689" s="48" t="s">
        <v>1499</v>
      </c>
      <c r="C689" s="27">
        <v>3302</v>
      </c>
      <c r="D689" s="26">
        <v>13102</v>
      </c>
      <c r="E689" s="26">
        <v>10001</v>
      </c>
      <c r="F689" s="1">
        <v>6</v>
      </c>
      <c r="G689" s="1">
        <v>1</v>
      </c>
      <c r="H689" s="1">
        <v>1</v>
      </c>
      <c r="I689" s="1">
        <v>2</v>
      </c>
      <c r="J689" s="1">
        <v>1</v>
      </c>
      <c r="K689" s="18">
        <v>2</v>
      </c>
      <c r="L689" s="116">
        <v>6</v>
      </c>
      <c r="M689" s="18">
        <v>1</v>
      </c>
      <c r="N689" s="18">
        <v>1</v>
      </c>
      <c r="O689" s="18" t="s">
        <v>2785</v>
      </c>
      <c r="P689" s="18" t="s">
        <v>321</v>
      </c>
      <c r="Q689" s="26" t="s">
        <v>1500</v>
      </c>
      <c r="R689" s="28"/>
      <c r="S689" s="28">
        <v>0.9</v>
      </c>
      <c r="T689" s="28">
        <v>2.5</v>
      </c>
      <c r="U689" s="28">
        <v>1.2</v>
      </c>
      <c r="V689" s="18" t="s">
        <v>323</v>
      </c>
      <c r="W689" s="29" t="s">
        <v>324</v>
      </c>
      <c r="X689" s="30" t="s">
        <v>1501</v>
      </c>
      <c r="Y689" s="31" t="s">
        <v>218</v>
      </c>
      <c r="Z689" s="21" t="s">
        <v>219</v>
      </c>
      <c r="AA689" s="21" t="s">
        <v>944</v>
      </c>
      <c r="AB689" s="21">
        <v>1</v>
      </c>
      <c r="AC689" s="21">
        <v>1</v>
      </c>
      <c r="AD689" s="21">
        <v>1</v>
      </c>
      <c r="AE689" s="21">
        <v>1</v>
      </c>
      <c r="AF689" s="21">
        <v>2000</v>
      </c>
      <c r="AG689" s="32">
        <v>1</v>
      </c>
      <c r="AH689" s="32">
        <v>-120</v>
      </c>
      <c r="AI689" s="23">
        <v>250</v>
      </c>
      <c r="AJ689" s="24">
        <v>7</v>
      </c>
      <c r="AK689" s="24">
        <v>1</v>
      </c>
      <c r="AL689" s="24">
        <v>1600</v>
      </c>
      <c r="AM689" s="24">
        <v>2</v>
      </c>
      <c r="AN689" s="24" t="s">
        <v>108</v>
      </c>
      <c r="AO689" s="24">
        <v>700</v>
      </c>
      <c r="AP689" s="24">
        <v>0.18</v>
      </c>
      <c r="AQ689" s="24">
        <v>0.12</v>
      </c>
      <c r="AR689" s="24">
        <v>0</v>
      </c>
      <c r="AS689" s="24">
        <v>-80</v>
      </c>
      <c r="AT689" s="24">
        <v>-140</v>
      </c>
      <c r="AU689" s="24">
        <v>1</v>
      </c>
      <c r="AV689" s="83">
        <v>-10</v>
      </c>
      <c r="AW689" s="24">
        <v>-55</v>
      </c>
      <c r="AX689" s="83">
        <v>14</v>
      </c>
      <c r="AY689" s="24">
        <v>80</v>
      </c>
      <c r="AZ689" s="24">
        <v>0.4</v>
      </c>
      <c r="BA689" s="24">
        <v>0</v>
      </c>
      <c r="BB689" s="24">
        <v>2.8</v>
      </c>
      <c r="BC689" s="77" t="s">
        <v>2771</v>
      </c>
      <c r="BD689" s="24"/>
      <c r="BE689" s="24"/>
      <c r="BF689" s="24"/>
      <c r="BG689" s="24"/>
      <c r="BH689" s="24"/>
      <c r="BI689" s="24">
        <v>1</v>
      </c>
      <c r="BJ689" s="24"/>
      <c r="BK689" s="24"/>
      <c r="BL689" s="24">
        <v>0.9</v>
      </c>
      <c r="BM689" s="24"/>
      <c r="BN689" s="24"/>
      <c r="BO689" s="24" t="s">
        <v>2890</v>
      </c>
      <c r="BP689" s="24"/>
      <c r="BQ689" s="24" t="s">
        <v>2168</v>
      </c>
      <c r="CJ689" s="5">
        <v>800</v>
      </c>
      <c r="CK689" s="47">
        <f t="shared" si="42"/>
        <v>800</v>
      </c>
      <c r="CL689" s="47">
        <f t="shared" si="43"/>
        <v>80</v>
      </c>
      <c r="CM689" s="47">
        <f t="shared" si="44"/>
        <v>1600</v>
      </c>
    </row>
    <row r="690" spans="1:91" x14ac:dyDescent="0.3">
      <c r="A690" s="48" t="s">
        <v>1502</v>
      </c>
      <c r="C690" s="27">
        <v>3303</v>
      </c>
      <c r="D690" s="26">
        <v>13103</v>
      </c>
      <c r="E690" s="26">
        <v>10001</v>
      </c>
      <c r="F690" s="1">
        <v>6</v>
      </c>
      <c r="G690" s="1">
        <v>1</v>
      </c>
      <c r="H690" s="1">
        <v>1</v>
      </c>
      <c r="I690" s="1">
        <v>2</v>
      </c>
      <c r="J690" s="1">
        <v>1</v>
      </c>
      <c r="K690" s="18">
        <v>2</v>
      </c>
      <c r="L690" s="116">
        <v>6</v>
      </c>
      <c r="M690" s="18">
        <v>1</v>
      </c>
      <c r="N690" s="18">
        <v>1</v>
      </c>
      <c r="O690" s="18" t="s">
        <v>2785</v>
      </c>
      <c r="P690" s="18" t="s">
        <v>321</v>
      </c>
      <c r="Q690" s="26" t="s">
        <v>1503</v>
      </c>
      <c r="R690" s="28"/>
      <c r="S690" s="28">
        <v>0.9</v>
      </c>
      <c r="T690" s="28">
        <v>2.5</v>
      </c>
      <c r="U690" s="28">
        <v>1.2</v>
      </c>
      <c r="V690" s="18" t="s">
        <v>323</v>
      </c>
      <c r="W690" s="29" t="s">
        <v>324</v>
      </c>
      <c r="X690" s="30" t="s">
        <v>1504</v>
      </c>
      <c r="Y690" s="31" t="s">
        <v>218</v>
      </c>
      <c r="Z690" s="21" t="s">
        <v>219</v>
      </c>
      <c r="AA690" s="21" t="s">
        <v>758</v>
      </c>
      <c r="AB690" s="21">
        <v>1</v>
      </c>
      <c r="AC690" s="21">
        <v>1</v>
      </c>
      <c r="AD690" s="21">
        <v>1</v>
      </c>
      <c r="AE690" s="21">
        <v>1</v>
      </c>
      <c r="AF690" s="21">
        <v>2000</v>
      </c>
      <c r="AG690" s="32">
        <v>1</v>
      </c>
      <c r="AH690" s="32">
        <v>-120</v>
      </c>
      <c r="AI690" s="23">
        <v>250</v>
      </c>
      <c r="AJ690" s="24">
        <v>13</v>
      </c>
      <c r="AK690" s="24">
        <v>1</v>
      </c>
      <c r="AL690" s="24">
        <v>200</v>
      </c>
      <c r="AM690" s="24">
        <v>2</v>
      </c>
      <c r="AN690" s="24" t="s">
        <v>108</v>
      </c>
      <c r="AO690" s="24">
        <v>500</v>
      </c>
      <c r="AP690" s="24">
        <v>0.15</v>
      </c>
      <c r="AQ690" s="24">
        <v>0.05</v>
      </c>
      <c r="AR690" s="24">
        <v>0</v>
      </c>
      <c r="AS690" s="24">
        <v>0</v>
      </c>
      <c r="AT690" s="24">
        <v>0</v>
      </c>
      <c r="AU690" s="24">
        <v>1</v>
      </c>
      <c r="AV690" s="83">
        <v>-20</v>
      </c>
      <c r="AW690" s="24">
        <v>0</v>
      </c>
      <c r="AX690" s="83">
        <v>50</v>
      </c>
      <c r="AY690" s="24">
        <v>10</v>
      </c>
      <c r="AZ690" s="24">
        <v>0.4</v>
      </c>
      <c r="BA690" s="24">
        <v>0</v>
      </c>
      <c r="BB690" s="24">
        <v>10</v>
      </c>
      <c r="BC690" s="77" t="s">
        <v>2772</v>
      </c>
      <c r="BD690" s="24"/>
      <c r="BE690" s="24"/>
      <c r="BF690" s="24"/>
      <c r="BG690" s="24"/>
      <c r="BH690" s="24"/>
      <c r="BI690" s="24">
        <v>1</v>
      </c>
      <c r="BJ690" s="24"/>
      <c r="BK690" s="24"/>
      <c r="BL690" s="24">
        <v>1</v>
      </c>
      <c r="BM690" s="24"/>
      <c r="BN690" s="24"/>
      <c r="BO690" s="24" t="s">
        <v>2891</v>
      </c>
      <c r="BP690" s="24"/>
      <c r="BQ690" s="24" t="s">
        <v>2168</v>
      </c>
      <c r="CJ690" s="5">
        <v>100</v>
      </c>
      <c r="CK690" s="47">
        <f t="shared" si="42"/>
        <v>100</v>
      </c>
      <c r="CL690" s="47">
        <f t="shared" si="43"/>
        <v>10</v>
      </c>
      <c r="CM690" s="47">
        <f t="shared" si="44"/>
        <v>200</v>
      </c>
    </row>
    <row r="691" spans="1:91" x14ac:dyDescent="0.3">
      <c r="A691" s="48" t="s">
        <v>1527</v>
      </c>
      <c r="C691" s="27">
        <v>3304</v>
      </c>
      <c r="D691" s="26">
        <v>13104</v>
      </c>
      <c r="E691" s="26">
        <v>10001</v>
      </c>
      <c r="F691" s="1">
        <v>6</v>
      </c>
      <c r="G691" s="1">
        <v>1</v>
      </c>
      <c r="H691" s="1">
        <v>1</v>
      </c>
      <c r="I691" s="1">
        <v>2</v>
      </c>
      <c r="J691" s="1">
        <v>1</v>
      </c>
      <c r="K691" s="18">
        <v>2</v>
      </c>
      <c r="L691" s="116">
        <v>6</v>
      </c>
      <c r="M691" s="18">
        <v>1</v>
      </c>
      <c r="N691" s="18">
        <v>1</v>
      </c>
      <c r="O691" s="18" t="s">
        <v>2785</v>
      </c>
      <c r="P691" s="18" t="s">
        <v>321</v>
      </c>
      <c r="Q691" s="26" t="s">
        <v>1528</v>
      </c>
      <c r="R691" s="26"/>
      <c r="S691" s="28">
        <v>0.9</v>
      </c>
      <c r="T691" s="28">
        <v>2.5</v>
      </c>
      <c r="U691" s="28">
        <v>1.2</v>
      </c>
      <c r="V691" s="18" t="s">
        <v>323</v>
      </c>
      <c r="W691" s="29" t="s">
        <v>324</v>
      </c>
      <c r="X691" s="30" t="s">
        <v>1529</v>
      </c>
      <c r="Y691" s="31" t="s">
        <v>218</v>
      </c>
      <c r="Z691" s="21" t="s">
        <v>219</v>
      </c>
      <c r="AA691" s="21" t="s">
        <v>572</v>
      </c>
      <c r="AB691" s="21">
        <v>1</v>
      </c>
      <c r="AC691" s="21">
        <v>1</v>
      </c>
      <c r="AD691" s="21">
        <v>1</v>
      </c>
      <c r="AE691" s="21">
        <v>1</v>
      </c>
      <c r="AF691" s="21">
        <v>2000</v>
      </c>
      <c r="AG691" s="32">
        <v>1</v>
      </c>
      <c r="AH691" s="32">
        <v>-120</v>
      </c>
      <c r="AI691" s="23">
        <v>250</v>
      </c>
      <c r="AJ691" s="24">
        <v>13</v>
      </c>
      <c r="AK691" s="24">
        <v>1</v>
      </c>
      <c r="AL691" s="24">
        <v>2000</v>
      </c>
      <c r="AM691" s="24">
        <v>5</v>
      </c>
      <c r="AN691" s="24" t="s">
        <v>108</v>
      </c>
      <c r="AO691" s="24">
        <v>100</v>
      </c>
      <c r="AP691" s="24">
        <v>7.0000000000000007E-2</v>
      </c>
      <c r="AQ691" s="24">
        <v>0.1</v>
      </c>
      <c r="AR691" s="24">
        <v>0</v>
      </c>
      <c r="AS691" s="24">
        <v>0</v>
      </c>
      <c r="AT691" s="24">
        <v>0</v>
      </c>
      <c r="AU691" s="24">
        <v>31</v>
      </c>
      <c r="AV691" s="83">
        <v>10</v>
      </c>
      <c r="AW691" s="24">
        <v>-10</v>
      </c>
      <c r="AX691" s="83">
        <v>20</v>
      </c>
      <c r="AY691" s="24">
        <v>100</v>
      </c>
      <c r="AZ691" s="24">
        <v>1</v>
      </c>
      <c r="BA691" s="24">
        <v>0</v>
      </c>
      <c r="BB691" s="24">
        <v>4</v>
      </c>
      <c r="BC691" s="77" t="s">
        <v>2773</v>
      </c>
      <c r="BD691" s="24"/>
      <c r="BE691" s="24"/>
      <c r="BF691" s="24"/>
      <c r="BG691" s="24"/>
      <c r="BH691" s="24"/>
      <c r="BI691" s="24">
        <v>1</v>
      </c>
      <c r="BJ691" s="24"/>
      <c r="BK691" s="24"/>
      <c r="BL691" s="24">
        <v>1</v>
      </c>
      <c r="BM691" s="24"/>
      <c r="BN691" s="24"/>
      <c r="BO691" s="24" t="s">
        <v>2890</v>
      </c>
      <c r="BP691" s="24"/>
      <c r="BQ691" s="24" t="s">
        <v>2168</v>
      </c>
      <c r="CJ691" s="5">
        <v>1000</v>
      </c>
      <c r="CK691" s="47">
        <f t="shared" si="42"/>
        <v>1000</v>
      </c>
      <c r="CL691" s="47">
        <f t="shared" si="43"/>
        <v>100</v>
      </c>
      <c r="CM691" s="47">
        <f t="shared" si="44"/>
        <v>2000</v>
      </c>
    </row>
    <row r="692" spans="1:91" x14ac:dyDescent="0.3">
      <c r="A692" s="48" t="s">
        <v>1524</v>
      </c>
      <c r="C692" s="27">
        <v>3305</v>
      </c>
      <c r="D692" s="26">
        <v>13105</v>
      </c>
      <c r="E692" s="26">
        <v>10001</v>
      </c>
      <c r="F692" s="1">
        <v>6</v>
      </c>
      <c r="G692" s="1">
        <v>1</v>
      </c>
      <c r="H692" s="1">
        <v>1</v>
      </c>
      <c r="I692" s="1">
        <v>2</v>
      </c>
      <c r="J692" s="1">
        <v>1</v>
      </c>
      <c r="K692" s="18">
        <v>2</v>
      </c>
      <c r="L692" s="116">
        <v>6</v>
      </c>
      <c r="M692" s="18">
        <v>1</v>
      </c>
      <c r="N692" s="18">
        <v>1</v>
      </c>
      <c r="O692" s="18" t="s">
        <v>2785</v>
      </c>
      <c r="P692" s="18" t="s">
        <v>321</v>
      </c>
      <c r="Q692" s="26" t="s">
        <v>1525</v>
      </c>
      <c r="R692" s="26"/>
      <c r="S692" s="28">
        <v>0.9</v>
      </c>
      <c r="T692" s="28">
        <v>2.5</v>
      </c>
      <c r="U692" s="28">
        <v>1.2</v>
      </c>
      <c r="V692" s="18" t="s">
        <v>323</v>
      </c>
      <c r="W692" s="29" t="s">
        <v>324</v>
      </c>
      <c r="X692" s="30" t="s">
        <v>1526</v>
      </c>
      <c r="Y692" s="31" t="s">
        <v>218</v>
      </c>
      <c r="Z692" s="21" t="s">
        <v>219</v>
      </c>
      <c r="AA692" s="21" t="s">
        <v>950</v>
      </c>
      <c r="AB692" s="21">
        <v>1</v>
      </c>
      <c r="AC692" s="21">
        <v>1</v>
      </c>
      <c r="AD692" s="21">
        <v>1</v>
      </c>
      <c r="AE692" s="21">
        <v>1</v>
      </c>
      <c r="AF692" s="21">
        <v>2000</v>
      </c>
      <c r="AG692" s="32">
        <v>1</v>
      </c>
      <c r="AH692" s="32">
        <v>-120</v>
      </c>
      <c r="AI692" s="23">
        <v>300</v>
      </c>
      <c r="AJ692" s="24">
        <v>13</v>
      </c>
      <c r="AK692" s="24">
        <v>1</v>
      </c>
      <c r="AL692" s="24">
        <v>2400</v>
      </c>
      <c r="AM692" s="24">
        <v>1</v>
      </c>
      <c r="AN692" s="24" t="s">
        <v>108</v>
      </c>
      <c r="AO692" s="24">
        <v>100</v>
      </c>
      <c r="AP692" s="24">
        <v>0.3</v>
      </c>
      <c r="AQ692" s="24">
        <v>0.04</v>
      </c>
      <c r="AR692" s="24">
        <v>0</v>
      </c>
      <c r="AS692" s="24">
        <v>0</v>
      </c>
      <c r="AT692" s="24">
        <v>0</v>
      </c>
      <c r="AU692" s="24">
        <v>11</v>
      </c>
      <c r="AV692" s="83">
        <v>-50</v>
      </c>
      <c r="AW692" s="24">
        <v>-30</v>
      </c>
      <c r="AX692" s="83">
        <v>60</v>
      </c>
      <c r="AY692" s="24">
        <v>120</v>
      </c>
      <c r="AZ692" s="24">
        <v>0.2</v>
      </c>
      <c r="BA692" s="24">
        <v>0</v>
      </c>
      <c r="BB692" s="24">
        <v>12</v>
      </c>
      <c r="BC692" s="77" t="s">
        <v>2774</v>
      </c>
      <c r="BD692" s="24"/>
      <c r="BE692" s="24"/>
      <c r="BF692" s="24"/>
      <c r="BG692" s="24"/>
      <c r="BH692" s="24"/>
      <c r="BI692" s="24">
        <v>1</v>
      </c>
      <c r="BJ692" s="24"/>
      <c r="BK692" s="24"/>
      <c r="BL692" s="24">
        <v>1</v>
      </c>
      <c r="BM692" s="24"/>
      <c r="BN692" s="24"/>
      <c r="BO692" s="24" t="s">
        <v>2890</v>
      </c>
      <c r="BP692" s="24"/>
      <c r="BQ692" s="24" t="s">
        <v>2168</v>
      </c>
      <c r="CJ692" s="5">
        <v>1200</v>
      </c>
      <c r="CK692" s="47">
        <f t="shared" si="42"/>
        <v>1200</v>
      </c>
      <c r="CL692" s="47">
        <f t="shared" si="43"/>
        <v>120</v>
      </c>
      <c r="CM692" s="47">
        <f t="shared" si="44"/>
        <v>2400</v>
      </c>
    </row>
    <row r="693" spans="1:91" x14ac:dyDescent="0.3">
      <c r="A693" s="48" t="s">
        <v>1515</v>
      </c>
      <c r="C693" s="27">
        <v>3306</v>
      </c>
      <c r="D693" s="26">
        <v>13106</v>
      </c>
      <c r="E693" s="26">
        <v>10001</v>
      </c>
      <c r="F693" s="1">
        <v>6</v>
      </c>
      <c r="G693" s="1">
        <v>1</v>
      </c>
      <c r="H693" s="1">
        <v>1</v>
      </c>
      <c r="I693" s="1">
        <v>2</v>
      </c>
      <c r="J693" s="1">
        <v>1</v>
      </c>
      <c r="K693" s="18">
        <v>2</v>
      </c>
      <c r="L693" s="116">
        <v>6</v>
      </c>
      <c r="M693" s="18">
        <v>1</v>
      </c>
      <c r="N693" s="18">
        <v>1</v>
      </c>
      <c r="O693" s="18" t="s">
        <v>2785</v>
      </c>
      <c r="P693" s="18" t="s">
        <v>321</v>
      </c>
      <c r="Q693" s="26" t="s">
        <v>2164</v>
      </c>
      <c r="R693" s="26"/>
      <c r="S693" s="28">
        <v>1.26</v>
      </c>
      <c r="T693" s="28">
        <v>2.7</v>
      </c>
      <c r="U693" s="28">
        <v>1.68</v>
      </c>
      <c r="V693" s="18" t="s">
        <v>323</v>
      </c>
      <c r="W693" s="29" t="s">
        <v>491</v>
      </c>
      <c r="X693" s="30" t="s">
        <v>1516</v>
      </c>
      <c r="Y693" s="31" t="s">
        <v>218</v>
      </c>
      <c r="Z693" s="21" t="s">
        <v>219</v>
      </c>
      <c r="AA693" s="21" t="s">
        <v>1038</v>
      </c>
      <c r="AB693" s="21">
        <v>1</v>
      </c>
      <c r="AC693" s="21">
        <v>1</v>
      </c>
      <c r="AD693" s="21">
        <v>1</v>
      </c>
      <c r="AE693" s="21">
        <v>1</v>
      </c>
      <c r="AF693" s="21">
        <v>2000</v>
      </c>
      <c r="AG693" s="32">
        <v>1</v>
      </c>
      <c r="AH693" s="32">
        <v>-120</v>
      </c>
      <c r="AI693" s="23">
        <v>250</v>
      </c>
      <c r="AJ693" s="24">
        <v>13</v>
      </c>
      <c r="AK693" s="24">
        <v>1</v>
      </c>
      <c r="AL693" s="24">
        <v>2000</v>
      </c>
      <c r="AM693" s="24">
        <v>3</v>
      </c>
      <c r="AN693" s="24" t="s">
        <v>108</v>
      </c>
      <c r="AO693" s="24">
        <v>50</v>
      </c>
      <c r="AP693" s="24">
        <v>0.15</v>
      </c>
      <c r="AQ693" s="24">
        <v>0.08</v>
      </c>
      <c r="AR693" s="24">
        <v>0</v>
      </c>
      <c r="AS693" s="24">
        <v>0</v>
      </c>
      <c r="AT693" s="24">
        <v>0</v>
      </c>
      <c r="AU693" s="24">
        <v>301</v>
      </c>
      <c r="AV693" s="83">
        <v>-50</v>
      </c>
      <c r="AW693" s="24">
        <v>-40</v>
      </c>
      <c r="AX693" s="83">
        <v>20</v>
      </c>
      <c r="AY693" s="24">
        <v>100</v>
      </c>
      <c r="AZ693" s="24">
        <v>0.6</v>
      </c>
      <c r="BA693" s="24">
        <v>0</v>
      </c>
      <c r="BB693" s="24">
        <v>4</v>
      </c>
      <c r="BC693" s="77" t="s">
        <v>2775</v>
      </c>
      <c r="BD693" s="24"/>
      <c r="BE693" s="24"/>
      <c r="BF693" s="24"/>
      <c r="BG693" s="24"/>
      <c r="BH693" s="24"/>
      <c r="BI693" s="24">
        <v>1</v>
      </c>
      <c r="BJ693" s="24"/>
      <c r="BK693" s="24"/>
      <c r="BL693" s="24">
        <v>0.5</v>
      </c>
      <c r="BM693" s="24"/>
      <c r="BN693" s="24"/>
      <c r="BO693" s="24" t="s">
        <v>2890</v>
      </c>
      <c r="BP693" s="24"/>
      <c r="BQ693" s="24" t="s">
        <v>2168</v>
      </c>
      <c r="CJ693" s="5">
        <v>1000</v>
      </c>
      <c r="CK693" s="47">
        <f t="shared" si="42"/>
        <v>1000</v>
      </c>
      <c r="CL693" s="47">
        <f t="shared" si="43"/>
        <v>100</v>
      </c>
      <c r="CM693" s="47">
        <f t="shared" si="44"/>
        <v>2000</v>
      </c>
    </row>
    <row r="694" spans="1:91" x14ac:dyDescent="0.3">
      <c r="A694" s="48" t="s">
        <v>1517</v>
      </c>
      <c r="C694" s="27">
        <v>3307</v>
      </c>
      <c r="D694" s="26">
        <v>13107</v>
      </c>
      <c r="E694" s="26">
        <v>10001</v>
      </c>
      <c r="F694" s="1">
        <v>6</v>
      </c>
      <c r="G694" s="1">
        <v>1</v>
      </c>
      <c r="H694" s="1">
        <v>1</v>
      </c>
      <c r="I694" s="1">
        <v>2</v>
      </c>
      <c r="J694" s="1">
        <v>1</v>
      </c>
      <c r="K694" s="18">
        <v>2</v>
      </c>
      <c r="L694" s="116">
        <v>6</v>
      </c>
      <c r="M694" s="18">
        <v>1</v>
      </c>
      <c r="N694" s="18">
        <v>1</v>
      </c>
      <c r="O694" s="18" t="s">
        <v>2785</v>
      </c>
      <c r="P694" s="18" t="s">
        <v>321</v>
      </c>
      <c r="Q694" s="26" t="s">
        <v>2165</v>
      </c>
      <c r="R694" s="26"/>
      <c r="S694" s="28">
        <v>1.08</v>
      </c>
      <c r="T694" s="28">
        <v>2.7</v>
      </c>
      <c r="U694" s="28">
        <v>1.44</v>
      </c>
      <c r="V694" s="18" t="s">
        <v>323</v>
      </c>
      <c r="W694" s="29" t="s">
        <v>491</v>
      </c>
      <c r="X694" s="30" t="s">
        <v>1518</v>
      </c>
      <c r="Y694" s="31" t="s">
        <v>218</v>
      </c>
      <c r="Z694" s="21" t="s">
        <v>219</v>
      </c>
      <c r="AA694" s="21" t="s">
        <v>953</v>
      </c>
      <c r="AB694" s="21">
        <v>1</v>
      </c>
      <c r="AC694" s="21">
        <v>1</v>
      </c>
      <c r="AD694" s="21">
        <v>1</v>
      </c>
      <c r="AE694" s="21">
        <v>1</v>
      </c>
      <c r="AF694" s="21">
        <v>2000</v>
      </c>
      <c r="AG694" s="32">
        <v>1</v>
      </c>
      <c r="AH694" s="32">
        <v>-120</v>
      </c>
      <c r="AI694" s="23">
        <v>400</v>
      </c>
      <c r="AJ694" s="24">
        <v>13</v>
      </c>
      <c r="AK694" s="24">
        <v>1</v>
      </c>
      <c r="AL694" s="24">
        <v>1400</v>
      </c>
      <c r="AM694" s="24">
        <v>5</v>
      </c>
      <c r="AN694" s="24" t="s">
        <v>108</v>
      </c>
      <c r="AO694" s="24">
        <v>150</v>
      </c>
      <c r="AP694" s="24">
        <v>0.3</v>
      </c>
      <c r="AQ694" s="24">
        <v>0.15</v>
      </c>
      <c r="AR694" s="24">
        <v>0</v>
      </c>
      <c r="AS694" s="24">
        <v>0</v>
      </c>
      <c r="AT694" s="24">
        <v>0</v>
      </c>
      <c r="AU694" s="24">
        <v>0</v>
      </c>
      <c r="AV694" s="83">
        <v>-20</v>
      </c>
      <c r="AW694" s="24">
        <v>-40</v>
      </c>
      <c r="AX694" s="83">
        <v>50</v>
      </c>
      <c r="AY694" s="24">
        <v>70</v>
      </c>
      <c r="AZ694" s="24">
        <v>1</v>
      </c>
      <c r="BA694" s="24">
        <v>0</v>
      </c>
      <c r="BB694" s="24">
        <v>10</v>
      </c>
      <c r="BC694" s="77" t="s">
        <v>2776</v>
      </c>
      <c r="BD694" s="24"/>
      <c r="BE694" s="24"/>
      <c r="BF694" s="24"/>
      <c r="BG694" s="24"/>
      <c r="BH694" s="24"/>
      <c r="BI694" s="24">
        <v>1</v>
      </c>
      <c r="BJ694" s="24"/>
      <c r="BK694" s="24"/>
      <c r="BL694" s="24">
        <v>0.6</v>
      </c>
      <c r="BM694" s="24"/>
      <c r="BN694" s="24"/>
      <c r="BO694" s="24" t="s">
        <v>2890</v>
      </c>
      <c r="BP694" s="24"/>
      <c r="BQ694" s="24" t="s">
        <v>2168</v>
      </c>
      <c r="CJ694" s="5">
        <v>700</v>
      </c>
      <c r="CK694" s="47">
        <f t="shared" si="42"/>
        <v>700</v>
      </c>
      <c r="CL694" s="47">
        <f t="shared" si="43"/>
        <v>70</v>
      </c>
      <c r="CM694" s="47">
        <f t="shared" si="44"/>
        <v>1400</v>
      </c>
    </row>
    <row r="695" spans="1:91" x14ac:dyDescent="0.3">
      <c r="A695" s="48" t="s">
        <v>1519</v>
      </c>
      <c r="C695" s="27">
        <v>3308</v>
      </c>
      <c r="D695" s="26">
        <v>13108</v>
      </c>
      <c r="E695" s="26">
        <v>10001</v>
      </c>
      <c r="F695" s="1">
        <v>6</v>
      </c>
      <c r="G695" s="1">
        <v>1</v>
      </c>
      <c r="H695" s="1">
        <v>1</v>
      </c>
      <c r="I695" s="1">
        <v>2</v>
      </c>
      <c r="J695" s="1">
        <v>1</v>
      </c>
      <c r="K695" s="18">
        <v>2</v>
      </c>
      <c r="L695" s="116">
        <v>6</v>
      </c>
      <c r="M695" s="18">
        <v>1</v>
      </c>
      <c r="N695" s="18">
        <v>1</v>
      </c>
      <c r="O695" s="18" t="s">
        <v>2785</v>
      </c>
      <c r="P695" s="18" t="s">
        <v>321</v>
      </c>
      <c r="Q695" s="26" t="s">
        <v>2166</v>
      </c>
      <c r="R695" s="26"/>
      <c r="S695" s="28">
        <v>0.9</v>
      </c>
      <c r="T695" s="28">
        <v>2.5</v>
      </c>
      <c r="U695" s="28">
        <v>1.2</v>
      </c>
      <c r="V695" s="18" t="s">
        <v>323</v>
      </c>
      <c r="W695" s="29" t="s">
        <v>491</v>
      </c>
      <c r="X695" s="30" t="s">
        <v>1520</v>
      </c>
      <c r="Y695" s="31" t="s">
        <v>218</v>
      </c>
      <c r="Z695" s="21" t="s">
        <v>219</v>
      </c>
      <c r="AA695" s="21" t="s">
        <v>784</v>
      </c>
      <c r="AB695" s="21">
        <v>1</v>
      </c>
      <c r="AC695" s="21">
        <v>1</v>
      </c>
      <c r="AD695" s="21">
        <v>1</v>
      </c>
      <c r="AE695" s="21">
        <v>1</v>
      </c>
      <c r="AF695" s="21">
        <v>2000</v>
      </c>
      <c r="AG695" s="32">
        <v>1</v>
      </c>
      <c r="AH695" s="32">
        <v>-120</v>
      </c>
      <c r="AI695" s="23">
        <v>400</v>
      </c>
      <c r="AJ695" s="24">
        <v>13</v>
      </c>
      <c r="AK695" s="24">
        <v>1</v>
      </c>
      <c r="AL695" s="24">
        <v>1600</v>
      </c>
      <c r="AM695" s="24">
        <v>2</v>
      </c>
      <c r="AN695" s="24" t="s">
        <v>108</v>
      </c>
      <c r="AO695" s="24">
        <v>300</v>
      </c>
      <c r="AP695" s="24">
        <v>0.2</v>
      </c>
      <c r="AQ695" s="24">
        <v>0.05</v>
      </c>
      <c r="AR695" s="24">
        <v>0</v>
      </c>
      <c r="AS695" s="24">
        <v>-200</v>
      </c>
      <c r="AT695" s="24">
        <v>-50</v>
      </c>
      <c r="AU695" s="24">
        <v>1</v>
      </c>
      <c r="AV695" s="83">
        <v>-40</v>
      </c>
      <c r="AW695" s="24">
        <v>-10</v>
      </c>
      <c r="AX695" s="83">
        <v>40</v>
      </c>
      <c r="AY695" s="24">
        <v>80</v>
      </c>
      <c r="AZ695" s="24">
        <v>0.4</v>
      </c>
      <c r="BA695" s="24">
        <v>0</v>
      </c>
      <c r="BB695" s="24">
        <v>8</v>
      </c>
      <c r="BC695" s="77" t="s">
        <v>2777</v>
      </c>
      <c r="BD695" s="24"/>
      <c r="BE695" s="24"/>
      <c r="BF695" s="24"/>
      <c r="BG695" s="24"/>
      <c r="BH695" s="24"/>
      <c r="BI695" s="24">
        <v>1</v>
      </c>
      <c r="BJ695" s="24"/>
      <c r="BK695" s="24"/>
      <c r="BL695" s="24">
        <v>1</v>
      </c>
      <c r="BM695" s="24"/>
      <c r="BN695" s="24"/>
      <c r="BO695" s="24" t="s">
        <v>2890</v>
      </c>
      <c r="BP695" s="24"/>
      <c r="BQ695" s="24" t="s">
        <v>2168</v>
      </c>
      <c r="CJ695" s="5">
        <v>800</v>
      </c>
      <c r="CK695" s="47">
        <f t="shared" si="42"/>
        <v>800</v>
      </c>
      <c r="CL695" s="47">
        <f t="shared" si="43"/>
        <v>80</v>
      </c>
      <c r="CM695" s="47">
        <f t="shared" si="44"/>
        <v>1600</v>
      </c>
    </row>
    <row r="696" spans="1:91" x14ac:dyDescent="0.3">
      <c r="A696" s="48" t="s">
        <v>1521</v>
      </c>
      <c r="C696" s="27">
        <v>3309</v>
      </c>
      <c r="D696" s="26">
        <v>13109</v>
      </c>
      <c r="E696" s="26">
        <v>10001</v>
      </c>
      <c r="F696" s="1">
        <v>6</v>
      </c>
      <c r="G696" s="1">
        <v>1</v>
      </c>
      <c r="H696" s="1">
        <v>1</v>
      </c>
      <c r="I696" s="1">
        <v>2</v>
      </c>
      <c r="J696" s="1">
        <v>1</v>
      </c>
      <c r="K696" s="18">
        <v>2</v>
      </c>
      <c r="L696" s="116">
        <v>6</v>
      </c>
      <c r="M696" s="18">
        <v>1</v>
      </c>
      <c r="N696" s="18">
        <v>1</v>
      </c>
      <c r="O696" s="18" t="s">
        <v>2785</v>
      </c>
      <c r="P696" s="18" t="s">
        <v>321</v>
      </c>
      <c r="Q696" s="26" t="s">
        <v>2167</v>
      </c>
      <c r="R696" s="26"/>
      <c r="S696" s="28">
        <v>0.9</v>
      </c>
      <c r="T696" s="28">
        <v>2.5</v>
      </c>
      <c r="U696" s="28">
        <v>1.2</v>
      </c>
      <c r="V696" s="18" t="s">
        <v>323</v>
      </c>
      <c r="W696" s="29" t="s">
        <v>324</v>
      </c>
      <c r="X696" s="30" t="s">
        <v>1522</v>
      </c>
      <c r="Y696" s="31" t="s">
        <v>218</v>
      </c>
      <c r="Z696" s="21" t="s">
        <v>219</v>
      </c>
      <c r="AA696" s="21" t="s">
        <v>612</v>
      </c>
      <c r="AB696" s="21">
        <v>1</v>
      </c>
      <c r="AC696" s="21">
        <v>1</v>
      </c>
      <c r="AD696" s="21">
        <v>1</v>
      </c>
      <c r="AE696" s="21">
        <v>1</v>
      </c>
      <c r="AF696" s="21">
        <v>2000</v>
      </c>
      <c r="AG696" s="32">
        <v>1</v>
      </c>
      <c r="AH696" s="32">
        <v>-120</v>
      </c>
      <c r="AI696" s="23">
        <v>250</v>
      </c>
      <c r="AJ696" s="24">
        <v>13</v>
      </c>
      <c r="AK696" s="24">
        <v>1</v>
      </c>
      <c r="AL696" s="24">
        <v>1400</v>
      </c>
      <c r="AM696" s="24">
        <v>2</v>
      </c>
      <c r="AN696" s="24" t="s">
        <v>108</v>
      </c>
      <c r="AO696" s="24">
        <v>700</v>
      </c>
      <c r="AP696" s="24">
        <v>0.2</v>
      </c>
      <c r="AQ696" s="24">
        <v>0.01</v>
      </c>
      <c r="AR696" s="24">
        <v>0</v>
      </c>
      <c r="AS696" s="24">
        <v>50</v>
      </c>
      <c r="AT696" s="24">
        <v>-250</v>
      </c>
      <c r="AU696" s="24">
        <v>0</v>
      </c>
      <c r="AV696" s="83">
        <v>10</v>
      </c>
      <c r="AW696" s="24">
        <v>-170</v>
      </c>
      <c r="AX696" s="83">
        <v>20</v>
      </c>
      <c r="AY696" s="24">
        <v>70</v>
      </c>
      <c r="AZ696" s="24">
        <v>0.4</v>
      </c>
      <c r="BA696" s="24">
        <v>0</v>
      </c>
      <c r="BB696" s="24">
        <v>4</v>
      </c>
      <c r="BC696" s="77" t="s">
        <v>2778</v>
      </c>
      <c r="BD696" s="24"/>
      <c r="BE696" s="24"/>
      <c r="BF696" s="24"/>
      <c r="BG696" s="24"/>
      <c r="BH696" s="24"/>
      <c r="BI696" s="24">
        <v>1</v>
      </c>
      <c r="BJ696" s="24"/>
      <c r="BK696" s="24"/>
      <c r="BL696" s="24">
        <v>1</v>
      </c>
      <c r="BM696" s="24"/>
      <c r="BN696" s="24" t="s">
        <v>2897</v>
      </c>
      <c r="BO696" s="24" t="s">
        <v>2890</v>
      </c>
      <c r="BP696" s="24"/>
      <c r="BQ696" s="24" t="s">
        <v>2168</v>
      </c>
      <c r="CJ696" s="5">
        <v>700</v>
      </c>
      <c r="CK696" s="47">
        <f t="shared" si="42"/>
        <v>700</v>
      </c>
      <c r="CL696" s="47">
        <f t="shared" si="43"/>
        <v>70</v>
      </c>
      <c r="CM696" s="47">
        <f t="shared" si="44"/>
        <v>1400</v>
      </c>
    </row>
    <row r="697" spans="1:91" x14ac:dyDescent="0.3">
      <c r="A697" s="48" t="s">
        <v>1523</v>
      </c>
      <c r="C697" s="66">
        <v>3310</v>
      </c>
      <c r="D697" s="67">
        <v>13110</v>
      </c>
      <c r="E697" s="67">
        <v>10001</v>
      </c>
      <c r="F697" s="49">
        <v>6</v>
      </c>
      <c r="G697" s="49">
        <v>1</v>
      </c>
      <c r="H697" s="49">
        <v>1</v>
      </c>
      <c r="I697" s="49">
        <v>2</v>
      </c>
      <c r="J697" s="49">
        <v>1</v>
      </c>
      <c r="K697" s="68">
        <v>2</v>
      </c>
      <c r="L697" s="54">
        <v>6</v>
      </c>
      <c r="M697" s="68">
        <v>1</v>
      </c>
      <c r="N697" s="68">
        <v>1</v>
      </c>
      <c r="O697" s="18" t="s">
        <v>2785</v>
      </c>
      <c r="P697" s="68" t="s">
        <v>321</v>
      </c>
      <c r="Q697" s="67" t="s">
        <v>2239</v>
      </c>
      <c r="R697" s="67"/>
      <c r="S697" s="69">
        <v>1.05</v>
      </c>
      <c r="T697" s="69">
        <v>1.625</v>
      </c>
      <c r="U697" s="69">
        <v>1.2</v>
      </c>
      <c r="V697" s="68" t="s">
        <v>345</v>
      </c>
      <c r="W697" s="70" t="s">
        <v>346</v>
      </c>
      <c r="X697" s="71" t="s">
        <v>1870</v>
      </c>
      <c r="Y697" s="72" t="s">
        <v>218</v>
      </c>
      <c r="Z697" s="51" t="s">
        <v>219</v>
      </c>
      <c r="AA697" s="51" t="s">
        <v>1871</v>
      </c>
      <c r="AB697" s="51">
        <v>1</v>
      </c>
      <c r="AC697" s="51">
        <v>1</v>
      </c>
      <c r="AD697" s="51">
        <v>1</v>
      </c>
      <c r="AE697" s="51">
        <v>1</v>
      </c>
      <c r="AF697" s="51">
        <v>2000</v>
      </c>
      <c r="AG697" s="73">
        <v>1</v>
      </c>
      <c r="AH697" s="73">
        <v>-120</v>
      </c>
      <c r="AI697" s="74">
        <v>250</v>
      </c>
      <c r="AJ697" s="52">
        <v>0</v>
      </c>
      <c r="AK697" s="52">
        <v>1</v>
      </c>
      <c r="AL697" s="52">
        <v>1400</v>
      </c>
      <c r="AM697" s="52">
        <v>2</v>
      </c>
      <c r="AN697" s="52" t="s">
        <v>108</v>
      </c>
      <c r="AO697" s="52">
        <v>1000</v>
      </c>
      <c r="AP697" s="52">
        <v>0.3</v>
      </c>
      <c r="AQ697" s="52">
        <v>0.15</v>
      </c>
      <c r="AR697" s="52">
        <v>0</v>
      </c>
      <c r="AS697" s="52">
        <v>0</v>
      </c>
      <c r="AT697" s="52">
        <v>0</v>
      </c>
      <c r="AU697" s="52">
        <v>302</v>
      </c>
      <c r="AV697" s="83">
        <v>-65</v>
      </c>
      <c r="AW697" s="52">
        <v>-230</v>
      </c>
      <c r="AX697" s="83">
        <v>50</v>
      </c>
      <c r="AY697" s="52">
        <v>70</v>
      </c>
      <c r="AZ697" s="52">
        <v>0.4</v>
      </c>
      <c r="BA697" s="24">
        <v>0</v>
      </c>
      <c r="BB697" s="52">
        <v>10</v>
      </c>
      <c r="BC697" s="75" t="s">
        <v>2779</v>
      </c>
      <c r="BD697" s="52"/>
      <c r="BE697" s="52"/>
      <c r="BF697" s="52"/>
      <c r="BG697" s="52"/>
      <c r="BH697" s="52"/>
      <c r="BI697" s="52">
        <v>1</v>
      </c>
      <c r="BJ697" s="52"/>
      <c r="BK697" s="52"/>
      <c r="BL697" s="52">
        <v>1</v>
      </c>
      <c r="BM697" s="52"/>
      <c r="BN697" s="52"/>
      <c r="BO697" s="52" t="s">
        <v>2901</v>
      </c>
      <c r="BP697" s="52"/>
      <c r="BQ697" s="24" t="s">
        <v>2168</v>
      </c>
      <c r="CJ697" s="5">
        <v>700</v>
      </c>
      <c r="CK697" s="47">
        <f t="shared" si="42"/>
        <v>700</v>
      </c>
      <c r="CL697" s="47">
        <f t="shared" si="43"/>
        <v>70</v>
      </c>
      <c r="CM697" s="47">
        <f t="shared" si="44"/>
        <v>1400</v>
      </c>
    </row>
    <row r="698" spans="1:91" x14ac:dyDescent="0.3">
      <c r="A698" s="5" t="s">
        <v>2832</v>
      </c>
      <c r="B698" s="10" t="s">
        <v>2908</v>
      </c>
      <c r="C698" s="27">
        <v>4001</v>
      </c>
      <c r="D698" s="26">
        <v>13201</v>
      </c>
      <c r="E698" s="26">
        <v>10001</v>
      </c>
      <c r="F698" s="1">
        <v>6</v>
      </c>
      <c r="G698" s="1">
        <v>1</v>
      </c>
      <c r="H698" s="1">
        <v>1</v>
      </c>
      <c r="I698" s="1">
        <v>2</v>
      </c>
      <c r="J698" s="1">
        <v>1</v>
      </c>
      <c r="K698" s="18">
        <v>2</v>
      </c>
      <c r="L698" s="116">
        <v>6</v>
      </c>
      <c r="M698" s="18">
        <v>1</v>
      </c>
      <c r="N698" s="18">
        <v>1</v>
      </c>
      <c r="O698" s="18">
        <v>1</v>
      </c>
      <c r="P698" s="18" t="s">
        <v>321</v>
      </c>
      <c r="Q698" s="26" t="s">
        <v>2789</v>
      </c>
      <c r="R698" s="26"/>
      <c r="S698" s="28">
        <v>1.1700000000000002</v>
      </c>
      <c r="T698" s="28">
        <v>2.5</v>
      </c>
      <c r="U698" s="28">
        <v>1.56</v>
      </c>
      <c r="V698" s="18" t="s">
        <v>323</v>
      </c>
      <c r="W698" s="29" t="s">
        <v>324</v>
      </c>
      <c r="X698" s="30" t="s">
        <v>2790</v>
      </c>
      <c r="Y698" s="31" t="s">
        <v>218</v>
      </c>
      <c r="Z698" s="21" t="s">
        <v>219</v>
      </c>
      <c r="AA698" s="21" t="s">
        <v>592</v>
      </c>
      <c r="AB698" s="21">
        <v>1</v>
      </c>
      <c r="AC698" s="21">
        <v>1</v>
      </c>
      <c r="AD698" s="21">
        <v>1</v>
      </c>
      <c r="AE698" s="21">
        <v>1</v>
      </c>
      <c r="AF698" s="21">
        <v>2000</v>
      </c>
      <c r="AG698" s="32">
        <v>1</v>
      </c>
      <c r="AH698" s="32">
        <v>-120</v>
      </c>
      <c r="AI698" s="23">
        <v>200</v>
      </c>
      <c r="AJ698" s="24" t="s">
        <v>64</v>
      </c>
      <c r="AK698" s="24">
        <v>1</v>
      </c>
      <c r="AL698" s="24">
        <v>1600</v>
      </c>
      <c r="AM698" s="24">
        <v>2</v>
      </c>
      <c r="AN698" s="24" t="s">
        <v>108</v>
      </c>
      <c r="AO698" s="24">
        <v>300</v>
      </c>
      <c r="AP698" s="24">
        <v>0.2</v>
      </c>
      <c r="AQ698" s="24">
        <v>0.01</v>
      </c>
      <c r="AR698" s="24">
        <v>0</v>
      </c>
      <c r="AS698" s="24">
        <v>0</v>
      </c>
      <c r="AT698" s="24">
        <v>0</v>
      </c>
      <c r="AU698" s="24">
        <v>31</v>
      </c>
      <c r="AV698" s="83">
        <v>-20</v>
      </c>
      <c r="AW698" s="24">
        <v>-70</v>
      </c>
      <c r="AX698" s="83">
        <v>50</v>
      </c>
      <c r="AY698" s="24">
        <v>80</v>
      </c>
      <c r="AZ698" s="24">
        <v>40</v>
      </c>
      <c r="BA698" s="24">
        <v>0</v>
      </c>
      <c r="BB698" s="24" t="s">
        <v>61</v>
      </c>
      <c r="BC698" s="77" t="s">
        <v>2910</v>
      </c>
      <c r="BD698" s="24"/>
      <c r="BE698" s="24"/>
      <c r="BF698" s="24"/>
      <c r="BG698" s="24"/>
      <c r="BH698" s="24"/>
      <c r="BI698" s="24">
        <v>1</v>
      </c>
      <c r="BJ698" s="24"/>
      <c r="BK698" s="24"/>
      <c r="BL698" s="24">
        <v>0.7</v>
      </c>
      <c r="BM698" s="24"/>
      <c r="BN698" s="24"/>
      <c r="BO698" s="24" t="s">
        <v>2897</v>
      </c>
      <c r="BP698" s="24"/>
      <c r="BQ698" s="24" t="s">
        <v>2168</v>
      </c>
      <c r="CJ698" s="5">
        <v>800</v>
      </c>
      <c r="CK698" s="47">
        <f t="shared" si="42"/>
        <v>800</v>
      </c>
      <c r="CL698" s="47">
        <f t="shared" si="43"/>
        <v>80</v>
      </c>
      <c r="CM698" s="47">
        <f t="shared" si="44"/>
        <v>1600</v>
      </c>
    </row>
    <row r="699" spans="1:91" x14ac:dyDescent="0.3">
      <c r="A699" s="5" t="s">
        <v>2833</v>
      </c>
      <c r="B699" s="10" t="s">
        <v>2908</v>
      </c>
      <c r="C699" s="27">
        <v>4002</v>
      </c>
      <c r="D699" s="26">
        <v>13202</v>
      </c>
      <c r="E699" s="26">
        <v>10001</v>
      </c>
      <c r="F699" s="1">
        <v>6</v>
      </c>
      <c r="G699" s="1">
        <v>1</v>
      </c>
      <c r="H699" s="1">
        <v>1</v>
      </c>
      <c r="I699" s="1">
        <v>2</v>
      </c>
      <c r="J699" s="1">
        <v>1</v>
      </c>
      <c r="K699" s="18">
        <v>2</v>
      </c>
      <c r="L699" s="116">
        <v>6</v>
      </c>
      <c r="M699" s="18">
        <v>1</v>
      </c>
      <c r="N699" s="18">
        <v>1</v>
      </c>
      <c r="O699" s="18">
        <v>1</v>
      </c>
      <c r="P699" s="18" t="s">
        <v>321</v>
      </c>
      <c r="Q699" s="26" t="s">
        <v>2791</v>
      </c>
      <c r="R699" s="26"/>
      <c r="S699" s="28">
        <v>0.9900000000000001</v>
      </c>
      <c r="T699" s="28">
        <v>2.5</v>
      </c>
      <c r="U699" s="28">
        <v>1.32</v>
      </c>
      <c r="V699" s="18" t="s">
        <v>323</v>
      </c>
      <c r="W699" s="29" t="s">
        <v>324</v>
      </c>
      <c r="X699" s="30" t="s">
        <v>2792</v>
      </c>
      <c r="Y699" s="31" t="s">
        <v>218</v>
      </c>
      <c r="Z699" s="21" t="s">
        <v>219</v>
      </c>
      <c r="AA699" s="21" t="s">
        <v>536</v>
      </c>
      <c r="AB699" s="21">
        <v>1</v>
      </c>
      <c r="AC699" s="21">
        <v>1</v>
      </c>
      <c r="AD699" s="21">
        <v>1</v>
      </c>
      <c r="AE699" s="21">
        <v>1</v>
      </c>
      <c r="AF699" s="21">
        <v>2000</v>
      </c>
      <c r="AG699" s="32">
        <v>1</v>
      </c>
      <c r="AH699" s="32">
        <v>-120</v>
      </c>
      <c r="AI699" s="23">
        <v>250</v>
      </c>
      <c r="AJ699" s="24">
        <v>13</v>
      </c>
      <c r="AK699" s="24">
        <v>1</v>
      </c>
      <c r="AL699" s="24">
        <v>1600</v>
      </c>
      <c r="AM699" s="24">
        <v>2</v>
      </c>
      <c r="AN699" s="24" t="s">
        <v>108</v>
      </c>
      <c r="AO699" s="24">
        <v>250</v>
      </c>
      <c r="AP699" s="24">
        <v>0.5</v>
      </c>
      <c r="AQ699" s="24">
        <v>0.05</v>
      </c>
      <c r="AR699" s="24">
        <v>0</v>
      </c>
      <c r="AS699" s="24">
        <v>0</v>
      </c>
      <c r="AT699" s="24">
        <v>0</v>
      </c>
      <c r="AU699" s="24">
        <v>303</v>
      </c>
      <c r="AV699" s="83">
        <v>0</v>
      </c>
      <c r="AW699" s="24">
        <v>-10</v>
      </c>
      <c r="AX699" s="83">
        <v>30</v>
      </c>
      <c r="AY699" s="24">
        <v>80</v>
      </c>
      <c r="AZ699" s="24">
        <v>40</v>
      </c>
      <c r="BA699" s="24">
        <v>0</v>
      </c>
      <c r="BB699" s="24">
        <v>6</v>
      </c>
      <c r="BC699" s="77" t="s">
        <v>2909</v>
      </c>
      <c r="BD699" s="24"/>
      <c r="BE699" s="24"/>
      <c r="BF699" s="24"/>
      <c r="BG699" s="24"/>
      <c r="BH699" s="24"/>
      <c r="BI699" s="24">
        <v>1</v>
      </c>
      <c r="BJ699" s="24"/>
      <c r="BK699" s="24"/>
      <c r="BL699" s="24">
        <v>1</v>
      </c>
      <c r="BM699" s="24"/>
      <c r="BN699" s="24"/>
      <c r="BO699" s="24" t="s">
        <v>2903</v>
      </c>
      <c r="BP699" s="24"/>
      <c r="BQ699" s="24" t="s">
        <v>2168</v>
      </c>
      <c r="CJ699" s="5">
        <v>800</v>
      </c>
      <c r="CK699" s="47">
        <f t="shared" si="42"/>
        <v>800</v>
      </c>
      <c r="CL699" s="47">
        <f t="shared" si="43"/>
        <v>80</v>
      </c>
      <c r="CM699" s="47">
        <f t="shared" si="44"/>
        <v>1600</v>
      </c>
    </row>
    <row r="700" spans="1:91" x14ac:dyDescent="0.3">
      <c r="A700" s="5" t="s">
        <v>2834</v>
      </c>
      <c r="B700" s="10" t="s">
        <v>2908</v>
      </c>
      <c r="C700" s="27">
        <v>4003</v>
      </c>
      <c r="D700" s="26">
        <v>13203</v>
      </c>
      <c r="E700" s="26">
        <v>10001</v>
      </c>
      <c r="F700" s="1">
        <v>6</v>
      </c>
      <c r="G700" s="1">
        <v>1</v>
      </c>
      <c r="H700" s="1">
        <v>1</v>
      </c>
      <c r="I700" s="1">
        <v>2</v>
      </c>
      <c r="J700" s="1">
        <v>1</v>
      </c>
      <c r="K700" s="18">
        <v>2</v>
      </c>
      <c r="L700" s="116">
        <v>6</v>
      </c>
      <c r="M700" s="18">
        <v>1</v>
      </c>
      <c r="N700" s="18">
        <v>1</v>
      </c>
      <c r="O700" s="18">
        <v>1</v>
      </c>
      <c r="P700" s="18" t="s">
        <v>321</v>
      </c>
      <c r="Q700" s="26" t="s">
        <v>2793</v>
      </c>
      <c r="R700" s="26"/>
      <c r="S700" s="28">
        <v>0.9</v>
      </c>
      <c r="T700" s="28">
        <v>2.5</v>
      </c>
      <c r="U700" s="28">
        <v>1.2</v>
      </c>
      <c r="V700" s="18" t="s">
        <v>323</v>
      </c>
      <c r="W700" s="29" t="s">
        <v>324</v>
      </c>
      <c r="X700" s="30" t="s">
        <v>2794</v>
      </c>
      <c r="Y700" s="31" t="s">
        <v>218</v>
      </c>
      <c r="Z700" s="21" t="s">
        <v>219</v>
      </c>
      <c r="AA700" s="21" t="s">
        <v>696</v>
      </c>
      <c r="AB700" s="21">
        <v>1</v>
      </c>
      <c r="AC700" s="21">
        <v>1</v>
      </c>
      <c r="AD700" s="21">
        <v>1</v>
      </c>
      <c r="AE700" s="21">
        <v>1</v>
      </c>
      <c r="AF700" s="21">
        <v>2000</v>
      </c>
      <c r="AG700" s="32">
        <v>1</v>
      </c>
      <c r="AH700" s="32">
        <v>-120</v>
      </c>
      <c r="AI700" s="23">
        <v>300</v>
      </c>
      <c r="AJ700" s="24">
        <v>13</v>
      </c>
      <c r="AK700" s="24">
        <v>1</v>
      </c>
      <c r="AL700" s="24">
        <v>1400</v>
      </c>
      <c r="AM700" s="24">
        <v>3</v>
      </c>
      <c r="AN700" s="24" t="s">
        <v>108</v>
      </c>
      <c r="AO700" s="24">
        <v>700</v>
      </c>
      <c r="AP700" s="24">
        <v>0.22</v>
      </c>
      <c r="AQ700" s="24">
        <v>0.06</v>
      </c>
      <c r="AR700" s="24">
        <v>0</v>
      </c>
      <c r="AS700" s="24">
        <v>0</v>
      </c>
      <c r="AT700" s="24">
        <v>0</v>
      </c>
      <c r="AU700" s="24">
        <v>51</v>
      </c>
      <c r="AV700" s="83">
        <v>0</v>
      </c>
      <c r="AW700" s="24">
        <v>-10</v>
      </c>
      <c r="AX700" s="83">
        <v>50</v>
      </c>
      <c r="AY700" s="24">
        <v>70</v>
      </c>
      <c r="AZ700" s="24">
        <v>60</v>
      </c>
      <c r="BA700" s="24">
        <v>0</v>
      </c>
      <c r="BB700" s="24">
        <v>10</v>
      </c>
      <c r="BC700" s="77" t="s">
        <v>2763</v>
      </c>
      <c r="BD700" s="24"/>
      <c r="BE700" s="24"/>
      <c r="BF700" s="24"/>
      <c r="BG700" s="24"/>
      <c r="BH700" s="24"/>
      <c r="BI700" s="24">
        <v>1</v>
      </c>
      <c r="BJ700" s="24"/>
      <c r="BK700" s="24"/>
      <c r="BL700" s="24">
        <v>1</v>
      </c>
      <c r="BM700" s="24"/>
      <c r="BN700" s="24"/>
      <c r="BO700" s="24" t="s">
        <v>2899</v>
      </c>
      <c r="BP700" s="24"/>
      <c r="BQ700" s="24" t="s">
        <v>2168</v>
      </c>
      <c r="CJ700" s="5">
        <v>700</v>
      </c>
      <c r="CK700" s="47">
        <f t="shared" si="42"/>
        <v>700</v>
      </c>
      <c r="CL700" s="47">
        <f t="shared" si="43"/>
        <v>70</v>
      </c>
      <c r="CM700" s="47">
        <f t="shared" si="44"/>
        <v>1400</v>
      </c>
    </row>
    <row r="701" spans="1:91" x14ac:dyDescent="0.3">
      <c r="A701" s="5" t="s">
        <v>2835</v>
      </c>
      <c r="B701" s="10" t="s">
        <v>2908</v>
      </c>
      <c r="C701" s="27">
        <v>4004</v>
      </c>
      <c r="D701" s="26">
        <v>13204</v>
      </c>
      <c r="E701" s="26">
        <v>10001</v>
      </c>
      <c r="F701" s="1">
        <v>6</v>
      </c>
      <c r="G701" s="1">
        <v>1</v>
      </c>
      <c r="H701" s="1">
        <v>1</v>
      </c>
      <c r="I701" s="1">
        <v>2</v>
      </c>
      <c r="J701" s="1">
        <v>1</v>
      </c>
      <c r="K701" s="18">
        <v>2</v>
      </c>
      <c r="L701" s="116">
        <v>6</v>
      </c>
      <c r="M701" s="18">
        <v>1</v>
      </c>
      <c r="N701" s="18">
        <v>1</v>
      </c>
      <c r="O701" s="18">
        <v>1</v>
      </c>
      <c r="P701" s="18" t="s">
        <v>321</v>
      </c>
      <c r="Q701" s="26" t="s">
        <v>2795</v>
      </c>
      <c r="R701" s="26"/>
      <c r="S701" s="28">
        <v>1.08</v>
      </c>
      <c r="T701" s="28">
        <v>2.5</v>
      </c>
      <c r="U701" s="28">
        <v>1.44</v>
      </c>
      <c r="V701" s="18" t="s">
        <v>323</v>
      </c>
      <c r="W701" s="29" t="s">
        <v>324</v>
      </c>
      <c r="X701" s="30" t="s">
        <v>2796</v>
      </c>
      <c r="Y701" s="31" t="s">
        <v>218</v>
      </c>
      <c r="Z701" s="21" t="s">
        <v>219</v>
      </c>
      <c r="AA701" s="21" t="s">
        <v>859</v>
      </c>
      <c r="AB701" s="21">
        <v>1</v>
      </c>
      <c r="AC701" s="21">
        <v>1</v>
      </c>
      <c r="AD701" s="21">
        <v>1</v>
      </c>
      <c r="AE701" s="21">
        <v>1</v>
      </c>
      <c r="AF701" s="21">
        <v>2000</v>
      </c>
      <c r="AG701" s="32">
        <v>1</v>
      </c>
      <c r="AH701" s="32">
        <v>-120</v>
      </c>
      <c r="AI701" s="23">
        <v>350</v>
      </c>
      <c r="AJ701" s="24">
        <v>13</v>
      </c>
      <c r="AK701" s="24">
        <v>1</v>
      </c>
      <c r="AL701" s="24">
        <v>2000</v>
      </c>
      <c r="AM701" s="24">
        <v>2</v>
      </c>
      <c r="AN701" s="24" t="s">
        <v>108</v>
      </c>
      <c r="AO701" s="24">
        <v>200</v>
      </c>
      <c r="AP701" s="24">
        <v>0.3</v>
      </c>
      <c r="AQ701" s="24">
        <v>0.25</v>
      </c>
      <c r="AR701" s="24">
        <v>0</v>
      </c>
      <c r="AS701" s="24">
        <v>0</v>
      </c>
      <c r="AT701" s="24">
        <v>0</v>
      </c>
      <c r="AU701" s="24">
        <v>51</v>
      </c>
      <c r="AV701" s="83">
        <v>-20</v>
      </c>
      <c r="AW701" s="24">
        <v>-30</v>
      </c>
      <c r="AX701" s="83">
        <v>50</v>
      </c>
      <c r="AY701" s="24">
        <v>100</v>
      </c>
      <c r="AZ701" s="24">
        <v>40</v>
      </c>
      <c r="BA701" s="24">
        <v>0</v>
      </c>
      <c r="BB701" s="24">
        <v>10</v>
      </c>
      <c r="BC701" s="77" t="s">
        <v>2764</v>
      </c>
      <c r="BD701" s="24"/>
      <c r="BE701" s="24"/>
      <c r="BF701" s="24"/>
      <c r="BG701" s="24"/>
      <c r="BH701" s="24"/>
      <c r="BI701" s="24">
        <v>1</v>
      </c>
      <c r="BJ701" s="24"/>
      <c r="BK701" s="24"/>
      <c r="BL701" s="24">
        <v>0.5</v>
      </c>
      <c r="BM701" s="24"/>
      <c r="BN701" s="24" t="s">
        <v>2876</v>
      </c>
      <c r="BO701" s="24" t="s">
        <v>2904</v>
      </c>
      <c r="BP701" s="24"/>
      <c r="BQ701" s="24" t="s">
        <v>2168</v>
      </c>
      <c r="CJ701" s="5">
        <v>1000</v>
      </c>
      <c r="CK701" s="47">
        <f t="shared" si="42"/>
        <v>1000</v>
      </c>
      <c r="CL701" s="47">
        <f t="shared" si="43"/>
        <v>100</v>
      </c>
      <c r="CM701" s="47">
        <f t="shared" si="44"/>
        <v>2000</v>
      </c>
    </row>
    <row r="702" spans="1:91" x14ac:dyDescent="0.3">
      <c r="A702" s="5" t="s">
        <v>2836</v>
      </c>
      <c r="B702" s="10" t="s">
        <v>2908</v>
      </c>
      <c r="C702" s="27">
        <v>4005</v>
      </c>
      <c r="D702" s="26">
        <v>13205</v>
      </c>
      <c r="E702" s="26">
        <v>10001</v>
      </c>
      <c r="F702" s="1">
        <v>6</v>
      </c>
      <c r="G702" s="1">
        <v>1</v>
      </c>
      <c r="H702" s="1">
        <v>1</v>
      </c>
      <c r="I702" s="1">
        <v>2</v>
      </c>
      <c r="J702" s="1">
        <v>1</v>
      </c>
      <c r="K702" s="18">
        <v>2</v>
      </c>
      <c r="L702" s="116">
        <v>6</v>
      </c>
      <c r="M702" s="18">
        <v>1</v>
      </c>
      <c r="N702" s="18">
        <v>1</v>
      </c>
      <c r="O702" s="18">
        <v>1</v>
      </c>
      <c r="P702" s="18" t="s">
        <v>321</v>
      </c>
      <c r="Q702" s="26" t="s">
        <v>2797</v>
      </c>
      <c r="R702" s="26"/>
      <c r="S702" s="28">
        <v>0.9</v>
      </c>
      <c r="T702" s="28">
        <v>2.5</v>
      </c>
      <c r="U702" s="28">
        <v>1.2</v>
      </c>
      <c r="V702" s="18" t="s">
        <v>323</v>
      </c>
      <c r="W702" s="29" t="s">
        <v>324</v>
      </c>
      <c r="X702" s="30" t="s">
        <v>2798</v>
      </c>
      <c r="Y702" s="31" t="s">
        <v>218</v>
      </c>
      <c r="Z702" s="21" t="s">
        <v>219</v>
      </c>
      <c r="AA702" s="21" t="s">
        <v>678</v>
      </c>
      <c r="AB702" s="50">
        <v>1</v>
      </c>
      <c r="AC702" s="50">
        <v>1</v>
      </c>
      <c r="AD702" s="50">
        <v>1</v>
      </c>
      <c r="AE702" s="50">
        <v>1</v>
      </c>
      <c r="AF702" s="50">
        <v>2000</v>
      </c>
      <c r="AG702" s="32">
        <v>1</v>
      </c>
      <c r="AH702" s="32">
        <v>-120</v>
      </c>
      <c r="AI702" s="23">
        <v>450</v>
      </c>
      <c r="AJ702" s="52">
        <v>13</v>
      </c>
      <c r="AK702" s="52">
        <v>1</v>
      </c>
      <c r="AL702" s="52">
        <v>1400</v>
      </c>
      <c r="AM702" s="52">
        <v>2</v>
      </c>
      <c r="AN702" s="52" t="s">
        <v>108</v>
      </c>
      <c r="AO702" s="52">
        <v>700</v>
      </c>
      <c r="AP702" s="52">
        <v>0.15</v>
      </c>
      <c r="AQ702" s="52">
        <v>0.05</v>
      </c>
      <c r="AR702" s="52">
        <v>0</v>
      </c>
      <c r="AS702" s="52">
        <v>-280</v>
      </c>
      <c r="AT702" s="52">
        <v>-137</v>
      </c>
      <c r="AU702" s="52">
        <v>1</v>
      </c>
      <c r="AV702" s="83">
        <v>0</v>
      </c>
      <c r="AW702" s="52">
        <v>-60</v>
      </c>
      <c r="AX702" s="83">
        <v>40</v>
      </c>
      <c r="AY702" s="52">
        <v>70</v>
      </c>
      <c r="AZ702" s="52">
        <v>40</v>
      </c>
      <c r="BA702" s="24">
        <v>0</v>
      </c>
      <c r="BB702" s="52">
        <v>8</v>
      </c>
      <c r="BC702" s="75" t="s">
        <v>2762</v>
      </c>
      <c r="BD702" s="52"/>
      <c r="BE702" s="52"/>
      <c r="BF702" s="52"/>
      <c r="BG702" s="52"/>
      <c r="BH702" s="52"/>
      <c r="BI702" s="52">
        <v>1</v>
      </c>
      <c r="BJ702" s="52"/>
      <c r="BK702" s="52"/>
      <c r="BL702" s="52">
        <v>1</v>
      </c>
      <c r="BM702" s="52" t="s">
        <v>2883</v>
      </c>
      <c r="BN702" s="52" t="s">
        <v>2876</v>
      </c>
      <c r="BO702" s="52" t="s">
        <v>2905</v>
      </c>
      <c r="BP702" s="24"/>
      <c r="BQ702" s="24" t="s">
        <v>2168</v>
      </c>
      <c r="CJ702" s="5">
        <v>700</v>
      </c>
      <c r="CK702" s="47">
        <f t="shared" si="42"/>
        <v>700</v>
      </c>
      <c r="CL702" s="47">
        <f t="shared" si="43"/>
        <v>70</v>
      </c>
      <c r="CM702" s="47">
        <f t="shared" si="44"/>
        <v>1400</v>
      </c>
    </row>
    <row r="703" spans="1:91" x14ac:dyDescent="0.3">
      <c r="A703" s="144" t="s">
        <v>2837</v>
      </c>
      <c r="B703" s="10"/>
      <c r="C703" s="27">
        <v>4006</v>
      </c>
      <c r="D703" s="26">
        <v>13206</v>
      </c>
      <c r="E703" s="26">
        <v>10001</v>
      </c>
      <c r="F703" s="1">
        <v>6</v>
      </c>
      <c r="G703" s="1">
        <v>1</v>
      </c>
      <c r="H703" s="1">
        <v>1</v>
      </c>
      <c r="I703" s="1">
        <v>2</v>
      </c>
      <c r="J703" s="1">
        <v>1</v>
      </c>
      <c r="K703" s="18">
        <v>2</v>
      </c>
      <c r="L703" s="116">
        <v>6</v>
      </c>
      <c r="M703" s="18">
        <v>1</v>
      </c>
      <c r="N703" s="18">
        <v>1</v>
      </c>
      <c r="O703" s="18">
        <v>1</v>
      </c>
      <c r="P703" s="18" t="s">
        <v>321</v>
      </c>
      <c r="Q703" s="26" t="s">
        <v>2799</v>
      </c>
      <c r="R703" s="26"/>
      <c r="S703" s="28">
        <v>1</v>
      </c>
      <c r="T703" s="28">
        <v>2.5</v>
      </c>
      <c r="U703" s="28">
        <v>1</v>
      </c>
      <c r="V703" s="18" t="s">
        <v>323</v>
      </c>
      <c r="W703" s="29" t="s">
        <v>324</v>
      </c>
      <c r="X703" s="30" t="s">
        <v>2800</v>
      </c>
      <c r="Y703" s="31" t="s">
        <v>218</v>
      </c>
      <c r="Z703" s="21" t="s">
        <v>219</v>
      </c>
      <c r="AA703" s="21" t="s">
        <v>2801</v>
      </c>
      <c r="AB703" s="21">
        <v>1</v>
      </c>
      <c r="AC703" s="21">
        <v>1</v>
      </c>
      <c r="AD703" s="21">
        <v>1</v>
      </c>
      <c r="AE703" s="21">
        <v>1</v>
      </c>
      <c r="AF703" s="21">
        <v>2000</v>
      </c>
      <c r="AG703" s="32">
        <v>1</v>
      </c>
      <c r="AH703" s="32">
        <v>-100</v>
      </c>
      <c r="AI703" s="23">
        <v>200</v>
      </c>
      <c r="AJ703" s="24">
        <v>10</v>
      </c>
      <c r="AK703" s="24">
        <v>1</v>
      </c>
      <c r="AL703" s="24">
        <v>1400</v>
      </c>
      <c r="AM703" s="24">
        <v>2</v>
      </c>
      <c r="AN703" s="24" t="s">
        <v>108</v>
      </c>
      <c r="AO703" s="24">
        <v>200</v>
      </c>
      <c r="AP703" s="24">
        <v>0.3</v>
      </c>
      <c r="AQ703" s="24">
        <v>0.1</v>
      </c>
      <c r="AR703" s="24">
        <v>0</v>
      </c>
      <c r="AS703" s="24">
        <v>0</v>
      </c>
      <c r="AT703" s="24">
        <v>0</v>
      </c>
      <c r="AU703" s="24">
        <v>302</v>
      </c>
      <c r="AV703" s="83">
        <v>-100</v>
      </c>
      <c r="AW703" s="24">
        <v>-100</v>
      </c>
      <c r="AX703" s="83">
        <v>50</v>
      </c>
      <c r="AY703" s="24">
        <v>70</v>
      </c>
      <c r="AZ703" s="24">
        <v>40</v>
      </c>
      <c r="BA703" s="24">
        <v>0</v>
      </c>
      <c r="BB703" s="24">
        <v>10</v>
      </c>
      <c r="BC703" s="77" t="s">
        <v>2762</v>
      </c>
      <c r="BD703" s="24"/>
      <c r="BE703" s="24"/>
      <c r="BF703" s="24"/>
      <c r="BG703" s="24"/>
      <c r="BH703" s="24"/>
      <c r="BI703" s="24">
        <v>1</v>
      </c>
      <c r="BJ703" s="24"/>
      <c r="BK703" s="24"/>
      <c r="BL703" s="24">
        <v>1</v>
      </c>
      <c r="BM703" s="24"/>
      <c r="BN703" s="24" t="s">
        <v>2875</v>
      </c>
      <c r="BO703" s="24" t="s">
        <v>2900</v>
      </c>
      <c r="BP703" s="24"/>
      <c r="BQ703" s="24" t="s">
        <v>2168</v>
      </c>
      <c r="CJ703" s="5">
        <v>700</v>
      </c>
      <c r="CK703" s="47">
        <f t="shared" si="42"/>
        <v>700</v>
      </c>
      <c r="CL703" s="47">
        <f t="shared" si="43"/>
        <v>70</v>
      </c>
      <c r="CM703" s="47">
        <f t="shared" si="44"/>
        <v>1400</v>
      </c>
    </row>
    <row r="704" spans="1:91" x14ac:dyDescent="0.3">
      <c r="A704" s="5" t="s">
        <v>2838</v>
      </c>
      <c r="B704" s="10" t="s">
        <v>2908</v>
      </c>
      <c r="C704" s="27">
        <v>4007</v>
      </c>
      <c r="D704" s="26">
        <v>13207</v>
      </c>
      <c r="E704" s="26">
        <v>10001</v>
      </c>
      <c r="F704" s="1">
        <v>6</v>
      </c>
      <c r="G704" s="1">
        <v>1</v>
      </c>
      <c r="H704" s="1">
        <v>1</v>
      </c>
      <c r="I704" s="1">
        <v>2</v>
      </c>
      <c r="J704" s="1">
        <v>1</v>
      </c>
      <c r="K704" s="18">
        <v>2</v>
      </c>
      <c r="L704" s="116">
        <v>6</v>
      </c>
      <c r="M704" s="18">
        <v>1</v>
      </c>
      <c r="N704" s="18">
        <v>1</v>
      </c>
      <c r="O704" s="18">
        <v>1</v>
      </c>
      <c r="P704" s="18" t="s">
        <v>321</v>
      </c>
      <c r="Q704" s="26" t="s">
        <v>2802</v>
      </c>
      <c r="R704" s="26"/>
      <c r="S704" s="28">
        <v>1.1700000000000002</v>
      </c>
      <c r="T704" s="28">
        <v>2.5</v>
      </c>
      <c r="U704" s="28">
        <v>1.56</v>
      </c>
      <c r="V704" s="18" t="s">
        <v>323</v>
      </c>
      <c r="W704" s="29" t="s">
        <v>324</v>
      </c>
      <c r="X704" s="30" t="s">
        <v>2803</v>
      </c>
      <c r="Y704" s="31" t="s">
        <v>218</v>
      </c>
      <c r="Z704" s="21" t="s">
        <v>219</v>
      </c>
      <c r="AA704" s="21" t="s">
        <v>962</v>
      </c>
      <c r="AB704" s="21">
        <v>1</v>
      </c>
      <c r="AC704" s="21">
        <v>1</v>
      </c>
      <c r="AD704" s="21">
        <v>1</v>
      </c>
      <c r="AE704" s="21">
        <v>1</v>
      </c>
      <c r="AF704" s="21">
        <v>2000</v>
      </c>
      <c r="AG704" s="32">
        <v>1</v>
      </c>
      <c r="AH704" s="32">
        <v>-120</v>
      </c>
      <c r="AI704" s="23">
        <v>300</v>
      </c>
      <c r="AJ704" s="24">
        <v>13</v>
      </c>
      <c r="AK704" s="24">
        <v>1</v>
      </c>
      <c r="AL704" s="24">
        <v>1400</v>
      </c>
      <c r="AM704" s="24">
        <v>2</v>
      </c>
      <c r="AN704" s="24" t="s">
        <v>108</v>
      </c>
      <c r="AO704" s="24">
        <v>500</v>
      </c>
      <c r="AP704" s="24">
        <v>0.25</v>
      </c>
      <c r="AQ704" s="24">
        <v>0.01</v>
      </c>
      <c r="AR704" s="24">
        <v>0</v>
      </c>
      <c r="AS704" s="24">
        <v>0</v>
      </c>
      <c r="AT704" s="24">
        <v>-100</v>
      </c>
      <c r="AU704" s="24">
        <v>1</v>
      </c>
      <c r="AV704" s="83">
        <v>0</v>
      </c>
      <c r="AW704" s="24">
        <v>20</v>
      </c>
      <c r="AX704" s="83">
        <v>12</v>
      </c>
      <c r="AY704" s="24">
        <v>70</v>
      </c>
      <c r="AZ704" s="24">
        <v>40</v>
      </c>
      <c r="BA704" s="24">
        <v>0</v>
      </c>
      <c r="BB704" s="24">
        <v>2.4</v>
      </c>
      <c r="BC704" s="77" t="s">
        <v>2767</v>
      </c>
      <c r="BD704" s="24"/>
      <c r="BE704" s="24"/>
      <c r="BF704" s="24"/>
      <c r="BG704" s="24"/>
      <c r="BH704" s="24"/>
      <c r="BI704" s="24">
        <v>1</v>
      </c>
      <c r="BJ704" s="24"/>
      <c r="BK704" s="24"/>
      <c r="BL704" s="24">
        <v>1</v>
      </c>
      <c r="BM704" s="24"/>
      <c r="BN704" s="24" t="s">
        <v>2880</v>
      </c>
      <c r="BO704" s="24" t="s">
        <v>2901</v>
      </c>
      <c r="BP704" s="24"/>
      <c r="BQ704" s="24" t="s">
        <v>2168</v>
      </c>
      <c r="CJ704" s="5">
        <v>700</v>
      </c>
      <c r="CK704" s="47">
        <f t="shared" si="42"/>
        <v>700</v>
      </c>
      <c r="CL704" s="47">
        <f t="shared" si="43"/>
        <v>70</v>
      </c>
      <c r="CM704" s="47">
        <f t="shared" si="44"/>
        <v>1400</v>
      </c>
    </row>
    <row r="705" spans="1:91" x14ac:dyDescent="0.3">
      <c r="A705" s="5" t="s">
        <v>2839</v>
      </c>
      <c r="B705" s="10" t="s">
        <v>2908</v>
      </c>
      <c r="C705" s="27">
        <v>4008</v>
      </c>
      <c r="D705" s="26">
        <v>13208</v>
      </c>
      <c r="E705" s="26">
        <v>10001</v>
      </c>
      <c r="F705" s="1">
        <v>6</v>
      </c>
      <c r="G705" s="1">
        <v>1</v>
      </c>
      <c r="H705" s="1">
        <v>1</v>
      </c>
      <c r="I705" s="1">
        <v>2</v>
      </c>
      <c r="J705" s="1">
        <v>1</v>
      </c>
      <c r="K705" s="18">
        <v>2</v>
      </c>
      <c r="L705" s="116">
        <v>6</v>
      </c>
      <c r="M705" s="18">
        <v>1</v>
      </c>
      <c r="N705" s="18">
        <v>1</v>
      </c>
      <c r="O705" s="18">
        <v>1</v>
      </c>
      <c r="P705" s="18" t="s">
        <v>321</v>
      </c>
      <c r="Q705" s="26" t="s">
        <v>2804</v>
      </c>
      <c r="R705" s="26"/>
      <c r="S705" s="28">
        <v>1.1700000000000002</v>
      </c>
      <c r="T705" s="28">
        <v>2.5</v>
      </c>
      <c r="U705" s="28">
        <v>1.56</v>
      </c>
      <c r="V705" s="18" t="s">
        <v>323</v>
      </c>
      <c r="W705" s="29" t="s">
        <v>324</v>
      </c>
      <c r="X705" s="30" t="s">
        <v>2805</v>
      </c>
      <c r="Y705" s="31" t="s">
        <v>218</v>
      </c>
      <c r="Z705" s="21" t="s">
        <v>219</v>
      </c>
      <c r="AA705" s="21" t="s">
        <v>962</v>
      </c>
      <c r="AB705" s="21">
        <v>1</v>
      </c>
      <c r="AC705" s="21">
        <v>1</v>
      </c>
      <c r="AD705" s="21">
        <v>1</v>
      </c>
      <c r="AE705" s="21">
        <v>1</v>
      </c>
      <c r="AF705" s="21">
        <v>2000</v>
      </c>
      <c r="AG705" s="32">
        <v>1</v>
      </c>
      <c r="AH705" s="32">
        <v>-120</v>
      </c>
      <c r="AI705" s="23">
        <v>300</v>
      </c>
      <c r="AJ705" s="24">
        <v>13</v>
      </c>
      <c r="AK705" s="24">
        <v>1</v>
      </c>
      <c r="AL705" s="24">
        <v>1400</v>
      </c>
      <c r="AM705" s="24">
        <v>2</v>
      </c>
      <c r="AN705" s="24" t="s">
        <v>108</v>
      </c>
      <c r="AO705" s="24">
        <v>500</v>
      </c>
      <c r="AP705" s="24">
        <v>0.25</v>
      </c>
      <c r="AQ705" s="24">
        <v>0.01</v>
      </c>
      <c r="AR705" s="24">
        <v>0</v>
      </c>
      <c r="AS705" s="24">
        <v>0</v>
      </c>
      <c r="AT705" s="24">
        <v>-100</v>
      </c>
      <c r="AU705" s="24">
        <v>1</v>
      </c>
      <c r="AV705" s="83">
        <v>0</v>
      </c>
      <c r="AW705" s="24">
        <v>20</v>
      </c>
      <c r="AX705" s="83">
        <v>12</v>
      </c>
      <c r="AY705" s="24">
        <v>70</v>
      </c>
      <c r="AZ705" s="24">
        <v>40</v>
      </c>
      <c r="BA705" s="24">
        <v>0</v>
      </c>
      <c r="BB705" s="24">
        <v>2.4</v>
      </c>
      <c r="BC705" s="77" t="s">
        <v>2767</v>
      </c>
      <c r="BD705" s="24"/>
      <c r="BE705" s="24"/>
      <c r="BF705" s="24"/>
      <c r="BG705" s="24"/>
      <c r="BH705" s="24"/>
      <c r="BI705" s="24">
        <v>1</v>
      </c>
      <c r="BJ705" s="24"/>
      <c r="BK705" s="24"/>
      <c r="BL705" s="24">
        <v>1</v>
      </c>
      <c r="BM705" s="24"/>
      <c r="BN705" s="24" t="s">
        <v>2880</v>
      </c>
      <c r="BO705" s="24" t="s">
        <v>2901</v>
      </c>
      <c r="BP705" s="24"/>
      <c r="BQ705" s="24" t="s">
        <v>2168</v>
      </c>
      <c r="CJ705" s="5">
        <v>700</v>
      </c>
      <c r="CK705" s="47">
        <f t="shared" si="42"/>
        <v>700</v>
      </c>
      <c r="CL705" s="47">
        <f t="shared" si="43"/>
        <v>70</v>
      </c>
      <c r="CM705" s="47">
        <f t="shared" si="44"/>
        <v>1400</v>
      </c>
    </row>
    <row r="706" spans="1:91" x14ac:dyDescent="0.3">
      <c r="A706" s="5" t="s">
        <v>1532</v>
      </c>
      <c r="B706" s="10" t="s">
        <v>2908</v>
      </c>
      <c r="C706" s="27">
        <v>4009</v>
      </c>
      <c r="D706" s="26">
        <v>13209</v>
      </c>
      <c r="E706" s="26">
        <v>10001</v>
      </c>
      <c r="F706" s="1">
        <v>6</v>
      </c>
      <c r="G706" s="1">
        <v>1</v>
      </c>
      <c r="H706" s="1">
        <v>1</v>
      </c>
      <c r="I706" s="1">
        <v>2</v>
      </c>
      <c r="J706" s="1">
        <v>1</v>
      </c>
      <c r="K706" s="18">
        <v>2</v>
      </c>
      <c r="L706" s="116">
        <v>6</v>
      </c>
      <c r="M706" s="18">
        <v>1</v>
      </c>
      <c r="N706" s="18">
        <v>1</v>
      </c>
      <c r="O706" s="18">
        <v>1</v>
      </c>
      <c r="P706" s="18" t="s">
        <v>321</v>
      </c>
      <c r="Q706" s="26" t="s">
        <v>2162</v>
      </c>
      <c r="R706" s="26"/>
      <c r="S706" s="28">
        <v>1</v>
      </c>
      <c r="T706" s="28">
        <v>2.5</v>
      </c>
      <c r="U706" s="28">
        <v>1</v>
      </c>
      <c r="V706" s="18" t="s">
        <v>323</v>
      </c>
      <c r="W706" s="29" t="s">
        <v>324</v>
      </c>
      <c r="X706" s="30" t="s">
        <v>1533</v>
      </c>
      <c r="Y706" s="31" t="s">
        <v>218</v>
      </c>
      <c r="Z706" s="21" t="s">
        <v>219</v>
      </c>
      <c r="AA706" s="21" t="s">
        <v>654</v>
      </c>
      <c r="AB706" s="21">
        <v>1</v>
      </c>
      <c r="AC706" s="21">
        <v>1</v>
      </c>
      <c r="AD706" s="21">
        <v>1</v>
      </c>
      <c r="AE706" s="21">
        <v>1</v>
      </c>
      <c r="AF706" s="21">
        <v>2000</v>
      </c>
      <c r="AG706" s="32">
        <v>1</v>
      </c>
      <c r="AH706" s="32">
        <v>-120</v>
      </c>
      <c r="AI706" s="23">
        <v>200</v>
      </c>
      <c r="AJ706" s="24">
        <v>0</v>
      </c>
      <c r="AK706" s="24">
        <v>1</v>
      </c>
      <c r="AL706" s="24">
        <v>1200</v>
      </c>
      <c r="AM706" s="24">
        <v>1</v>
      </c>
      <c r="AN706" s="24" t="s">
        <v>108</v>
      </c>
      <c r="AO706" s="24">
        <v>700</v>
      </c>
      <c r="AP706" s="24">
        <v>0.5</v>
      </c>
      <c r="AQ706" s="24">
        <v>0.09</v>
      </c>
      <c r="AR706" s="24">
        <v>0</v>
      </c>
      <c r="AS706" s="24">
        <v>-300</v>
      </c>
      <c r="AT706" s="24">
        <v>-100</v>
      </c>
      <c r="AU706" s="24">
        <v>1</v>
      </c>
      <c r="AV706" s="83">
        <v>0</v>
      </c>
      <c r="AW706" s="24">
        <v>-90</v>
      </c>
      <c r="AX706" s="83">
        <v>30</v>
      </c>
      <c r="AY706" s="24">
        <v>60</v>
      </c>
      <c r="AZ706" s="24">
        <v>20</v>
      </c>
      <c r="BA706" s="24">
        <v>0</v>
      </c>
      <c r="BB706" s="24">
        <v>6</v>
      </c>
      <c r="BC706" s="77" t="s">
        <v>2768</v>
      </c>
      <c r="BD706" s="24"/>
      <c r="BE706" s="24"/>
      <c r="BF706" s="24"/>
      <c r="BG706" s="24"/>
      <c r="BH706" s="24"/>
      <c r="BI706" s="24">
        <v>1</v>
      </c>
      <c r="BJ706" s="24"/>
      <c r="BK706" s="24"/>
      <c r="BL706" s="24">
        <v>1</v>
      </c>
      <c r="BM706" s="24" t="s">
        <v>2878</v>
      </c>
      <c r="BN706" s="24" t="s">
        <v>2879</v>
      </c>
      <c r="BO706" s="24" t="s">
        <v>2895</v>
      </c>
      <c r="BP706" s="24"/>
      <c r="BQ706" s="24" t="s">
        <v>2168</v>
      </c>
      <c r="CJ706" s="5">
        <v>600</v>
      </c>
      <c r="CK706" s="47">
        <f t="shared" si="42"/>
        <v>600</v>
      </c>
      <c r="CL706" s="47">
        <f t="shared" si="43"/>
        <v>60</v>
      </c>
      <c r="CM706" s="47">
        <f t="shared" si="44"/>
        <v>1200</v>
      </c>
    </row>
    <row r="707" spans="1:91" x14ac:dyDescent="0.3">
      <c r="A707" s="144" t="s">
        <v>2840</v>
      </c>
      <c r="B707" s="10"/>
      <c r="C707" s="27">
        <v>4010</v>
      </c>
      <c r="D707" s="26">
        <v>13210</v>
      </c>
      <c r="E707" s="26">
        <v>10001</v>
      </c>
      <c r="F707" s="1">
        <v>6</v>
      </c>
      <c r="G707" s="1">
        <v>1</v>
      </c>
      <c r="H707" s="1">
        <v>1</v>
      </c>
      <c r="I707" s="1">
        <v>2</v>
      </c>
      <c r="J707" s="1">
        <v>1</v>
      </c>
      <c r="K707" s="18">
        <v>2</v>
      </c>
      <c r="L707" s="116">
        <v>6</v>
      </c>
      <c r="M707" s="18">
        <v>1</v>
      </c>
      <c r="N707" s="18">
        <v>1</v>
      </c>
      <c r="O707" s="18">
        <v>1</v>
      </c>
      <c r="P707" s="18" t="s">
        <v>321</v>
      </c>
      <c r="Q707" s="26" t="s">
        <v>2806</v>
      </c>
      <c r="R707" s="26"/>
      <c r="S707" s="28">
        <v>1</v>
      </c>
      <c r="T707" s="28">
        <v>2.5</v>
      </c>
      <c r="U707" s="28">
        <v>1</v>
      </c>
      <c r="V707" s="18" t="s">
        <v>323</v>
      </c>
      <c r="W707" s="29" t="s">
        <v>324</v>
      </c>
      <c r="X707" s="30" t="s">
        <v>2807</v>
      </c>
      <c r="Y707" s="31" t="s">
        <v>218</v>
      </c>
      <c r="Z707" s="21" t="s">
        <v>219</v>
      </c>
      <c r="AA707" s="21" t="s">
        <v>2808</v>
      </c>
      <c r="AB707" s="21">
        <v>1</v>
      </c>
      <c r="AC707" s="21">
        <v>1</v>
      </c>
      <c r="AD707" s="21">
        <v>1</v>
      </c>
      <c r="AE707" s="21">
        <v>1</v>
      </c>
      <c r="AF707" s="21">
        <v>2000</v>
      </c>
      <c r="AG707" s="32">
        <v>1</v>
      </c>
      <c r="AH707" s="32">
        <v>-100</v>
      </c>
      <c r="AI707" s="23">
        <v>200</v>
      </c>
      <c r="AJ707" s="24">
        <v>10</v>
      </c>
      <c r="AK707" s="24">
        <v>1</v>
      </c>
      <c r="AL707" s="24">
        <v>1400</v>
      </c>
      <c r="AM707" s="24">
        <v>2</v>
      </c>
      <c r="AN707" s="24" t="s">
        <v>108</v>
      </c>
      <c r="AO707" s="24">
        <v>200</v>
      </c>
      <c r="AP707" s="24">
        <v>0.3</v>
      </c>
      <c r="AQ707" s="24">
        <v>0.1</v>
      </c>
      <c r="AR707" s="24">
        <v>0</v>
      </c>
      <c r="AS707" s="24">
        <v>0</v>
      </c>
      <c r="AT707" s="24">
        <v>0</v>
      </c>
      <c r="AU707" s="24">
        <v>302</v>
      </c>
      <c r="AV707" s="83">
        <v>-100</v>
      </c>
      <c r="AW707" s="24">
        <v>-100</v>
      </c>
      <c r="AX707" s="83">
        <v>50</v>
      </c>
      <c r="AY707" s="24">
        <v>70</v>
      </c>
      <c r="AZ707" s="24">
        <v>40</v>
      </c>
      <c r="BA707" s="24">
        <v>0</v>
      </c>
      <c r="BB707" s="24">
        <v>10</v>
      </c>
      <c r="BC707" s="77" t="s">
        <v>2768</v>
      </c>
      <c r="BD707" s="24"/>
      <c r="BE707" s="24"/>
      <c r="BF707" s="24"/>
      <c r="BG707" s="24"/>
      <c r="BH707" s="24"/>
      <c r="BI707" s="24">
        <v>1</v>
      </c>
      <c r="BJ707" s="24"/>
      <c r="BK707" s="24"/>
      <c r="BL707" s="24">
        <v>1</v>
      </c>
      <c r="BM707" s="24"/>
      <c r="BN707" s="24" t="s">
        <v>2883</v>
      </c>
      <c r="BO707" s="24" t="s">
        <v>2905</v>
      </c>
      <c r="BP707" s="24"/>
      <c r="BQ707" s="24" t="s">
        <v>2168</v>
      </c>
      <c r="CJ707" s="5">
        <v>700</v>
      </c>
      <c r="CK707" s="47">
        <f t="shared" si="42"/>
        <v>700</v>
      </c>
      <c r="CL707" s="47">
        <f t="shared" si="43"/>
        <v>70</v>
      </c>
      <c r="CM707" s="47">
        <f t="shared" si="44"/>
        <v>1400</v>
      </c>
    </row>
    <row r="708" spans="1:91" x14ac:dyDescent="0.3">
      <c r="A708" s="144" t="s">
        <v>2840</v>
      </c>
      <c r="B708" s="10"/>
      <c r="C708" s="27">
        <v>4011</v>
      </c>
      <c r="D708" s="26">
        <v>13211</v>
      </c>
      <c r="E708" s="26">
        <v>10001</v>
      </c>
      <c r="F708" s="1">
        <v>6</v>
      </c>
      <c r="G708" s="1">
        <v>1</v>
      </c>
      <c r="H708" s="1">
        <v>1</v>
      </c>
      <c r="I708" s="1">
        <v>2</v>
      </c>
      <c r="J708" s="1">
        <v>1</v>
      </c>
      <c r="K708" s="18">
        <v>2</v>
      </c>
      <c r="L708" s="116">
        <v>6</v>
      </c>
      <c r="M708" s="18">
        <v>1</v>
      </c>
      <c r="N708" s="18">
        <v>1</v>
      </c>
      <c r="O708" s="18">
        <v>1</v>
      </c>
      <c r="P708" s="18" t="s">
        <v>321</v>
      </c>
      <c r="Q708" s="26" t="s">
        <v>2809</v>
      </c>
      <c r="R708" s="26"/>
      <c r="S708" s="28">
        <v>1</v>
      </c>
      <c r="T708" s="28">
        <v>2.5</v>
      </c>
      <c r="U708" s="28">
        <v>1</v>
      </c>
      <c r="V708" s="18" t="s">
        <v>323</v>
      </c>
      <c r="W708" s="29" t="s">
        <v>324</v>
      </c>
      <c r="X708" s="30" t="s">
        <v>2810</v>
      </c>
      <c r="Y708" s="31" t="s">
        <v>218</v>
      </c>
      <c r="Z708" s="21" t="s">
        <v>219</v>
      </c>
      <c r="AA708" s="21" t="s">
        <v>2811</v>
      </c>
      <c r="AB708" s="21">
        <v>1</v>
      </c>
      <c r="AC708" s="21">
        <v>1</v>
      </c>
      <c r="AD708" s="21">
        <v>1</v>
      </c>
      <c r="AE708" s="21">
        <v>1</v>
      </c>
      <c r="AF708" s="21">
        <v>2000</v>
      </c>
      <c r="AG708" s="32">
        <v>1</v>
      </c>
      <c r="AH708" s="32">
        <v>-100</v>
      </c>
      <c r="AI708" s="23">
        <v>200</v>
      </c>
      <c r="AJ708" s="24">
        <v>10</v>
      </c>
      <c r="AK708" s="24">
        <v>1</v>
      </c>
      <c r="AL708" s="24">
        <v>1400</v>
      </c>
      <c r="AM708" s="24">
        <v>2</v>
      </c>
      <c r="AN708" s="24" t="s">
        <v>108</v>
      </c>
      <c r="AO708" s="24">
        <v>200</v>
      </c>
      <c r="AP708" s="24">
        <v>0.3</v>
      </c>
      <c r="AQ708" s="24">
        <v>0.1</v>
      </c>
      <c r="AR708" s="24">
        <v>0</v>
      </c>
      <c r="AS708" s="24">
        <v>0</v>
      </c>
      <c r="AT708" s="24">
        <v>0</v>
      </c>
      <c r="AU708" s="24">
        <v>302</v>
      </c>
      <c r="AV708" s="83">
        <v>-100</v>
      </c>
      <c r="AW708" s="24">
        <v>-100</v>
      </c>
      <c r="AX708" s="83">
        <v>50</v>
      </c>
      <c r="AY708" s="24">
        <v>70</v>
      </c>
      <c r="AZ708" s="24">
        <v>40</v>
      </c>
      <c r="BA708" s="24">
        <v>0</v>
      </c>
      <c r="BB708" s="24">
        <v>10</v>
      </c>
      <c r="BC708" s="77" t="s">
        <v>2762</v>
      </c>
      <c r="BD708" s="24"/>
      <c r="BE708" s="24"/>
      <c r="BF708" s="24"/>
      <c r="BG708" s="24"/>
      <c r="BH708" s="24"/>
      <c r="BI708" s="24">
        <v>1</v>
      </c>
      <c r="BJ708" s="24"/>
      <c r="BK708" s="24"/>
      <c r="BL708" s="24">
        <v>1</v>
      </c>
      <c r="BM708" s="24"/>
      <c r="BN708" s="24" t="s">
        <v>2883</v>
      </c>
      <c r="BO708" s="24" t="s">
        <v>2898</v>
      </c>
      <c r="BP708" s="24"/>
      <c r="BQ708" s="24" t="s">
        <v>2168</v>
      </c>
      <c r="CJ708" s="5">
        <v>700</v>
      </c>
      <c r="CK708" s="47">
        <f t="shared" si="42"/>
        <v>700</v>
      </c>
      <c r="CL708" s="47">
        <f t="shared" si="43"/>
        <v>70</v>
      </c>
      <c r="CM708" s="47">
        <f t="shared" si="44"/>
        <v>1400</v>
      </c>
    </row>
    <row r="709" spans="1:91" x14ac:dyDescent="0.3">
      <c r="A709" s="144" t="s">
        <v>2841</v>
      </c>
      <c r="B709" s="10"/>
      <c r="C709" s="27">
        <v>4012</v>
      </c>
      <c r="D709" s="26">
        <v>13212</v>
      </c>
      <c r="E709" s="26">
        <v>10001</v>
      </c>
      <c r="F709" s="1">
        <v>6</v>
      </c>
      <c r="G709" s="1">
        <v>1</v>
      </c>
      <c r="H709" s="1">
        <v>1</v>
      </c>
      <c r="I709" s="1">
        <v>2</v>
      </c>
      <c r="J709" s="1">
        <v>1</v>
      </c>
      <c r="K709" s="18">
        <v>2</v>
      </c>
      <c r="L709" s="116">
        <v>6</v>
      </c>
      <c r="M709" s="18">
        <v>1</v>
      </c>
      <c r="N709" s="18">
        <v>1</v>
      </c>
      <c r="O709" s="18">
        <v>1</v>
      </c>
      <c r="P709" s="18" t="s">
        <v>321</v>
      </c>
      <c r="Q709" s="26" t="s">
        <v>2812</v>
      </c>
      <c r="R709" s="26"/>
      <c r="S709" s="28">
        <v>1</v>
      </c>
      <c r="T709" s="28">
        <v>2.5</v>
      </c>
      <c r="U709" s="28">
        <v>1</v>
      </c>
      <c r="V709" s="18" t="s">
        <v>323</v>
      </c>
      <c r="W709" s="29" t="s">
        <v>324</v>
      </c>
      <c r="X709" s="30" t="s">
        <v>2813</v>
      </c>
      <c r="Y709" s="31" t="s">
        <v>218</v>
      </c>
      <c r="Z709" s="21" t="s">
        <v>219</v>
      </c>
      <c r="AA709" s="21" t="s">
        <v>2814</v>
      </c>
      <c r="AB709" s="21">
        <v>1</v>
      </c>
      <c r="AC709" s="21">
        <v>1</v>
      </c>
      <c r="AD709" s="21">
        <v>1</v>
      </c>
      <c r="AE709" s="21">
        <v>1</v>
      </c>
      <c r="AF709" s="21">
        <v>2000</v>
      </c>
      <c r="AG709" s="32">
        <v>1</v>
      </c>
      <c r="AH709" s="32">
        <v>-100</v>
      </c>
      <c r="AI709" s="23">
        <v>200</v>
      </c>
      <c r="AJ709" s="24">
        <v>10</v>
      </c>
      <c r="AK709" s="24">
        <v>1</v>
      </c>
      <c r="AL709" s="24">
        <v>1400</v>
      </c>
      <c r="AM709" s="24">
        <v>2</v>
      </c>
      <c r="AN709" s="24" t="s">
        <v>108</v>
      </c>
      <c r="AO709" s="24">
        <v>200</v>
      </c>
      <c r="AP709" s="24">
        <v>0.3</v>
      </c>
      <c r="AQ709" s="24">
        <v>0.1</v>
      </c>
      <c r="AR709" s="24">
        <v>0</v>
      </c>
      <c r="AS709" s="24">
        <v>0</v>
      </c>
      <c r="AT709" s="24">
        <v>0</v>
      </c>
      <c r="AU709" s="24">
        <v>302</v>
      </c>
      <c r="AV709" s="83">
        <v>-100</v>
      </c>
      <c r="AW709" s="24">
        <v>-100</v>
      </c>
      <c r="AX709" s="83">
        <v>50</v>
      </c>
      <c r="AY709" s="24">
        <v>70</v>
      </c>
      <c r="AZ709" s="24">
        <v>40</v>
      </c>
      <c r="BA709" s="24">
        <v>0</v>
      </c>
      <c r="BB709" s="24">
        <v>10</v>
      </c>
      <c r="BC709" s="77" t="s">
        <v>2762</v>
      </c>
      <c r="BD709" s="24"/>
      <c r="BE709" s="24"/>
      <c r="BF709" s="24"/>
      <c r="BG709" s="24"/>
      <c r="BH709" s="24"/>
      <c r="BI709" s="24">
        <v>1</v>
      </c>
      <c r="BJ709" s="24"/>
      <c r="BK709" s="24"/>
      <c r="BL709" s="24">
        <v>1</v>
      </c>
      <c r="BM709" s="24" t="s">
        <v>2879</v>
      </c>
      <c r="BN709" s="24" t="s">
        <v>2884</v>
      </c>
      <c r="BO709" s="24" t="s">
        <v>2898</v>
      </c>
      <c r="BP709" s="24"/>
      <c r="BQ709" s="24" t="s">
        <v>2168</v>
      </c>
      <c r="CJ709" s="5">
        <v>700</v>
      </c>
      <c r="CK709" s="47">
        <f t="shared" si="42"/>
        <v>700</v>
      </c>
      <c r="CL709" s="47">
        <f t="shared" si="43"/>
        <v>70</v>
      </c>
      <c r="CM709" s="47">
        <f t="shared" si="44"/>
        <v>1400</v>
      </c>
    </row>
    <row r="710" spans="1:91" x14ac:dyDescent="0.3">
      <c r="A710" s="144" t="s">
        <v>2842</v>
      </c>
      <c r="B710" s="10"/>
      <c r="C710" s="27">
        <v>4013</v>
      </c>
      <c r="D710" s="26">
        <v>13213</v>
      </c>
      <c r="E710" s="26">
        <v>10001</v>
      </c>
      <c r="F710" s="1">
        <v>6</v>
      </c>
      <c r="G710" s="1">
        <v>1</v>
      </c>
      <c r="H710" s="1">
        <v>1</v>
      </c>
      <c r="I710" s="1">
        <v>2</v>
      </c>
      <c r="J710" s="1">
        <v>1</v>
      </c>
      <c r="K710" s="18">
        <v>2</v>
      </c>
      <c r="L710" s="116">
        <v>6</v>
      </c>
      <c r="M710" s="18">
        <v>1</v>
      </c>
      <c r="N710" s="18">
        <v>1</v>
      </c>
      <c r="O710" s="18">
        <v>1</v>
      </c>
      <c r="P710" s="18" t="s">
        <v>321</v>
      </c>
      <c r="Q710" s="26" t="s">
        <v>2815</v>
      </c>
      <c r="R710" s="26"/>
      <c r="S710" s="28">
        <v>1</v>
      </c>
      <c r="T710" s="28">
        <v>2.5</v>
      </c>
      <c r="U710" s="28">
        <v>1</v>
      </c>
      <c r="V710" s="18" t="s">
        <v>323</v>
      </c>
      <c r="W710" s="29" t="s">
        <v>324</v>
      </c>
      <c r="X710" s="30" t="s">
        <v>2816</v>
      </c>
      <c r="Y710" s="31" t="s">
        <v>218</v>
      </c>
      <c r="Z710" s="21" t="s">
        <v>219</v>
      </c>
      <c r="AA710" s="21" t="s">
        <v>2817</v>
      </c>
      <c r="AB710" s="21">
        <v>1</v>
      </c>
      <c r="AC710" s="21">
        <v>1</v>
      </c>
      <c r="AD710" s="21">
        <v>1</v>
      </c>
      <c r="AE710" s="21">
        <v>1</v>
      </c>
      <c r="AF710" s="21">
        <v>2000</v>
      </c>
      <c r="AG710" s="32">
        <v>1</v>
      </c>
      <c r="AH710" s="32">
        <v>-100</v>
      </c>
      <c r="AI710" s="23">
        <v>200</v>
      </c>
      <c r="AJ710" s="24">
        <v>10</v>
      </c>
      <c r="AK710" s="24">
        <v>1</v>
      </c>
      <c r="AL710" s="24">
        <v>1400</v>
      </c>
      <c r="AM710" s="24">
        <v>2</v>
      </c>
      <c r="AN710" s="24" t="s">
        <v>108</v>
      </c>
      <c r="AO710" s="24">
        <v>200</v>
      </c>
      <c r="AP710" s="24">
        <v>0.3</v>
      </c>
      <c r="AQ710" s="24">
        <v>0.1</v>
      </c>
      <c r="AR710" s="24">
        <v>0</v>
      </c>
      <c r="AS710" s="24">
        <v>0</v>
      </c>
      <c r="AT710" s="24">
        <v>0</v>
      </c>
      <c r="AU710" s="24">
        <v>302</v>
      </c>
      <c r="AV710" s="83">
        <v>-100</v>
      </c>
      <c r="AW710" s="24">
        <v>-100</v>
      </c>
      <c r="AX710" s="83">
        <v>50</v>
      </c>
      <c r="AY710" s="24">
        <v>70</v>
      </c>
      <c r="AZ710" s="24">
        <v>40</v>
      </c>
      <c r="BA710" s="24">
        <v>0</v>
      </c>
      <c r="BB710" s="24">
        <v>10</v>
      </c>
      <c r="BC710" s="77" t="s">
        <v>2762</v>
      </c>
      <c r="BD710" s="24"/>
      <c r="BE710" s="24"/>
      <c r="BF710" s="24"/>
      <c r="BG710" s="24"/>
      <c r="BH710" s="24"/>
      <c r="BI710" s="24">
        <v>1</v>
      </c>
      <c r="BJ710" s="24"/>
      <c r="BK710" s="24"/>
      <c r="BL710" s="24">
        <v>1</v>
      </c>
      <c r="BM710" s="24" t="s">
        <v>2882</v>
      </c>
      <c r="BN710" s="24" t="s">
        <v>2884</v>
      </c>
      <c r="BO710" s="24" t="s">
        <v>2902</v>
      </c>
      <c r="BP710" s="24"/>
      <c r="BQ710" s="24" t="s">
        <v>2168</v>
      </c>
      <c r="CJ710" s="5">
        <v>700</v>
      </c>
      <c r="CK710" s="47">
        <f t="shared" ref="CK710:CK715" si="45">IF(CJ710&gt;100,CJ710,100)</f>
        <v>700</v>
      </c>
      <c r="CL710" s="47">
        <f t="shared" ref="CL710:CL715" si="46">CK710/10</f>
        <v>70</v>
      </c>
      <c r="CM710" s="47">
        <f t="shared" ref="CM710:CM715" si="47">CK710*2</f>
        <v>1400</v>
      </c>
    </row>
    <row r="711" spans="1:91" x14ac:dyDescent="0.3">
      <c r="A711" s="144" t="s">
        <v>2843</v>
      </c>
      <c r="B711" s="10"/>
      <c r="C711" s="27">
        <v>4014</v>
      </c>
      <c r="D711" s="26">
        <v>13214</v>
      </c>
      <c r="E711" s="26">
        <v>10001</v>
      </c>
      <c r="F711" s="1">
        <v>6</v>
      </c>
      <c r="G711" s="1">
        <v>1</v>
      </c>
      <c r="H711" s="1">
        <v>1</v>
      </c>
      <c r="I711" s="1">
        <v>2</v>
      </c>
      <c r="J711" s="1">
        <v>1</v>
      </c>
      <c r="K711" s="18">
        <v>2</v>
      </c>
      <c r="L711" s="116">
        <v>6</v>
      </c>
      <c r="M711" s="18">
        <v>1</v>
      </c>
      <c r="N711" s="18">
        <v>1</v>
      </c>
      <c r="O711" s="18">
        <v>1</v>
      </c>
      <c r="P711" s="18" t="s">
        <v>321</v>
      </c>
      <c r="Q711" s="26" t="s">
        <v>2818</v>
      </c>
      <c r="R711" s="26"/>
      <c r="S711" s="28">
        <v>1</v>
      </c>
      <c r="T711" s="28">
        <v>2.5</v>
      </c>
      <c r="U711" s="28">
        <v>1</v>
      </c>
      <c r="V711" s="18" t="s">
        <v>323</v>
      </c>
      <c r="W711" s="29" t="s">
        <v>324</v>
      </c>
      <c r="X711" s="30" t="s">
        <v>2819</v>
      </c>
      <c r="Y711" s="31" t="s">
        <v>218</v>
      </c>
      <c r="Z711" s="21" t="s">
        <v>219</v>
      </c>
      <c r="AA711" s="21" t="s">
        <v>2820</v>
      </c>
      <c r="AB711" s="21">
        <v>1</v>
      </c>
      <c r="AC711" s="21">
        <v>1</v>
      </c>
      <c r="AD711" s="21">
        <v>1</v>
      </c>
      <c r="AE711" s="21">
        <v>1</v>
      </c>
      <c r="AF711" s="21">
        <v>2000</v>
      </c>
      <c r="AG711" s="32">
        <v>1</v>
      </c>
      <c r="AH711" s="32">
        <v>-100</v>
      </c>
      <c r="AI711" s="23">
        <v>200</v>
      </c>
      <c r="AJ711" s="24">
        <v>10</v>
      </c>
      <c r="AK711" s="24">
        <v>1</v>
      </c>
      <c r="AL711" s="24">
        <v>1400</v>
      </c>
      <c r="AM711" s="24">
        <v>2</v>
      </c>
      <c r="AN711" s="24" t="s">
        <v>108</v>
      </c>
      <c r="AO711" s="24">
        <v>200</v>
      </c>
      <c r="AP711" s="24">
        <v>0.3</v>
      </c>
      <c r="AQ711" s="24">
        <v>0.1</v>
      </c>
      <c r="AR711" s="24">
        <v>0</v>
      </c>
      <c r="AS711" s="24">
        <v>0</v>
      </c>
      <c r="AT711" s="24">
        <v>0</v>
      </c>
      <c r="AU711" s="24">
        <v>302</v>
      </c>
      <c r="AV711" s="83">
        <v>-100</v>
      </c>
      <c r="AW711" s="24">
        <v>-100</v>
      </c>
      <c r="AX711" s="83">
        <v>50</v>
      </c>
      <c r="AY711" s="24">
        <v>70</v>
      </c>
      <c r="AZ711" s="24">
        <v>40</v>
      </c>
      <c r="BA711" s="24">
        <v>0</v>
      </c>
      <c r="BB711" s="24">
        <v>10</v>
      </c>
      <c r="BC711" s="77" t="s">
        <v>2762</v>
      </c>
      <c r="BD711" s="24"/>
      <c r="BE711" s="24"/>
      <c r="BF711" s="24"/>
      <c r="BG711" s="24"/>
      <c r="BH711" s="24"/>
      <c r="BI711" s="24">
        <v>1</v>
      </c>
      <c r="BJ711" s="24"/>
      <c r="BK711" s="24"/>
      <c r="BL711" s="24">
        <v>1</v>
      </c>
      <c r="BM711" s="24"/>
      <c r="BN711" s="24"/>
      <c r="BO711" s="24" t="s">
        <v>2890</v>
      </c>
      <c r="BP711" s="24"/>
      <c r="BQ711" s="24" t="s">
        <v>2168</v>
      </c>
      <c r="CJ711" s="5">
        <v>700</v>
      </c>
      <c r="CK711" s="47">
        <f t="shared" si="45"/>
        <v>700</v>
      </c>
      <c r="CL711" s="47">
        <f t="shared" si="46"/>
        <v>70</v>
      </c>
      <c r="CM711" s="47">
        <f t="shared" si="47"/>
        <v>1400</v>
      </c>
    </row>
    <row r="712" spans="1:91" x14ac:dyDescent="0.3">
      <c r="A712" s="144" t="s">
        <v>2844</v>
      </c>
      <c r="B712" s="10"/>
      <c r="C712" s="27">
        <v>4015</v>
      </c>
      <c r="D712" s="26">
        <v>13215</v>
      </c>
      <c r="E712" s="26">
        <v>10001</v>
      </c>
      <c r="F712" s="1">
        <v>6</v>
      </c>
      <c r="G712" s="1">
        <v>1</v>
      </c>
      <c r="H712" s="1">
        <v>1</v>
      </c>
      <c r="I712" s="1">
        <v>2</v>
      </c>
      <c r="J712" s="1">
        <v>1</v>
      </c>
      <c r="K712" s="18">
        <v>2</v>
      </c>
      <c r="L712" s="116">
        <v>6</v>
      </c>
      <c r="M712" s="18">
        <v>1</v>
      </c>
      <c r="N712" s="18">
        <v>1</v>
      </c>
      <c r="O712" s="18">
        <v>1</v>
      </c>
      <c r="P712" s="18" t="s">
        <v>321</v>
      </c>
      <c r="Q712" s="26" t="s">
        <v>2821</v>
      </c>
      <c r="R712" s="26"/>
      <c r="S712" s="28">
        <v>1</v>
      </c>
      <c r="T712" s="28">
        <v>2.5</v>
      </c>
      <c r="U712" s="28">
        <v>1</v>
      </c>
      <c r="V712" s="18" t="s">
        <v>323</v>
      </c>
      <c r="W712" s="29" t="s">
        <v>324</v>
      </c>
      <c r="X712" s="30" t="s">
        <v>2822</v>
      </c>
      <c r="Y712" s="31" t="s">
        <v>218</v>
      </c>
      <c r="Z712" s="21" t="s">
        <v>219</v>
      </c>
      <c r="AA712" s="21" t="s">
        <v>2823</v>
      </c>
      <c r="AB712" s="21">
        <v>1</v>
      </c>
      <c r="AC712" s="21">
        <v>1</v>
      </c>
      <c r="AD712" s="21">
        <v>1</v>
      </c>
      <c r="AE712" s="21">
        <v>1</v>
      </c>
      <c r="AF712" s="21">
        <v>2000</v>
      </c>
      <c r="AG712" s="32">
        <v>1</v>
      </c>
      <c r="AH712" s="32">
        <v>-100</v>
      </c>
      <c r="AI712" s="23">
        <v>200</v>
      </c>
      <c r="AJ712" s="24">
        <v>10</v>
      </c>
      <c r="AK712" s="24">
        <v>1</v>
      </c>
      <c r="AL712" s="24">
        <v>1400</v>
      </c>
      <c r="AM712" s="24">
        <v>2</v>
      </c>
      <c r="AN712" s="24" t="s">
        <v>108</v>
      </c>
      <c r="AO712" s="24">
        <v>200</v>
      </c>
      <c r="AP712" s="24">
        <v>0.3</v>
      </c>
      <c r="AQ712" s="24">
        <v>0.1</v>
      </c>
      <c r="AR712" s="24">
        <v>0</v>
      </c>
      <c r="AS712" s="24">
        <v>0</v>
      </c>
      <c r="AT712" s="24">
        <v>0</v>
      </c>
      <c r="AU712" s="24">
        <v>302</v>
      </c>
      <c r="AV712" s="83">
        <v>-100</v>
      </c>
      <c r="AW712" s="24">
        <v>-100</v>
      </c>
      <c r="AX712" s="83">
        <v>50</v>
      </c>
      <c r="AY712" s="24">
        <v>70</v>
      </c>
      <c r="AZ712" s="24">
        <v>40</v>
      </c>
      <c r="BA712" s="24">
        <v>0</v>
      </c>
      <c r="BB712" s="24">
        <v>10</v>
      </c>
      <c r="BC712" s="77" t="s">
        <v>2762</v>
      </c>
      <c r="BD712" s="24"/>
      <c r="BE712" s="24"/>
      <c r="BF712" s="24"/>
      <c r="BG712" s="24"/>
      <c r="BH712" s="24"/>
      <c r="BI712" s="24">
        <v>1</v>
      </c>
      <c r="BJ712" s="24"/>
      <c r="BK712" s="24"/>
      <c r="BL712" s="24">
        <v>1</v>
      </c>
      <c r="BM712" s="24" t="s">
        <v>2881</v>
      </c>
      <c r="BN712" s="24"/>
      <c r="BO712" s="24" t="s">
        <v>2906</v>
      </c>
      <c r="BP712" s="24"/>
      <c r="BQ712" s="24" t="s">
        <v>2168</v>
      </c>
      <c r="CJ712" s="5">
        <v>700</v>
      </c>
      <c r="CK712" s="47">
        <f t="shared" si="45"/>
        <v>700</v>
      </c>
      <c r="CL712" s="47">
        <f t="shared" si="46"/>
        <v>70</v>
      </c>
      <c r="CM712" s="47">
        <f t="shared" si="47"/>
        <v>1400</v>
      </c>
    </row>
    <row r="713" spans="1:91" x14ac:dyDescent="0.3">
      <c r="A713" s="5" t="s">
        <v>2845</v>
      </c>
      <c r="B713" s="10" t="s">
        <v>2908</v>
      </c>
      <c r="C713" s="27">
        <v>4016</v>
      </c>
      <c r="D713" s="26">
        <v>13216</v>
      </c>
      <c r="E713" s="26">
        <v>10001</v>
      </c>
      <c r="F713" s="1">
        <v>6</v>
      </c>
      <c r="G713" s="1">
        <v>1</v>
      </c>
      <c r="H713" s="1">
        <v>1</v>
      </c>
      <c r="I713" s="1">
        <v>2</v>
      </c>
      <c r="J713" s="1">
        <v>1</v>
      </c>
      <c r="K713" s="18">
        <v>2</v>
      </c>
      <c r="L713" s="116">
        <v>6</v>
      </c>
      <c r="M713" s="18">
        <v>1</v>
      </c>
      <c r="N713" s="18">
        <v>1</v>
      </c>
      <c r="O713" s="18">
        <v>1</v>
      </c>
      <c r="P713" s="18" t="s">
        <v>321</v>
      </c>
      <c r="Q713" s="26" t="s">
        <v>2824</v>
      </c>
      <c r="R713" s="26"/>
      <c r="S713" s="28">
        <v>1</v>
      </c>
      <c r="T713" s="28">
        <v>2.5</v>
      </c>
      <c r="U713" s="28">
        <v>1</v>
      </c>
      <c r="V713" s="18" t="s">
        <v>323</v>
      </c>
      <c r="W713" s="29" t="s">
        <v>324</v>
      </c>
      <c r="X713" s="30" t="s">
        <v>2825</v>
      </c>
      <c r="Y713" s="31" t="s">
        <v>218</v>
      </c>
      <c r="Z713" s="21" t="s">
        <v>219</v>
      </c>
      <c r="AA713" s="21" t="s">
        <v>874</v>
      </c>
      <c r="AB713" s="21">
        <v>1</v>
      </c>
      <c r="AC713" s="21">
        <v>1</v>
      </c>
      <c r="AD713" s="21">
        <v>1</v>
      </c>
      <c r="AE713" s="21">
        <v>1</v>
      </c>
      <c r="AF713" s="21">
        <v>2000</v>
      </c>
      <c r="AG713" s="32">
        <v>1</v>
      </c>
      <c r="AH713" s="32">
        <v>-120</v>
      </c>
      <c r="AI713" s="23">
        <v>400</v>
      </c>
      <c r="AJ713" s="24">
        <v>13</v>
      </c>
      <c r="AK713" s="24">
        <v>1</v>
      </c>
      <c r="AL713" s="24">
        <v>2000</v>
      </c>
      <c r="AM713" s="24">
        <v>5</v>
      </c>
      <c r="AN713" s="24" t="s">
        <v>108</v>
      </c>
      <c r="AO713" s="24">
        <v>150</v>
      </c>
      <c r="AP713" s="24">
        <v>0.1</v>
      </c>
      <c r="AQ713" s="24">
        <v>0.15</v>
      </c>
      <c r="AR713" s="24">
        <v>0</v>
      </c>
      <c r="AS713" s="24">
        <v>0</v>
      </c>
      <c r="AT713" s="24">
        <v>0</v>
      </c>
      <c r="AU713" s="24">
        <v>31</v>
      </c>
      <c r="AV713" s="83">
        <v>-30</v>
      </c>
      <c r="AW713" s="24">
        <v>-140</v>
      </c>
      <c r="AX713" s="83">
        <v>60</v>
      </c>
      <c r="AY713" s="24">
        <v>100</v>
      </c>
      <c r="AZ713" s="24">
        <v>100</v>
      </c>
      <c r="BA713" s="24">
        <v>0</v>
      </c>
      <c r="BB713" s="24">
        <v>12</v>
      </c>
      <c r="BC713" s="77" t="s">
        <v>2769</v>
      </c>
      <c r="BD713" s="24"/>
      <c r="BE713" s="24"/>
      <c r="BF713" s="24"/>
      <c r="BG713" s="24"/>
      <c r="BH713" s="24"/>
      <c r="BI713" s="24">
        <v>1</v>
      </c>
      <c r="BJ713" s="24"/>
      <c r="BK713" s="24"/>
      <c r="BL713" s="24">
        <v>0.7</v>
      </c>
      <c r="BM713" s="24" t="s">
        <v>2875</v>
      </c>
      <c r="BN713" s="24" t="s">
        <v>2885</v>
      </c>
      <c r="BO713" s="24" t="s">
        <v>2897</v>
      </c>
      <c r="BP713" s="24"/>
      <c r="BQ713" s="24" t="s">
        <v>2168</v>
      </c>
      <c r="CJ713" s="5">
        <v>1000</v>
      </c>
      <c r="CK713" s="47">
        <f t="shared" si="45"/>
        <v>1000</v>
      </c>
      <c r="CL713" s="47">
        <f t="shared" si="46"/>
        <v>100</v>
      </c>
      <c r="CM713" s="47">
        <f t="shared" si="47"/>
        <v>2000</v>
      </c>
    </row>
    <row r="714" spans="1:91" x14ac:dyDescent="0.3">
      <c r="A714" s="144" t="s">
        <v>2846</v>
      </c>
      <c r="B714" s="10"/>
      <c r="C714" s="27">
        <v>4017</v>
      </c>
      <c r="D714" s="26">
        <v>13217</v>
      </c>
      <c r="E714" s="26">
        <v>10001</v>
      </c>
      <c r="F714" s="1">
        <v>6</v>
      </c>
      <c r="G714" s="1">
        <v>1</v>
      </c>
      <c r="H714" s="1">
        <v>1</v>
      </c>
      <c r="I714" s="1">
        <v>2</v>
      </c>
      <c r="J714" s="1">
        <v>1</v>
      </c>
      <c r="K714" s="18">
        <v>2</v>
      </c>
      <c r="L714" s="116">
        <v>6</v>
      </c>
      <c r="M714" s="18">
        <v>1</v>
      </c>
      <c r="N714" s="18">
        <v>1</v>
      </c>
      <c r="O714" s="18">
        <v>1</v>
      </c>
      <c r="P714" s="18" t="s">
        <v>321</v>
      </c>
      <c r="Q714" s="26" t="s">
        <v>2826</v>
      </c>
      <c r="R714" s="26"/>
      <c r="S714" s="28">
        <v>1</v>
      </c>
      <c r="T714" s="28">
        <v>2.5</v>
      </c>
      <c r="U714" s="28">
        <v>1</v>
      </c>
      <c r="V714" s="18" t="s">
        <v>323</v>
      </c>
      <c r="W714" s="29" t="s">
        <v>324</v>
      </c>
      <c r="X714" s="30" t="s">
        <v>2827</v>
      </c>
      <c r="Y714" s="31" t="s">
        <v>218</v>
      </c>
      <c r="Z714" s="21" t="s">
        <v>219</v>
      </c>
      <c r="AA714" s="21" t="s">
        <v>2828</v>
      </c>
      <c r="AB714" s="21">
        <v>1</v>
      </c>
      <c r="AC714" s="21">
        <v>1</v>
      </c>
      <c r="AD714" s="21">
        <v>1</v>
      </c>
      <c r="AE714" s="21">
        <v>1</v>
      </c>
      <c r="AF714" s="21">
        <v>2000</v>
      </c>
      <c r="AG714" s="32">
        <v>1</v>
      </c>
      <c r="AH714" s="32">
        <v>-100</v>
      </c>
      <c r="AI714" s="23">
        <v>200</v>
      </c>
      <c r="AJ714" s="24">
        <v>10</v>
      </c>
      <c r="AK714" s="24">
        <v>1</v>
      </c>
      <c r="AL714" s="24">
        <v>1400</v>
      </c>
      <c r="AM714" s="24">
        <v>2</v>
      </c>
      <c r="AN714" s="24" t="s">
        <v>108</v>
      </c>
      <c r="AO714" s="24">
        <v>200</v>
      </c>
      <c r="AP714" s="24">
        <v>0.3</v>
      </c>
      <c r="AQ714" s="24">
        <v>0.1</v>
      </c>
      <c r="AR714" s="24">
        <v>0</v>
      </c>
      <c r="AS714" s="24">
        <v>0</v>
      </c>
      <c r="AT714" s="24">
        <v>0</v>
      </c>
      <c r="AU714" s="24">
        <v>302</v>
      </c>
      <c r="AV714" s="83">
        <v>-100</v>
      </c>
      <c r="AW714" s="24">
        <v>-100</v>
      </c>
      <c r="AX714" s="83">
        <v>50</v>
      </c>
      <c r="AY714" s="24">
        <v>70</v>
      </c>
      <c r="AZ714" s="24">
        <v>40</v>
      </c>
      <c r="BA714" s="24">
        <v>0</v>
      </c>
      <c r="BB714" s="24">
        <v>10</v>
      </c>
      <c r="BC714" s="77" t="s">
        <v>2762</v>
      </c>
      <c r="BD714" s="24"/>
      <c r="BE714" s="24"/>
      <c r="BF714" s="24"/>
      <c r="BG714" s="24"/>
      <c r="BH714" s="24"/>
      <c r="BI714" s="24">
        <v>1</v>
      </c>
      <c r="BJ714" s="24"/>
      <c r="BK714" s="24"/>
      <c r="BL714" s="24">
        <v>1</v>
      </c>
      <c r="BM714" s="24" t="s">
        <v>2886</v>
      </c>
      <c r="BN714" s="24"/>
      <c r="BO714" s="24" t="s">
        <v>2899</v>
      </c>
      <c r="BP714" s="24"/>
      <c r="BQ714" s="24" t="s">
        <v>2168</v>
      </c>
      <c r="CJ714" s="5">
        <v>700</v>
      </c>
      <c r="CK714" s="47">
        <f t="shared" si="45"/>
        <v>700</v>
      </c>
      <c r="CL714" s="47">
        <f t="shared" si="46"/>
        <v>70</v>
      </c>
      <c r="CM714" s="47">
        <f t="shared" si="47"/>
        <v>1400</v>
      </c>
    </row>
    <row r="715" spans="1:91" x14ac:dyDescent="0.3">
      <c r="A715" s="144" t="s">
        <v>2847</v>
      </c>
      <c r="B715" s="10"/>
      <c r="C715" s="27">
        <v>4018</v>
      </c>
      <c r="D715" s="26">
        <v>13218</v>
      </c>
      <c r="E715" s="67">
        <v>10001</v>
      </c>
      <c r="F715" s="49">
        <v>6</v>
      </c>
      <c r="G715" s="49">
        <v>1</v>
      </c>
      <c r="H715" s="49">
        <v>1</v>
      </c>
      <c r="I715" s="49">
        <v>2</v>
      </c>
      <c r="J715" s="49">
        <v>1</v>
      </c>
      <c r="K715" s="68">
        <v>2</v>
      </c>
      <c r="L715" s="54">
        <v>6</v>
      </c>
      <c r="M715" s="68">
        <v>1</v>
      </c>
      <c r="N715" s="68">
        <v>1</v>
      </c>
      <c r="O715" s="68">
        <v>1</v>
      </c>
      <c r="P715" s="68" t="s">
        <v>321</v>
      </c>
      <c r="Q715" s="67" t="s">
        <v>2829</v>
      </c>
      <c r="R715" s="67"/>
      <c r="S715" s="69">
        <v>1</v>
      </c>
      <c r="T715" s="69">
        <v>2.5</v>
      </c>
      <c r="U715" s="69">
        <v>1</v>
      </c>
      <c r="V715" s="68" t="s">
        <v>323</v>
      </c>
      <c r="W715" s="70" t="s">
        <v>324</v>
      </c>
      <c r="X715" s="71" t="s">
        <v>2830</v>
      </c>
      <c r="Y715" s="72" t="s">
        <v>218</v>
      </c>
      <c r="Z715" s="51" t="s">
        <v>219</v>
      </c>
      <c r="AA715" s="51" t="s">
        <v>2831</v>
      </c>
      <c r="AB715" s="51">
        <v>1</v>
      </c>
      <c r="AC715" s="51">
        <v>1</v>
      </c>
      <c r="AD715" s="51">
        <v>1</v>
      </c>
      <c r="AE715" s="51">
        <v>1</v>
      </c>
      <c r="AF715" s="51">
        <v>2000</v>
      </c>
      <c r="AG715" s="73">
        <v>1</v>
      </c>
      <c r="AH715" s="73">
        <v>-100</v>
      </c>
      <c r="AI715" s="74">
        <v>200</v>
      </c>
      <c r="AJ715" s="52">
        <v>10</v>
      </c>
      <c r="AK715" s="52">
        <v>1</v>
      </c>
      <c r="AL715" s="52">
        <v>1400</v>
      </c>
      <c r="AM715" s="52">
        <v>2</v>
      </c>
      <c r="AN715" s="52" t="s">
        <v>108</v>
      </c>
      <c r="AO715" s="52">
        <v>200</v>
      </c>
      <c r="AP715" s="52">
        <v>0.3</v>
      </c>
      <c r="AQ715" s="52">
        <v>0.1</v>
      </c>
      <c r="AR715" s="52">
        <v>0</v>
      </c>
      <c r="AS715" s="52">
        <v>0</v>
      </c>
      <c r="AT715" s="52">
        <v>0</v>
      </c>
      <c r="AU715" s="52">
        <v>302</v>
      </c>
      <c r="AV715" s="83">
        <v>-100</v>
      </c>
      <c r="AW715" s="52">
        <v>-100</v>
      </c>
      <c r="AX715" s="83">
        <v>50</v>
      </c>
      <c r="AY715" s="52">
        <v>70</v>
      </c>
      <c r="AZ715" s="52">
        <v>40</v>
      </c>
      <c r="BA715" s="52">
        <v>0</v>
      </c>
      <c r="BB715" s="52">
        <v>10</v>
      </c>
      <c r="BC715" s="75" t="s">
        <v>2762</v>
      </c>
      <c r="BD715" s="52"/>
      <c r="BE715" s="52"/>
      <c r="BF715" s="52"/>
      <c r="BG715" s="52"/>
      <c r="BH715" s="52"/>
      <c r="BI715" s="24">
        <v>1</v>
      </c>
      <c r="BJ715" s="52"/>
      <c r="BK715" s="52"/>
      <c r="BL715" s="52">
        <v>1</v>
      </c>
      <c r="BM715" s="52" t="s">
        <v>2877</v>
      </c>
      <c r="BN715" s="52" t="s">
        <v>2887</v>
      </c>
      <c r="BO715" s="52" t="s">
        <v>2897</v>
      </c>
      <c r="BP715" s="52"/>
      <c r="BQ715" s="24" t="s">
        <v>2168</v>
      </c>
      <c r="CJ715" s="5">
        <v>700</v>
      </c>
      <c r="CK715" s="47">
        <f t="shared" si="45"/>
        <v>700</v>
      </c>
      <c r="CL715" s="47">
        <f t="shared" si="46"/>
        <v>70</v>
      </c>
      <c r="CM715" s="47">
        <f t="shared" si="47"/>
        <v>1400</v>
      </c>
    </row>
    <row r="718" spans="1:91" x14ac:dyDescent="0.3">
      <c r="AZ718" s="5">
        <v>0.4</v>
      </c>
      <c r="BA718" s="5">
        <f>AZ718*100</f>
        <v>40</v>
      </c>
    </row>
    <row r="719" spans="1:91" x14ac:dyDescent="0.3">
      <c r="AZ719" s="5">
        <v>0.4</v>
      </c>
      <c r="BA719" s="5">
        <f t="shared" ref="BA719:BA735" si="48">AZ719*100</f>
        <v>40</v>
      </c>
    </row>
    <row r="720" spans="1:91" x14ac:dyDescent="0.3">
      <c r="AZ720" s="5">
        <v>0.6</v>
      </c>
      <c r="BA720" s="5">
        <f t="shared" si="48"/>
        <v>60</v>
      </c>
    </row>
    <row r="721" spans="52:53" x14ac:dyDescent="0.3">
      <c r="AZ721" s="5">
        <v>0.4</v>
      </c>
      <c r="BA721" s="5">
        <f t="shared" si="48"/>
        <v>40</v>
      </c>
    </row>
    <row r="722" spans="52:53" x14ac:dyDescent="0.3">
      <c r="AZ722" s="5">
        <v>0.4</v>
      </c>
      <c r="BA722" s="5">
        <f t="shared" si="48"/>
        <v>40</v>
      </c>
    </row>
    <row r="723" spans="52:53" x14ac:dyDescent="0.3">
      <c r="AZ723" s="5">
        <v>0.4</v>
      </c>
      <c r="BA723" s="5">
        <f t="shared" si="48"/>
        <v>40</v>
      </c>
    </row>
    <row r="724" spans="52:53" x14ac:dyDescent="0.3">
      <c r="AZ724" s="5">
        <v>0.4</v>
      </c>
      <c r="BA724" s="5">
        <f t="shared" si="48"/>
        <v>40</v>
      </c>
    </row>
    <row r="725" spans="52:53" x14ac:dyDescent="0.3">
      <c r="AZ725" s="5">
        <v>0.4</v>
      </c>
      <c r="BA725" s="5">
        <f t="shared" si="48"/>
        <v>40</v>
      </c>
    </row>
    <row r="726" spans="52:53" x14ac:dyDescent="0.3">
      <c r="AZ726" s="5">
        <v>0.2</v>
      </c>
      <c r="BA726" s="5">
        <f t="shared" si="48"/>
        <v>20</v>
      </c>
    </row>
    <row r="727" spans="52:53" x14ac:dyDescent="0.3">
      <c r="AZ727" s="5">
        <v>0.4</v>
      </c>
      <c r="BA727" s="5">
        <f t="shared" si="48"/>
        <v>40</v>
      </c>
    </row>
    <row r="728" spans="52:53" x14ac:dyDescent="0.3">
      <c r="AZ728" s="5">
        <v>0.4</v>
      </c>
      <c r="BA728" s="5">
        <f t="shared" si="48"/>
        <v>40</v>
      </c>
    </row>
    <row r="729" spans="52:53" x14ac:dyDescent="0.3">
      <c r="AZ729" s="5">
        <v>0.4</v>
      </c>
      <c r="BA729" s="5">
        <f t="shared" si="48"/>
        <v>40</v>
      </c>
    </row>
    <row r="730" spans="52:53" x14ac:dyDescent="0.3">
      <c r="AZ730" s="5">
        <v>0.4</v>
      </c>
      <c r="BA730" s="5">
        <f t="shared" si="48"/>
        <v>40</v>
      </c>
    </row>
    <row r="731" spans="52:53" x14ac:dyDescent="0.3">
      <c r="AZ731" s="5">
        <v>0.4</v>
      </c>
      <c r="BA731" s="5">
        <f t="shared" si="48"/>
        <v>40</v>
      </c>
    </row>
    <row r="732" spans="52:53" x14ac:dyDescent="0.3">
      <c r="AZ732" s="5">
        <v>0.4</v>
      </c>
      <c r="BA732" s="5">
        <f t="shared" si="48"/>
        <v>40</v>
      </c>
    </row>
    <row r="733" spans="52:53" x14ac:dyDescent="0.3">
      <c r="AZ733" s="5">
        <v>1</v>
      </c>
      <c r="BA733" s="5">
        <f t="shared" si="48"/>
        <v>100</v>
      </c>
    </row>
    <row r="734" spans="52:53" x14ac:dyDescent="0.3">
      <c r="AZ734" s="5">
        <v>0.4</v>
      </c>
      <c r="BA734" s="5">
        <f t="shared" si="48"/>
        <v>40</v>
      </c>
    </row>
    <row r="735" spans="52:53" x14ac:dyDescent="0.3">
      <c r="AZ735" s="5">
        <v>0.4</v>
      </c>
      <c r="BA735" s="5">
        <f t="shared" si="48"/>
        <v>40</v>
      </c>
    </row>
  </sheetData>
  <autoFilter ref="BR14:BT748"/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D4935"/>
  <sheetViews>
    <sheetView zoomScale="85" zoomScaleNormal="85" workbookViewId="0">
      <pane xSplit="3" ySplit="14" topLeftCell="D3070" activePane="bottomRight" state="frozen"/>
      <selection pane="topRight" activeCell="D1" sqref="D1"/>
      <selection pane="bottomLeft" activeCell="A15" sqref="A15"/>
      <selection pane="bottomRight" activeCell="I3087" sqref="I3087"/>
    </sheetView>
  </sheetViews>
  <sheetFormatPr defaultColWidth="9" defaultRowHeight="16.5" x14ac:dyDescent="0.3"/>
  <cols>
    <col min="1" max="1" width="10.875" style="5" customWidth="1"/>
    <col min="2" max="2" width="10.875" style="6" customWidth="1"/>
    <col min="3" max="3" width="8.125" style="5" customWidth="1"/>
    <col min="4" max="4" width="23.375" style="5" customWidth="1"/>
    <col min="5" max="5" width="24.625" style="5" customWidth="1"/>
    <col min="6" max="6" width="17.625" style="5" customWidth="1"/>
    <col min="7" max="8" width="14.75" style="5" customWidth="1"/>
    <col min="9" max="9" width="17.625" style="5" customWidth="1"/>
    <col min="10" max="12" width="9" style="5"/>
    <col min="13" max="15" width="17.125" style="5" customWidth="1"/>
    <col min="16" max="23" width="9" style="5"/>
    <col min="24" max="24" width="18.375" style="5" customWidth="1"/>
    <col min="25" max="16384" width="9" style="5"/>
  </cols>
  <sheetData>
    <row r="1" spans="1:56" x14ac:dyDescent="0.3">
      <c r="D1" s="5" t="s">
        <v>1724</v>
      </c>
      <c r="E1" s="5" t="s">
        <v>1723</v>
      </c>
      <c r="F1" s="5" t="s">
        <v>154</v>
      </c>
    </row>
    <row r="12" spans="1:56" x14ac:dyDescent="0.3">
      <c r="A12" s="6"/>
      <c r="L12" s="5">
        <f>122*24</f>
        <v>2928</v>
      </c>
    </row>
    <row r="13" spans="1:56" x14ac:dyDescent="0.3">
      <c r="A13" s="6"/>
    </row>
    <row r="14" spans="1:56" x14ac:dyDescent="0.3">
      <c r="A14" s="6"/>
      <c r="C14" s="12" t="s">
        <v>14</v>
      </c>
      <c r="D14" s="12" t="s">
        <v>1725</v>
      </c>
      <c r="E14" s="12" t="s">
        <v>1722</v>
      </c>
      <c r="F14" s="12" t="s">
        <v>25</v>
      </c>
      <c r="L14" s="5" t="s">
        <v>14</v>
      </c>
      <c r="M14" s="5" t="s">
        <v>1725</v>
      </c>
      <c r="N14" s="5" t="s">
        <v>1722</v>
      </c>
      <c r="O14" s="5" t="s">
        <v>25</v>
      </c>
      <c r="AB14" s="5" t="s">
        <v>2256</v>
      </c>
      <c r="AC14" s="5" t="s">
        <v>2257</v>
      </c>
      <c r="AD14" s="5" t="s">
        <v>2258</v>
      </c>
      <c r="AE14" s="5" t="s">
        <v>2259</v>
      </c>
      <c r="AF14" s="5" t="s">
        <v>2260</v>
      </c>
      <c r="AG14" s="5" t="s">
        <v>2261</v>
      </c>
      <c r="AH14" s="5" t="s">
        <v>2262</v>
      </c>
      <c r="AI14" s="5" t="s">
        <v>2263</v>
      </c>
      <c r="AJ14" s="5" t="s">
        <v>2264</v>
      </c>
      <c r="AK14" s="5" t="s">
        <v>2265</v>
      </c>
      <c r="AL14" s="5" t="s">
        <v>2266</v>
      </c>
      <c r="AM14" s="5" t="s">
        <v>2267</v>
      </c>
      <c r="AN14" s="5" t="s">
        <v>2268</v>
      </c>
      <c r="AO14" s="5" t="s">
        <v>2269</v>
      </c>
      <c r="AP14" s="5" t="s">
        <v>2270</v>
      </c>
      <c r="AQ14" s="5" t="s">
        <v>2271</v>
      </c>
      <c r="AR14" s="5" t="s">
        <v>2272</v>
      </c>
      <c r="AS14" s="5" t="s">
        <v>2273</v>
      </c>
      <c r="AT14" s="5" t="s">
        <v>2274</v>
      </c>
      <c r="AU14" s="5" t="s">
        <v>2275</v>
      </c>
      <c r="AV14" s="5" t="s">
        <v>2276</v>
      </c>
      <c r="AW14" s="5" t="s">
        <v>2277</v>
      </c>
      <c r="AX14" s="5" t="s">
        <v>2278</v>
      </c>
      <c r="AY14" s="5" t="s">
        <v>2279</v>
      </c>
      <c r="BB14" s="5" t="s">
        <v>2374</v>
      </c>
      <c r="BC14" s="5" t="s">
        <v>2373</v>
      </c>
      <c r="BD14" s="5" t="s">
        <v>2375</v>
      </c>
    </row>
    <row r="15" spans="1:56" s="47" customFormat="1" x14ac:dyDescent="0.3">
      <c r="A15" s="102"/>
      <c r="B15" s="48"/>
      <c r="C15" s="27">
        <v>1</v>
      </c>
      <c r="D15" s="26">
        <v>1</v>
      </c>
      <c r="E15" s="26">
        <v>1</v>
      </c>
      <c r="F15" s="49">
        <v>1001</v>
      </c>
      <c r="H15" s="47">
        <f>VLOOKUP(표5_1075[[#This Row],[characterId]],$BB$15:$BD$223,2,FALSE)</f>
        <v>1</v>
      </c>
      <c r="I15" s="47" t="str">
        <f>VLOOKUP(표5_1075[[#This Row],[characterId]],$BB$15:$BD$223,3,FALSE)</f>
        <v>글라임</v>
      </c>
      <c r="K15" s="47">
        <f>ROUNDUP(L15/24,0)</f>
        <v>1</v>
      </c>
      <c r="L15" s="47">
        <v>1</v>
      </c>
      <c r="M15" s="47">
        <f t="shared" ref="M15:M78" si="0">VLOOKUP(ROUNDUP(L15/24,0),$W$15:$Z$138,4,FALSE)</f>
        <v>1</v>
      </c>
      <c r="N15" s="47">
        <v>1</v>
      </c>
      <c r="O15" s="47">
        <f t="shared" ref="O15:O78" si="1">INDEX($AB$15:$AY$138,K15,VLOOKUP(N15,$S$15:$T$38,2,FALSE))</f>
        <v>1001</v>
      </c>
      <c r="S15" s="47">
        <v>1</v>
      </c>
      <c r="T15" s="47">
        <v>1</v>
      </c>
      <c r="W15" s="47">
        <v>1</v>
      </c>
      <c r="X15" s="47" t="s">
        <v>2213</v>
      </c>
      <c r="Y15" s="47">
        <v>1</v>
      </c>
      <c r="Z15" s="47">
        <v>1</v>
      </c>
      <c r="AA15" s="47" t="s">
        <v>2242</v>
      </c>
      <c r="AB15" s="47">
        <v>1001</v>
      </c>
      <c r="AC15" s="47">
        <v>1003</v>
      </c>
      <c r="AD15" s="47">
        <v>1023</v>
      </c>
      <c r="AE15" s="47">
        <v>1035</v>
      </c>
      <c r="AF15" s="47">
        <v>1013</v>
      </c>
      <c r="AG15" s="47">
        <v>1054</v>
      </c>
      <c r="AH15" s="47">
        <v>1047</v>
      </c>
      <c r="AI15" s="47">
        <v>1052</v>
      </c>
      <c r="AJ15" s="47">
        <v>1048</v>
      </c>
      <c r="AK15" s="47">
        <v>1049</v>
      </c>
      <c r="AL15" s="47">
        <v>1067</v>
      </c>
      <c r="AM15" s="47">
        <v>1077</v>
      </c>
      <c r="AN15" s="47">
        <v>1075</v>
      </c>
      <c r="AO15" s="47">
        <v>1069</v>
      </c>
      <c r="AP15" s="47">
        <v>1082</v>
      </c>
      <c r="AQ15" s="47">
        <v>1115</v>
      </c>
      <c r="AR15" s="47">
        <v>1091</v>
      </c>
      <c r="AS15" s="47">
        <v>1096</v>
      </c>
      <c r="AT15" s="47">
        <v>1089</v>
      </c>
      <c r="AU15" s="47">
        <v>1100</v>
      </c>
      <c r="AV15" s="47">
        <v>2013</v>
      </c>
      <c r="AW15" s="47">
        <v>2021</v>
      </c>
      <c r="AX15" s="47">
        <v>2043</v>
      </c>
      <c r="AY15" s="47">
        <v>3003</v>
      </c>
      <c r="BB15" s="47">
        <v>1001</v>
      </c>
      <c r="BC15" s="47">
        <v>1</v>
      </c>
      <c r="BD15" s="47" t="s">
        <v>113</v>
      </c>
    </row>
    <row r="16" spans="1:56" s="47" customFormat="1" x14ac:dyDescent="0.3">
      <c r="A16" s="102"/>
      <c r="B16" s="48"/>
      <c r="C16" s="27">
        <v>2</v>
      </c>
      <c r="D16" s="26">
        <v>1</v>
      </c>
      <c r="E16" s="26">
        <v>2</v>
      </c>
      <c r="F16" s="49">
        <v>1003</v>
      </c>
      <c r="H16" s="47">
        <f>VLOOKUP(표5_1075[[#This Row],[characterId]],$BB$15:$BD$223,2,FALSE)</f>
        <v>2</v>
      </c>
      <c r="I16" s="47" t="str">
        <f>VLOOKUP(표5_1075[[#This Row],[characterId]],$BB$15:$BD$223,3,FALSE)</f>
        <v>으릉</v>
      </c>
      <c r="K16" s="47">
        <f t="shared" ref="K16:K79" si="2">ROUNDUP(L16/24,0)</f>
        <v>1</v>
      </c>
      <c r="L16" s="47">
        <v>2</v>
      </c>
      <c r="M16" s="47">
        <f t="shared" si="0"/>
        <v>1</v>
      </c>
      <c r="N16" s="47">
        <v>2</v>
      </c>
      <c r="O16" s="47">
        <f t="shared" si="1"/>
        <v>1003</v>
      </c>
      <c r="S16" s="47">
        <v>2</v>
      </c>
      <c r="T16" s="47">
        <v>2</v>
      </c>
      <c r="W16" s="47">
        <v>2</v>
      </c>
      <c r="X16" s="47" t="s">
        <v>2214</v>
      </c>
      <c r="Y16" s="47">
        <v>2</v>
      </c>
      <c r="Z16" s="47">
        <v>2</v>
      </c>
      <c r="AA16" s="47" t="s">
        <v>2247</v>
      </c>
      <c r="AB16" s="47">
        <v>1002</v>
      </c>
      <c r="AC16" s="47">
        <v>1010</v>
      </c>
      <c r="AD16" s="47">
        <v>1023</v>
      </c>
      <c r="AE16" s="47">
        <v>1018</v>
      </c>
      <c r="AF16" s="47">
        <v>1015</v>
      </c>
      <c r="AG16" s="47">
        <v>1042</v>
      </c>
      <c r="AH16" s="47">
        <v>1047</v>
      </c>
      <c r="AI16" s="47">
        <v>1051</v>
      </c>
      <c r="AJ16" s="47">
        <v>1046</v>
      </c>
      <c r="AK16" s="47">
        <v>1036</v>
      </c>
      <c r="AL16" s="47">
        <v>1120</v>
      </c>
      <c r="AM16" s="47">
        <v>1081</v>
      </c>
      <c r="AN16" s="47">
        <v>1078</v>
      </c>
      <c r="AO16" s="47">
        <v>1068</v>
      </c>
      <c r="AP16" s="47">
        <v>1073</v>
      </c>
      <c r="AQ16" s="47">
        <v>1134</v>
      </c>
      <c r="AR16" s="47">
        <v>1124</v>
      </c>
      <c r="AS16" s="47">
        <v>1112</v>
      </c>
      <c r="AT16" s="47">
        <v>1097</v>
      </c>
      <c r="AU16" s="47">
        <v>1102</v>
      </c>
      <c r="AV16" s="47">
        <v>2012</v>
      </c>
      <c r="AW16" s="47">
        <v>2002</v>
      </c>
      <c r="AX16" s="47">
        <v>2003</v>
      </c>
      <c r="AY16" s="47">
        <v>3101</v>
      </c>
      <c r="BB16" s="47">
        <v>1002</v>
      </c>
      <c r="BC16" s="47">
        <v>1</v>
      </c>
      <c r="BD16" s="47" t="s">
        <v>942</v>
      </c>
    </row>
    <row r="17" spans="1:56" s="47" customFormat="1" x14ac:dyDescent="0.3">
      <c r="A17" s="102"/>
      <c r="B17" s="48"/>
      <c r="C17" s="27">
        <v>3</v>
      </c>
      <c r="D17" s="26">
        <v>1</v>
      </c>
      <c r="E17" s="26">
        <v>3</v>
      </c>
      <c r="F17" s="49">
        <v>1023</v>
      </c>
      <c r="H17" s="47">
        <f>VLOOKUP(표5_1075[[#This Row],[characterId]],$BB$15:$BD$223,2,FALSE)</f>
        <v>1</v>
      </c>
      <c r="I17" s="47" t="str">
        <f>VLOOKUP(표5_1075[[#This Row],[characterId]],$BB$15:$BD$223,3,FALSE)</f>
        <v>레임</v>
      </c>
      <c r="K17" s="47">
        <f t="shared" si="2"/>
        <v>1</v>
      </c>
      <c r="L17" s="47">
        <v>3</v>
      </c>
      <c r="M17" s="47">
        <f t="shared" si="0"/>
        <v>1</v>
      </c>
      <c r="N17" s="47">
        <v>3</v>
      </c>
      <c r="O17" s="47">
        <f t="shared" si="1"/>
        <v>1023</v>
      </c>
      <c r="S17" s="47">
        <v>3</v>
      </c>
      <c r="T17" s="47">
        <v>3</v>
      </c>
      <c r="W17" s="47">
        <v>3</v>
      </c>
      <c r="X17" s="47" t="s">
        <v>2215</v>
      </c>
      <c r="Y17" s="47">
        <v>3</v>
      </c>
      <c r="Z17" s="47">
        <v>3</v>
      </c>
      <c r="AA17" s="47" t="s">
        <v>2246</v>
      </c>
      <c r="AB17" s="47">
        <v>1009</v>
      </c>
      <c r="AC17" s="47">
        <v>1007</v>
      </c>
      <c r="AD17" s="47">
        <v>1012</v>
      </c>
      <c r="AE17" s="47">
        <v>1011</v>
      </c>
      <c r="AF17" s="47">
        <v>1014</v>
      </c>
      <c r="AG17" s="47">
        <v>1044</v>
      </c>
      <c r="AH17" s="47">
        <v>1043</v>
      </c>
      <c r="AI17" s="47">
        <v>1056</v>
      </c>
      <c r="AJ17" s="47">
        <v>1045</v>
      </c>
      <c r="AK17" s="47">
        <v>1055</v>
      </c>
      <c r="AL17" s="47">
        <v>1062</v>
      </c>
      <c r="AM17" s="47">
        <v>1077</v>
      </c>
      <c r="AN17" s="47">
        <v>1075</v>
      </c>
      <c r="AO17" s="47">
        <v>1082</v>
      </c>
      <c r="AP17" s="47">
        <v>1069</v>
      </c>
      <c r="AQ17" s="47">
        <v>1155</v>
      </c>
      <c r="AR17" s="47">
        <v>1115</v>
      </c>
      <c r="AS17" s="47">
        <v>1110</v>
      </c>
      <c r="AT17" s="47">
        <v>1089</v>
      </c>
      <c r="AU17" s="47">
        <v>1174</v>
      </c>
      <c r="AV17" s="47">
        <v>2013</v>
      </c>
      <c r="AW17" s="47">
        <v>2011</v>
      </c>
      <c r="AX17" s="47">
        <v>2023</v>
      </c>
      <c r="AY17" s="47">
        <v>3008</v>
      </c>
      <c r="BB17" s="47">
        <v>1003</v>
      </c>
      <c r="BC17" s="47">
        <v>2</v>
      </c>
      <c r="BD17" s="47" t="s">
        <v>114</v>
      </c>
    </row>
    <row r="18" spans="1:56" s="47" customFormat="1" x14ac:dyDescent="0.3">
      <c r="A18" s="102"/>
      <c r="B18" s="48"/>
      <c r="C18" s="27">
        <v>4</v>
      </c>
      <c r="D18" s="26">
        <v>1</v>
      </c>
      <c r="E18" s="26">
        <v>4</v>
      </c>
      <c r="F18" s="49">
        <v>1035</v>
      </c>
      <c r="H18" s="47">
        <f>VLOOKUP(표5_1075[[#This Row],[characterId]],$BB$15:$BD$223,2,FALSE)</f>
        <v>2</v>
      </c>
      <c r="I18" s="47" t="str">
        <f>VLOOKUP(표5_1075[[#This Row],[characterId]],$BB$15:$BD$223,3,FALSE)</f>
        <v>액션트독스</v>
      </c>
      <c r="K18" s="47">
        <f t="shared" si="2"/>
        <v>1</v>
      </c>
      <c r="L18" s="47">
        <v>4</v>
      </c>
      <c r="M18" s="47">
        <f t="shared" si="0"/>
        <v>1</v>
      </c>
      <c r="N18" s="47">
        <v>4</v>
      </c>
      <c r="O18" s="47">
        <f t="shared" si="1"/>
        <v>1035</v>
      </c>
      <c r="S18" s="47">
        <v>4</v>
      </c>
      <c r="T18" s="47">
        <v>4</v>
      </c>
      <c r="W18" s="47">
        <v>4</v>
      </c>
      <c r="X18" s="47" t="s">
        <v>2216</v>
      </c>
      <c r="Y18" s="47">
        <v>4</v>
      </c>
      <c r="Z18" s="47">
        <v>4</v>
      </c>
      <c r="AA18" s="47" t="s">
        <v>2248</v>
      </c>
      <c r="AB18" s="47">
        <v>1001</v>
      </c>
      <c r="AC18" s="47">
        <v>1004</v>
      </c>
      <c r="AD18" s="47">
        <v>1019</v>
      </c>
      <c r="AE18" s="47">
        <v>1024</v>
      </c>
      <c r="AF18" s="47">
        <v>1029</v>
      </c>
      <c r="AG18" s="47">
        <v>1049</v>
      </c>
      <c r="AH18" s="47">
        <v>1041</v>
      </c>
      <c r="AI18" s="47">
        <v>1037</v>
      </c>
      <c r="AJ18" s="47">
        <v>1053</v>
      </c>
      <c r="AK18" s="47">
        <v>1036</v>
      </c>
      <c r="AL18" s="47">
        <v>1121</v>
      </c>
      <c r="AM18" s="47">
        <v>1066</v>
      </c>
      <c r="AN18" s="47">
        <v>1071</v>
      </c>
      <c r="AO18" s="47">
        <v>1072</v>
      </c>
      <c r="AP18" s="47">
        <v>1069</v>
      </c>
      <c r="AQ18" s="47">
        <v>1137</v>
      </c>
      <c r="AR18" s="47">
        <v>1109</v>
      </c>
      <c r="AS18" s="47">
        <v>1092</v>
      </c>
      <c r="AT18" s="47">
        <v>1151</v>
      </c>
      <c r="AU18" s="47">
        <v>1126</v>
      </c>
      <c r="AV18" s="47">
        <v>2022</v>
      </c>
      <c r="AW18" s="47">
        <v>2011</v>
      </c>
      <c r="AX18" s="47">
        <v>2032</v>
      </c>
      <c r="AY18" s="47">
        <v>3102</v>
      </c>
      <c r="BB18" s="47">
        <v>1004</v>
      </c>
      <c r="BC18" s="47">
        <v>17</v>
      </c>
      <c r="BD18" s="47" t="s">
        <v>840</v>
      </c>
    </row>
    <row r="19" spans="1:56" s="47" customFormat="1" x14ac:dyDescent="0.3">
      <c r="A19" s="102"/>
      <c r="B19" s="48"/>
      <c r="C19" s="27">
        <v>5</v>
      </c>
      <c r="D19" s="26">
        <v>1</v>
      </c>
      <c r="E19" s="26">
        <v>5</v>
      </c>
      <c r="F19" s="49">
        <v>1013</v>
      </c>
      <c r="H19" s="47">
        <f>VLOOKUP(표5_1075[[#This Row],[characterId]],$BB$15:$BD$223,2,FALSE)</f>
        <v>4</v>
      </c>
      <c r="I19" s="47" t="str">
        <f>VLOOKUP(표5_1075[[#This Row],[characterId]],$BB$15:$BD$223,3,FALSE)</f>
        <v>칼핀</v>
      </c>
      <c r="K19" s="47">
        <f t="shared" si="2"/>
        <v>1</v>
      </c>
      <c r="L19" s="47">
        <v>5</v>
      </c>
      <c r="M19" s="47">
        <f t="shared" si="0"/>
        <v>1</v>
      </c>
      <c r="N19" s="47">
        <v>5</v>
      </c>
      <c r="O19" s="47">
        <f t="shared" si="1"/>
        <v>1013</v>
      </c>
      <c r="S19" s="47">
        <v>5</v>
      </c>
      <c r="T19" s="47">
        <v>5</v>
      </c>
      <c r="W19" s="47">
        <v>5</v>
      </c>
      <c r="X19" s="47" t="s">
        <v>2217</v>
      </c>
      <c r="Y19" s="47">
        <v>5</v>
      </c>
      <c r="Z19" s="47">
        <v>5</v>
      </c>
      <c r="AA19" s="47" t="s">
        <v>2243</v>
      </c>
      <c r="AB19" s="47">
        <v>1006</v>
      </c>
      <c r="AC19" s="47">
        <v>1003</v>
      </c>
      <c r="AD19" s="47">
        <v>1019</v>
      </c>
      <c r="AE19" s="47">
        <v>1035</v>
      </c>
      <c r="AF19" s="47">
        <v>1020</v>
      </c>
      <c r="AG19" s="47">
        <v>1049</v>
      </c>
      <c r="AH19" s="47">
        <v>1043</v>
      </c>
      <c r="AI19" s="47">
        <v>1046</v>
      </c>
      <c r="AJ19" s="47">
        <v>1038</v>
      </c>
      <c r="AK19" s="47">
        <v>1046</v>
      </c>
      <c r="AL19" s="47">
        <v>1065</v>
      </c>
      <c r="AM19" s="47">
        <v>1063</v>
      </c>
      <c r="AN19" s="47">
        <v>1074</v>
      </c>
      <c r="AO19" s="47">
        <v>1064</v>
      </c>
      <c r="AP19" s="47">
        <v>1078</v>
      </c>
      <c r="AQ19" s="47">
        <v>1141</v>
      </c>
      <c r="AR19" s="47">
        <v>1090</v>
      </c>
      <c r="AS19" s="47">
        <v>1095</v>
      </c>
      <c r="AT19" s="47">
        <v>1145</v>
      </c>
      <c r="AU19" s="47">
        <v>1170</v>
      </c>
      <c r="AV19" s="47">
        <v>2002</v>
      </c>
      <c r="AW19" s="47">
        <v>2021</v>
      </c>
      <c r="AX19" s="47">
        <v>2032</v>
      </c>
      <c r="AY19" s="47">
        <v>3004</v>
      </c>
      <c r="BB19" s="47">
        <v>1005</v>
      </c>
      <c r="BC19" s="47">
        <v>4</v>
      </c>
      <c r="BD19" s="47" t="s">
        <v>116</v>
      </c>
    </row>
    <row r="20" spans="1:56" s="47" customFormat="1" x14ac:dyDescent="0.3">
      <c r="A20" s="102"/>
      <c r="B20" s="48"/>
      <c r="C20" s="27">
        <v>6</v>
      </c>
      <c r="D20" s="26">
        <v>1</v>
      </c>
      <c r="E20" s="26">
        <v>6</v>
      </c>
      <c r="F20" s="49">
        <v>1054</v>
      </c>
      <c r="H20" s="47">
        <f>VLOOKUP(표5_1075[[#This Row],[characterId]],$BB$15:$BD$223,2,FALSE)</f>
        <v>7</v>
      </c>
      <c r="I20" s="47" t="str">
        <f>VLOOKUP(표5_1075[[#This Row],[characterId]],$BB$15:$BD$223,3,FALSE)</f>
        <v>컷스로트맨</v>
      </c>
      <c r="K20" s="47">
        <f t="shared" si="2"/>
        <v>1</v>
      </c>
      <c r="L20" s="47">
        <v>6</v>
      </c>
      <c r="M20" s="47">
        <f t="shared" si="0"/>
        <v>1</v>
      </c>
      <c r="N20" s="47">
        <v>6</v>
      </c>
      <c r="O20" s="47">
        <f t="shared" si="1"/>
        <v>1054</v>
      </c>
      <c r="S20" s="47">
        <v>6</v>
      </c>
      <c r="T20" s="47">
        <v>6</v>
      </c>
      <c r="W20" s="47">
        <v>6</v>
      </c>
      <c r="Y20" s="47">
        <v>6</v>
      </c>
      <c r="Z20" s="47">
        <v>6</v>
      </c>
      <c r="AA20" s="47" t="s">
        <v>2244</v>
      </c>
      <c r="AB20" s="47">
        <v>1009</v>
      </c>
      <c r="AC20" s="47">
        <v>1008</v>
      </c>
      <c r="AD20" s="47">
        <v>1013</v>
      </c>
      <c r="AE20" s="47">
        <v>1011</v>
      </c>
      <c r="AF20" s="47">
        <v>1016</v>
      </c>
      <c r="AG20" s="47">
        <v>1054</v>
      </c>
      <c r="AH20" s="47">
        <v>1039</v>
      </c>
      <c r="AI20" s="47">
        <v>1040</v>
      </c>
      <c r="AJ20" s="47">
        <v>1036</v>
      </c>
      <c r="AK20" s="47">
        <v>1038</v>
      </c>
      <c r="AL20" s="47">
        <v>1062</v>
      </c>
      <c r="AM20" s="47">
        <v>1063</v>
      </c>
      <c r="AN20" s="47">
        <v>1079</v>
      </c>
      <c r="AO20" s="47">
        <v>1087</v>
      </c>
      <c r="AP20" s="47">
        <v>1073</v>
      </c>
      <c r="AQ20" s="47">
        <v>1139</v>
      </c>
      <c r="AR20" s="47">
        <v>1093</v>
      </c>
      <c r="AS20" s="47">
        <v>1140</v>
      </c>
      <c r="AT20" s="47">
        <v>1144</v>
      </c>
      <c r="AU20" s="47">
        <v>1094</v>
      </c>
      <c r="AV20" s="47">
        <v>2022</v>
      </c>
      <c r="AW20" s="47">
        <v>2042</v>
      </c>
      <c r="AX20" s="47">
        <v>2041</v>
      </c>
      <c r="AY20" s="47">
        <v>3005</v>
      </c>
      <c r="BB20" s="47">
        <v>1006</v>
      </c>
      <c r="BC20" s="47">
        <v>3</v>
      </c>
      <c r="BD20" s="47" t="s">
        <v>939</v>
      </c>
    </row>
    <row r="21" spans="1:56" s="47" customFormat="1" x14ac:dyDescent="0.3">
      <c r="A21" s="102"/>
      <c r="B21" s="48"/>
      <c r="C21" s="27">
        <v>7</v>
      </c>
      <c r="D21" s="26">
        <v>1</v>
      </c>
      <c r="E21" s="26">
        <v>7</v>
      </c>
      <c r="F21" s="49">
        <v>1047</v>
      </c>
      <c r="H21" s="47">
        <f>VLOOKUP(표5_1075[[#This Row],[characterId]],$BB$15:$BD$223,2,FALSE)</f>
        <v>2</v>
      </c>
      <c r="I21" s="47" t="str">
        <f>VLOOKUP(표5_1075[[#This Row],[characterId]],$BB$15:$BD$223,3,FALSE)</f>
        <v>앵그리독스</v>
      </c>
      <c r="K21" s="47">
        <f t="shared" si="2"/>
        <v>1</v>
      </c>
      <c r="L21" s="47">
        <v>7</v>
      </c>
      <c r="M21" s="47">
        <f t="shared" si="0"/>
        <v>1</v>
      </c>
      <c r="N21" s="47">
        <v>7</v>
      </c>
      <c r="O21" s="47">
        <f t="shared" si="1"/>
        <v>1047</v>
      </c>
      <c r="S21" s="47">
        <v>7</v>
      </c>
      <c r="T21" s="47">
        <v>7</v>
      </c>
      <c r="W21" s="47">
        <v>7</v>
      </c>
      <c r="Y21" s="47">
        <v>7</v>
      </c>
      <c r="Z21" s="47">
        <v>7</v>
      </c>
      <c r="AA21" s="47" t="s">
        <v>2244</v>
      </c>
      <c r="AB21" s="47">
        <v>1002</v>
      </c>
      <c r="AC21" s="47">
        <v>1010</v>
      </c>
      <c r="AD21" s="47">
        <v>1023</v>
      </c>
      <c r="AE21" s="47">
        <v>1018</v>
      </c>
      <c r="AF21" s="47">
        <v>1015</v>
      </c>
      <c r="AG21" s="47">
        <v>1042</v>
      </c>
      <c r="AH21" s="47">
        <v>1047</v>
      </c>
      <c r="AI21" s="47">
        <v>1051</v>
      </c>
      <c r="AJ21" s="47">
        <v>1046</v>
      </c>
      <c r="AK21" s="47">
        <v>1036</v>
      </c>
      <c r="AL21" s="47">
        <v>1120</v>
      </c>
      <c r="AM21" s="47">
        <v>1081</v>
      </c>
      <c r="AN21" s="47">
        <v>1078</v>
      </c>
      <c r="AO21" s="47">
        <v>1068</v>
      </c>
      <c r="AP21" s="47">
        <v>1073</v>
      </c>
      <c r="AQ21" s="47">
        <v>1134</v>
      </c>
      <c r="AR21" s="47">
        <v>1124</v>
      </c>
      <c r="AS21" s="47">
        <v>1112</v>
      </c>
      <c r="AT21" s="47">
        <v>1097</v>
      </c>
      <c r="AU21" s="47">
        <v>1102</v>
      </c>
      <c r="AV21" s="47">
        <v>2012</v>
      </c>
      <c r="AW21" s="47">
        <v>2002</v>
      </c>
      <c r="AX21" s="47">
        <v>2003</v>
      </c>
      <c r="AY21" s="47">
        <v>3101</v>
      </c>
      <c r="BB21" s="47">
        <v>1007</v>
      </c>
      <c r="BC21" s="47">
        <v>6</v>
      </c>
      <c r="BD21" s="47" t="s">
        <v>683</v>
      </c>
    </row>
    <row r="22" spans="1:56" s="47" customFormat="1" x14ac:dyDescent="0.3">
      <c r="A22" s="102"/>
      <c r="B22" s="48"/>
      <c r="C22" s="27">
        <v>8</v>
      </c>
      <c r="D22" s="26">
        <v>1</v>
      </c>
      <c r="E22" s="26">
        <v>8</v>
      </c>
      <c r="F22" s="49">
        <v>1052</v>
      </c>
      <c r="H22" s="47">
        <f>VLOOKUP(표5_1075[[#This Row],[characterId]],$BB$15:$BD$223,2,FALSE)</f>
        <v>10</v>
      </c>
      <c r="I22" s="47" t="str">
        <f>VLOOKUP(표5_1075[[#This Row],[characterId]],$BB$15:$BD$223,3,FALSE)</f>
        <v>치카</v>
      </c>
      <c r="K22" s="47">
        <f t="shared" si="2"/>
        <v>1</v>
      </c>
      <c r="L22" s="47">
        <v>8</v>
      </c>
      <c r="M22" s="47">
        <f t="shared" si="0"/>
        <v>1</v>
      </c>
      <c r="N22" s="47">
        <v>8</v>
      </c>
      <c r="O22" s="47">
        <f t="shared" si="1"/>
        <v>1052</v>
      </c>
      <c r="S22" s="47">
        <v>8</v>
      </c>
      <c r="T22" s="47">
        <v>8</v>
      </c>
      <c r="W22" s="47">
        <v>8</v>
      </c>
      <c r="Y22" s="47">
        <v>8</v>
      </c>
      <c r="Z22" s="47">
        <v>8</v>
      </c>
      <c r="AA22" s="47" t="s">
        <v>2244</v>
      </c>
      <c r="AB22" s="47">
        <v>1009</v>
      </c>
      <c r="AC22" s="47">
        <v>1007</v>
      </c>
      <c r="AD22" s="47">
        <v>1012</v>
      </c>
      <c r="AE22" s="47">
        <v>1011</v>
      </c>
      <c r="AF22" s="47">
        <v>1014</v>
      </c>
      <c r="AG22" s="47">
        <v>1044</v>
      </c>
      <c r="AH22" s="47">
        <v>1043</v>
      </c>
      <c r="AI22" s="47">
        <v>1056</v>
      </c>
      <c r="AJ22" s="47">
        <v>1045</v>
      </c>
      <c r="AK22" s="47">
        <v>1055</v>
      </c>
      <c r="AL22" s="47">
        <v>1062</v>
      </c>
      <c r="AM22" s="47">
        <v>1077</v>
      </c>
      <c r="AN22" s="47">
        <v>1075</v>
      </c>
      <c r="AO22" s="47">
        <v>1082</v>
      </c>
      <c r="AP22" s="47">
        <v>1069</v>
      </c>
      <c r="AQ22" s="47">
        <v>1155</v>
      </c>
      <c r="AR22" s="47">
        <v>1115</v>
      </c>
      <c r="AS22" s="47">
        <v>1110</v>
      </c>
      <c r="AT22" s="47">
        <v>1089</v>
      </c>
      <c r="AU22" s="47">
        <v>1174</v>
      </c>
      <c r="AV22" s="47">
        <v>2013</v>
      </c>
      <c r="AW22" s="47">
        <v>2011</v>
      </c>
      <c r="AX22" s="47">
        <v>2023</v>
      </c>
      <c r="AY22" s="47">
        <v>3008</v>
      </c>
      <c r="BB22" s="47">
        <v>1008</v>
      </c>
      <c r="BC22" s="47">
        <v>41</v>
      </c>
      <c r="BD22" s="47" t="s">
        <v>844</v>
      </c>
    </row>
    <row r="23" spans="1:56" s="47" customFormat="1" x14ac:dyDescent="0.3">
      <c r="A23" s="102"/>
      <c r="B23" s="48"/>
      <c r="C23" s="27">
        <v>9</v>
      </c>
      <c r="D23" s="26">
        <v>1</v>
      </c>
      <c r="E23" s="26">
        <v>9</v>
      </c>
      <c r="F23" s="49">
        <v>1048</v>
      </c>
      <c r="H23" s="47">
        <f>VLOOKUP(표5_1075[[#This Row],[characterId]],$BB$15:$BD$223,2,FALSE)</f>
        <v>8</v>
      </c>
      <c r="I23" s="47" t="str">
        <f>VLOOKUP(표5_1075[[#This Row],[characterId]],$BB$15:$BD$223,3,FALSE)</f>
        <v>호박</v>
      </c>
      <c r="K23" s="47">
        <f t="shared" si="2"/>
        <v>1</v>
      </c>
      <c r="L23" s="47">
        <v>9</v>
      </c>
      <c r="M23" s="47">
        <f t="shared" si="0"/>
        <v>1</v>
      </c>
      <c r="N23" s="47">
        <v>9</v>
      </c>
      <c r="O23" s="47">
        <f t="shared" si="1"/>
        <v>1048</v>
      </c>
      <c r="S23" s="47">
        <v>9</v>
      </c>
      <c r="T23" s="47">
        <v>9</v>
      </c>
      <c r="W23" s="47">
        <v>9</v>
      </c>
      <c r="Y23" s="47">
        <v>9</v>
      </c>
      <c r="Z23" s="47">
        <v>9</v>
      </c>
      <c r="AA23" s="47" t="s">
        <v>2244</v>
      </c>
      <c r="AB23" s="47">
        <v>1001</v>
      </c>
      <c r="AC23" s="47">
        <v>1004</v>
      </c>
      <c r="AD23" s="47">
        <v>1019</v>
      </c>
      <c r="AE23" s="47">
        <v>1024</v>
      </c>
      <c r="AF23" s="47">
        <v>1029</v>
      </c>
      <c r="AG23" s="47">
        <v>1049</v>
      </c>
      <c r="AH23" s="47">
        <v>1041</v>
      </c>
      <c r="AI23" s="47">
        <v>1037</v>
      </c>
      <c r="AJ23" s="47">
        <v>1053</v>
      </c>
      <c r="AK23" s="47">
        <v>1036</v>
      </c>
      <c r="AL23" s="47">
        <v>1121</v>
      </c>
      <c r="AM23" s="47">
        <v>1066</v>
      </c>
      <c r="AN23" s="47">
        <v>1071</v>
      </c>
      <c r="AO23" s="47">
        <v>1072</v>
      </c>
      <c r="AP23" s="47">
        <v>1069</v>
      </c>
      <c r="AQ23" s="47">
        <v>1137</v>
      </c>
      <c r="AR23" s="47">
        <v>1109</v>
      </c>
      <c r="AS23" s="47">
        <v>1092</v>
      </c>
      <c r="AT23" s="47">
        <v>1151</v>
      </c>
      <c r="AU23" s="47">
        <v>1126</v>
      </c>
      <c r="AV23" s="47">
        <v>2022</v>
      </c>
      <c r="AW23" s="47">
        <v>2011</v>
      </c>
      <c r="AX23" s="47">
        <v>2032</v>
      </c>
      <c r="AY23" s="47">
        <v>3102</v>
      </c>
      <c r="BB23" s="47">
        <v>1009</v>
      </c>
      <c r="BC23" s="47">
        <v>7</v>
      </c>
      <c r="BD23" s="47" t="s">
        <v>605</v>
      </c>
    </row>
    <row r="24" spans="1:56" s="47" customFormat="1" x14ac:dyDescent="0.3">
      <c r="A24" s="102"/>
      <c r="B24" s="48"/>
      <c r="C24" s="27">
        <v>10</v>
      </c>
      <c r="D24" s="26">
        <v>1</v>
      </c>
      <c r="E24" s="26">
        <v>10</v>
      </c>
      <c r="F24" s="49">
        <v>1049</v>
      </c>
      <c r="H24" s="47">
        <f>VLOOKUP(표5_1075[[#This Row],[characterId]],$BB$15:$BD$223,2,FALSE)</f>
        <v>7</v>
      </c>
      <c r="I24" s="47" t="str">
        <f>VLOOKUP(표5_1075[[#This Row],[characterId]],$BB$15:$BD$223,3,FALSE)</f>
        <v>민트맨</v>
      </c>
      <c r="K24" s="47">
        <f t="shared" si="2"/>
        <v>1</v>
      </c>
      <c r="L24" s="47">
        <v>10</v>
      </c>
      <c r="M24" s="47">
        <f t="shared" si="0"/>
        <v>1</v>
      </c>
      <c r="N24" s="47">
        <v>10</v>
      </c>
      <c r="O24" s="47">
        <f t="shared" si="1"/>
        <v>1049</v>
      </c>
      <c r="S24" s="47">
        <v>10</v>
      </c>
      <c r="T24" s="47">
        <v>10</v>
      </c>
      <c r="W24" s="33">
        <v>10</v>
      </c>
      <c r="X24" s="33"/>
      <c r="Y24" s="33">
        <v>10</v>
      </c>
      <c r="Z24" s="33">
        <v>10</v>
      </c>
      <c r="AA24" s="47" t="s">
        <v>2244</v>
      </c>
      <c r="AB24" s="47">
        <v>1006</v>
      </c>
      <c r="AC24" s="47">
        <v>1003</v>
      </c>
      <c r="AD24" s="47">
        <v>1019</v>
      </c>
      <c r="AE24" s="47">
        <v>1035</v>
      </c>
      <c r="AF24" s="47">
        <v>1020</v>
      </c>
      <c r="AG24" s="47">
        <v>1049</v>
      </c>
      <c r="AH24" s="47">
        <v>1043</v>
      </c>
      <c r="AI24" s="47">
        <v>1046</v>
      </c>
      <c r="AJ24" s="47">
        <v>1038</v>
      </c>
      <c r="AK24" s="47">
        <v>1046</v>
      </c>
      <c r="AL24" s="47">
        <v>1065</v>
      </c>
      <c r="AM24" s="47">
        <v>1063</v>
      </c>
      <c r="AN24" s="47">
        <v>1074</v>
      </c>
      <c r="AO24" s="47">
        <v>1064</v>
      </c>
      <c r="AP24" s="47">
        <v>1078</v>
      </c>
      <c r="AQ24" s="47">
        <v>1141</v>
      </c>
      <c r="AR24" s="47">
        <v>1090</v>
      </c>
      <c r="AS24" s="47">
        <v>1095</v>
      </c>
      <c r="AT24" s="47">
        <v>1145</v>
      </c>
      <c r="AU24" s="47">
        <v>1170</v>
      </c>
      <c r="AV24" s="47">
        <v>2002</v>
      </c>
      <c r="AW24" s="47">
        <v>2021</v>
      </c>
      <c r="AX24" s="47">
        <v>2032</v>
      </c>
      <c r="AY24" s="47">
        <v>3004</v>
      </c>
      <c r="BB24" s="47">
        <v>1010</v>
      </c>
      <c r="BC24" s="47">
        <v>42</v>
      </c>
      <c r="BD24" s="47" t="s">
        <v>927</v>
      </c>
    </row>
    <row r="25" spans="1:56" s="47" customFormat="1" x14ac:dyDescent="0.3">
      <c r="A25" s="102"/>
      <c r="B25" s="48"/>
      <c r="C25" s="27">
        <v>11</v>
      </c>
      <c r="D25" s="26">
        <v>1</v>
      </c>
      <c r="E25" s="26">
        <v>11</v>
      </c>
      <c r="F25" s="49">
        <v>1067</v>
      </c>
      <c r="H25" s="47">
        <f>VLOOKUP(표5_1075[[#This Row],[characterId]],$BB$15:$BD$223,2,FALSE)</f>
        <v>5</v>
      </c>
      <c r="I25" s="47" t="str">
        <f>VLOOKUP(표5_1075[[#This Row],[characterId]],$BB$15:$BD$223,3,FALSE)</f>
        <v>롬바딜</v>
      </c>
      <c r="K25" s="47">
        <f t="shared" si="2"/>
        <v>1</v>
      </c>
      <c r="L25" s="47">
        <v>11</v>
      </c>
      <c r="M25" s="47">
        <f t="shared" si="0"/>
        <v>1</v>
      </c>
      <c r="N25" s="47">
        <v>11</v>
      </c>
      <c r="O25" s="47">
        <f t="shared" si="1"/>
        <v>1067</v>
      </c>
      <c r="S25" s="47">
        <v>11</v>
      </c>
      <c r="T25" s="47">
        <v>11</v>
      </c>
      <c r="W25" s="47">
        <v>11</v>
      </c>
      <c r="Y25" s="47">
        <v>11</v>
      </c>
      <c r="Z25" s="47">
        <v>11</v>
      </c>
      <c r="AA25" s="47" t="s">
        <v>2244</v>
      </c>
      <c r="AB25" s="47">
        <v>1009</v>
      </c>
      <c r="AC25" s="47">
        <v>1008</v>
      </c>
      <c r="AD25" s="47">
        <v>1013</v>
      </c>
      <c r="AE25" s="47">
        <v>1011</v>
      </c>
      <c r="AF25" s="47">
        <v>1016</v>
      </c>
      <c r="AG25" s="47">
        <v>1054</v>
      </c>
      <c r="AH25" s="47">
        <v>1039</v>
      </c>
      <c r="AI25" s="47">
        <v>1040</v>
      </c>
      <c r="AJ25" s="47">
        <v>1036</v>
      </c>
      <c r="AK25" s="47">
        <v>1038</v>
      </c>
      <c r="AL25" s="47">
        <v>1062</v>
      </c>
      <c r="AM25" s="47">
        <v>1063</v>
      </c>
      <c r="AN25" s="47">
        <v>1079</v>
      </c>
      <c r="AO25" s="47">
        <v>1087</v>
      </c>
      <c r="AP25" s="47">
        <v>1073</v>
      </c>
      <c r="AQ25" s="47">
        <v>1139</v>
      </c>
      <c r="AR25" s="47">
        <v>1093</v>
      </c>
      <c r="AS25" s="47">
        <v>1140</v>
      </c>
      <c r="AT25" s="47">
        <v>1144</v>
      </c>
      <c r="AU25" s="47">
        <v>1094</v>
      </c>
      <c r="AV25" s="47">
        <v>2022</v>
      </c>
      <c r="AW25" s="47">
        <v>2042</v>
      </c>
      <c r="AX25" s="47">
        <v>2041</v>
      </c>
      <c r="AY25" s="47">
        <v>3005</v>
      </c>
      <c r="BB25" s="47">
        <v>1011</v>
      </c>
      <c r="BC25" s="47">
        <v>2</v>
      </c>
      <c r="BD25" s="47" t="s">
        <v>589</v>
      </c>
    </row>
    <row r="26" spans="1:56" s="47" customFormat="1" x14ac:dyDescent="0.3">
      <c r="A26" s="102"/>
      <c r="B26" s="48"/>
      <c r="C26" s="27">
        <v>12</v>
      </c>
      <c r="D26" s="26">
        <v>1</v>
      </c>
      <c r="E26" s="26">
        <v>12</v>
      </c>
      <c r="F26" s="49">
        <v>1077</v>
      </c>
      <c r="H26" s="47">
        <f>VLOOKUP(표5_1075[[#This Row],[characterId]],$BB$15:$BD$223,2,FALSE)</f>
        <v>6</v>
      </c>
      <c r="I26" s="47" t="str">
        <f>VLOOKUP(표5_1075[[#This Row],[characterId]],$BB$15:$BD$223,3,FALSE)</f>
        <v>페일독스</v>
      </c>
      <c r="K26" s="47">
        <f t="shared" si="2"/>
        <v>1</v>
      </c>
      <c r="L26" s="47">
        <v>12</v>
      </c>
      <c r="M26" s="47">
        <f t="shared" si="0"/>
        <v>1</v>
      </c>
      <c r="N26" s="47">
        <v>12</v>
      </c>
      <c r="O26" s="47">
        <f t="shared" si="1"/>
        <v>1077</v>
      </c>
      <c r="S26" s="47">
        <v>12</v>
      </c>
      <c r="T26" s="47">
        <v>12</v>
      </c>
      <c r="W26" s="47">
        <v>12</v>
      </c>
      <c r="Y26" s="47">
        <v>12</v>
      </c>
      <c r="Z26" s="47">
        <v>12</v>
      </c>
      <c r="AA26" s="47" t="s">
        <v>2244</v>
      </c>
      <c r="AB26" s="47">
        <v>1002</v>
      </c>
      <c r="AC26" s="47">
        <v>1010</v>
      </c>
      <c r="AD26" s="47">
        <v>1023</v>
      </c>
      <c r="AE26" s="47">
        <v>1018</v>
      </c>
      <c r="AF26" s="47">
        <v>1015</v>
      </c>
      <c r="AG26" s="47">
        <v>1042</v>
      </c>
      <c r="AH26" s="47">
        <v>1047</v>
      </c>
      <c r="AI26" s="47">
        <v>1051</v>
      </c>
      <c r="AJ26" s="47">
        <v>1046</v>
      </c>
      <c r="AK26" s="47">
        <v>1036</v>
      </c>
      <c r="AL26" s="47">
        <v>1120</v>
      </c>
      <c r="AM26" s="47">
        <v>1081</v>
      </c>
      <c r="AN26" s="47">
        <v>1078</v>
      </c>
      <c r="AO26" s="47">
        <v>1068</v>
      </c>
      <c r="AP26" s="47">
        <v>1073</v>
      </c>
      <c r="AQ26" s="47">
        <v>1134</v>
      </c>
      <c r="AR26" s="47">
        <v>1124</v>
      </c>
      <c r="AS26" s="47">
        <v>1112</v>
      </c>
      <c r="AT26" s="47">
        <v>1097</v>
      </c>
      <c r="AU26" s="47">
        <v>1102</v>
      </c>
      <c r="AV26" s="47">
        <v>2012</v>
      </c>
      <c r="AW26" s="47">
        <v>2002</v>
      </c>
      <c r="AX26" s="47">
        <v>2003</v>
      </c>
      <c r="AY26" s="47">
        <v>3101</v>
      </c>
      <c r="BB26" s="47">
        <v>1012</v>
      </c>
      <c r="BC26" s="47">
        <v>3</v>
      </c>
      <c r="BD26" s="47" t="s">
        <v>856</v>
      </c>
    </row>
    <row r="27" spans="1:56" s="47" customFormat="1" x14ac:dyDescent="0.3">
      <c r="A27" s="102"/>
      <c r="B27" s="48"/>
      <c r="C27" s="27">
        <v>13</v>
      </c>
      <c r="D27" s="26">
        <v>1</v>
      </c>
      <c r="E27" s="26">
        <v>13</v>
      </c>
      <c r="F27" s="49">
        <v>1075</v>
      </c>
      <c r="H27" s="47">
        <f>VLOOKUP(표5_1075[[#This Row],[characterId]],$BB$15:$BD$223,2,FALSE)</f>
        <v>15</v>
      </c>
      <c r="I27" s="47" t="str">
        <f>VLOOKUP(표5_1075[[#This Row],[characterId]],$BB$15:$BD$223,3,FALSE)</f>
        <v>드로이드실버</v>
      </c>
      <c r="K27" s="47">
        <f t="shared" si="2"/>
        <v>1</v>
      </c>
      <c r="L27" s="47">
        <v>13</v>
      </c>
      <c r="M27" s="47">
        <f t="shared" si="0"/>
        <v>1</v>
      </c>
      <c r="N27" s="47">
        <v>13</v>
      </c>
      <c r="O27" s="47">
        <f t="shared" si="1"/>
        <v>1075</v>
      </c>
      <c r="S27" s="47">
        <v>13</v>
      </c>
      <c r="T27" s="47">
        <v>13</v>
      </c>
      <c r="W27" s="47">
        <v>13</v>
      </c>
      <c r="Y27" s="47">
        <v>13</v>
      </c>
      <c r="Z27" s="47">
        <v>13</v>
      </c>
      <c r="AA27" s="47" t="s">
        <v>2244</v>
      </c>
      <c r="AB27" s="47">
        <v>1009</v>
      </c>
      <c r="AC27" s="47">
        <v>1007</v>
      </c>
      <c r="AD27" s="47">
        <v>1012</v>
      </c>
      <c r="AE27" s="47">
        <v>1011</v>
      </c>
      <c r="AF27" s="47">
        <v>1014</v>
      </c>
      <c r="AG27" s="47">
        <v>1044</v>
      </c>
      <c r="AH27" s="47">
        <v>1043</v>
      </c>
      <c r="AI27" s="47">
        <v>1056</v>
      </c>
      <c r="AJ27" s="47">
        <v>1045</v>
      </c>
      <c r="AK27" s="47">
        <v>1055</v>
      </c>
      <c r="AL27" s="47">
        <v>1062</v>
      </c>
      <c r="AM27" s="47">
        <v>1077</v>
      </c>
      <c r="AN27" s="47">
        <v>1075</v>
      </c>
      <c r="AO27" s="47">
        <v>1082</v>
      </c>
      <c r="AP27" s="47">
        <v>1069</v>
      </c>
      <c r="AQ27" s="47">
        <v>1155</v>
      </c>
      <c r="AR27" s="47">
        <v>1115</v>
      </c>
      <c r="AS27" s="47">
        <v>1110</v>
      </c>
      <c r="AT27" s="47">
        <v>1089</v>
      </c>
      <c r="AU27" s="47">
        <v>1174</v>
      </c>
      <c r="AV27" s="47">
        <v>2013</v>
      </c>
      <c r="AW27" s="47">
        <v>2011</v>
      </c>
      <c r="AX27" s="47">
        <v>2023</v>
      </c>
      <c r="AY27" s="47">
        <v>3008</v>
      </c>
      <c r="BB27" s="47">
        <v>1013</v>
      </c>
      <c r="BC27" s="47">
        <v>4</v>
      </c>
      <c r="BD27" s="47" t="s">
        <v>533</v>
      </c>
    </row>
    <row r="28" spans="1:56" s="47" customFormat="1" x14ac:dyDescent="0.3">
      <c r="A28" s="102"/>
      <c r="B28" s="48"/>
      <c r="C28" s="27">
        <v>14</v>
      </c>
      <c r="D28" s="26">
        <v>1</v>
      </c>
      <c r="E28" s="26">
        <v>14</v>
      </c>
      <c r="F28" s="49">
        <v>1069</v>
      </c>
      <c r="H28" s="47">
        <f>VLOOKUP(표5_1075[[#This Row],[characterId]],$BB$15:$BD$223,2,FALSE)</f>
        <v>21</v>
      </c>
      <c r="I28" s="47" t="str">
        <f>VLOOKUP(표5_1075[[#This Row],[characterId]],$BB$15:$BD$223,3,FALSE)</f>
        <v>푸르릉</v>
      </c>
      <c r="K28" s="47">
        <f t="shared" si="2"/>
        <v>1</v>
      </c>
      <c r="L28" s="47">
        <v>14</v>
      </c>
      <c r="M28" s="47">
        <f t="shared" si="0"/>
        <v>1</v>
      </c>
      <c r="N28" s="47">
        <v>14</v>
      </c>
      <c r="O28" s="47">
        <f t="shared" si="1"/>
        <v>1069</v>
      </c>
      <c r="S28" s="47">
        <v>14</v>
      </c>
      <c r="T28" s="47">
        <v>14</v>
      </c>
      <c r="W28" s="47">
        <v>14</v>
      </c>
      <c r="Y28" s="47">
        <v>14</v>
      </c>
      <c r="Z28" s="47">
        <v>14</v>
      </c>
      <c r="AA28" s="47" t="s">
        <v>2244</v>
      </c>
      <c r="AB28" s="47">
        <v>1001</v>
      </c>
      <c r="AC28" s="47">
        <v>1004</v>
      </c>
      <c r="AD28" s="47">
        <v>1019</v>
      </c>
      <c r="AE28" s="47">
        <v>1024</v>
      </c>
      <c r="AF28" s="47">
        <v>1029</v>
      </c>
      <c r="AG28" s="47">
        <v>1049</v>
      </c>
      <c r="AH28" s="47">
        <v>1041</v>
      </c>
      <c r="AI28" s="47">
        <v>1037</v>
      </c>
      <c r="AJ28" s="47">
        <v>1053</v>
      </c>
      <c r="AK28" s="47">
        <v>1036</v>
      </c>
      <c r="AL28" s="47">
        <v>1121</v>
      </c>
      <c r="AM28" s="47">
        <v>1066</v>
      </c>
      <c r="AN28" s="47">
        <v>1071</v>
      </c>
      <c r="AO28" s="47">
        <v>1072</v>
      </c>
      <c r="AP28" s="47">
        <v>1069</v>
      </c>
      <c r="AQ28" s="47">
        <v>1137</v>
      </c>
      <c r="AR28" s="47">
        <v>1109</v>
      </c>
      <c r="AS28" s="47">
        <v>1092</v>
      </c>
      <c r="AT28" s="47">
        <v>1151</v>
      </c>
      <c r="AU28" s="47">
        <v>1126</v>
      </c>
      <c r="AV28" s="47">
        <v>2022</v>
      </c>
      <c r="AW28" s="47">
        <v>2011</v>
      </c>
      <c r="AX28" s="47">
        <v>2032</v>
      </c>
      <c r="AY28" s="47">
        <v>3102</v>
      </c>
      <c r="BB28" s="47">
        <v>1014</v>
      </c>
      <c r="BC28" s="47">
        <v>10</v>
      </c>
      <c r="BD28" s="47" t="s">
        <v>624</v>
      </c>
    </row>
    <row r="29" spans="1:56" s="47" customFormat="1" x14ac:dyDescent="0.3">
      <c r="A29" s="102"/>
      <c r="B29" s="48"/>
      <c r="C29" s="27">
        <v>15</v>
      </c>
      <c r="D29" s="26">
        <v>1</v>
      </c>
      <c r="E29" s="26">
        <v>15</v>
      </c>
      <c r="F29" s="49">
        <v>1082</v>
      </c>
      <c r="H29" s="47">
        <f>VLOOKUP(표5_1075[[#This Row],[characterId]],$BB$15:$BD$223,2,FALSE)</f>
        <v>15</v>
      </c>
      <c r="I29" s="47" t="str">
        <f>VLOOKUP(표5_1075[[#This Row],[characterId]],$BB$15:$BD$223,3,FALSE)</f>
        <v>나이트필</v>
      </c>
      <c r="K29" s="47">
        <f t="shared" si="2"/>
        <v>1</v>
      </c>
      <c r="L29" s="47">
        <v>15</v>
      </c>
      <c r="M29" s="47">
        <f t="shared" si="0"/>
        <v>1</v>
      </c>
      <c r="N29" s="47">
        <v>15</v>
      </c>
      <c r="O29" s="47">
        <f t="shared" si="1"/>
        <v>1082</v>
      </c>
      <c r="S29" s="47">
        <v>15</v>
      </c>
      <c r="T29" s="47">
        <v>15</v>
      </c>
      <c r="W29" s="5">
        <v>15</v>
      </c>
      <c r="X29" s="5"/>
      <c r="Y29" s="5">
        <v>15</v>
      </c>
      <c r="Z29" s="5">
        <v>15</v>
      </c>
      <c r="AA29" s="47" t="s">
        <v>2244</v>
      </c>
      <c r="AB29" s="47">
        <v>1006</v>
      </c>
      <c r="AC29" s="47">
        <v>1003</v>
      </c>
      <c r="AD29" s="47">
        <v>1019</v>
      </c>
      <c r="AE29" s="47">
        <v>1035</v>
      </c>
      <c r="AF29" s="47">
        <v>1020</v>
      </c>
      <c r="AG29" s="47">
        <v>1049</v>
      </c>
      <c r="AH29" s="47">
        <v>1043</v>
      </c>
      <c r="AI29" s="47">
        <v>1046</v>
      </c>
      <c r="AJ29" s="47">
        <v>1038</v>
      </c>
      <c r="AK29" s="47">
        <v>1046</v>
      </c>
      <c r="AL29" s="47">
        <v>1065</v>
      </c>
      <c r="AM29" s="47">
        <v>1063</v>
      </c>
      <c r="AN29" s="47">
        <v>1074</v>
      </c>
      <c r="AO29" s="47">
        <v>1064</v>
      </c>
      <c r="AP29" s="47">
        <v>1078</v>
      </c>
      <c r="AQ29" s="47">
        <v>1141</v>
      </c>
      <c r="AR29" s="47">
        <v>1090</v>
      </c>
      <c r="AS29" s="47">
        <v>1095</v>
      </c>
      <c r="AT29" s="47">
        <v>1145</v>
      </c>
      <c r="AU29" s="47">
        <v>1170</v>
      </c>
      <c r="AV29" s="47">
        <v>2002</v>
      </c>
      <c r="AW29" s="47">
        <v>2021</v>
      </c>
      <c r="AX29" s="47">
        <v>2032</v>
      </c>
      <c r="AY29" s="47">
        <v>3004</v>
      </c>
      <c r="BB29" s="47">
        <v>1015</v>
      </c>
      <c r="BC29" s="47">
        <v>42</v>
      </c>
      <c r="BD29" s="47" t="s">
        <v>1006</v>
      </c>
    </row>
    <row r="30" spans="1:56" s="47" customFormat="1" x14ac:dyDescent="0.3">
      <c r="A30" s="102"/>
      <c r="B30" s="48"/>
      <c r="C30" s="27">
        <v>16</v>
      </c>
      <c r="D30" s="26">
        <v>1</v>
      </c>
      <c r="E30" s="26">
        <v>16</v>
      </c>
      <c r="F30" s="49">
        <v>1115</v>
      </c>
      <c r="H30" s="47">
        <f>VLOOKUP(표5_1075[[#This Row],[characterId]],$BB$15:$BD$223,2,FALSE)</f>
        <v>12</v>
      </c>
      <c r="I30" s="47" t="str">
        <f>VLOOKUP(표5_1075[[#This Row],[characterId]],$BB$15:$BD$223,3,FALSE)</f>
        <v>스파이크랩</v>
      </c>
      <c r="K30" s="47">
        <f t="shared" si="2"/>
        <v>1</v>
      </c>
      <c r="L30" s="47">
        <v>16</v>
      </c>
      <c r="M30" s="47">
        <f t="shared" si="0"/>
        <v>1</v>
      </c>
      <c r="N30" s="47">
        <v>16</v>
      </c>
      <c r="O30" s="47">
        <f t="shared" si="1"/>
        <v>1115</v>
      </c>
      <c r="S30" s="47">
        <v>16</v>
      </c>
      <c r="T30" s="47">
        <v>16</v>
      </c>
      <c r="W30" s="5">
        <v>16</v>
      </c>
      <c r="X30" s="5"/>
      <c r="Y30" s="5">
        <v>16</v>
      </c>
      <c r="Z30" s="5">
        <v>16</v>
      </c>
      <c r="AA30" s="47" t="s">
        <v>2244</v>
      </c>
      <c r="AB30" s="47">
        <v>1009</v>
      </c>
      <c r="AC30" s="47">
        <v>1008</v>
      </c>
      <c r="AD30" s="47">
        <v>1013</v>
      </c>
      <c r="AE30" s="47">
        <v>1011</v>
      </c>
      <c r="AF30" s="47">
        <v>1016</v>
      </c>
      <c r="AG30" s="47">
        <v>1054</v>
      </c>
      <c r="AH30" s="47">
        <v>1039</v>
      </c>
      <c r="AI30" s="47">
        <v>1040</v>
      </c>
      <c r="AJ30" s="47">
        <v>1036</v>
      </c>
      <c r="AK30" s="47">
        <v>1038</v>
      </c>
      <c r="AL30" s="47">
        <v>1062</v>
      </c>
      <c r="AM30" s="47">
        <v>1063</v>
      </c>
      <c r="AN30" s="47">
        <v>1079</v>
      </c>
      <c r="AO30" s="47">
        <v>1087</v>
      </c>
      <c r="AP30" s="47">
        <v>1073</v>
      </c>
      <c r="AQ30" s="47">
        <v>1139</v>
      </c>
      <c r="AR30" s="47">
        <v>1093</v>
      </c>
      <c r="AS30" s="47">
        <v>1140</v>
      </c>
      <c r="AT30" s="47">
        <v>1144</v>
      </c>
      <c r="AU30" s="47">
        <v>1094</v>
      </c>
      <c r="AV30" s="47">
        <v>2022</v>
      </c>
      <c r="AW30" s="47">
        <v>2042</v>
      </c>
      <c r="AX30" s="47">
        <v>2041</v>
      </c>
      <c r="AY30" s="47">
        <v>3005</v>
      </c>
      <c r="BB30" s="47">
        <v>1016</v>
      </c>
      <c r="BC30" s="47">
        <v>8</v>
      </c>
      <c r="BD30" s="47" t="s">
        <v>565</v>
      </c>
    </row>
    <row r="31" spans="1:56" s="47" customFormat="1" x14ac:dyDescent="0.3">
      <c r="A31" s="102"/>
      <c r="B31" s="48"/>
      <c r="C31" s="27">
        <v>17</v>
      </c>
      <c r="D31" s="26">
        <v>1</v>
      </c>
      <c r="E31" s="26">
        <v>17</v>
      </c>
      <c r="F31" s="49">
        <v>1091</v>
      </c>
      <c r="H31" s="47">
        <f>VLOOKUP(표5_1075[[#This Row],[characterId]],$BB$15:$BD$223,2,FALSE)</f>
        <v>16</v>
      </c>
      <c r="I31" s="47" t="str">
        <f>VLOOKUP(표5_1075[[#This Row],[characterId]],$BB$15:$BD$223,3,FALSE)</f>
        <v>매트로독스</v>
      </c>
      <c r="K31" s="47">
        <f t="shared" si="2"/>
        <v>1</v>
      </c>
      <c r="L31" s="47">
        <v>17</v>
      </c>
      <c r="M31" s="47">
        <f t="shared" si="0"/>
        <v>1</v>
      </c>
      <c r="N31" s="47">
        <v>17</v>
      </c>
      <c r="O31" s="47">
        <f t="shared" si="1"/>
        <v>1091</v>
      </c>
      <c r="S31" s="47">
        <v>17</v>
      </c>
      <c r="T31" s="47">
        <v>17</v>
      </c>
      <c r="W31" s="5">
        <v>17</v>
      </c>
      <c r="X31" s="5"/>
      <c r="Y31" s="5">
        <v>17</v>
      </c>
      <c r="Z31" s="5">
        <v>17</v>
      </c>
      <c r="AA31" s="47" t="s">
        <v>2244</v>
      </c>
      <c r="AB31" s="47">
        <v>1002</v>
      </c>
      <c r="AC31" s="47">
        <v>1010</v>
      </c>
      <c r="AD31" s="47">
        <v>1023</v>
      </c>
      <c r="AE31" s="47">
        <v>1018</v>
      </c>
      <c r="AF31" s="47">
        <v>1015</v>
      </c>
      <c r="AG31" s="47">
        <v>1042</v>
      </c>
      <c r="AH31" s="47">
        <v>1047</v>
      </c>
      <c r="AI31" s="47">
        <v>1051</v>
      </c>
      <c r="AJ31" s="47">
        <v>1046</v>
      </c>
      <c r="AK31" s="47">
        <v>1036</v>
      </c>
      <c r="AL31" s="47">
        <v>1120</v>
      </c>
      <c r="AM31" s="47">
        <v>1081</v>
      </c>
      <c r="AN31" s="47">
        <v>1078</v>
      </c>
      <c r="AO31" s="47">
        <v>1068</v>
      </c>
      <c r="AP31" s="47">
        <v>1073</v>
      </c>
      <c r="AQ31" s="47">
        <v>1134</v>
      </c>
      <c r="AR31" s="47">
        <v>1124</v>
      </c>
      <c r="AS31" s="47">
        <v>1112</v>
      </c>
      <c r="AT31" s="47">
        <v>1097</v>
      </c>
      <c r="AU31" s="47">
        <v>1102</v>
      </c>
      <c r="AV31" s="47">
        <v>2012</v>
      </c>
      <c r="AW31" s="47">
        <v>2002</v>
      </c>
      <c r="AX31" s="47">
        <v>2003</v>
      </c>
      <c r="AY31" s="47">
        <v>3101</v>
      </c>
      <c r="BB31" s="47">
        <v>1017</v>
      </c>
      <c r="BC31" s="47">
        <v>44</v>
      </c>
      <c r="BD31" s="47" t="s">
        <v>883</v>
      </c>
    </row>
    <row r="32" spans="1:56" s="47" customFormat="1" x14ac:dyDescent="0.3">
      <c r="A32" s="102"/>
      <c r="B32" s="48"/>
      <c r="C32" s="27">
        <v>18</v>
      </c>
      <c r="D32" s="26">
        <v>1</v>
      </c>
      <c r="E32" s="26">
        <v>18</v>
      </c>
      <c r="F32" s="49">
        <v>1096</v>
      </c>
      <c r="H32" s="47">
        <f>VLOOKUP(표5_1075[[#This Row],[characterId]],$BB$15:$BD$223,2,FALSE)</f>
        <v>9</v>
      </c>
      <c r="I32" s="47" t="str">
        <f>VLOOKUP(표5_1075[[#This Row],[characterId]],$BB$15:$BD$223,3,FALSE)</f>
        <v>자카</v>
      </c>
      <c r="K32" s="47">
        <f t="shared" si="2"/>
        <v>1</v>
      </c>
      <c r="L32" s="47">
        <v>18</v>
      </c>
      <c r="M32" s="47">
        <f t="shared" si="0"/>
        <v>1</v>
      </c>
      <c r="N32" s="47">
        <v>18</v>
      </c>
      <c r="O32" s="47">
        <f t="shared" si="1"/>
        <v>1096</v>
      </c>
      <c r="S32" s="47">
        <v>18</v>
      </c>
      <c r="T32" s="47">
        <v>18</v>
      </c>
      <c r="W32" s="5">
        <v>18</v>
      </c>
      <c r="X32" s="5"/>
      <c r="Y32" s="5">
        <v>18</v>
      </c>
      <c r="Z32" s="5">
        <v>18</v>
      </c>
      <c r="AA32" s="47" t="s">
        <v>2244</v>
      </c>
      <c r="AB32" s="47">
        <v>1009</v>
      </c>
      <c r="AC32" s="47">
        <v>1007</v>
      </c>
      <c r="AD32" s="47">
        <v>1012</v>
      </c>
      <c r="AE32" s="47">
        <v>1011</v>
      </c>
      <c r="AF32" s="47">
        <v>1014</v>
      </c>
      <c r="AG32" s="47">
        <v>1044</v>
      </c>
      <c r="AH32" s="47">
        <v>1043</v>
      </c>
      <c r="AI32" s="47">
        <v>1056</v>
      </c>
      <c r="AJ32" s="47">
        <v>1045</v>
      </c>
      <c r="AK32" s="47">
        <v>1055</v>
      </c>
      <c r="AL32" s="47">
        <v>1062</v>
      </c>
      <c r="AM32" s="47">
        <v>1077</v>
      </c>
      <c r="AN32" s="47">
        <v>1075</v>
      </c>
      <c r="AO32" s="47">
        <v>1082</v>
      </c>
      <c r="AP32" s="47">
        <v>1069</v>
      </c>
      <c r="AQ32" s="47">
        <v>1155</v>
      </c>
      <c r="AR32" s="47">
        <v>1115</v>
      </c>
      <c r="AS32" s="47">
        <v>1110</v>
      </c>
      <c r="AT32" s="47">
        <v>1089</v>
      </c>
      <c r="AU32" s="47">
        <v>1174</v>
      </c>
      <c r="AV32" s="47">
        <v>2013</v>
      </c>
      <c r="AW32" s="47">
        <v>2011</v>
      </c>
      <c r="AX32" s="47">
        <v>2023</v>
      </c>
      <c r="AY32" s="47">
        <v>3008</v>
      </c>
      <c r="BB32" s="47">
        <v>1018</v>
      </c>
      <c r="BC32" s="47">
        <v>42</v>
      </c>
      <c r="BD32" s="47" t="s">
        <v>553</v>
      </c>
    </row>
    <row r="33" spans="1:56" s="47" customFormat="1" x14ac:dyDescent="0.3">
      <c r="A33" s="102"/>
      <c r="B33" s="48"/>
      <c r="C33" s="27">
        <v>19</v>
      </c>
      <c r="D33" s="26">
        <v>1</v>
      </c>
      <c r="E33" s="26">
        <v>19</v>
      </c>
      <c r="F33" s="49">
        <v>1089</v>
      </c>
      <c r="H33" s="47">
        <f>VLOOKUP(표5_1075[[#This Row],[characterId]],$BB$15:$BD$223,2,FALSE)</f>
        <v>13</v>
      </c>
      <c r="I33" s="47" t="str">
        <f>VLOOKUP(표5_1075[[#This Row],[characterId]],$BB$15:$BD$223,3,FALSE)</f>
        <v>버블러모</v>
      </c>
      <c r="K33" s="47">
        <f t="shared" si="2"/>
        <v>1</v>
      </c>
      <c r="L33" s="47">
        <v>19</v>
      </c>
      <c r="M33" s="47">
        <f t="shared" si="0"/>
        <v>1</v>
      </c>
      <c r="N33" s="47">
        <v>19</v>
      </c>
      <c r="O33" s="47">
        <f t="shared" si="1"/>
        <v>1089</v>
      </c>
      <c r="S33" s="47">
        <v>19</v>
      </c>
      <c r="T33" s="47">
        <v>19</v>
      </c>
      <c r="W33" s="5">
        <v>19</v>
      </c>
      <c r="X33" s="5"/>
      <c r="Y33" s="5">
        <v>19</v>
      </c>
      <c r="Z33" s="5">
        <v>19</v>
      </c>
      <c r="AA33" s="47" t="s">
        <v>2244</v>
      </c>
      <c r="AB33" s="47">
        <v>1001</v>
      </c>
      <c r="AC33" s="47">
        <v>1004</v>
      </c>
      <c r="AD33" s="47">
        <v>1019</v>
      </c>
      <c r="AE33" s="47">
        <v>1024</v>
      </c>
      <c r="AF33" s="47">
        <v>1029</v>
      </c>
      <c r="AG33" s="47">
        <v>1049</v>
      </c>
      <c r="AH33" s="47">
        <v>1041</v>
      </c>
      <c r="AI33" s="47">
        <v>1037</v>
      </c>
      <c r="AJ33" s="47">
        <v>1053</v>
      </c>
      <c r="AK33" s="47">
        <v>1036</v>
      </c>
      <c r="AL33" s="47">
        <v>1121</v>
      </c>
      <c r="AM33" s="47">
        <v>1066</v>
      </c>
      <c r="AN33" s="47">
        <v>1071</v>
      </c>
      <c r="AO33" s="47">
        <v>1072</v>
      </c>
      <c r="AP33" s="47">
        <v>1069</v>
      </c>
      <c r="AQ33" s="47">
        <v>1137</v>
      </c>
      <c r="AR33" s="47">
        <v>1109</v>
      </c>
      <c r="AS33" s="47">
        <v>1092</v>
      </c>
      <c r="AT33" s="47">
        <v>1151</v>
      </c>
      <c r="AU33" s="47">
        <v>1126</v>
      </c>
      <c r="AV33" s="47">
        <v>2022</v>
      </c>
      <c r="AW33" s="47">
        <v>2011</v>
      </c>
      <c r="AX33" s="47">
        <v>2032</v>
      </c>
      <c r="AY33" s="47">
        <v>3102</v>
      </c>
      <c r="BB33" s="47">
        <v>1019</v>
      </c>
      <c r="BC33" s="47">
        <v>7</v>
      </c>
      <c r="BD33" s="47" t="s">
        <v>951</v>
      </c>
    </row>
    <row r="34" spans="1:56" s="33" customFormat="1" x14ac:dyDescent="0.3">
      <c r="A34" s="103"/>
      <c r="B34" s="34"/>
      <c r="C34" s="27">
        <v>20</v>
      </c>
      <c r="D34" s="26">
        <v>1</v>
      </c>
      <c r="E34" s="26">
        <v>20</v>
      </c>
      <c r="F34" s="37">
        <v>1100</v>
      </c>
      <c r="H34" s="47">
        <f>VLOOKUP(표5_1075[[#This Row],[characterId]],$BB$15:$BD$223,2,FALSE)</f>
        <v>20</v>
      </c>
      <c r="I34" s="47" t="str">
        <f>VLOOKUP(표5_1075[[#This Row],[characterId]],$BB$15:$BD$223,3,FALSE)</f>
        <v>아글라스</v>
      </c>
      <c r="K34" s="47">
        <f t="shared" si="2"/>
        <v>1</v>
      </c>
      <c r="L34" s="47">
        <v>20</v>
      </c>
      <c r="M34" s="47">
        <f t="shared" si="0"/>
        <v>1</v>
      </c>
      <c r="N34" s="33">
        <v>20</v>
      </c>
      <c r="O34" s="47">
        <f t="shared" si="1"/>
        <v>1100</v>
      </c>
      <c r="P34" s="47"/>
      <c r="S34" s="33">
        <v>20</v>
      </c>
      <c r="T34" s="47">
        <v>20</v>
      </c>
      <c r="W34" s="5">
        <v>20</v>
      </c>
      <c r="X34" s="5"/>
      <c r="Y34" s="5">
        <v>20</v>
      </c>
      <c r="Z34" s="5">
        <v>20</v>
      </c>
      <c r="AA34" s="47" t="s">
        <v>2244</v>
      </c>
      <c r="AB34" s="47">
        <v>1006</v>
      </c>
      <c r="AC34" s="47">
        <v>1003</v>
      </c>
      <c r="AD34" s="47">
        <v>1019</v>
      </c>
      <c r="AE34" s="47">
        <v>1035</v>
      </c>
      <c r="AF34" s="47">
        <v>1020</v>
      </c>
      <c r="AG34" s="47">
        <v>1049</v>
      </c>
      <c r="AH34" s="47">
        <v>1043</v>
      </c>
      <c r="AI34" s="47">
        <v>1046</v>
      </c>
      <c r="AJ34" s="47">
        <v>1038</v>
      </c>
      <c r="AK34" s="47">
        <v>1046</v>
      </c>
      <c r="AL34" s="47">
        <v>1065</v>
      </c>
      <c r="AM34" s="47">
        <v>1063</v>
      </c>
      <c r="AN34" s="47">
        <v>1074</v>
      </c>
      <c r="AO34" s="47">
        <v>1064</v>
      </c>
      <c r="AP34" s="47">
        <v>1078</v>
      </c>
      <c r="AQ34" s="47">
        <v>1141</v>
      </c>
      <c r="AR34" s="47">
        <v>1090</v>
      </c>
      <c r="AS34" s="47">
        <v>1095</v>
      </c>
      <c r="AT34" s="47">
        <v>1145</v>
      </c>
      <c r="AU34" s="47">
        <v>1170</v>
      </c>
      <c r="AV34" s="47">
        <v>2002</v>
      </c>
      <c r="AW34" s="47">
        <v>2021</v>
      </c>
      <c r="AX34" s="47">
        <v>2032</v>
      </c>
      <c r="AY34" s="47">
        <v>3004</v>
      </c>
      <c r="BB34" s="33">
        <v>1020</v>
      </c>
      <c r="BC34" s="33">
        <v>9</v>
      </c>
      <c r="BD34" s="33" t="s">
        <v>781</v>
      </c>
    </row>
    <row r="35" spans="1:56" s="47" customFormat="1" x14ac:dyDescent="0.3">
      <c r="A35" s="102"/>
      <c r="B35" s="48"/>
      <c r="C35" s="27">
        <v>21</v>
      </c>
      <c r="D35" s="26">
        <v>1</v>
      </c>
      <c r="E35" s="26">
        <v>101</v>
      </c>
      <c r="F35" s="47">
        <v>2013</v>
      </c>
      <c r="H35" s="47">
        <f>VLOOKUP(표5_1075[[#This Row],[characterId]],$BB$15:$BD$223,2,FALSE)</f>
        <v>22</v>
      </c>
      <c r="I35" s="47" t="str">
        <f>VLOOKUP(표5_1075[[#This Row],[characterId]],$BB$15:$BD$223,3,FALSE)</f>
        <v>타르보스</v>
      </c>
      <c r="K35" s="47">
        <f t="shared" si="2"/>
        <v>1</v>
      </c>
      <c r="L35" s="47">
        <v>21</v>
      </c>
      <c r="M35" s="47">
        <f t="shared" si="0"/>
        <v>1</v>
      </c>
      <c r="N35" s="47">
        <v>101</v>
      </c>
      <c r="O35" s="47">
        <f t="shared" si="1"/>
        <v>2013</v>
      </c>
      <c r="S35" s="47">
        <v>101</v>
      </c>
      <c r="T35" s="47">
        <v>21</v>
      </c>
      <c r="W35" s="5">
        <v>21</v>
      </c>
      <c r="X35" s="5"/>
      <c r="Y35" s="5">
        <v>21</v>
      </c>
      <c r="Z35" s="5">
        <v>21</v>
      </c>
      <c r="AA35" s="47" t="s">
        <v>2244</v>
      </c>
      <c r="AB35" s="47">
        <v>1009</v>
      </c>
      <c r="AC35" s="47">
        <v>1008</v>
      </c>
      <c r="AD35" s="47">
        <v>1013</v>
      </c>
      <c r="AE35" s="47">
        <v>1011</v>
      </c>
      <c r="AF35" s="47">
        <v>1016</v>
      </c>
      <c r="AG35" s="47">
        <v>1054</v>
      </c>
      <c r="AH35" s="47">
        <v>1039</v>
      </c>
      <c r="AI35" s="47">
        <v>1040</v>
      </c>
      <c r="AJ35" s="47">
        <v>1036</v>
      </c>
      <c r="AK35" s="47">
        <v>1038</v>
      </c>
      <c r="AL35" s="47">
        <v>1062</v>
      </c>
      <c r="AM35" s="47">
        <v>1063</v>
      </c>
      <c r="AN35" s="47">
        <v>1079</v>
      </c>
      <c r="AO35" s="47">
        <v>1087</v>
      </c>
      <c r="AP35" s="47">
        <v>1073</v>
      </c>
      <c r="AQ35" s="47">
        <v>1139</v>
      </c>
      <c r="AR35" s="47">
        <v>1093</v>
      </c>
      <c r="AS35" s="47">
        <v>1140</v>
      </c>
      <c r="AT35" s="47">
        <v>1144</v>
      </c>
      <c r="AU35" s="47">
        <v>1094</v>
      </c>
      <c r="AV35" s="47">
        <v>2022</v>
      </c>
      <c r="AW35" s="47">
        <v>2042</v>
      </c>
      <c r="AX35" s="47">
        <v>2041</v>
      </c>
      <c r="AY35" s="47">
        <v>3005</v>
      </c>
      <c r="BB35" s="47">
        <v>1021</v>
      </c>
      <c r="BC35" s="47">
        <v>8</v>
      </c>
      <c r="BD35" s="47" t="s">
        <v>919</v>
      </c>
    </row>
    <row r="36" spans="1:56" s="47" customFormat="1" x14ac:dyDescent="0.3">
      <c r="A36" s="102"/>
      <c r="B36" s="48"/>
      <c r="C36" s="27">
        <v>22</v>
      </c>
      <c r="D36" s="26">
        <v>1</v>
      </c>
      <c r="E36" s="26">
        <v>102</v>
      </c>
      <c r="F36" s="47">
        <v>2021</v>
      </c>
      <c r="H36" s="47">
        <f>VLOOKUP(표5_1075[[#This Row],[characterId]],$BB$15:$BD$223,2,FALSE)</f>
        <v>23</v>
      </c>
      <c r="I36" s="47" t="str">
        <f>VLOOKUP(표5_1075[[#This Row],[characterId]],$BB$15:$BD$223,3,FALSE)</f>
        <v>도르도로이드</v>
      </c>
      <c r="K36" s="47">
        <f t="shared" si="2"/>
        <v>1</v>
      </c>
      <c r="L36" s="47">
        <v>22</v>
      </c>
      <c r="M36" s="47">
        <f t="shared" si="0"/>
        <v>1</v>
      </c>
      <c r="N36" s="47">
        <v>102</v>
      </c>
      <c r="O36" s="47">
        <f t="shared" si="1"/>
        <v>2021</v>
      </c>
      <c r="S36" s="47">
        <v>102</v>
      </c>
      <c r="T36" s="47">
        <v>22</v>
      </c>
      <c r="W36" s="5">
        <v>22</v>
      </c>
      <c r="X36" s="5"/>
      <c r="Y36" s="5">
        <v>22</v>
      </c>
      <c r="Z36" s="5">
        <v>22</v>
      </c>
      <c r="AA36" s="47" t="s">
        <v>2244</v>
      </c>
      <c r="AB36" s="47">
        <v>1002</v>
      </c>
      <c r="AC36" s="47">
        <v>1010</v>
      </c>
      <c r="AD36" s="47">
        <v>1023</v>
      </c>
      <c r="AE36" s="47">
        <v>1018</v>
      </c>
      <c r="AF36" s="47">
        <v>1015</v>
      </c>
      <c r="AG36" s="47">
        <v>1042</v>
      </c>
      <c r="AH36" s="47">
        <v>1047</v>
      </c>
      <c r="AI36" s="47">
        <v>1051</v>
      </c>
      <c r="AJ36" s="47">
        <v>1046</v>
      </c>
      <c r="AK36" s="47">
        <v>1036</v>
      </c>
      <c r="AL36" s="47">
        <v>1120</v>
      </c>
      <c r="AM36" s="47">
        <v>1081</v>
      </c>
      <c r="AN36" s="47">
        <v>1078</v>
      </c>
      <c r="AO36" s="47">
        <v>1068</v>
      </c>
      <c r="AP36" s="47">
        <v>1073</v>
      </c>
      <c r="AQ36" s="47">
        <v>1134</v>
      </c>
      <c r="AR36" s="47">
        <v>1124</v>
      </c>
      <c r="AS36" s="47">
        <v>1112</v>
      </c>
      <c r="AT36" s="47">
        <v>1097</v>
      </c>
      <c r="AU36" s="47">
        <v>1102</v>
      </c>
      <c r="AV36" s="47">
        <v>2012</v>
      </c>
      <c r="AW36" s="47">
        <v>2002</v>
      </c>
      <c r="AX36" s="47">
        <v>2003</v>
      </c>
      <c r="AY36" s="47">
        <v>3101</v>
      </c>
      <c r="BB36" s="47">
        <v>1022</v>
      </c>
      <c r="BC36" s="47">
        <v>9</v>
      </c>
      <c r="BD36" s="47" t="s">
        <v>705</v>
      </c>
    </row>
    <row r="37" spans="1:56" s="47" customFormat="1" x14ac:dyDescent="0.3">
      <c r="A37" s="102"/>
      <c r="B37" s="48"/>
      <c r="C37" s="27">
        <v>23</v>
      </c>
      <c r="D37" s="26">
        <v>1</v>
      </c>
      <c r="E37" s="26">
        <v>103</v>
      </c>
      <c r="F37" s="47">
        <v>2043</v>
      </c>
      <c r="H37" s="47">
        <f>VLOOKUP(표5_1075[[#This Row],[characterId]],$BB$15:$BD$223,2,FALSE)</f>
        <v>31</v>
      </c>
      <c r="I37" s="47" t="str">
        <f>VLOOKUP(표5_1075[[#This Row],[characterId]],$BB$15:$BD$223,3,FALSE)</f>
        <v>엘무스</v>
      </c>
      <c r="K37" s="47">
        <f t="shared" si="2"/>
        <v>1</v>
      </c>
      <c r="L37" s="47">
        <v>23</v>
      </c>
      <c r="M37" s="47">
        <f t="shared" si="0"/>
        <v>1</v>
      </c>
      <c r="N37" s="47">
        <v>103</v>
      </c>
      <c r="O37" s="47">
        <f t="shared" si="1"/>
        <v>2043</v>
      </c>
      <c r="S37" s="47">
        <v>103</v>
      </c>
      <c r="T37" s="47">
        <v>23</v>
      </c>
      <c r="W37" s="5">
        <v>23</v>
      </c>
      <c r="X37" s="5"/>
      <c r="Y37" s="5">
        <v>23</v>
      </c>
      <c r="Z37" s="5">
        <v>23</v>
      </c>
      <c r="AA37" s="47" t="s">
        <v>2244</v>
      </c>
      <c r="AB37" s="47">
        <v>1009</v>
      </c>
      <c r="AC37" s="47">
        <v>1007</v>
      </c>
      <c r="AD37" s="47">
        <v>1012</v>
      </c>
      <c r="AE37" s="47">
        <v>1011</v>
      </c>
      <c r="AF37" s="47">
        <v>1014</v>
      </c>
      <c r="AG37" s="47">
        <v>1044</v>
      </c>
      <c r="AH37" s="47">
        <v>1043</v>
      </c>
      <c r="AI37" s="47">
        <v>1056</v>
      </c>
      <c r="AJ37" s="47">
        <v>1045</v>
      </c>
      <c r="AK37" s="47">
        <v>1055</v>
      </c>
      <c r="AL37" s="47">
        <v>1062</v>
      </c>
      <c r="AM37" s="47">
        <v>1077</v>
      </c>
      <c r="AN37" s="47">
        <v>1075</v>
      </c>
      <c r="AO37" s="47">
        <v>1082</v>
      </c>
      <c r="AP37" s="47">
        <v>1069</v>
      </c>
      <c r="AQ37" s="47">
        <v>1155</v>
      </c>
      <c r="AR37" s="47">
        <v>1115</v>
      </c>
      <c r="AS37" s="47">
        <v>1110</v>
      </c>
      <c r="AT37" s="47">
        <v>1089</v>
      </c>
      <c r="AU37" s="47">
        <v>1174</v>
      </c>
      <c r="AV37" s="47">
        <v>2013</v>
      </c>
      <c r="AW37" s="47">
        <v>2011</v>
      </c>
      <c r="AX37" s="47">
        <v>2023</v>
      </c>
      <c r="AY37" s="47">
        <v>3008</v>
      </c>
      <c r="BB37" s="47">
        <v>1023</v>
      </c>
      <c r="BC37" s="47">
        <v>1</v>
      </c>
      <c r="BD37" s="47" t="s">
        <v>517</v>
      </c>
    </row>
    <row r="38" spans="1:56" s="47" customFormat="1" x14ac:dyDescent="0.3">
      <c r="A38" s="102"/>
      <c r="B38" s="48"/>
      <c r="C38" s="27">
        <v>24</v>
      </c>
      <c r="D38" s="26">
        <v>1</v>
      </c>
      <c r="E38" s="26">
        <v>201</v>
      </c>
      <c r="F38" s="47">
        <v>3003</v>
      </c>
      <c r="H38" s="47">
        <f>VLOOKUP(표5_1075[[#This Row],[characterId]],$BB$15:$BD$223,2,FALSE)</f>
        <v>34</v>
      </c>
      <c r="I38" s="47" t="str">
        <f>VLOOKUP(표5_1075[[#This Row],[characterId]],$BB$15:$BD$223,3,FALSE)</f>
        <v>쾌활한 요위스</v>
      </c>
      <c r="K38" s="47">
        <f t="shared" si="2"/>
        <v>1</v>
      </c>
      <c r="L38" s="47">
        <v>24</v>
      </c>
      <c r="M38" s="47">
        <f t="shared" si="0"/>
        <v>1</v>
      </c>
      <c r="N38" s="47">
        <v>201</v>
      </c>
      <c r="O38" s="47">
        <f t="shared" si="1"/>
        <v>3003</v>
      </c>
      <c r="S38" s="47">
        <v>201</v>
      </c>
      <c r="T38" s="47">
        <v>24</v>
      </c>
      <c r="W38" s="5">
        <v>24</v>
      </c>
      <c r="X38" s="5"/>
      <c r="Y38" s="5">
        <v>24</v>
      </c>
      <c r="Z38" s="5">
        <v>24</v>
      </c>
      <c r="AA38" s="47" t="s">
        <v>2244</v>
      </c>
      <c r="AB38" s="47">
        <v>1001</v>
      </c>
      <c r="AC38" s="47">
        <v>1004</v>
      </c>
      <c r="AD38" s="47">
        <v>1019</v>
      </c>
      <c r="AE38" s="47">
        <v>1024</v>
      </c>
      <c r="AF38" s="47">
        <v>1029</v>
      </c>
      <c r="AG38" s="47">
        <v>1049</v>
      </c>
      <c r="AH38" s="47">
        <v>1041</v>
      </c>
      <c r="AI38" s="47">
        <v>1037</v>
      </c>
      <c r="AJ38" s="47">
        <v>1053</v>
      </c>
      <c r="AK38" s="47">
        <v>1036</v>
      </c>
      <c r="AL38" s="47">
        <v>1121</v>
      </c>
      <c r="AM38" s="47">
        <v>1066</v>
      </c>
      <c r="AN38" s="47">
        <v>1071</v>
      </c>
      <c r="AO38" s="47">
        <v>1072</v>
      </c>
      <c r="AP38" s="47">
        <v>1069</v>
      </c>
      <c r="AQ38" s="47">
        <v>1137</v>
      </c>
      <c r="AR38" s="47">
        <v>1109</v>
      </c>
      <c r="AS38" s="47">
        <v>1092</v>
      </c>
      <c r="AT38" s="47">
        <v>1151</v>
      </c>
      <c r="AU38" s="47">
        <v>1126</v>
      </c>
      <c r="AV38" s="47">
        <v>2022</v>
      </c>
      <c r="AW38" s="47">
        <v>2011</v>
      </c>
      <c r="AX38" s="47">
        <v>2032</v>
      </c>
      <c r="AY38" s="47">
        <v>3102</v>
      </c>
      <c r="BB38" s="47">
        <v>1024</v>
      </c>
      <c r="BC38" s="47">
        <v>16</v>
      </c>
      <c r="BD38" s="47" t="s">
        <v>975</v>
      </c>
    </row>
    <row r="39" spans="1:56" x14ac:dyDescent="0.3">
      <c r="A39" s="6"/>
      <c r="C39" s="27">
        <v>25</v>
      </c>
      <c r="D39" s="26">
        <v>2</v>
      </c>
      <c r="E39" s="26">
        <v>1</v>
      </c>
      <c r="F39" s="49">
        <v>1002</v>
      </c>
      <c r="H39" s="47">
        <f>VLOOKUP(표5_1075[[#This Row],[characterId]],$BB$15:$BD$223,2,FALSE)</f>
        <v>1</v>
      </c>
      <c r="I39" s="47" t="str">
        <f>VLOOKUP(표5_1075[[#This Row],[characterId]],$BB$15:$BD$223,3,FALSE)</f>
        <v>길라임</v>
      </c>
      <c r="K39" s="47">
        <f t="shared" si="2"/>
        <v>2</v>
      </c>
      <c r="L39" s="47">
        <v>25</v>
      </c>
      <c r="M39" s="47">
        <f t="shared" si="0"/>
        <v>2</v>
      </c>
      <c r="N39" s="47">
        <f>N15</f>
        <v>1</v>
      </c>
      <c r="O39" s="47">
        <f t="shared" si="1"/>
        <v>1002</v>
      </c>
      <c r="P39" s="47"/>
      <c r="W39" s="5">
        <v>25</v>
      </c>
      <c r="Y39" s="5">
        <v>25</v>
      </c>
      <c r="Z39" s="5">
        <v>25</v>
      </c>
      <c r="AA39" s="47" t="s">
        <v>2244</v>
      </c>
      <c r="AB39" s="47">
        <v>1006</v>
      </c>
      <c r="AC39" s="47">
        <v>1003</v>
      </c>
      <c r="AD39" s="47">
        <v>1019</v>
      </c>
      <c r="AE39" s="47">
        <v>1035</v>
      </c>
      <c r="AF39" s="47">
        <v>1020</v>
      </c>
      <c r="AG39" s="47">
        <v>1049</v>
      </c>
      <c r="AH39" s="47">
        <v>1043</v>
      </c>
      <c r="AI39" s="47">
        <v>1046</v>
      </c>
      <c r="AJ39" s="47">
        <v>1038</v>
      </c>
      <c r="AK39" s="47">
        <v>1046</v>
      </c>
      <c r="AL39" s="47">
        <v>1065</v>
      </c>
      <c r="AM39" s="47">
        <v>1063</v>
      </c>
      <c r="AN39" s="47">
        <v>1074</v>
      </c>
      <c r="AO39" s="47">
        <v>1064</v>
      </c>
      <c r="AP39" s="47">
        <v>1078</v>
      </c>
      <c r="AQ39" s="47">
        <v>1141</v>
      </c>
      <c r="AR39" s="47">
        <v>1090</v>
      </c>
      <c r="AS39" s="47">
        <v>1095</v>
      </c>
      <c r="AT39" s="47">
        <v>1145</v>
      </c>
      <c r="AU39" s="47">
        <v>1170</v>
      </c>
      <c r="AV39" s="47">
        <v>2002</v>
      </c>
      <c r="AW39" s="47">
        <v>2021</v>
      </c>
      <c r="AX39" s="47">
        <v>2032</v>
      </c>
      <c r="AY39" s="47">
        <v>3004</v>
      </c>
      <c r="BB39" s="5">
        <v>1025</v>
      </c>
      <c r="BC39" s="5">
        <v>15</v>
      </c>
      <c r="BD39" s="5" t="s">
        <v>994</v>
      </c>
    </row>
    <row r="40" spans="1:56" x14ac:dyDescent="0.3">
      <c r="A40" s="6"/>
      <c r="C40" s="27">
        <v>26</v>
      </c>
      <c r="D40" s="26">
        <v>2</v>
      </c>
      <c r="E40" s="26">
        <v>2</v>
      </c>
      <c r="F40" s="49">
        <v>1010</v>
      </c>
      <c r="H40" s="47">
        <f>VLOOKUP(표5_1075[[#This Row],[characterId]],$BB$15:$BD$223,2,FALSE)</f>
        <v>42</v>
      </c>
      <c r="I40" s="47" t="str">
        <f>VLOOKUP(표5_1075[[#This Row],[characterId]],$BB$15:$BD$223,3,FALSE)</f>
        <v>도스트</v>
      </c>
      <c r="K40" s="47">
        <f t="shared" si="2"/>
        <v>2</v>
      </c>
      <c r="L40" s="47">
        <v>26</v>
      </c>
      <c r="M40" s="47">
        <f t="shared" si="0"/>
        <v>2</v>
      </c>
      <c r="N40" s="47">
        <f t="shared" ref="N40:N103" si="3">N16</f>
        <v>2</v>
      </c>
      <c r="O40" s="47">
        <f t="shared" si="1"/>
        <v>1010</v>
      </c>
      <c r="P40" s="47"/>
      <c r="W40" s="5">
        <v>26</v>
      </c>
      <c r="Y40" s="5">
        <v>26</v>
      </c>
      <c r="Z40" s="5">
        <v>26</v>
      </c>
      <c r="AA40" s="47" t="s">
        <v>2244</v>
      </c>
      <c r="AB40" s="47">
        <v>1009</v>
      </c>
      <c r="AC40" s="47">
        <v>1008</v>
      </c>
      <c r="AD40" s="47">
        <v>1013</v>
      </c>
      <c r="AE40" s="47">
        <v>1011</v>
      </c>
      <c r="AF40" s="47">
        <v>1016</v>
      </c>
      <c r="AG40" s="47">
        <v>1054</v>
      </c>
      <c r="AH40" s="47">
        <v>1039</v>
      </c>
      <c r="AI40" s="47">
        <v>1040</v>
      </c>
      <c r="AJ40" s="47">
        <v>1036</v>
      </c>
      <c r="AK40" s="47">
        <v>1038</v>
      </c>
      <c r="AL40" s="47">
        <v>1062</v>
      </c>
      <c r="AM40" s="47">
        <v>1063</v>
      </c>
      <c r="AN40" s="47">
        <v>1079</v>
      </c>
      <c r="AO40" s="47">
        <v>1087</v>
      </c>
      <c r="AP40" s="47">
        <v>1073</v>
      </c>
      <c r="AQ40" s="47">
        <v>1139</v>
      </c>
      <c r="AR40" s="47">
        <v>1093</v>
      </c>
      <c r="AS40" s="47">
        <v>1140</v>
      </c>
      <c r="AT40" s="47">
        <v>1144</v>
      </c>
      <c r="AU40" s="47">
        <v>1094</v>
      </c>
      <c r="AV40" s="47">
        <v>2022</v>
      </c>
      <c r="AW40" s="47">
        <v>2042</v>
      </c>
      <c r="AX40" s="47">
        <v>2041</v>
      </c>
      <c r="AY40" s="47">
        <v>3005</v>
      </c>
      <c r="BB40" s="5">
        <v>1026</v>
      </c>
      <c r="BC40" s="5">
        <v>8</v>
      </c>
      <c r="BD40" s="5" t="s">
        <v>801</v>
      </c>
    </row>
    <row r="41" spans="1:56" x14ac:dyDescent="0.3">
      <c r="A41" s="6"/>
      <c r="C41" s="27">
        <v>27</v>
      </c>
      <c r="D41" s="26">
        <v>2</v>
      </c>
      <c r="E41" s="26">
        <v>3</v>
      </c>
      <c r="F41" s="49">
        <v>1023</v>
      </c>
      <c r="H41" s="47">
        <f>VLOOKUP(표5_1075[[#This Row],[characterId]],$BB$15:$BD$223,2,FALSE)</f>
        <v>1</v>
      </c>
      <c r="I41" s="47" t="str">
        <f>VLOOKUP(표5_1075[[#This Row],[characterId]],$BB$15:$BD$223,3,FALSE)</f>
        <v>레임</v>
      </c>
      <c r="K41" s="47">
        <f t="shared" si="2"/>
        <v>2</v>
      </c>
      <c r="L41" s="47">
        <v>27</v>
      </c>
      <c r="M41" s="47">
        <f t="shared" si="0"/>
        <v>2</v>
      </c>
      <c r="N41" s="47">
        <f t="shared" si="3"/>
        <v>3</v>
      </c>
      <c r="O41" s="47">
        <f t="shared" si="1"/>
        <v>1023</v>
      </c>
      <c r="P41" s="47"/>
      <c r="W41" s="5">
        <v>27</v>
      </c>
      <c r="Y41" s="5">
        <v>27</v>
      </c>
      <c r="Z41" s="5">
        <v>27</v>
      </c>
      <c r="AA41" s="47" t="s">
        <v>2244</v>
      </c>
      <c r="AB41" s="47">
        <v>1002</v>
      </c>
      <c r="AC41" s="47">
        <v>1010</v>
      </c>
      <c r="AD41" s="47">
        <v>1023</v>
      </c>
      <c r="AE41" s="47">
        <v>1018</v>
      </c>
      <c r="AF41" s="47">
        <v>1015</v>
      </c>
      <c r="AG41" s="47">
        <v>1042</v>
      </c>
      <c r="AH41" s="47">
        <v>1047</v>
      </c>
      <c r="AI41" s="47">
        <v>1051</v>
      </c>
      <c r="AJ41" s="47">
        <v>1046</v>
      </c>
      <c r="AK41" s="47">
        <v>1036</v>
      </c>
      <c r="AL41" s="47">
        <v>1120</v>
      </c>
      <c r="AM41" s="47">
        <v>1081</v>
      </c>
      <c r="AN41" s="47">
        <v>1078</v>
      </c>
      <c r="AO41" s="47">
        <v>1068</v>
      </c>
      <c r="AP41" s="47">
        <v>1073</v>
      </c>
      <c r="AQ41" s="47">
        <v>1134</v>
      </c>
      <c r="AR41" s="47">
        <v>1124</v>
      </c>
      <c r="AS41" s="47">
        <v>1112</v>
      </c>
      <c r="AT41" s="47">
        <v>1097</v>
      </c>
      <c r="AU41" s="47">
        <v>1102</v>
      </c>
      <c r="AV41" s="47">
        <v>2012</v>
      </c>
      <c r="AW41" s="47">
        <v>2002</v>
      </c>
      <c r="AX41" s="47">
        <v>2003</v>
      </c>
      <c r="AY41" s="47">
        <v>3101</v>
      </c>
      <c r="BB41" s="5">
        <v>1027</v>
      </c>
      <c r="BC41" s="5">
        <v>15</v>
      </c>
      <c r="BD41" s="5" t="s">
        <v>966</v>
      </c>
    </row>
    <row r="42" spans="1:56" x14ac:dyDescent="0.3">
      <c r="A42" s="6"/>
      <c r="C42" s="27">
        <v>28</v>
      </c>
      <c r="D42" s="26">
        <v>2</v>
      </c>
      <c r="E42" s="26">
        <v>4</v>
      </c>
      <c r="F42" s="49">
        <v>1018</v>
      </c>
      <c r="H42" s="47">
        <f>VLOOKUP(표5_1075[[#This Row],[characterId]],$BB$15:$BD$223,2,FALSE)</f>
        <v>42</v>
      </c>
      <c r="I42" s="47" t="str">
        <f>VLOOKUP(표5_1075[[#This Row],[characterId]],$BB$15:$BD$223,3,FALSE)</f>
        <v>빨강고래</v>
      </c>
      <c r="K42" s="47">
        <f t="shared" si="2"/>
        <v>2</v>
      </c>
      <c r="L42" s="47">
        <v>28</v>
      </c>
      <c r="M42" s="47">
        <f t="shared" si="0"/>
        <v>2</v>
      </c>
      <c r="N42" s="47">
        <f t="shared" si="3"/>
        <v>4</v>
      </c>
      <c r="O42" s="47">
        <f t="shared" si="1"/>
        <v>1018</v>
      </c>
      <c r="P42" s="47"/>
      <c r="W42" s="5">
        <v>28</v>
      </c>
      <c r="Y42" s="5">
        <v>28</v>
      </c>
      <c r="Z42" s="5">
        <v>28</v>
      </c>
      <c r="AA42" s="47" t="s">
        <v>2244</v>
      </c>
      <c r="AB42" s="47">
        <v>1009</v>
      </c>
      <c r="AC42" s="47">
        <v>1007</v>
      </c>
      <c r="AD42" s="47">
        <v>1012</v>
      </c>
      <c r="AE42" s="47">
        <v>1011</v>
      </c>
      <c r="AF42" s="47">
        <v>1014</v>
      </c>
      <c r="AG42" s="47">
        <v>1044</v>
      </c>
      <c r="AH42" s="47">
        <v>1043</v>
      </c>
      <c r="AI42" s="47">
        <v>1056</v>
      </c>
      <c r="AJ42" s="47">
        <v>1045</v>
      </c>
      <c r="AK42" s="47">
        <v>1055</v>
      </c>
      <c r="AL42" s="47">
        <v>1062</v>
      </c>
      <c r="AM42" s="47">
        <v>1077</v>
      </c>
      <c r="AN42" s="47">
        <v>1075</v>
      </c>
      <c r="AO42" s="47">
        <v>1082</v>
      </c>
      <c r="AP42" s="47">
        <v>1069</v>
      </c>
      <c r="AQ42" s="47">
        <v>1155</v>
      </c>
      <c r="AR42" s="47">
        <v>1115</v>
      </c>
      <c r="AS42" s="47">
        <v>1110</v>
      </c>
      <c r="AT42" s="47">
        <v>1089</v>
      </c>
      <c r="AU42" s="47">
        <v>1174</v>
      </c>
      <c r="AV42" s="47">
        <v>2013</v>
      </c>
      <c r="AW42" s="47">
        <v>2011</v>
      </c>
      <c r="AX42" s="47">
        <v>2023</v>
      </c>
      <c r="AY42" s="47">
        <v>3008</v>
      </c>
      <c r="BB42" s="5">
        <v>1028</v>
      </c>
      <c r="BC42" s="5">
        <v>10</v>
      </c>
      <c r="BD42" s="5" t="s">
        <v>609</v>
      </c>
    </row>
    <row r="43" spans="1:56" x14ac:dyDescent="0.3">
      <c r="A43" s="6"/>
      <c r="C43" s="27">
        <v>29</v>
      </c>
      <c r="D43" s="26">
        <v>2</v>
      </c>
      <c r="E43" s="26">
        <v>5</v>
      </c>
      <c r="F43" s="49">
        <v>1015</v>
      </c>
      <c r="H43" s="47">
        <f>VLOOKUP(표5_1075[[#This Row],[characterId]],$BB$15:$BD$223,2,FALSE)</f>
        <v>42</v>
      </c>
      <c r="I43" s="47" t="str">
        <f>VLOOKUP(표5_1075[[#This Row],[characterId]],$BB$15:$BD$223,3,FALSE)</f>
        <v>클로제</v>
      </c>
      <c r="K43" s="47">
        <f t="shared" si="2"/>
        <v>2</v>
      </c>
      <c r="L43" s="47">
        <v>29</v>
      </c>
      <c r="M43" s="47">
        <f t="shared" si="0"/>
        <v>2</v>
      </c>
      <c r="N43" s="47">
        <f t="shared" si="3"/>
        <v>5</v>
      </c>
      <c r="O43" s="47">
        <f t="shared" si="1"/>
        <v>1015</v>
      </c>
      <c r="P43" s="47"/>
      <c r="W43" s="5">
        <v>29</v>
      </c>
      <c r="Y43" s="5">
        <v>29</v>
      </c>
      <c r="Z43" s="5">
        <v>29</v>
      </c>
      <c r="AA43" s="47" t="s">
        <v>2244</v>
      </c>
      <c r="AB43" s="47">
        <v>1001</v>
      </c>
      <c r="AC43" s="47">
        <v>1004</v>
      </c>
      <c r="AD43" s="47">
        <v>1019</v>
      </c>
      <c r="AE43" s="47">
        <v>1024</v>
      </c>
      <c r="AF43" s="47">
        <v>1029</v>
      </c>
      <c r="AG43" s="47">
        <v>1049</v>
      </c>
      <c r="AH43" s="47">
        <v>1041</v>
      </c>
      <c r="AI43" s="47">
        <v>1037</v>
      </c>
      <c r="AJ43" s="47">
        <v>1053</v>
      </c>
      <c r="AK43" s="47">
        <v>1036</v>
      </c>
      <c r="AL43" s="47">
        <v>1121</v>
      </c>
      <c r="AM43" s="47">
        <v>1066</v>
      </c>
      <c r="AN43" s="47">
        <v>1071</v>
      </c>
      <c r="AO43" s="47">
        <v>1072</v>
      </c>
      <c r="AP43" s="47">
        <v>1069</v>
      </c>
      <c r="AQ43" s="47">
        <v>1137</v>
      </c>
      <c r="AR43" s="47">
        <v>1109</v>
      </c>
      <c r="AS43" s="47">
        <v>1092</v>
      </c>
      <c r="AT43" s="47">
        <v>1151</v>
      </c>
      <c r="AU43" s="47">
        <v>1126</v>
      </c>
      <c r="AV43" s="47">
        <v>2022</v>
      </c>
      <c r="AW43" s="47">
        <v>2011</v>
      </c>
      <c r="AX43" s="47">
        <v>2032</v>
      </c>
      <c r="AY43" s="47">
        <v>3102</v>
      </c>
      <c r="BB43" s="5">
        <v>1029</v>
      </c>
      <c r="BC43" s="5">
        <v>13</v>
      </c>
      <c r="BD43" s="5" t="s">
        <v>1018</v>
      </c>
    </row>
    <row r="44" spans="1:56" x14ac:dyDescent="0.3">
      <c r="A44" s="6"/>
      <c r="C44" s="27">
        <v>30</v>
      </c>
      <c r="D44" s="26">
        <v>2</v>
      </c>
      <c r="E44" s="26">
        <v>6</v>
      </c>
      <c r="F44" s="49">
        <v>1042</v>
      </c>
      <c r="H44" s="47">
        <f>VLOOKUP(표5_1075[[#This Row],[characterId]],$BB$15:$BD$223,2,FALSE)</f>
        <v>18</v>
      </c>
      <c r="I44" s="47" t="str">
        <f>VLOOKUP(표5_1075[[#This Row],[characterId]],$BB$15:$BD$223,3,FALSE)</f>
        <v>매치햇</v>
      </c>
      <c r="K44" s="47">
        <f t="shared" si="2"/>
        <v>2</v>
      </c>
      <c r="L44" s="47">
        <v>30</v>
      </c>
      <c r="M44" s="47">
        <f t="shared" si="0"/>
        <v>2</v>
      </c>
      <c r="N44" s="47">
        <f t="shared" si="3"/>
        <v>6</v>
      </c>
      <c r="O44" s="47">
        <f t="shared" si="1"/>
        <v>1042</v>
      </c>
      <c r="P44" s="47"/>
      <c r="W44" s="5">
        <v>30</v>
      </c>
      <c r="Y44" s="5">
        <v>30</v>
      </c>
      <c r="Z44" s="5">
        <v>30</v>
      </c>
      <c r="AA44" s="47" t="s">
        <v>2244</v>
      </c>
      <c r="AB44" s="47">
        <v>1006</v>
      </c>
      <c r="AC44" s="47">
        <v>1003</v>
      </c>
      <c r="AD44" s="47">
        <v>1019</v>
      </c>
      <c r="AE44" s="47">
        <v>1035</v>
      </c>
      <c r="AF44" s="47">
        <v>1020</v>
      </c>
      <c r="AG44" s="47">
        <v>1049</v>
      </c>
      <c r="AH44" s="47">
        <v>1043</v>
      </c>
      <c r="AI44" s="47">
        <v>1046</v>
      </c>
      <c r="AJ44" s="47">
        <v>1038</v>
      </c>
      <c r="AK44" s="47">
        <v>1046</v>
      </c>
      <c r="AL44" s="47">
        <v>1065</v>
      </c>
      <c r="AM44" s="47">
        <v>1063</v>
      </c>
      <c r="AN44" s="47">
        <v>1074</v>
      </c>
      <c r="AO44" s="47">
        <v>1064</v>
      </c>
      <c r="AP44" s="47">
        <v>1078</v>
      </c>
      <c r="AQ44" s="47">
        <v>1141</v>
      </c>
      <c r="AR44" s="47">
        <v>1090</v>
      </c>
      <c r="AS44" s="47">
        <v>1095</v>
      </c>
      <c r="AT44" s="47">
        <v>1145</v>
      </c>
      <c r="AU44" s="47">
        <v>1170</v>
      </c>
      <c r="AV44" s="47">
        <v>2002</v>
      </c>
      <c r="AW44" s="47">
        <v>2021</v>
      </c>
      <c r="AX44" s="47">
        <v>2032</v>
      </c>
      <c r="AY44" s="47">
        <v>3004</v>
      </c>
      <c r="BB44" s="5">
        <v>1030</v>
      </c>
      <c r="BC44" s="5">
        <v>42</v>
      </c>
      <c r="BD44" s="5" t="s">
        <v>569</v>
      </c>
    </row>
    <row r="45" spans="1:56" x14ac:dyDescent="0.3">
      <c r="A45" s="6"/>
      <c r="C45" s="27">
        <v>31</v>
      </c>
      <c r="D45" s="26">
        <v>2</v>
      </c>
      <c r="E45" s="26">
        <v>7</v>
      </c>
      <c r="F45" s="49">
        <v>1047</v>
      </c>
      <c r="H45" s="47">
        <f>VLOOKUP(표5_1075[[#This Row],[characterId]],$BB$15:$BD$223,2,FALSE)</f>
        <v>2</v>
      </c>
      <c r="I45" s="47" t="str">
        <f>VLOOKUP(표5_1075[[#This Row],[characterId]],$BB$15:$BD$223,3,FALSE)</f>
        <v>앵그리독스</v>
      </c>
      <c r="K45" s="47">
        <f t="shared" si="2"/>
        <v>2</v>
      </c>
      <c r="L45" s="47">
        <v>31</v>
      </c>
      <c r="M45" s="47">
        <f t="shared" si="0"/>
        <v>2</v>
      </c>
      <c r="N45" s="47">
        <f t="shared" si="3"/>
        <v>7</v>
      </c>
      <c r="O45" s="47">
        <f t="shared" si="1"/>
        <v>1047</v>
      </c>
      <c r="P45" s="47"/>
      <c r="W45" s="5">
        <v>31</v>
      </c>
      <c r="X45" s="5" t="s">
        <v>2218</v>
      </c>
      <c r="Y45" s="5">
        <v>1001</v>
      </c>
      <c r="Z45" s="5">
        <v>1011</v>
      </c>
      <c r="AA45" s="47" t="s">
        <v>2244</v>
      </c>
      <c r="AB45" s="47">
        <v>1009</v>
      </c>
      <c r="AC45" s="47">
        <v>1008</v>
      </c>
      <c r="AD45" s="47">
        <v>1022</v>
      </c>
      <c r="AE45" s="47">
        <v>1024</v>
      </c>
      <c r="AF45" s="47">
        <v>1017</v>
      </c>
      <c r="AG45" s="47">
        <v>1116</v>
      </c>
      <c r="AH45" s="47">
        <v>1057</v>
      </c>
      <c r="AI45" s="47">
        <v>1052</v>
      </c>
      <c r="AJ45" s="47">
        <v>1048</v>
      </c>
      <c r="AK45" s="47">
        <v>1119</v>
      </c>
      <c r="AL45" s="47">
        <v>1072</v>
      </c>
      <c r="AM45" s="47">
        <v>1070</v>
      </c>
      <c r="AN45" s="47">
        <v>1083</v>
      </c>
      <c r="AO45" s="47">
        <v>1088</v>
      </c>
      <c r="AP45" s="47">
        <v>1123</v>
      </c>
      <c r="AQ45" s="47">
        <v>1099</v>
      </c>
      <c r="AR45" s="47">
        <v>1098</v>
      </c>
      <c r="AS45" s="47">
        <v>1138</v>
      </c>
      <c r="AT45" s="47">
        <v>1161</v>
      </c>
      <c r="AU45" s="47">
        <v>1103</v>
      </c>
      <c r="AV45" s="47">
        <v>2022</v>
      </c>
      <c r="AW45" s="47">
        <v>2042</v>
      </c>
      <c r="AX45" s="47">
        <v>2041</v>
      </c>
      <c r="AY45" s="47">
        <v>3005</v>
      </c>
      <c r="BB45" s="5">
        <v>1031</v>
      </c>
      <c r="BC45" s="5">
        <v>14</v>
      </c>
      <c r="BD45" s="5" t="s">
        <v>960</v>
      </c>
    </row>
    <row r="46" spans="1:56" x14ac:dyDescent="0.3">
      <c r="A46" s="6"/>
      <c r="C46" s="27">
        <v>32</v>
      </c>
      <c r="D46" s="26">
        <v>2</v>
      </c>
      <c r="E46" s="26">
        <v>8</v>
      </c>
      <c r="F46" s="49">
        <v>1051</v>
      </c>
      <c r="H46" s="47">
        <f>VLOOKUP(표5_1075[[#This Row],[characterId]],$BB$15:$BD$223,2,FALSE)</f>
        <v>42</v>
      </c>
      <c r="I46" s="47" t="str">
        <f>VLOOKUP(표5_1075[[#This Row],[characterId]],$BB$15:$BD$223,3,FALSE)</f>
        <v>골드리막</v>
      </c>
      <c r="K46" s="47">
        <f t="shared" si="2"/>
        <v>2</v>
      </c>
      <c r="L46" s="47">
        <v>32</v>
      </c>
      <c r="M46" s="47">
        <f t="shared" si="0"/>
        <v>2</v>
      </c>
      <c r="N46" s="47">
        <f t="shared" si="3"/>
        <v>8</v>
      </c>
      <c r="O46" s="47">
        <f t="shared" si="1"/>
        <v>1051</v>
      </c>
      <c r="P46" s="47"/>
      <c r="W46" s="5">
        <v>32</v>
      </c>
      <c r="Z46" s="5">
        <v>1012</v>
      </c>
      <c r="AA46" s="47" t="s">
        <v>2244</v>
      </c>
      <c r="AB46" s="47">
        <v>1009</v>
      </c>
      <c r="AC46" s="47">
        <v>1008</v>
      </c>
      <c r="AD46" s="47">
        <v>1022</v>
      </c>
      <c r="AE46" s="47">
        <v>1024</v>
      </c>
      <c r="AF46" s="47">
        <v>1017</v>
      </c>
      <c r="AG46" s="47">
        <v>1116</v>
      </c>
      <c r="AH46" s="47">
        <v>1057</v>
      </c>
      <c r="AI46" s="47">
        <v>1052</v>
      </c>
      <c r="AJ46" s="47">
        <v>1048</v>
      </c>
      <c r="AK46" s="47">
        <v>1119</v>
      </c>
      <c r="AL46" s="47">
        <v>1072</v>
      </c>
      <c r="AM46" s="47">
        <v>1070</v>
      </c>
      <c r="AN46" s="47">
        <v>1083</v>
      </c>
      <c r="AO46" s="47">
        <v>1088</v>
      </c>
      <c r="AP46" s="47">
        <v>1123</v>
      </c>
      <c r="AQ46" s="47">
        <v>1099</v>
      </c>
      <c r="AR46" s="47">
        <v>1098</v>
      </c>
      <c r="AS46" s="47">
        <v>1138</v>
      </c>
      <c r="AT46" s="47">
        <v>1161</v>
      </c>
      <c r="AU46" s="47">
        <v>1103</v>
      </c>
      <c r="AV46" s="47">
        <v>2022</v>
      </c>
      <c r="AW46" s="47">
        <v>2042</v>
      </c>
      <c r="AX46" s="47">
        <v>2041</v>
      </c>
      <c r="AY46" s="47">
        <v>3005</v>
      </c>
      <c r="BB46" s="5">
        <v>1032</v>
      </c>
      <c r="BC46" s="5">
        <v>13</v>
      </c>
      <c r="BD46" s="5" t="s">
        <v>124</v>
      </c>
    </row>
    <row r="47" spans="1:56" x14ac:dyDescent="0.3">
      <c r="A47" s="6"/>
      <c r="C47" s="27">
        <v>33</v>
      </c>
      <c r="D47" s="26">
        <v>2</v>
      </c>
      <c r="E47" s="26">
        <v>9</v>
      </c>
      <c r="F47" s="49">
        <v>1046</v>
      </c>
      <c r="H47" s="47">
        <f>VLOOKUP(표5_1075[[#This Row],[characterId]],$BB$15:$BD$223,2,FALSE)</f>
        <v>21</v>
      </c>
      <c r="I47" s="47" t="str">
        <f>VLOOKUP(표5_1075[[#This Row],[characterId]],$BB$15:$BD$223,3,FALSE)</f>
        <v>호롱</v>
      </c>
      <c r="K47" s="47">
        <f t="shared" si="2"/>
        <v>2</v>
      </c>
      <c r="L47" s="47">
        <v>33</v>
      </c>
      <c r="M47" s="47">
        <f t="shared" si="0"/>
        <v>2</v>
      </c>
      <c r="N47" s="47">
        <f t="shared" si="3"/>
        <v>9</v>
      </c>
      <c r="O47" s="47">
        <f t="shared" si="1"/>
        <v>1046</v>
      </c>
      <c r="P47" s="47"/>
      <c r="W47" s="5">
        <v>33</v>
      </c>
      <c r="Z47" s="5">
        <v>1013</v>
      </c>
      <c r="AA47" s="47" t="s">
        <v>2244</v>
      </c>
      <c r="AB47" s="47">
        <v>1009</v>
      </c>
      <c r="AC47" s="47">
        <v>1008</v>
      </c>
      <c r="AD47" s="47">
        <v>1022</v>
      </c>
      <c r="AE47" s="47">
        <v>1024</v>
      </c>
      <c r="AF47" s="47">
        <v>1017</v>
      </c>
      <c r="AG47" s="47">
        <v>1116</v>
      </c>
      <c r="AH47" s="47">
        <v>1057</v>
      </c>
      <c r="AI47" s="47">
        <v>1052</v>
      </c>
      <c r="AJ47" s="47">
        <v>1048</v>
      </c>
      <c r="AK47" s="47">
        <v>1119</v>
      </c>
      <c r="AL47" s="47">
        <v>1072</v>
      </c>
      <c r="AM47" s="47">
        <v>1070</v>
      </c>
      <c r="AN47" s="47">
        <v>1083</v>
      </c>
      <c r="AO47" s="47">
        <v>1088</v>
      </c>
      <c r="AP47" s="47">
        <v>1123</v>
      </c>
      <c r="AQ47" s="47">
        <v>1099</v>
      </c>
      <c r="AR47" s="47">
        <v>1098</v>
      </c>
      <c r="AS47" s="47">
        <v>1138</v>
      </c>
      <c r="AT47" s="47">
        <v>1161</v>
      </c>
      <c r="AU47" s="47">
        <v>1103</v>
      </c>
      <c r="AV47" s="47">
        <v>2022</v>
      </c>
      <c r="AW47" s="47">
        <v>2042</v>
      </c>
      <c r="AX47" s="47">
        <v>2041</v>
      </c>
      <c r="AY47" s="47">
        <v>3005</v>
      </c>
      <c r="BB47" s="5">
        <v>1033</v>
      </c>
      <c r="BC47" s="5">
        <v>9</v>
      </c>
      <c r="BD47" s="5" t="s">
        <v>871</v>
      </c>
    </row>
    <row r="48" spans="1:56" x14ac:dyDescent="0.3">
      <c r="A48" s="6"/>
      <c r="C48" s="27">
        <v>34</v>
      </c>
      <c r="D48" s="26">
        <v>2</v>
      </c>
      <c r="E48" s="26">
        <v>10</v>
      </c>
      <c r="F48" s="49">
        <v>1036</v>
      </c>
      <c r="H48" s="47">
        <f>VLOOKUP(표5_1075[[#This Row],[characterId]],$BB$15:$BD$223,2,FALSE)</f>
        <v>13</v>
      </c>
      <c r="I48" s="47" t="str">
        <f>VLOOKUP(표5_1075[[#This Row],[characterId]],$BB$15:$BD$223,3,FALSE)</f>
        <v>초록고래</v>
      </c>
      <c r="K48" s="47">
        <f t="shared" si="2"/>
        <v>2</v>
      </c>
      <c r="L48" s="47">
        <v>34</v>
      </c>
      <c r="M48" s="47">
        <f t="shared" si="0"/>
        <v>2</v>
      </c>
      <c r="N48" s="47">
        <f t="shared" si="3"/>
        <v>10</v>
      </c>
      <c r="O48" s="47">
        <f t="shared" si="1"/>
        <v>1036</v>
      </c>
      <c r="P48" s="47"/>
      <c r="W48" s="5">
        <v>34</v>
      </c>
      <c r="Z48" s="5">
        <v>1014</v>
      </c>
      <c r="AA48" s="47" t="s">
        <v>2244</v>
      </c>
      <c r="AB48" s="47">
        <v>1009</v>
      </c>
      <c r="AC48" s="47">
        <v>1008</v>
      </c>
      <c r="AD48" s="47">
        <v>1022</v>
      </c>
      <c r="AE48" s="47">
        <v>1024</v>
      </c>
      <c r="AF48" s="47">
        <v>1017</v>
      </c>
      <c r="AG48" s="47">
        <v>1116</v>
      </c>
      <c r="AH48" s="47">
        <v>1057</v>
      </c>
      <c r="AI48" s="47">
        <v>1052</v>
      </c>
      <c r="AJ48" s="47">
        <v>1048</v>
      </c>
      <c r="AK48" s="47">
        <v>1119</v>
      </c>
      <c r="AL48" s="47">
        <v>1072</v>
      </c>
      <c r="AM48" s="47">
        <v>1070</v>
      </c>
      <c r="AN48" s="47">
        <v>1083</v>
      </c>
      <c r="AO48" s="47">
        <v>1088</v>
      </c>
      <c r="AP48" s="47">
        <v>1123</v>
      </c>
      <c r="AQ48" s="47">
        <v>1099</v>
      </c>
      <c r="AR48" s="47">
        <v>1098</v>
      </c>
      <c r="AS48" s="47">
        <v>1138</v>
      </c>
      <c r="AT48" s="47">
        <v>1161</v>
      </c>
      <c r="AU48" s="47">
        <v>1103</v>
      </c>
      <c r="AV48" s="47">
        <v>2022</v>
      </c>
      <c r="AW48" s="47">
        <v>2042</v>
      </c>
      <c r="AX48" s="47">
        <v>2041</v>
      </c>
      <c r="AY48" s="47">
        <v>3005</v>
      </c>
      <c r="BB48" s="5">
        <v>1034</v>
      </c>
      <c r="BC48" s="5">
        <v>13</v>
      </c>
      <c r="BD48" s="5" t="s">
        <v>913</v>
      </c>
    </row>
    <row r="49" spans="1:56" x14ac:dyDescent="0.3">
      <c r="A49" s="6"/>
      <c r="C49" s="27">
        <v>35</v>
      </c>
      <c r="D49" s="26">
        <v>2</v>
      </c>
      <c r="E49" s="26">
        <v>11</v>
      </c>
      <c r="F49" s="49">
        <v>1120</v>
      </c>
      <c r="H49" s="47">
        <f>VLOOKUP(표5_1075[[#This Row],[characterId]],$BB$15:$BD$223,2,FALSE)</f>
        <v>7</v>
      </c>
      <c r="I49" s="47" t="str">
        <f>VLOOKUP(표5_1075[[#This Row],[characterId]],$BB$15:$BD$223,3,FALSE)</f>
        <v>메이스터</v>
      </c>
      <c r="K49" s="47">
        <f t="shared" si="2"/>
        <v>2</v>
      </c>
      <c r="L49" s="47">
        <v>35</v>
      </c>
      <c r="M49" s="47">
        <f t="shared" si="0"/>
        <v>2</v>
      </c>
      <c r="N49" s="47">
        <f t="shared" si="3"/>
        <v>11</v>
      </c>
      <c r="O49" s="47">
        <f t="shared" si="1"/>
        <v>1120</v>
      </c>
      <c r="P49" s="47"/>
      <c r="W49" s="5">
        <v>35</v>
      </c>
      <c r="Z49" s="5">
        <v>1015</v>
      </c>
      <c r="AA49" s="47" t="s">
        <v>2244</v>
      </c>
      <c r="AB49" s="47">
        <v>1009</v>
      </c>
      <c r="AC49" s="47">
        <v>1008</v>
      </c>
      <c r="AD49" s="47">
        <v>1022</v>
      </c>
      <c r="AE49" s="47">
        <v>1024</v>
      </c>
      <c r="AF49" s="47">
        <v>1017</v>
      </c>
      <c r="AG49" s="47">
        <v>1116</v>
      </c>
      <c r="AH49" s="47">
        <v>1057</v>
      </c>
      <c r="AI49" s="47">
        <v>1052</v>
      </c>
      <c r="AJ49" s="47">
        <v>1048</v>
      </c>
      <c r="AK49" s="47">
        <v>1119</v>
      </c>
      <c r="AL49" s="47">
        <v>1072</v>
      </c>
      <c r="AM49" s="47">
        <v>1070</v>
      </c>
      <c r="AN49" s="47">
        <v>1083</v>
      </c>
      <c r="AO49" s="47">
        <v>1088</v>
      </c>
      <c r="AP49" s="47">
        <v>1123</v>
      </c>
      <c r="AQ49" s="47">
        <v>1099</v>
      </c>
      <c r="AR49" s="47">
        <v>1098</v>
      </c>
      <c r="AS49" s="47">
        <v>1138</v>
      </c>
      <c r="AT49" s="47">
        <v>1161</v>
      </c>
      <c r="AU49" s="47">
        <v>1103</v>
      </c>
      <c r="AV49" s="47">
        <v>2022</v>
      </c>
      <c r="AW49" s="47">
        <v>2042</v>
      </c>
      <c r="AX49" s="47">
        <v>2041</v>
      </c>
      <c r="AY49" s="47">
        <v>3005</v>
      </c>
      <c r="BB49" s="5">
        <v>1035</v>
      </c>
      <c r="BC49" s="5">
        <v>2</v>
      </c>
      <c r="BD49" s="5" t="s">
        <v>679</v>
      </c>
    </row>
    <row r="50" spans="1:56" x14ac:dyDescent="0.3">
      <c r="A50" s="6"/>
      <c r="C50" s="27">
        <v>36</v>
      </c>
      <c r="D50" s="26">
        <v>2</v>
      </c>
      <c r="E50" s="26">
        <v>12</v>
      </c>
      <c r="F50" s="49">
        <v>1081</v>
      </c>
      <c r="H50" s="47">
        <f>VLOOKUP(표5_1075[[#This Row],[characterId]],$BB$15:$BD$223,2,FALSE)</f>
        <v>2</v>
      </c>
      <c r="I50" s="47" t="str">
        <f>VLOOKUP(표5_1075[[#This Row],[characterId]],$BB$15:$BD$223,3,FALSE)</f>
        <v>비컨독스</v>
      </c>
      <c r="K50" s="47">
        <f t="shared" si="2"/>
        <v>2</v>
      </c>
      <c r="L50" s="47">
        <v>36</v>
      </c>
      <c r="M50" s="47">
        <f t="shared" si="0"/>
        <v>2</v>
      </c>
      <c r="N50" s="47">
        <f t="shared" si="3"/>
        <v>12</v>
      </c>
      <c r="O50" s="47">
        <f t="shared" si="1"/>
        <v>1081</v>
      </c>
      <c r="P50" s="47"/>
      <c r="W50" s="5">
        <v>36</v>
      </c>
      <c r="Z50" s="5">
        <v>1016</v>
      </c>
      <c r="AA50" s="47" t="s">
        <v>2244</v>
      </c>
      <c r="AB50" s="47">
        <v>1009</v>
      </c>
      <c r="AC50" s="47">
        <v>1008</v>
      </c>
      <c r="AD50" s="47">
        <v>1022</v>
      </c>
      <c r="AE50" s="47">
        <v>1024</v>
      </c>
      <c r="AF50" s="47">
        <v>1017</v>
      </c>
      <c r="AG50" s="47">
        <v>1116</v>
      </c>
      <c r="AH50" s="47">
        <v>1057</v>
      </c>
      <c r="AI50" s="47">
        <v>1052</v>
      </c>
      <c r="AJ50" s="47">
        <v>1048</v>
      </c>
      <c r="AK50" s="47">
        <v>1119</v>
      </c>
      <c r="AL50" s="47">
        <v>1072</v>
      </c>
      <c r="AM50" s="47">
        <v>1070</v>
      </c>
      <c r="AN50" s="47">
        <v>1083</v>
      </c>
      <c r="AO50" s="47">
        <v>1088</v>
      </c>
      <c r="AP50" s="47">
        <v>1123</v>
      </c>
      <c r="AQ50" s="47">
        <v>1099</v>
      </c>
      <c r="AR50" s="47">
        <v>1098</v>
      </c>
      <c r="AS50" s="47">
        <v>1138</v>
      </c>
      <c r="AT50" s="47">
        <v>1161</v>
      </c>
      <c r="AU50" s="47">
        <v>1103</v>
      </c>
      <c r="AV50" s="47">
        <v>2022</v>
      </c>
      <c r="AW50" s="47">
        <v>2042</v>
      </c>
      <c r="AX50" s="47">
        <v>2041</v>
      </c>
      <c r="AY50" s="47">
        <v>3005</v>
      </c>
      <c r="BB50" s="5">
        <v>1036</v>
      </c>
      <c r="BC50" s="5">
        <v>13</v>
      </c>
      <c r="BD50" s="5" t="s">
        <v>724</v>
      </c>
    </row>
    <row r="51" spans="1:56" x14ac:dyDescent="0.3">
      <c r="A51" s="6"/>
      <c r="C51" s="27">
        <v>37</v>
      </c>
      <c r="D51" s="26">
        <v>2</v>
      </c>
      <c r="E51" s="26">
        <v>13</v>
      </c>
      <c r="F51" s="49">
        <v>1078</v>
      </c>
      <c r="H51" s="47">
        <f>VLOOKUP(표5_1075[[#This Row],[characterId]],$BB$15:$BD$223,2,FALSE)</f>
        <v>42</v>
      </c>
      <c r="I51" s="47" t="str">
        <f>VLOOKUP(표5_1075[[#This Row],[characterId]],$BB$15:$BD$223,3,FALSE)</f>
        <v>프레링</v>
      </c>
      <c r="K51" s="47">
        <f t="shared" si="2"/>
        <v>2</v>
      </c>
      <c r="L51" s="47">
        <v>37</v>
      </c>
      <c r="M51" s="47">
        <f t="shared" si="0"/>
        <v>2</v>
      </c>
      <c r="N51" s="47">
        <f t="shared" si="3"/>
        <v>13</v>
      </c>
      <c r="O51" s="47">
        <f t="shared" si="1"/>
        <v>1078</v>
      </c>
      <c r="P51" s="47"/>
      <c r="W51" s="5">
        <v>37</v>
      </c>
      <c r="Z51" s="5">
        <v>1017</v>
      </c>
      <c r="AA51" s="47" t="s">
        <v>2244</v>
      </c>
      <c r="AB51" s="47">
        <v>1009</v>
      </c>
      <c r="AC51" s="47">
        <v>1008</v>
      </c>
      <c r="AD51" s="47">
        <v>1022</v>
      </c>
      <c r="AE51" s="47">
        <v>1024</v>
      </c>
      <c r="AF51" s="47">
        <v>1017</v>
      </c>
      <c r="AG51" s="47">
        <v>1116</v>
      </c>
      <c r="AH51" s="47">
        <v>1057</v>
      </c>
      <c r="AI51" s="47">
        <v>1052</v>
      </c>
      <c r="AJ51" s="47">
        <v>1048</v>
      </c>
      <c r="AK51" s="47">
        <v>1119</v>
      </c>
      <c r="AL51" s="47">
        <v>1072</v>
      </c>
      <c r="AM51" s="47">
        <v>1070</v>
      </c>
      <c r="AN51" s="47">
        <v>1083</v>
      </c>
      <c r="AO51" s="47">
        <v>1088</v>
      </c>
      <c r="AP51" s="47">
        <v>1123</v>
      </c>
      <c r="AQ51" s="47">
        <v>1099</v>
      </c>
      <c r="AR51" s="47">
        <v>1098</v>
      </c>
      <c r="AS51" s="47">
        <v>1138</v>
      </c>
      <c r="AT51" s="47">
        <v>1161</v>
      </c>
      <c r="AU51" s="47">
        <v>1103</v>
      </c>
      <c r="AV51" s="47">
        <v>2022</v>
      </c>
      <c r="AW51" s="47">
        <v>2042</v>
      </c>
      <c r="AX51" s="47">
        <v>2041</v>
      </c>
      <c r="AY51" s="47">
        <v>3005</v>
      </c>
      <c r="BB51" s="5">
        <v>1037</v>
      </c>
      <c r="BC51" s="5">
        <v>9</v>
      </c>
      <c r="BD51" s="5" t="s">
        <v>655</v>
      </c>
    </row>
    <row r="52" spans="1:56" x14ac:dyDescent="0.3">
      <c r="A52" s="6"/>
      <c r="C52" s="27">
        <v>38</v>
      </c>
      <c r="D52" s="26">
        <v>2</v>
      </c>
      <c r="E52" s="26">
        <v>14</v>
      </c>
      <c r="F52" s="49">
        <v>1068</v>
      </c>
      <c r="H52" s="47">
        <f>VLOOKUP(표5_1075[[#This Row],[characterId]],$BB$15:$BD$223,2,FALSE)</f>
        <v>10</v>
      </c>
      <c r="I52" s="47" t="str">
        <f>VLOOKUP(표5_1075[[#This Row],[characterId]],$BB$15:$BD$223,3,FALSE)</f>
        <v>로이코</v>
      </c>
      <c r="K52" s="47">
        <f t="shared" si="2"/>
        <v>2</v>
      </c>
      <c r="L52" s="47">
        <v>38</v>
      </c>
      <c r="M52" s="47">
        <f t="shared" si="0"/>
        <v>2</v>
      </c>
      <c r="N52" s="47">
        <f t="shared" si="3"/>
        <v>14</v>
      </c>
      <c r="O52" s="47">
        <f t="shared" si="1"/>
        <v>1068</v>
      </c>
      <c r="P52" s="47"/>
      <c r="W52" s="5">
        <v>38</v>
      </c>
      <c r="Z52" s="5">
        <v>1018</v>
      </c>
      <c r="AA52" s="47" t="s">
        <v>2244</v>
      </c>
      <c r="AB52" s="47">
        <v>1009</v>
      </c>
      <c r="AC52" s="47">
        <v>1008</v>
      </c>
      <c r="AD52" s="47">
        <v>1022</v>
      </c>
      <c r="AE52" s="47">
        <v>1024</v>
      </c>
      <c r="AF52" s="47">
        <v>1017</v>
      </c>
      <c r="AG52" s="47">
        <v>1116</v>
      </c>
      <c r="AH52" s="47">
        <v>1057</v>
      </c>
      <c r="AI52" s="47">
        <v>1052</v>
      </c>
      <c r="AJ52" s="47">
        <v>1048</v>
      </c>
      <c r="AK52" s="47">
        <v>1119</v>
      </c>
      <c r="AL52" s="47">
        <v>1072</v>
      </c>
      <c r="AM52" s="47">
        <v>1070</v>
      </c>
      <c r="AN52" s="47">
        <v>1083</v>
      </c>
      <c r="AO52" s="47">
        <v>1088</v>
      </c>
      <c r="AP52" s="47">
        <v>1123</v>
      </c>
      <c r="AQ52" s="47">
        <v>1099</v>
      </c>
      <c r="AR52" s="47">
        <v>1098</v>
      </c>
      <c r="AS52" s="47">
        <v>1138</v>
      </c>
      <c r="AT52" s="47">
        <v>1161</v>
      </c>
      <c r="AU52" s="47">
        <v>1103</v>
      </c>
      <c r="AV52" s="47">
        <v>2022</v>
      </c>
      <c r="AW52" s="47">
        <v>2042</v>
      </c>
      <c r="AX52" s="47">
        <v>2041</v>
      </c>
      <c r="AY52" s="47">
        <v>3005</v>
      </c>
      <c r="BB52" s="5">
        <v>1038</v>
      </c>
      <c r="BC52" s="5">
        <v>42</v>
      </c>
      <c r="BD52" s="5" t="s">
        <v>557</v>
      </c>
    </row>
    <row r="53" spans="1:56" x14ac:dyDescent="0.3">
      <c r="A53" s="6"/>
      <c r="C53" s="27">
        <v>39</v>
      </c>
      <c r="D53" s="26">
        <v>2</v>
      </c>
      <c r="E53" s="26">
        <v>15</v>
      </c>
      <c r="F53" s="49">
        <v>1073</v>
      </c>
      <c r="H53" s="47">
        <f>VLOOKUP(표5_1075[[#This Row],[characterId]],$BB$15:$BD$223,2,FALSE)</f>
        <v>4</v>
      </c>
      <c r="I53" s="47" t="str">
        <f>VLOOKUP(표5_1075[[#This Row],[characterId]],$BB$15:$BD$223,3,FALSE)</f>
        <v>블로워</v>
      </c>
      <c r="K53" s="47">
        <f t="shared" si="2"/>
        <v>2</v>
      </c>
      <c r="L53" s="47">
        <v>39</v>
      </c>
      <c r="M53" s="47">
        <f t="shared" si="0"/>
        <v>2</v>
      </c>
      <c r="N53" s="47">
        <f t="shared" si="3"/>
        <v>15</v>
      </c>
      <c r="O53" s="47">
        <f t="shared" si="1"/>
        <v>1073</v>
      </c>
      <c r="P53" s="47"/>
      <c r="W53" s="5">
        <v>39</v>
      </c>
      <c r="Z53" s="5">
        <v>1019</v>
      </c>
      <c r="AA53" s="47" t="s">
        <v>2244</v>
      </c>
      <c r="AB53" s="47">
        <v>1009</v>
      </c>
      <c r="AC53" s="47">
        <v>1008</v>
      </c>
      <c r="AD53" s="47">
        <v>1022</v>
      </c>
      <c r="AE53" s="47">
        <v>1024</v>
      </c>
      <c r="AF53" s="47">
        <v>1017</v>
      </c>
      <c r="AG53" s="47">
        <v>1116</v>
      </c>
      <c r="AH53" s="47">
        <v>1057</v>
      </c>
      <c r="AI53" s="47">
        <v>1052</v>
      </c>
      <c r="AJ53" s="47">
        <v>1048</v>
      </c>
      <c r="AK53" s="47">
        <v>1119</v>
      </c>
      <c r="AL53" s="47">
        <v>1072</v>
      </c>
      <c r="AM53" s="47">
        <v>1070</v>
      </c>
      <c r="AN53" s="47">
        <v>1083</v>
      </c>
      <c r="AO53" s="47">
        <v>1088</v>
      </c>
      <c r="AP53" s="47">
        <v>1123</v>
      </c>
      <c r="AQ53" s="47">
        <v>1099</v>
      </c>
      <c r="AR53" s="47">
        <v>1098</v>
      </c>
      <c r="AS53" s="47">
        <v>1138</v>
      </c>
      <c r="AT53" s="47">
        <v>1161</v>
      </c>
      <c r="AU53" s="47">
        <v>1103</v>
      </c>
      <c r="AV53" s="47">
        <v>2022</v>
      </c>
      <c r="AW53" s="47">
        <v>2042</v>
      </c>
      <c r="AX53" s="47">
        <v>2041</v>
      </c>
      <c r="AY53" s="47">
        <v>3005</v>
      </c>
      <c r="BB53" s="5">
        <v>1039</v>
      </c>
      <c r="BC53" s="5">
        <v>41</v>
      </c>
      <c r="BD53" s="5" t="s">
        <v>1048</v>
      </c>
    </row>
    <row r="54" spans="1:56" x14ac:dyDescent="0.3">
      <c r="A54" s="6"/>
      <c r="C54" s="27">
        <v>40</v>
      </c>
      <c r="D54" s="26">
        <v>2</v>
      </c>
      <c r="E54" s="26">
        <v>16</v>
      </c>
      <c r="F54" s="49">
        <v>1134</v>
      </c>
      <c r="H54" s="47">
        <f>VLOOKUP(표5_1075[[#This Row],[characterId]],$BB$15:$BD$223,2,FALSE)</f>
        <v>3</v>
      </c>
      <c r="I54" s="47" t="str">
        <f>VLOOKUP(표5_1075[[#This Row],[characterId]],$BB$15:$BD$223,3,FALSE)</f>
        <v>하이템플러</v>
      </c>
      <c r="K54" s="47">
        <f t="shared" si="2"/>
        <v>2</v>
      </c>
      <c r="L54" s="47">
        <v>40</v>
      </c>
      <c r="M54" s="47">
        <f t="shared" si="0"/>
        <v>2</v>
      </c>
      <c r="N54" s="47">
        <f t="shared" si="3"/>
        <v>16</v>
      </c>
      <c r="O54" s="47">
        <f t="shared" si="1"/>
        <v>1134</v>
      </c>
      <c r="P54" s="47"/>
      <c r="W54" s="5">
        <v>40</v>
      </c>
      <c r="Z54" s="5">
        <v>1020</v>
      </c>
      <c r="AA54" s="47" t="s">
        <v>2244</v>
      </c>
      <c r="AB54" s="47">
        <v>1009</v>
      </c>
      <c r="AC54" s="47">
        <v>1008</v>
      </c>
      <c r="AD54" s="47">
        <v>1022</v>
      </c>
      <c r="AE54" s="47">
        <v>1024</v>
      </c>
      <c r="AF54" s="47">
        <v>1017</v>
      </c>
      <c r="AG54" s="47">
        <v>1116</v>
      </c>
      <c r="AH54" s="47">
        <v>1057</v>
      </c>
      <c r="AI54" s="47">
        <v>1052</v>
      </c>
      <c r="AJ54" s="47">
        <v>1048</v>
      </c>
      <c r="AK54" s="47">
        <v>1119</v>
      </c>
      <c r="AL54" s="47">
        <v>1072</v>
      </c>
      <c r="AM54" s="47">
        <v>1070</v>
      </c>
      <c r="AN54" s="47">
        <v>1083</v>
      </c>
      <c r="AO54" s="47">
        <v>1088</v>
      </c>
      <c r="AP54" s="47">
        <v>1123</v>
      </c>
      <c r="AQ54" s="47">
        <v>1099</v>
      </c>
      <c r="AR54" s="47">
        <v>1098</v>
      </c>
      <c r="AS54" s="47">
        <v>1138</v>
      </c>
      <c r="AT54" s="47">
        <v>1161</v>
      </c>
      <c r="AU54" s="47">
        <v>1103</v>
      </c>
      <c r="AV54" s="47">
        <v>2022</v>
      </c>
      <c r="AW54" s="47">
        <v>2042</v>
      </c>
      <c r="AX54" s="47">
        <v>2041</v>
      </c>
      <c r="AY54" s="47">
        <v>3005</v>
      </c>
      <c r="BB54" s="5">
        <v>1040</v>
      </c>
      <c r="BC54" s="5">
        <v>4</v>
      </c>
      <c r="BD54" s="5" t="s">
        <v>537</v>
      </c>
    </row>
    <row r="55" spans="1:56" x14ac:dyDescent="0.3">
      <c r="A55" s="6"/>
      <c r="C55" s="27">
        <v>41</v>
      </c>
      <c r="D55" s="26">
        <v>2</v>
      </c>
      <c r="E55" s="26">
        <v>17</v>
      </c>
      <c r="F55" s="49">
        <v>1124</v>
      </c>
      <c r="H55" s="47">
        <f>VLOOKUP(표5_1075[[#This Row],[characterId]],$BB$15:$BD$223,2,FALSE)</f>
        <v>6</v>
      </c>
      <c r="I55" s="47" t="str">
        <f>VLOOKUP(표5_1075[[#This Row],[characterId]],$BB$15:$BD$223,3,FALSE)</f>
        <v>헬하운드</v>
      </c>
      <c r="K55" s="47">
        <f t="shared" si="2"/>
        <v>2</v>
      </c>
      <c r="L55" s="47">
        <v>41</v>
      </c>
      <c r="M55" s="47">
        <f t="shared" si="0"/>
        <v>2</v>
      </c>
      <c r="N55" s="47">
        <f t="shared" si="3"/>
        <v>17</v>
      </c>
      <c r="O55" s="47">
        <f t="shared" si="1"/>
        <v>1124</v>
      </c>
      <c r="P55" s="47"/>
      <c r="W55" s="5">
        <v>41</v>
      </c>
      <c r="X55" s="5" t="s">
        <v>2219</v>
      </c>
      <c r="Y55" s="5">
        <v>1002</v>
      </c>
      <c r="Z55" s="5">
        <v>1021</v>
      </c>
      <c r="AA55" s="47" t="s">
        <v>2244</v>
      </c>
      <c r="AB55" s="47">
        <v>1002</v>
      </c>
      <c r="AC55" s="47">
        <v>1010</v>
      </c>
      <c r="AD55" s="47">
        <v>1025</v>
      </c>
      <c r="AE55" s="47">
        <v>1021</v>
      </c>
      <c r="AF55" s="47">
        <v>1030</v>
      </c>
      <c r="AG55" s="47">
        <v>1116</v>
      </c>
      <c r="AH55" s="47">
        <v>1047</v>
      </c>
      <c r="AI55" s="47">
        <v>1117</v>
      </c>
      <c r="AJ55" s="47">
        <v>1038</v>
      </c>
      <c r="AK55" s="47">
        <v>1036</v>
      </c>
      <c r="AL55" s="47">
        <v>1072</v>
      </c>
      <c r="AM55" s="47">
        <v>1081</v>
      </c>
      <c r="AN55" s="47">
        <v>1088</v>
      </c>
      <c r="AO55" s="47">
        <v>1084</v>
      </c>
      <c r="AP55" s="47">
        <v>1079</v>
      </c>
      <c r="AQ55" s="47">
        <v>1134</v>
      </c>
      <c r="AR55" s="47">
        <v>1150</v>
      </c>
      <c r="AS55" s="47">
        <v>1128</v>
      </c>
      <c r="AT55" s="47">
        <v>1107</v>
      </c>
      <c r="AU55" s="47">
        <v>1108</v>
      </c>
      <c r="AV55" s="47">
        <v>2012</v>
      </c>
      <c r="AW55" s="47">
        <v>2002</v>
      </c>
      <c r="AX55" s="47">
        <v>2003</v>
      </c>
      <c r="AY55" s="47">
        <v>3005</v>
      </c>
      <c r="BB55" s="5">
        <v>1041</v>
      </c>
      <c r="BC55" s="5">
        <v>16</v>
      </c>
      <c r="BD55" s="5" t="s">
        <v>997</v>
      </c>
    </row>
    <row r="56" spans="1:56" x14ac:dyDescent="0.3">
      <c r="A56" s="6"/>
      <c r="C56" s="27">
        <v>42</v>
      </c>
      <c r="D56" s="26">
        <v>2</v>
      </c>
      <c r="E56" s="26">
        <v>18</v>
      </c>
      <c r="F56" s="49">
        <v>1112</v>
      </c>
      <c r="H56" s="47">
        <f>VLOOKUP(표5_1075[[#This Row],[characterId]],$BB$15:$BD$223,2,FALSE)</f>
        <v>9</v>
      </c>
      <c r="I56" s="47" t="str">
        <f>VLOOKUP(표5_1075[[#This Row],[characterId]],$BB$15:$BD$223,3,FALSE)</f>
        <v>알렉산더</v>
      </c>
      <c r="K56" s="47">
        <f t="shared" si="2"/>
        <v>2</v>
      </c>
      <c r="L56" s="47">
        <v>42</v>
      </c>
      <c r="M56" s="47">
        <f t="shared" si="0"/>
        <v>2</v>
      </c>
      <c r="N56" s="47">
        <f t="shared" si="3"/>
        <v>18</v>
      </c>
      <c r="O56" s="47">
        <f t="shared" si="1"/>
        <v>1112</v>
      </c>
      <c r="P56" s="47"/>
      <c r="W56" s="5">
        <v>42</v>
      </c>
      <c r="Z56" s="5">
        <v>1022</v>
      </c>
      <c r="AA56" s="47" t="s">
        <v>2244</v>
      </c>
      <c r="AB56" s="47">
        <v>1002</v>
      </c>
      <c r="AC56" s="47">
        <v>1010</v>
      </c>
      <c r="AD56" s="47">
        <v>1025</v>
      </c>
      <c r="AE56" s="47">
        <v>1021</v>
      </c>
      <c r="AF56" s="47">
        <v>1030</v>
      </c>
      <c r="AG56" s="47">
        <v>1116</v>
      </c>
      <c r="AH56" s="47">
        <v>1047</v>
      </c>
      <c r="AI56" s="47">
        <v>1117</v>
      </c>
      <c r="AJ56" s="47">
        <v>1038</v>
      </c>
      <c r="AK56" s="47">
        <v>1036</v>
      </c>
      <c r="AL56" s="47">
        <v>1072</v>
      </c>
      <c r="AM56" s="47">
        <v>1081</v>
      </c>
      <c r="AN56" s="47">
        <v>1088</v>
      </c>
      <c r="AO56" s="47">
        <v>1084</v>
      </c>
      <c r="AP56" s="47">
        <v>1079</v>
      </c>
      <c r="AQ56" s="47">
        <v>1134</v>
      </c>
      <c r="AR56" s="47">
        <v>1150</v>
      </c>
      <c r="AS56" s="47">
        <v>1128</v>
      </c>
      <c r="AT56" s="47">
        <v>1107</v>
      </c>
      <c r="AU56" s="47">
        <v>1108</v>
      </c>
      <c r="AV56" s="47">
        <v>2012</v>
      </c>
      <c r="AW56" s="47">
        <v>2002</v>
      </c>
      <c r="AX56" s="47">
        <v>2003</v>
      </c>
      <c r="AY56" s="47">
        <v>3005</v>
      </c>
      <c r="BB56" s="5">
        <v>1042</v>
      </c>
      <c r="BC56" s="5">
        <v>18</v>
      </c>
      <c r="BD56" s="5" t="s">
        <v>525</v>
      </c>
    </row>
    <row r="57" spans="1:56" x14ac:dyDescent="0.3">
      <c r="A57" s="6"/>
      <c r="C57" s="27">
        <v>43</v>
      </c>
      <c r="D57" s="26">
        <v>2</v>
      </c>
      <c r="E57" s="26">
        <v>19</v>
      </c>
      <c r="F57" s="49">
        <v>1097</v>
      </c>
      <c r="H57" s="47">
        <f>VLOOKUP(표5_1075[[#This Row],[characterId]],$BB$15:$BD$223,2,FALSE)</f>
        <v>13</v>
      </c>
      <c r="I57" s="47" t="str">
        <f>VLOOKUP(표5_1075[[#This Row],[characterId]],$BB$15:$BD$223,3,FALSE)</f>
        <v>레글라스</v>
      </c>
      <c r="K57" s="47">
        <f t="shared" si="2"/>
        <v>2</v>
      </c>
      <c r="L57" s="47">
        <v>43</v>
      </c>
      <c r="M57" s="47">
        <f t="shared" si="0"/>
        <v>2</v>
      </c>
      <c r="N57" s="47">
        <f t="shared" si="3"/>
        <v>19</v>
      </c>
      <c r="O57" s="47">
        <f t="shared" si="1"/>
        <v>1097</v>
      </c>
      <c r="P57" s="47"/>
      <c r="W57" s="5">
        <v>43</v>
      </c>
      <c r="Z57" s="5">
        <v>1023</v>
      </c>
      <c r="AA57" s="47" t="s">
        <v>2244</v>
      </c>
      <c r="AB57" s="47">
        <v>1002</v>
      </c>
      <c r="AC57" s="47">
        <v>1010</v>
      </c>
      <c r="AD57" s="47">
        <v>1025</v>
      </c>
      <c r="AE57" s="47">
        <v>1021</v>
      </c>
      <c r="AF57" s="47">
        <v>1030</v>
      </c>
      <c r="AG57" s="47">
        <v>1116</v>
      </c>
      <c r="AH57" s="47">
        <v>1047</v>
      </c>
      <c r="AI57" s="47">
        <v>1117</v>
      </c>
      <c r="AJ57" s="47">
        <v>1038</v>
      </c>
      <c r="AK57" s="47">
        <v>1036</v>
      </c>
      <c r="AL57" s="47">
        <v>1072</v>
      </c>
      <c r="AM57" s="47">
        <v>1081</v>
      </c>
      <c r="AN57" s="47">
        <v>1088</v>
      </c>
      <c r="AO57" s="47">
        <v>1084</v>
      </c>
      <c r="AP57" s="47">
        <v>1079</v>
      </c>
      <c r="AQ57" s="47">
        <v>1134</v>
      </c>
      <c r="AR57" s="47">
        <v>1150</v>
      </c>
      <c r="AS57" s="47">
        <v>1128</v>
      </c>
      <c r="AT57" s="47">
        <v>1107</v>
      </c>
      <c r="AU57" s="47">
        <v>1108</v>
      </c>
      <c r="AV57" s="47">
        <v>2012</v>
      </c>
      <c r="AW57" s="47">
        <v>2002</v>
      </c>
      <c r="AX57" s="47">
        <v>2003</v>
      </c>
      <c r="AY57" s="47">
        <v>3005</v>
      </c>
      <c r="BB57" s="5">
        <v>1043</v>
      </c>
      <c r="BC57" s="5">
        <v>17</v>
      </c>
      <c r="BD57" s="5" t="s">
        <v>320</v>
      </c>
    </row>
    <row r="58" spans="1:56" x14ac:dyDescent="0.3">
      <c r="A58" s="6"/>
      <c r="C58" s="27">
        <v>44</v>
      </c>
      <c r="D58" s="26">
        <v>2</v>
      </c>
      <c r="E58" s="26">
        <v>20</v>
      </c>
      <c r="F58" s="37">
        <v>1102</v>
      </c>
      <c r="H58" s="47">
        <f>VLOOKUP(표5_1075[[#This Row],[characterId]],$BB$15:$BD$223,2,FALSE)</f>
        <v>42</v>
      </c>
      <c r="I58" s="47" t="str">
        <f>VLOOKUP(표5_1075[[#This Row],[characterId]],$BB$15:$BD$223,3,FALSE)</f>
        <v>판타핀</v>
      </c>
      <c r="K58" s="47">
        <f t="shared" si="2"/>
        <v>2</v>
      </c>
      <c r="L58" s="47">
        <v>44</v>
      </c>
      <c r="M58" s="47">
        <f t="shared" si="0"/>
        <v>2</v>
      </c>
      <c r="N58" s="47">
        <f t="shared" si="3"/>
        <v>20</v>
      </c>
      <c r="O58" s="47">
        <f t="shared" si="1"/>
        <v>1102</v>
      </c>
      <c r="P58" s="47"/>
      <c r="W58" s="5">
        <v>44</v>
      </c>
      <c r="Z58" s="5">
        <v>1024</v>
      </c>
      <c r="AA58" s="47" t="s">
        <v>2244</v>
      </c>
      <c r="AB58" s="47">
        <v>1002</v>
      </c>
      <c r="AC58" s="47">
        <v>1010</v>
      </c>
      <c r="AD58" s="47">
        <v>1025</v>
      </c>
      <c r="AE58" s="47">
        <v>1021</v>
      </c>
      <c r="AF58" s="47">
        <v>1030</v>
      </c>
      <c r="AG58" s="47">
        <v>1116</v>
      </c>
      <c r="AH58" s="47">
        <v>1047</v>
      </c>
      <c r="AI58" s="47">
        <v>1117</v>
      </c>
      <c r="AJ58" s="47">
        <v>1038</v>
      </c>
      <c r="AK58" s="47">
        <v>1036</v>
      </c>
      <c r="AL58" s="47">
        <v>1072</v>
      </c>
      <c r="AM58" s="47">
        <v>1081</v>
      </c>
      <c r="AN58" s="47">
        <v>1088</v>
      </c>
      <c r="AO58" s="47">
        <v>1084</v>
      </c>
      <c r="AP58" s="47">
        <v>1079</v>
      </c>
      <c r="AQ58" s="47">
        <v>1134</v>
      </c>
      <c r="AR58" s="47">
        <v>1150</v>
      </c>
      <c r="AS58" s="47">
        <v>1128</v>
      </c>
      <c r="AT58" s="47">
        <v>1107</v>
      </c>
      <c r="AU58" s="47">
        <v>1108</v>
      </c>
      <c r="AV58" s="47">
        <v>2012</v>
      </c>
      <c r="AW58" s="47">
        <v>2002</v>
      </c>
      <c r="AX58" s="47">
        <v>2003</v>
      </c>
      <c r="AY58" s="47">
        <v>3005</v>
      </c>
      <c r="BB58" s="5">
        <v>1044</v>
      </c>
      <c r="BC58" s="5">
        <v>1</v>
      </c>
      <c r="BD58" s="5" t="s">
        <v>613</v>
      </c>
    </row>
    <row r="59" spans="1:56" x14ac:dyDescent="0.3">
      <c r="A59" s="6"/>
      <c r="C59" s="27">
        <v>45</v>
      </c>
      <c r="D59" s="26">
        <v>2</v>
      </c>
      <c r="E59" s="26">
        <v>101</v>
      </c>
      <c r="F59" s="47">
        <v>2012</v>
      </c>
      <c r="H59" s="47">
        <f>VLOOKUP(표5_1075[[#This Row],[characterId]],$BB$15:$BD$223,2,FALSE)</f>
        <v>31</v>
      </c>
      <c r="I59" s="47" t="str">
        <f>VLOOKUP(표5_1075[[#This Row],[characterId]],$BB$15:$BD$223,3,FALSE)</f>
        <v>요로나</v>
      </c>
      <c r="K59" s="47">
        <f t="shared" si="2"/>
        <v>2</v>
      </c>
      <c r="L59" s="47">
        <v>45</v>
      </c>
      <c r="M59" s="47">
        <f t="shared" si="0"/>
        <v>2</v>
      </c>
      <c r="N59" s="47">
        <f t="shared" si="3"/>
        <v>101</v>
      </c>
      <c r="O59" s="47">
        <f t="shared" si="1"/>
        <v>2012</v>
      </c>
      <c r="P59" s="47"/>
      <c r="W59" s="5">
        <v>45</v>
      </c>
      <c r="Z59" s="5">
        <v>1025</v>
      </c>
      <c r="AA59" s="47" t="s">
        <v>2244</v>
      </c>
      <c r="AB59" s="47">
        <v>1002</v>
      </c>
      <c r="AC59" s="47">
        <v>1010</v>
      </c>
      <c r="AD59" s="47">
        <v>1025</v>
      </c>
      <c r="AE59" s="47">
        <v>1021</v>
      </c>
      <c r="AF59" s="47">
        <v>1030</v>
      </c>
      <c r="AG59" s="47">
        <v>1116</v>
      </c>
      <c r="AH59" s="47">
        <v>1047</v>
      </c>
      <c r="AI59" s="47">
        <v>1117</v>
      </c>
      <c r="AJ59" s="47">
        <v>1038</v>
      </c>
      <c r="AK59" s="47">
        <v>1036</v>
      </c>
      <c r="AL59" s="47">
        <v>1072</v>
      </c>
      <c r="AM59" s="47">
        <v>1081</v>
      </c>
      <c r="AN59" s="47">
        <v>1088</v>
      </c>
      <c r="AO59" s="47">
        <v>1084</v>
      </c>
      <c r="AP59" s="47">
        <v>1079</v>
      </c>
      <c r="AQ59" s="47">
        <v>1134</v>
      </c>
      <c r="AR59" s="47">
        <v>1150</v>
      </c>
      <c r="AS59" s="47">
        <v>1128</v>
      </c>
      <c r="AT59" s="47">
        <v>1107</v>
      </c>
      <c r="AU59" s="47">
        <v>1108</v>
      </c>
      <c r="AV59" s="47">
        <v>2012</v>
      </c>
      <c r="AW59" s="47">
        <v>2002</v>
      </c>
      <c r="AX59" s="47">
        <v>2003</v>
      </c>
      <c r="AY59" s="47">
        <v>3005</v>
      </c>
      <c r="BB59" s="5">
        <v>1045</v>
      </c>
      <c r="BC59" s="5">
        <v>43</v>
      </c>
      <c r="BD59" s="5" t="s">
        <v>636</v>
      </c>
    </row>
    <row r="60" spans="1:56" x14ac:dyDescent="0.3">
      <c r="A60" s="6"/>
      <c r="C60" s="27">
        <v>46</v>
      </c>
      <c r="D60" s="26">
        <v>2</v>
      </c>
      <c r="E60" s="26">
        <v>102</v>
      </c>
      <c r="F60" s="47">
        <v>2002</v>
      </c>
      <c r="H60" s="47">
        <f>VLOOKUP(표5_1075[[#This Row],[characterId]],$BB$15:$BD$223,2,FALSE)</f>
        <v>31</v>
      </c>
      <c r="I60" s="47" t="str">
        <f>VLOOKUP(표5_1075[[#This Row],[characterId]],$BB$15:$BD$223,3,FALSE)</f>
        <v>그렐라스</v>
      </c>
      <c r="K60" s="47">
        <f t="shared" si="2"/>
        <v>2</v>
      </c>
      <c r="L60" s="47">
        <v>46</v>
      </c>
      <c r="M60" s="47">
        <f t="shared" si="0"/>
        <v>2</v>
      </c>
      <c r="N60" s="47">
        <f t="shared" si="3"/>
        <v>102</v>
      </c>
      <c r="O60" s="47">
        <f t="shared" si="1"/>
        <v>2002</v>
      </c>
      <c r="P60" s="47"/>
      <c r="W60" s="5">
        <v>46</v>
      </c>
      <c r="Z60" s="5">
        <v>1026</v>
      </c>
      <c r="AA60" s="47" t="s">
        <v>2244</v>
      </c>
      <c r="AB60" s="47">
        <v>1002</v>
      </c>
      <c r="AC60" s="47">
        <v>1010</v>
      </c>
      <c r="AD60" s="47">
        <v>1025</v>
      </c>
      <c r="AE60" s="47">
        <v>1021</v>
      </c>
      <c r="AF60" s="47">
        <v>1030</v>
      </c>
      <c r="AG60" s="47">
        <v>1116</v>
      </c>
      <c r="AH60" s="47">
        <v>1047</v>
      </c>
      <c r="AI60" s="47">
        <v>1117</v>
      </c>
      <c r="AJ60" s="47">
        <v>1038</v>
      </c>
      <c r="AK60" s="47">
        <v>1036</v>
      </c>
      <c r="AL60" s="47">
        <v>1072</v>
      </c>
      <c r="AM60" s="47">
        <v>1081</v>
      </c>
      <c r="AN60" s="47">
        <v>1088</v>
      </c>
      <c r="AO60" s="47">
        <v>1084</v>
      </c>
      <c r="AP60" s="47">
        <v>1079</v>
      </c>
      <c r="AQ60" s="47">
        <v>1134</v>
      </c>
      <c r="AR60" s="47">
        <v>1150</v>
      </c>
      <c r="AS60" s="47">
        <v>1128</v>
      </c>
      <c r="AT60" s="47">
        <v>1107</v>
      </c>
      <c r="AU60" s="47">
        <v>1108</v>
      </c>
      <c r="AV60" s="47">
        <v>2012</v>
      </c>
      <c r="AW60" s="47">
        <v>2002</v>
      </c>
      <c r="AX60" s="47">
        <v>2003</v>
      </c>
      <c r="AY60" s="47">
        <v>3005</v>
      </c>
      <c r="BB60" s="5">
        <v>1046</v>
      </c>
      <c r="BC60" s="5">
        <v>21</v>
      </c>
      <c r="BD60" s="5" t="s">
        <v>120</v>
      </c>
    </row>
    <row r="61" spans="1:56" x14ac:dyDescent="0.3">
      <c r="A61" s="6"/>
      <c r="C61" s="27">
        <v>47</v>
      </c>
      <c r="D61" s="26">
        <v>2</v>
      </c>
      <c r="E61" s="26">
        <v>103</v>
      </c>
      <c r="F61" s="47">
        <v>2003</v>
      </c>
      <c r="H61" s="47">
        <f>VLOOKUP(표5_1075[[#This Row],[characterId]],$BB$15:$BD$223,2,FALSE)</f>
        <v>31</v>
      </c>
      <c r="I61" s="47" t="str">
        <f>VLOOKUP(표5_1075[[#This Row],[characterId]],$BB$15:$BD$223,3,FALSE)</f>
        <v>주니어 K</v>
      </c>
      <c r="K61" s="47">
        <f t="shared" si="2"/>
        <v>2</v>
      </c>
      <c r="L61" s="47">
        <v>47</v>
      </c>
      <c r="M61" s="47">
        <f t="shared" si="0"/>
        <v>2</v>
      </c>
      <c r="N61" s="47">
        <f t="shared" si="3"/>
        <v>103</v>
      </c>
      <c r="O61" s="47">
        <f t="shared" si="1"/>
        <v>2003</v>
      </c>
      <c r="P61" s="47"/>
      <c r="W61" s="5">
        <v>47</v>
      </c>
      <c r="Z61" s="5">
        <v>1027</v>
      </c>
      <c r="AA61" s="47" t="s">
        <v>2244</v>
      </c>
      <c r="AB61" s="47">
        <v>1002</v>
      </c>
      <c r="AC61" s="47">
        <v>1010</v>
      </c>
      <c r="AD61" s="47">
        <v>1025</v>
      </c>
      <c r="AE61" s="47">
        <v>1021</v>
      </c>
      <c r="AF61" s="47">
        <v>1030</v>
      </c>
      <c r="AG61" s="47">
        <v>1116</v>
      </c>
      <c r="AH61" s="47">
        <v>1047</v>
      </c>
      <c r="AI61" s="47">
        <v>1117</v>
      </c>
      <c r="AJ61" s="47">
        <v>1038</v>
      </c>
      <c r="AK61" s="47">
        <v>1036</v>
      </c>
      <c r="AL61" s="47">
        <v>1072</v>
      </c>
      <c r="AM61" s="47">
        <v>1081</v>
      </c>
      <c r="AN61" s="47">
        <v>1088</v>
      </c>
      <c r="AO61" s="47">
        <v>1084</v>
      </c>
      <c r="AP61" s="47">
        <v>1079</v>
      </c>
      <c r="AQ61" s="47">
        <v>1134</v>
      </c>
      <c r="AR61" s="47">
        <v>1150</v>
      </c>
      <c r="AS61" s="47">
        <v>1128</v>
      </c>
      <c r="AT61" s="47">
        <v>1107</v>
      </c>
      <c r="AU61" s="47">
        <v>1108</v>
      </c>
      <c r="AV61" s="47">
        <v>2012</v>
      </c>
      <c r="AW61" s="47">
        <v>2002</v>
      </c>
      <c r="AX61" s="47">
        <v>2003</v>
      </c>
      <c r="AY61" s="47">
        <v>3005</v>
      </c>
      <c r="BB61" s="5">
        <v>1047</v>
      </c>
      <c r="BC61" s="5">
        <v>2</v>
      </c>
      <c r="BD61" s="5" t="s">
        <v>502</v>
      </c>
    </row>
    <row r="62" spans="1:56" x14ac:dyDescent="0.3">
      <c r="A62" s="6"/>
      <c r="C62" s="66">
        <v>48</v>
      </c>
      <c r="D62" s="26">
        <v>2</v>
      </c>
      <c r="E62" s="67">
        <v>201</v>
      </c>
      <c r="F62" s="47">
        <v>3101</v>
      </c>
      <c r="H62" s="47">
        <f>VLOOKUP(표5_1075[[#This Row],[characterId]],$BB$15:$BD$223,2,FALSE)</f>
        <v>40</v>
      </c>
      <c r="I62" s="47" t="str">
        <f>VLOOKUP(표5_1075[[#This Row],[characterId]],$BB$15:$BD$223,3,FALSE)</f>
        <v>크라우드테론</v>
      </c>
      <c r="K62" s="47">
        <f t="shared" si="2"/>
        <v>2</v>
      </c>
      <c r="L62" s="47">
        <v>48</v>
      </c>
      <c r="M62" s="47">
        <f t="shared" si="0"/>
        <v>2</v>
      </c>
      <c r="N62" s="47">
        <f t="shared" si="3"/>
        <v>201</v>
      </c>
      <c r="O62" s="47">
        <f t="shared" si="1"/>
        <v>3101</v>
      </c>
      <c r="P62" s="47"/>
      <c r="W62" s="5">
        <v>48</v>
      </c>
      <c r="Z62" s="5">
        <v>1028</v>
      </c>
      <c r="AA62" s="47" t="s">
        <v>2244</v>
      </c>
      <c r="AB62" s="47">
        <v>1002</v>
      </c>
      <c r="AC62" s="47">
        <v>1010</v>
      </c>
      <c r="AD62" s="47">
        <v>1025</v>
      </c>
      <c r="AE62" s="47">
        <v>1021</v>
      </c>
      <c r="AF62" s="47">
        <v>1030</v>
      </c>
      <c r="AG62" s="47">
        <v>1116</v>
      </c>
      <c r="AH62" s="47">
        <v>1047</v>
      </c>
      <c r="AI62" s="47">
        <v>1117</v>
      </c>
      <c r="AJ62" s="47">
        <v>1038</v>
      </c>
      <c r="AK62" s="47">
        <v>1036</v>
      </c>
      <c r="AL62" s="47">
        <v>1072</v>
      </c>
      <c r="AM62" s="47">
        <v>1081</v>
      </c>
      <c r="AN62" s="47">
        <v>1088</v>
      </c>
      <c r="AO62" s="47">
        <v>1084</v>
      </c>
      <c r="AP62" s="47">
        <v>1079</v>
      </c>
      <c r="AQ62" s="47">
        <v>1134</v>
      </c>
      <c r="AR62" s="47">
        <v>1150</v>
      </c>
      <c r="AS62" s="47">
        <v>1128</v>
      </c>
      <c r="AT62" s="47">
        <v>1107</v>
      </c>
      <c r="AU62" s="47">
        <v>1108</v>
      </c>
      <c r="AV62" s="47">
        <v>2012</v>
      </c>
      <c r="AW62" s="47">
        <v>2002</v>
      </c>
      <c r="AX62" s="47">
        <v>2003</v>
      </c>
      <c r="AY62" s="47">
        <v>3005</v>
      </c>
      <c r="BB62" s="5">
        <v>1048</v>
      </c>
      <c r="BC62" s="5">
        <v>8</v>
      </c>
      <c r="BD62" s="5" t="s">
        <v>887</v>
      </c>
    </row>
    <row r="63" spans="1:56" x14ac:dyDescent="0.3">
      <c r="A63" s="6"/>
      <c r="C63" s="27">
        <v>49</v>
      </c>
      <c r="D63" s="26">
        <v>3</v>
      </c>
      <c r="E63" s="26">
        <v>1</v>
      </c>
      <c r="F63" s="5">
        <v>1009</v>
      </c>
      <c r="H63" s="47">
        <f>VLOOKUP(표5_1075[[#This Row],[characterId]],$BB$15:$BD$223,2,FALSE)</f>
        <v>7</v>
      </c>
      <c r="I63" s="47" t="str">
        <f>VLOOKUP(표5_1075[[#This Row],[characterId]],$BB$15:$BD$223,3,FALSE)</f>
        <v>블라임</v>
      </c>
      <c r="K63" s="47">
        <f t="shared" si="2"/>
        <v>3</v>
      </c>
      <c r="L63" s="47">
        <v>49</v>
      </c>
      <c r="M63" s="47">
        <f t="shared" si="0"/>
        <v>3</v>
      </c>
      <c r="N63" s="47">
        <f t="shared" si="3"/>
        <v>1</v>
      </c>
      <c r="O63" s="47">
        <f t="shared" si="1"/>
        <v>1009</v>
      </c>
      <c r="P63" s="47"/>
      <c r="W63" s="5">
        <v>49</v>
      </c>
      <c r="Z63" s="5">
        <v>1029</v>
      </c>
      <c r="AA63" s="47" t="s">
        <v>2244</v>
      </c>
      <c r="AB63" s="47">
        <v>1002</v>
      </c>
      <c r="AC63" s="47">
        <v>1010</v>
      </c>
      <c r="AD63" s="47">
        <v>1025</v>
      </c>
      <c r="AE63" s="47">
        <v>1021</v>
      </c>
      <c r="AF63" s="47">
        <v>1030</v>
      </c>
      <c r="AG63" s="47">
        <v>1116</v>
      </c>
      <c r="AH63" s="47">
        <v>1047</v>
      </c>
      <c r="AI63" s="47">
        <v>1117</v>
      </c>
      <c r="AJ63" s="47">
        <v>1038</v>
      </c>
      <c r="AK63" s="47">
        <v>1036</v>
      </c>
      <c r="AL63" s="47">
        <v>1072</v>
      </c>
      <c r="AM63" s="47">
        <v>1081</v>
      </c>
      <c r="AN63" s="47">
        <v>1088</v>
      </c>
      <c r="AO63" s="47">
        <v>1084</v>
      </c>
      <c r="AP63" s="47">
        <v>1079</v>
      </c>
      <c r="AQ63" s="47">
        <v>1134</v>
      </c>
      <c r="AR63" s="47">
        <v>1150</v>
      </c>
      <c r="AS63" s="47">
        <v>1128</v>
      </c>
      <c r="AT63" s="47">
        <v>1107</v>
      </c>
      <c r="AU63" s="47">
        <v>1108</v>
      </c>
      <c r="AV63" s="47">
        <v>2012</v>
      </c>
      <c r="AW63" s="47">
        <v>2002</v>
      </c>
      <c r="AX63" s="47">
        <v>2003</v>
      </c>
      <c r="AY63" s="47">
        <v>3005</v>
      </c>
      <c r="BB63" s="5">
        <v>1049</v>
      </c>
      <c r="BC63" s="5">
        <v>7</v>
      </c>
      <c r="BD63" s="5" t="s">
        <v>1087</v>
      </c>
    </row>
    <row r="64" spans="1:56" x14ac:dyDescent="0.3">
      <c r="A64" s="6"/>
      <c r="C64" s="27">
        <v>50</v>
      </c>
      <c r="D64" s="26">
        <v>3</v>
      </c>
      <c r="E64" s="26">
        <v>2</v>
      </c>
      <c r="F64" s="5">
        <v>1007</v>
      </c>
      <c r="H64" s="47">
        <f>VLOOKUP(표5_1075[[#This Row],[characterId]],$BB$15:$BD$223,2,FALSE)</f>
        <v>6</v>
      </c>
      <c r="I64" s="47" t="str">
        <f>VLOOKUP(표5_1075[[#This Row],[characterId]],$BB$15:$BD$223,3,FALSE)</f>
        <v>크릉</v>
      </c>
      <c r="K64" s="47">
        <f t="shared" si="2"/>
        <v>3</v>
      </c>
      <c r="L64" s="47">
        <v>50</v>
      </c>
      <c r="M64" s="47">
        <f t="shared" si="0"/>
        <v>3</v>
      </c>
      <c r="N64" s="47">
        <f t="shared" si="3"/>
        <v>2</v>
      </c>
      <c r="O64" s="47">
        <f t="shared" si="1"/>
        <v>1007</v>
      </c>
      <c r="P64" s="47"/>
      <c r="W64" s="5">
        <v>50</v>
      </c>
      <c r="Z64" s="5">
        <v>1030</v>
      </c>
      <c r="AA64" s="47" t="s">
        <v>2244</v>
      </c>
      <c r="AB64" s="47">
        <v>1002</v>
      </c>
      <c r="AC64" s="47">
        <v>1010</v>
      </c>
      <c r="AD64" s="47">
        <v>1025</v>
      </c>
      <c r="AE64" s="47">
        <v>1021</v>
      </c>
      <c r="AF64" s="47">
        <v>1030</v>
      </c>
      <c r="AG64" s="47">
        <v>1116</v>
      </c>
      <c r="AH64" s="47">
        <v>1047</v>
      </c>
      <c r="AI64" s="47">
        <v>1117</v>
      </c>
      <c r="AJ64" s="47">
        <v>1038</v>
      </c>
      <c r="AK64" s="47">
        <v>1036</v>
      </c>
      <c r="AL64" s="47">
        <v>1072</v>
      </c>
      <c r="AM64" s="47">
        <v>1081</v>
      </c>
      <c r="AN64" s="47">
        <v>1088</v>
      </c>
      <c r="AO64" s="47">
        <v>1084</v>
      </c>
      <c r="AP64" s="47">
        <v>1079</v>
      </c>
      <c r="AQ64" s="47">
        <v>1134</v>
      </c>
      <c r="AR64" s="47">
        <v>1150</v>
      </c>
      <c r="AS64" s="47">
        <v>1128</v>
      </c>
      <c r="AT64" s="47">
        <v>1107</v>
      </c>
      <c r="AU64" s="47">
        <v>1108</v>
      </c>
      <c r="AV64" s="47">
        <v>2012</v>
      </c>
      <c r="AW64" s="47">
        <v>2002</v>
      </c>
      <c r="AX64" s="47">
        <v>2003</v>
      </c>
      <c r="AY64" s="47">
        <v>3005</v>
      </c>
      <c r="BB64" s="5">
        <v>1050</v>
      </c>
      <c r="BC64" s="5">
        <v>12</v>
      </c>
      <c r="BD64" s="5" t="s">
        <v>597</v>
      </c>
    </row>
    <row r="65" spans="1:56" x14ac:dyDescent="0.3">
      <c r="A65" s="6"/>
      <c r="C65" s="27">
        <v>51</v>
      </c>
      <c r="D65" s="26">
        <v>3</v>
      </c>
      <c r="E65" s="26">
        <v>3</v>
      </c>
      <c r="F65" s="5">
        <v>1012</v>
      </c>
      <c r="H65" s="47">
        <f>VLOOKUP(표5_1075[[#This Row],[characterId]],$BB$15:$BD$223,2,FALSE)</f>
        <v>3</v>
      </c>
      <c r="I65" s="47" t="str">
        <f>VLOOKUP(표5_1075[[#This Row],[characterId]],$BB$15:$BD$223,3,FALSE)</f>
        <v>리본</v>
      </c>
      <c r="K65" s="47">
        <f t="shared" si="2"/>
        <v>3</v>
      </c>
      <c r="L65" s="47">
        <v>51</v>
      </c>
      <c r="M65" s="47">
        <f t="shared" si="0"/>
        <v>3</v>
      </c>
      <c r="N65" s="47">
        <f t="shared" si="3"/>
        <v>3</v>
      </c>
      <c r="O65" s="47">
        <f t="shared" si="1"/>
        <v>1012</v>
      </c>
      <c r="P65" s="47"/>
      <c r="W65" s="5">
        <v>51</v>
      </c>
      <c r="X65" s="5" t="s">
        <v>2220</v>
      </c>
      <c r="Y65" s="5">
        <v>1003</v>
      </c>
      <c r="Z65" s="5">
        <v>1031</v>
      </c>
      <c r="AA65" s="47" t="s">
        <v>2244</v>
      </c>
      <c r="AB65" s="47">
        <v>1009</v>
      </c>
      <c r="AC65" s="47">
        <v>1007</v>
      </c>
      <c r="AD65" s="47">
        <v>1032</v>
      </c>
      <c r="AE65" s="47">
        <v>1035</v>
      </c>
      <c r="AF65" s="47">
        <v>1034</v>
      </c>
      <c r="AG65" s="47">
        <v>1044</v>
      </c>
      <c r="AH65" s="47">
        <v>1050</v>
      </c>
      <c r="AI65" s="47">
        <v>1059</v>
      </c>
      <c r="AJ65" s="47">
        <v>1046</v>
      </c>
      <c r="AK65" s="47">
        <v>1061</v>
      </c>
      <c r="AL65" s="47">
        <v>1076</v>
      </c>
      <c r="AM65" s="47">
        <v>1077</v>
      </c>
      <c r="AN65" s="47">
        <v>1075</v>
      </c>
      <c r="AO65" s="47">
        <v>1069</v>
      </c>
      <c r="AP65" s="47">
        <v>1085</v>
      </c>
      <c r="AQ65" s="47">
        <v>1155</v>
      </c>
      <c r="AR65" s="47">
        <v>1167</v>
      </c>
      <c r="AS65" s="47">
        <v>1131</v>
      </c>
      <c r="AT65" s="47">
        <v>1101</v>
      </c>
      <c r="AU65" s="47">
        <v>1104</v>
      </c>
      <c r="AV65" s="47">
        <v>2013</v>
      </c>
      <c r="AW65" s="47">
        <v>2023</v>
      </c>
      <c r="AX65" s="47">
        <v>2033</v>
      </c>
      <c r="AY65" s="47">
        <v>3005</v>
      </c>
      <c r="BB65" s="5">
        <v>1051</v>
      </c>
      <c r="BC65" s="5">
        <v>42</v>
      </c>
      <c r="BD65" s="5" t="s">
        <v>820</v>
      </c>
    </row>
    <row r="66" spans="1:56" x14ac:dyDescent="0.3">
      <c r="A66" s="6"/>
      <c r="C66" s="27">
        <v>52</v>
      </c>
      <c r="D66" s="26">
        <v>3</v>
      </c>
      <c r="E66" s="26">
        <v>4</v>
      </c>
      <c r="F66" s="5">
        <v>1011</v>
      </c>
      <c r="H66" s="47">
        <f>VLOOKUP(표5_1075[[#This Row],[characterId]],$BB$15:$BD$223,2,FALSE)</f>
        <v>2</v>
      </c>
      <c r="I66" s="47" t="str">
        <f>VLOOKUP(표5_1075[[#This Row],[characterId]],$BB$15:$BD$223,3,FALSE)</f>
        <v>워터독스</v>
      </c>
      <c r="K66" s="47">
        <f t="shared" si="2"/>
        <v>3</v>
      </c>
      <c r="L66" s="47">
        <v>52</v>
      </c>
      <c r="M66" s="47">
        <f t="shared" si="0"/>
        <v>3</v>
      </c>
      <c r="N66" s="47">
        <f t="shared" si="3"/>
        <v>4</v>
      </c>
      <c r="O66" s="47">
        <f t="shared" si="1"/>
        <v>1011</v>
      </c>
      <c r="P66" s="47"/>
      <c r="W66" s="5">
        <v>52</v>
      </c>
      <c r="Z66" s="5">
        <v>1032</v>
      </c>
      <c r="AA66" s="47" t="s">
        <v>2244</v>
      </c>
      <c r="AB66" s="47">
        <v>1009</v>
      </c>
      <c r="AC66" s="47">
        <v>1007</v>
      </c>
      <c r="AD66" s="47">
        <v>1032</v>
      </c>
      <c r="AE66" s="47">
        <v>1035</v>
      </c>
      <c r="AF66" s="47">
        <v>1034</v>
      </c>
      <c r="AG66" s="47">
        <v>1044</v>
      </c>
      <c r="AH66" s="47">
        <v>1050</v>
      </c>
      <c r="AI66" s="47">
        <v>1059</v>
      </c>
      <c r="AJ66" s="47">
        <v>1046</v>
      </c>
      <c r="AK66" s="47">
        <v>1061</v>
      </c>
      <c r="AL66" s="47">
        <v>1076</v>
      </c>
      <c r="AM66" s="47">
        <v>1077</v>
      </c>
      <c r="AN66" s="47">
        <v>1075</v>
      </c>
      <c r="AO66" s="47">
        <v>1069</v>
      </c>
      <c r="AP66" s="47">
        <v>1085</v>
      </c>
      <c r="AQ66" s="47">
        <v>1155</v>
      </c>
      <c r="AR66" s="47">
        <v>1167</v>
      </c>
      <c r="AS66" s="47">
        <v>1131</v>
      </c>
      <c r="AT66" s="47">
        <v>1101</v>
      </c>
      <c r="AU66" s="47">
        <v>1104</v>
      </c>
      <c r="AV66" s="47">
        <v>2013</v>
      </c>
      <c r="AW66" s="47">
        <v>2023</v>
      </c>
      <c r="AX66" s="47">
        <v>2033</v>
      </c>
      <c r="AY66" s="47">
        <v>3005</v>
      </c>
      <c r="BB66" s="5">
        <v>1052</v>
      </c>
      <c r="BC66" s="5">
        <v>10</v>
      </c>
      <c r="BD66" s="5" t="s">
        <v>1003</v>
      </c>
    </row>
    <row r="67" spans="1:56" x14ac:dyDescent="0.3">
      <c r="A67" s="6"/>
      <c r="C67" s="27">
        <v>53</v>
      </c>
      <c r="D67" s="26">
        <v>3</v>
      </c>
      <c r="E67" s="26">
        <v>5</v>
      </c>
      <c r="F67" s="5">
        <v>1014</v>
      </c>
      <c r="H67" s="47">
        <f>VLOOKUP(표5_1075[[#This Row],[characterId]],$BB$15:$BD$223,2,FALSE)</f>
        <v>10</v>
      </c>
      <c r="I67" s="47" t="str">
        <f>VLOOKUP(표5_1075[[#This Row],[characterId]],$BB$15:$BD$223,3,FALSE)</f>
        <v>찬퐁</v>
      </c>
      <c r="K67" s="47">
        <f t="shared" si="2"/>
        <v>3</v>
      </c>
      <c r="L67" s="47">
        <v>53</v>
      </c>
      <c r="M67" s="47">
        <f t="shared" si="0"/>
        <v>3</v>
      </c>
      <c r="N67" s="47">
        <f t="shared" si="3"/>
        <v>5</v>
      </c>
      <c r="O67" s="47">
        <f t="shared" si="1"/>
        <v>1014</v>
      </c>
      <c r="P67" s="47"/>
      <c r="W67" s="5">
        <v>53</v>
      </c>
      <c r="Z67" s="5">
        <v>1033</v>
      </c>
      <c r="AA67" s="47" t="s">
        <v>2244</v>
      </c>
      <c r="AB67" s="47">
        <v>1009</v>
      </c>
      <c r="AC67" s="47">
        <v>1007</v>
      </c>
      <c r="AD67" s="47">
        <v>1032</v>
      </c>
      <c r="AE67" s="47">
        <v>1035</v>
      </c>
      <c r="AF67" s="47">
        <v>1034</v>
      </c>
      <c r="AG67" s="47">
        <v>1044</v>
      </c>
      <c r="AH67" s="47">
        <v>1050</v>
      </c>
      <c r="AI67" s="47">
        <v>1059</v>
      </c>
      <c r="AJ67" s="47">
        <v>1046</v>
      </c>
      <c r="AK67" s="47">
        <v>1061</v>
      </c>
      <c r="AL67" s="47">
        <v>1076</v>
      </c>
      <c r="AM67" s="47">
        <v>1077</v>
      </c>
      <c r="AN67" s="47">
        <v>1075</v>
      </c>
      <c r="AO67" s="47">
        <v>1069</v>
      </c>
      <c r="AP67" s="47">
        <v>1085</v>
      </c>
      <c r="AQ67" s="47">
        <v>1155</v>
      </c>
      <c r="AR67" s="47">
        <v>1167</v>
      </c>
      <c r="AS67" s="47">
        <v>1131</v>
      </c>
      <c r="AT67" s="47">
        <v>1101</v>
      </c>
      <c r="AU67" s="47">
        <v>1104</v>
      </c>
      <c r="AV67" s="47">
        <v>2013</v>
      </c>
      <c r="AW67" s="47">
        <v>2023</v>
      </c>
      <c r="AX67" s="47">
        <v>2033</v>
      </c>
      <c r="AY67" s="47">
        <v>3005</v>
      </c>
      <c r="BB67" s="5">
        <v>1053</v>
      </c>
      <c r="BC67" s="5">
        <v>8</v>
      </c>
      <c r="BD67" s="5" t="s">
        <v>632</v>
      </c>
    </row>
    <row r="68" spans="1:56" x14ac:dyDescent="0.3">
      <c r="A68" s="6"/>
      <c r="C68" s="27">
        <v>54</v>
      </c>
      <c r="D68" s="26">
        <v>3</v>
      </c>
      <c r="E68" s="26">
        <v>6</v>
      </c>
      <c r="F68" s="5">
        <v>1044</v>
      </c>
      <c r="H68" s="47">
        <f>VLOOKUP(표5_1075[[#This Row],[characterId]],$BB$15:$BD$223,2,FALSE)</f>
        <v>1</v>
      </c>
      <c r="I68" s="47" t="str">
        <f>VLOOKUP(표5_1075[[#This Row],[characterId]],$BB$15:$BD$223,3,FALSE)</f>
        <v>아쿠아리햇</v>
      </c>
      <c r="K68" s="47">
        <f t="shared" si="2"/>
        <v>3</v>
      </c>
      <c r="L68" s="47">
        <v>54</v>
      </c>
      <c r="M68" s="47">
        <f t="shared" si="0"/>
        <v>3</v>
      </c>
      <c r="N68" s="47">
        <f t="shared" si="3"/>
        <v>6</v>
      </c>
      <c r="O68" s="47">
        <f t="shared" si="1"/>
        <v>1044</v>
      </c>
      <c r="P68" s="47"/>
      <c r="W68" s="5">
        <v>54</v>
      </c>
      <c r="Z68" s="5">
        <v>1034</v>
      </c>
      <c r="AA68" s="47" t="s">
        <v>2244</v>
      </c>
      <c r="AB68" s="47">
        <v>1009</v>
      </c>
      <c r="AC68" s="47">
        <v>1007</v>
      </c>
      <c r="AD68" s="47">
        <v>1032</v>
      </c>
      <c r="AE68" s="47">
        <v>1035</v>
      </c>
      <c r="AF68" s="47">
        <v>1034</v>
      </c>
      <c r="AG68" s="47">
        <v>1044</v>
      </c>
      <c r="AH68" s="47">
        <v>1050</v>
      </c>
      <c r="AI68" s="47">
        <v>1059</v>
      </c>
      <c r="AJ68" s="47">
        <v>1046</v>
      </c>
      <c r="AK68" s="47">
        <v>1061</v>
      </c>
      <c r="AL68" s="47">
        <v>1076</v>
      </c>
      <c r="AM68" s="47">
        <v>1077</v>
      </c>
      <c r="AN68" s="47">
        <v>1075</v>
      </c>
      <c r="AO68" s="47">
        <v>1069</v>
      </c>
      <c r="AP68" s="47">
        <v>1085</v>
      </c>
      <c r="AQ68" s="47">
        <v>1155</v>
      </c>
      <c r="AR68" s="47">
        <v>1167</v>
      </c>
      <c r="AS68" s="47">
        <v>1131</v>
      </c>
      <c r="AT68" s="47">
        <v>1101</v>
      </c>
      <c r="AU68" s="47">
        <v>1104</v>
      </c>
      <c r="AV68" s="47">
        <v>2013</v>
      </c>
      <c r="AW68" s="47">
        <v>2023</v>
      </c>
      <c r="AX68" s="47">
        <v>2033</v>
      </c>
      <c r="AY68" s="47">
        <v>3005</v>
      </c>
      <c r="BB68" s="5">
        <v>1054</v>
      </c>
      <c r="BC68" s="5">
        <v>7</v>
      </c>
      <c r="BD68" s="5" t="s">
        <v>991</v>
      </c>
    </row>
    <row r="69" spans="1:56" x14ac:dyDescent="0.3">
      <c r="A69" s="6"/>
      <c r="C69" s="27">
        <v>55</v>
      </c>
      <c r="D69" s="26">
        <v>3</v>
      </c>
      <c r="E69" s="26">
        <v>7</v>
      </c>
      <c r="F69" s="5">
        <v>1043</v>
      </c>
      <c r="H69" s="47">
        <f>VLOOKUP(표5_1075[[#This Row],[characterId]],$BB$15:$BD$223,2,FALSE)</f>
        <v>17</v>
      </c>
      <c r="I69" s="47" t="str">
        <f>VLOOKUP(표5_1075[[#This Row],[characterId]],$BB$15:$BD$223,3,FALSE)</f>
        <v>레디안</v>
      </c>
      <c r="K69" s="47">
        <f t="shared" si="2"/>
        <v>3</v>
      </c>
      <c r="L69" s="47">
        <v>55</v>
      </c>
      <c r="M69" s="47">
        <f t="shared" si="0"/>
        <v>3</v>
      </c>
      <c r="N69" s="47">
        <f t="shared" si="3"/>
        <v>7</v>
      </c>
      <c r="O69" s="47">
        <f t="shared" si="1"/>
        <v>1043</v>
      </c>
      <c r="P69" s="47"/>
      <c r="W69" s="5">
        <v>55</v>
      </c>
      <c r="Z69" s="5">
        <v>1035</v>
      </c>
      <c r="AA69" s="47" t="s">
        <v>2244</v>
      </c>
      <c r="AB69" s="47">
        <v>1009</v>
      </c>
      <c r="AC69" s="47">
        <v>1007</v>
      </c>
      <c r="AD69" s="47">
        <v>1032</v>
      </c>
      <c r="AE69" s="47">
        <v>1035</v>
      </c>
      <c r="AF69" s="47">
        <v>1034</v>
      </c>
      <c r="AG69" s="47">
        <v>1044</v>
      </c>
      <c r="AH69" s="47">
        <v>1050</v>
      </c>
      <c r="AI69" s="47">
        <v>1059</v>
      </c>
      <c r="AJ69" s="47">
        <v>1046</v>
      </c>
      <c r="AK69" s="47">
        <v>1061</v>
      </c>
      <c r="AL69" s="47">
        <v>1076</v>
      </c>
      <c r="AM69" s="47">
        <v>1077</v>
      </c>
      <c r="AN69" s="47">
        <v>1075</v>
      </c>
      <c r="AO69" s="47">
        <v>1069</v>
      </c>
      <c r="AP69" s="47">
        <v>1085</v>
      </c>
      <c r="AQ69" s="47">
        <v>1155</v>
      </c>
      <c r="AR69" s="47">
        <v>1167</v>
      </c>
      <c r="AS69" s="47">
        <v>1131</v>
      </c>
      <c r="AT69" s="47">
        <v>1101</v>
      </c>
      <c r="AU69" s="47">
        <v>1104</v>
      </c>
      <c r="AV69" s="47">
        <v>2013</v>
      </c>
      <c r="AW69" s="47">
        <v>2023</v>
      </c>
      <c r="AX69" s="47">
        <v>2033</v>
      </c>
      <c r="AY69" s="47">
        <v>3005</v>
      </c>
      <c r="BB69" s="5">
        <v>1055</v>
      </c>
      <c r="BC69" s="5">
        <v>43</v>
      </c>
      <c r="BD69" s="5" t="s">
        <v>728</v>
      </c>
    </row>
    <row r="70" spans="1:56" x14ac:dyDescent="0.3">
      <c r="A70" s="6"/>
      <c r="C70" s="27">
        <v>56</v>
      </c>
      <c r="D70" s="26">
        <v>3</v>
      </c>
      <c r="E70" s="26">
        <v>8</v>
      </c>
      <c r="F70" s="5">
        <v>1056</v>
      </c>
      <c r="H70" s="47">
        <f>VLOOKUP(표5_1075[[#This Row],[characterId]],$BB$15:$BD$223,2,FALSE)</f>
        <v>13</v>
      </c>
      <c r="I70" s="47" t="str">
        <f>VLOOKUP(표5_1075[[#This Row],[characterId]],$BB$15:$BD$223,3,FALSE)</f>
        <v>아머찬퐁</v>
      </c>
      <c r="K70" s="47">
        <f t="shared" si="2"/>
        <v>3</v>
      </c>
      <c r="L70" s="47">
        <v>56</v>
      </c>
      <c r="M70" s="47">
        <f t="shared" si="0"/>
        <v>3</v>
      </c>
      <c r="N70" s="47">
        <f t="shared" si="3"/>
        <v>8</v>
      </c>
      <c r="O70" s="47">
        <f t="shared" si="1"/>
        <v>1056</v>
      </c>
      <c r="P70" s="47"/>
      <c r="W70" s="5">
        <v>56</v>
      </c>
      <c r="Z70" s="5">
        <v>1036</v>
      </c>
      <c r="AA70" s="47" t="s">
        <v>2244</v>
      </c>
      <c r="AB70" s="47">
        <v>1009</v>
      </c>
      <c r="AC70" s="47">
        <v>1007</v>
      </c>
      <c r="AD70" s="47">
        <v>1032</v>
      </c>
      <c r="AE70" s="47">
        <v>1035</v>
      </c>
      <c r="AF70" s="47">
        <v>1034</v>
      </c>
      <c r="AG70" s="47">
        <v>1044</v>
      </c>
      <c r="AH70" s="47">
        <v>1050</v>
      </c>
      <c r="AI70" s="47">
        <v>1059</v>
      </c>
      <c r="AJ70" s="47">
        <v>1046</v>
      </c>
      <c r="AK70" s="47">
        <v>1061</v>
      </c>
      <c r="AL70" s="47">
        <v>1076</v>
      </c>
      <c r="AM70" s="47">
        <v>1077</v>
      </c>
      <c r="AN70" s="47">
        <v>1075</v>
      </c>
      <c r="AO70" s="47">
        <v>1069</v>
      </c>
      <c r="AP70" s="47">
        <v>1085</v>
      </c>
      <c r="AQ70" s="47">
        <v>1155</v>
      </c>
      <c r="AR70" s="47">
        <v>1167</v>
      </c>
      <c r="AS70" s="47">
        <v>1131</v>
      </c>
      <c r="AT70" s="47">
        <v>1101</v>
      </c>
      <c r="AU70" s="47">
        <v>1104</v>
      </c>
      <c r="AV70" s="47">
        <v>2013</v>
      </c>
      <c r="AW70" s="47">
        <v>2023</v>
      </c>
      <c r="AX70" s="47">
        <v>2033</v>
      </c>
      <c r="AY70" s="47">
        <v>3005</v>
      </c>
      <c r="BB70" s="5">
        <v>1056</v>
      </c>
      <c r="BC70" s="5">
        <v>13</v>
      </c>
      <c r="BD70" s="5" t="s">
        <v>954</v>
      </c>
    </row>
    <row r="71" spans="1:56" x14ac:dyDescent="0.3">
      <c r="A71" s="6"/>
      <c r="C71" s="27">
        <v>57</v>
      </c>
      <c r="D71" s="26">
        <v>3</v>
      </c>
      <c r="E71" s="26">
        <v>9</v>
      </c>
      <c r="F71" s="5">
        <v>1045</v>
      </c>
      <c r="H71" s="47">
        <f>VLOOKUP(표5_1075[[#This Row],[characterId]],$BB$15:$BD$223,2,FALSE)</f>
        <v>43</v>
      </c>
      <c r="I71" s="47" t="str">
        <f>VLOOKUP(표5_1075[[#This Row],[characterId]],$BB$15:$BD$223,3,FALSE)</f>
        <v>스노우펍</v>
      </c>
      <c r="K71" s="47">
        <f t="shared" si="2"/>
        <v>3</v>
      </c>
      <c r="L71" s="47">
        <v>57</v>
      </c>
      <c r="M71" s="47">
        <f t="shared" si="0"/>
        <v>3</v>
      </c>
      <c r="N71" s="47">
        <f t="shared" si="3"/>
        <v>9</v>
      </c>
      <c r="O71" s="47">
        <f t="shared" si="1"/>
        <v>1045</v>
      </c>
      <c r="P71" s="47"/>
      <c r="W71" s="5">
        <v>57</v>
      </c>
      <c r="Z71" s="5">
        <v>1037</v>
      </c>
      <c r="AA71" s="47" t="s">
        <v>2244</v>
      </c>
      <c r="AB71" s="47">
        <v>1009</v>
      </c>
      <c r="AC71" s="47">
        <v>1007</v>
      </c>
      <c r="AD71" s="47">
        <v>1032</v>
      </c>
      <c r="AE71" s="47">
        <v>1035</v>
      </c>
      <c r="AF71" s="47">
        <v>1034</v>
      </c>
      <c r="AG71" s="47">
        <v>1044</v>
      </c>
      <c r="AH71" s="47">
        <v>1050</v>
      </c>
      <c r="AI71" s="47">
        <v>1059</v>
      </c>
      <c r="AJ71" s="47">
        <v>1046</v>
      </c>
      <c r="AK71" s="47">
        <v>1061</v>
      </c>
      <c r="AL71" s="47">
        <v>1076</v>
      </c>
      <c r="AM71" s="47">
        <v>1077</v>
      </c>
      <c r="AN71" s="47">
        <v>1075</v>
      </c>
      <c r="AO71" s="47">
        <v>1069</v>
      </c>
      <c r="AP71" s="47">
        <v>1085</v>
      </c>
      <c r="AQ71" s="47">
        <v>1155</v>
      </c>
      <c r="AR71" s="47">
        <v>1167</v>
      </c>
      <c r="AS71" s="47">
        <v>1131</v>
      </c>
      <c r="AT71" s="47">
        <v>1101</v>
      </c>
      <c r="AU71" s="47">
        <v>1104</v>
      </c>
      <c r="AV71" s="47">
        <v>2013</v>
      </c>
      <c r="AW71" s="47">
        <v>2023</v>
      </c>
      <c r="AX71" s="47">
        <v>2033</v>
      </c>
      <c r="AY71" s="47">
        <v>3005</v>
      </c>
      <c r="BB71" s="5">
        <v>1057</v>
      </c>
      <c r="BC71" s="5">
        <v>17</v>
      </c>
      <c r="BD71" s="5" t="s">
        <v>852</v>
      </c>
    </row>
    <row r="72" spans="1:56" x14ac:dyDescent="0.3">
      <c r="A72" s="6"/>
      <c r="C72" s="27">
        <v>58</v>
      </c>
      <c r="D72" s="26">
        <v>3</v>
      </c>
      <c r="E72" s="26">
        <v>10</v>
      </c>
      <c r="F72" s="5">
        <v>1055</v>
      </c>
      <c r="H72" s="47">
        <f>VLOOKUP(표5_1075[[#This Row],[characterId]],$BB$15:$BD$223,2,FALSE)</f>
        <v>43</v>
      </c>
      <c r="I72" s="47" t="str">
        <f>VLOOKUP(표5_1075[[#This Row],[characterId]],$BB$15:$BD$223,3,FALSE)</f>
        <v>스노우펠</v>
      </c>
      <c r="K72" s="47">
        <f t="shared" si="2"/>
        <v>3</v>
      </c>
      <c r="L72" s="47">
        <v>58</v>
      </c>
      <c r="M72" s="47">
        <f t="shared" si="0"/>
        <v>3</v>
      </c>
      <c r="N72" s="47">
        <f t="shared" si="3"/>
        <v>10</v>
      </c>
      <c r="O72" s="47">
        <f t="shared" si="1"/>
        <v>1055</v>
      </c>
      <c r="P72" s="47"/>
      <c r="W72" s="5">
        <v>58</v>
      </c>
      <c r="Z72" s="5">
        <v>1038</v>
      </c>
      <c r="AA72" s="47" t="s">
        <v>2244</v>
      </c>
      <c r="AB72" s="47">
        <v>1009</v>
      </c>
      <c r="AC72" s="47">
        <v>1007</v>
      </c>
      <c r="AD72" s="47">
        <v>1032</v>
      </c>
      <c r="AE72" s="47">
        <v>1035</v>
      </c>
      <c r="AF72" s="47">
        <v>1034</v>
      </c>
      <c r="AG72" s="47">
        <v>1044</v>
      </c>
      <c r="AH72" s="47">
        <v>1050</v>
      </c>
      <c r="AI72" s="47">
        <v>1059</v>
      </c>
      <c r="AJ72" s="47">
        <v>1046</v>
      </c>
      <c r="AK72" s="47">
        <v>1061</v>
      </c>
      <c r="AL72" s="47">
        <v>1076</v>
      </c>
      <c r="AM72" s="47">
        <v>1077</v>
      </c>
      <c r="AN72" s="47">
        <v>1075</v>
      </c>
      <c r="AO72" s="47">
        <v>1069</v>
      </c>
      <c r="AP72" s="47">
        <v>1085</v>
      </c>
      <c r="AQ72" s="47">
        <v>1155</v>
      </c>
      <c r="AR72" s="47">
        <v>1167</v>
      </c>
      <c r="AS72" s="47">
        <v>1131</v>
      </c>
      <c r="AT72" s="47">
        <v>1101</v>
      </c>
      <c r="AU72" s="47">
        <v>1104</v>
      </c>
      <c r="AV72" s="47">
        <v>2013</v>
      </c>
      <c r="AW72" s="47">
        <v>2023</v>
      </c>
      <c r="AX72" s="47">
        <v>2033</v>
      </c>
      <c r="AY72" s="47">
        <v>3005</v>
      </c>
      <c r="BB72" s="5">
        <v>1058</v>
      </c>
      <c r="BC72" s="5">
        <v>45</v>
      </c>
      <c r="BD72" s="5" t="s">
        <v>963</v>
      </c>
    </row>
    <row r="73" spans="1:56" x14ac:dyDescent="0.3">
      <c r="A73" s="6"/>
      <c r="C73" s="27">
        <v>59</v>
      </c>
      <c r="D73" s="26">
        <v>3</v>
      </c>
      <c r="E73" s="26">
        <v>11</v>
      </c>
      <c r="F73" s="5">
        <v>1062</v>
      </c>
      <c r="H73" s="47">
        <f>VLOOKUP(표5_1075[[#This Row],[characterId]],$BB$15:$BD$223,2,FALSE)</f>
        <v>22</v>
      </c>
      <c r="I73" s="47" t="str">
        <f>VLOOKUP(표5_1075[[#This Row],[characterId]],$BB$15:$BD$223,3,FALSE)</f>
        <v>소울치프톤</v>
      </c>
      <c r="K73" s="47">
        <f t="shared" si="2"/>
        <v>3</v>
      </c>
      <c r="L73" s="47">
        <v>59</v>
      </c>
      <c r="M73" s="47">
        <f t="shared" si="0"/>
        <v>3</v>
      </c>
      <c r="N73" s="47">
        <f t="shared" si="3"/>
        <v>11</v>
      </c>
      <c r="O73" s="47">
        <f t="shared" si="1"/>
        <v>1062</v>
      </c>
      <c r="P73" s="47"/>
      <c r="W73" s="5">
        <v>59</v>
      </c>
      <c r="Z73" s="5">
        <v>1039</v>
      </c>
      <c r="AA73" s="47" t="s">
        <v>2244</v>
      </c>
      <c r="AB73" s="47">
        <v>1009</v>
      </c>
      <c r="AC73" s="47">
        <v>1007</v>
      </c>
      <c r="AD73" s="47">
        <v>1032</v>
      </c>
      <c r="AE73" s="47">
        <v>1035</v>
      </c>
      <c r="AF73" s="47">
        <v>1034</v>
      </c>
      <c r="AG73" s="47">
        <v>1044</v>
      </c>
      <c r="AH73" s="47">
        <v>1050</v>
      </c>
      <c r="AI73" s="47">
        <v>1059</v>
      </c>
      <c r="AJ73" s="47">
        <v>1046</v>
      </c>
      <c r="AK73" s="47">
        <v>1061</v>
      </c>
      <c r="AL73" s="47">
        <v>1076</v>
      </c>
      <c r="AM73" s="47">
        <v>1077</v>
      </c>
      <c r="AN73" s="47">
        <v>1075</v>
      </c>
      <c r="AO73" s="47">
        <v>1069</v>
      </c>
      <c r="AP73" s="47">
        <v>1085</v>
      </c>
      <c r="AQ73" s="47">
        <v>1155</v>
      </c>
      <c r="AR73" s="47">
        <v>1167</v>
      </c>
      <c r="AS73" s="47">
        <v>1131</v>
      </c>
      <c r="AT73" s="47">
        <v>1101</v>
      </c>
      <c r="AU73" s="47">
        <v>1104</v>
      </c>
      <c r="AV73" s="47">
        <v>2013</v>
      </c>
      <c r="AW73" s="47">
        <v>2023</v>
      </c>
      <c r="AX73" s="47">
        <v>2033</v>
      </c>
      <c r="AY73" s="47">
        <v>3005</v>
      </c>
      <c r="BB73" s="5">
        <v>1059</v>
      </c>
      <c r="BC73" s="5">
        <v>15</v>
      </c>
      <c r="BD73" s="5" t="s">
        <v>541</v>
      </c>
    </row>
    <row r="74" spans="1:56" x14ac:dyDescent="0.3">
      <c r="A74" s="6"/>
      <c r="C74" s="27">
        <v>60</v>
      </c>
      <c r="D74" s="26">
        <v>3</v>
      </c>
      <c r="E74" s="26">
        <v>12</v>
      </c>
      <c r="F74" s="5">
        <v>1077</v>
      </c>
      <c r="H74" s="47">
        <f>VLOOKUP(표5_1075[[#This Row],[characterId]],$BB$15:$BD$223,2,FALSE)</f>
        <v>6</v>
      </c>
      <c r="I74" s="47" t="str">
        <f>VLOOKUP(표5_1075[[#This Row],[characterId]],$BB$15:$BD$223,3,FALSE)</f>
        <v>페일독스</v>
      </c>
      <c r="K74" s="47">
        <f t="shared" si="2"/>
        <v>3</v>
      </c>
      <c r="L74" s="47">
        <v>60</v>
      </c>
      <c r="M74" s="47">
        <f t="shared" si="0"/>
        <v>3</v>
      </c>
      <c r="N74" s="47">
        <f t="shared" si="3"/>
        <v>12</v>
      </c>
      <c r="O74" s="47">
        <f t="shared" si="1"/>
        <v>1077</v>
      </c>
      <c r="P74" s="47"/>
      <c r="W74" s="5">
        <v>60</v>
      </c>
      <c r="Z74" s="5">
        <v>1040</v>
      </c>
      <c r="AA74" s="47" t="s">
        <v>2244</v>
      </c>
      <c r="AB74" s="47">
        <v>1009</v>
      </c>
      <c r="AC74" s="47">
        <v>1007</v>
      </c>
      <c r="AD74" s="47">
        <v>1032</v>
      </c>
      <c r="AE74" s="47">
        <v>1035</v>
      </c>
      <c r="AF74" s="47">
        <v>1034</v>
      </c>
      <c r="AG74" s="47">
        <v>1044</v>
      </c>
      <c r="AH74" s="47">
        <v>1050</v>
      </c>
      <c r="AI74" s="47">
        <v>1059</v>
      </c>
      <c r="AJ74" s="47">
        <v>1046</v>
      </c>
      <c r="AK74" s="47">
        <v>1061</v>
      </c>
      <c r="AL74" s="47">
        <v>1076</v>
      </c>
      <c r="AM74" s="47">
        <v>1077</v>
      </c>
      <c r="AN74" s="47">
        <v>1075</v>
      </c>
      <c r="AO74" s="47">
        <v>1069</v>
      </c>
      <c r="AP74" s="47">
        <v>1085</v>
      </c>
      <c r="AQ74" s="47">
        <v>1155</v>
      </c>
      <c r="AR74" s="47">
        <v>1167</v>
      </c>
      <c r="AS74" s="47">
        <v>1131</v>
      </c>
      <c r="AT74" s="47">
        <v>1101</v>
      </c>
      <c r="AU74" s="47">
        <v>1104</v>
      </c>
      <c r="AV74" s="47">
        <v>2013</v>
      </c>
      <c r="AW74" s="47">
        <v>2023</v>
      </c>
      <c r="AX74" s="47">
        <v>2033</v>
      </c>
      <c r="AY74" s="47">
        <v>3005</v>
      </c>
      <c r="BB74" s="5">
        <v>1060</v>
      </c>
      <c r="BC74" s="5">
        <v>7</v>
      </c>
      <c r="BD74" s="5" t="s">
        <v>121</v>
      </c>
    </row>
    <row r="75" spans="1:56" x14ac:dyDescent="0.3">
      <c r="A75" s="6"/>
      <c r="C75" s="27">
        <v>61</v>
      </c>
      <c r="D75" s="26">
        <v>3</v>
      </c>
      <c r="E75" s="26">
        <v>13</v>
      </c>
      <c r="F75" s="5">
        <v>1075</v>
      </c>
      <c r="H75" s="47">
        <f>VLOOKUP(표5_1075[[#This Row],[characterId]],$BB$15:$BD$223,2,FALSE)</f>
        <v>15</v>
      </c>
      <c r="I75" s="47" t="str">
        <f>VLOOKUP(표5_1075[[#This Row],[characterId]],$BB$15:$BD$223,3,FALSE)</f>
        <v>드로이드실버</v>
      </c>
      <c r="K75" s="47">
        <f t="shared" si="2"/>
        <v>3</v>
      </c>
      <c r="L75" s="47">
        <v>61</v>
      </c>
      <c r="M75" s="47">
        <f t="shared" si="0"/>
        <v>3</v>
      </c>
      <c r="N75" s="47">
        <f t="shared" si="3"/>
        <v>13</v>
      </c>
      <c r="O75" s="47">
        <f t="shared" si="1"/>
        <v>1075</v>
      </c>
      <c r="P75" s="47"/>
      <c r="W75" s="5">
        <v>61</v>
      </c>
      <c r="X75" s="5" t="s">
        <v>2221</v>
      </c>
      <c r="Y75" s="5">
        <v>1004</v>
      </c>
      <c r="Z75" s="5">
        <v>1041</v>
      </c>
      <c r="AA75" s="47" t="s">
        <v>2244</v>
      </c>
      <c r="AB75" s="47">
        <v>1006</v>
      </c>
      <c r="AC75" s="47">
        <v>1010</v>
      </c>
      <c r="AD75" s="47">
        <v>1019</v>
      </c>
      <c r="AE75" s="47">
        <v>1035</v>
      </c>
      <c r="AF75" s="47">
        <v>1031</v>
      </c>
      <c r="AG75" s="47">
        <v>1054</v>
      </c>
      <c r="AH75" s="47">
        <v>1042</v>
      </c>
      <c r="AI75" s="47">
        <v>1052</v>
      </c>
      <c r="AJ75" s="47">
        <v>1058</v>
      </c>
      <c r="AK75" s="47">
        <v>1118</v>
      </c>
      <c r="AL75" s="47">
        <v>1067</v>
      </c>
      <c r="AM75" s="47">
        <v>1081</v>
      </c>
      <c r="AN75" s="47">
        <v>1086</v>
      </c>
      <c r="AO75" s="47">
        <v>1080</v>
      </c>
      <c r="AP75" s="47">
        <v>1069</v>
      </c>
      <c r="AQ75" s="47">
        <v>1163</v>
      </c>
      <c r="AR75" s="47">
        <v>1133</v>
      </c>
      <c r="AS75" s="47">
        <v>1096</v>
      </c>
      <c r="AT75" s="47">
        <v>1156</v>
      </c>
      <c r="AU75" s="47">
        <v>1132</v>
      </c>
      <c r="AV75" s="47">
        <v>2022</v>
      </c>
      <c r="AW75" s="47">
        <v>2011</v>
      </c>
      <c r="AX75" s="47">
        <v>2032</v>
      </c>
      <c r="AY75" s="47">
        <v>3005</v>
      </c>
      <c r="BB75" s="5">
        <v>1061</v>
      </c>
      <c r="BC75" s="5">
        <v>43</v>
      </c>
      <c r="BD75" s="5" t="s">
        <v>640</v>
      </c>
    </row>
    <row r="76" spans="1:56" x14ac:dyDescent="0.3">
      <c r="A76" s="6"/>
      <c r="C76" s="27">
        <v>62</v>
      </c>
      <c r="D76" s="26">
        <v>3</v>
      </c>
      <c r="E76" s="26">
        <v>14</v>
      </c>
      <c r="F76" s="5">
        <v>1082</v>
      </c>
      <c r="H76" s="47">
        <f>VLOOKUP(표5_1075[[#This Row],[characterId]],$BB$15:$BD$223,2,FALSE)</f>
        <v>15</v>
      </c>
      <c r="I76" s="47" t="str">
        <f>VLOOKUP(표5_1075[[#This Row],[characterId]],$BB$15:$BD$223,3,FALSE)</f>
        <v>나이트필</v>
      </c>
      <c r="K76" s="47">
        <f t="shared" si="2"/>
        <v>3</v>
      </c>
      <c r="L76" s="47">
        <v>62</v>
      </c>
      <c r="M76" s="47">
        <f t="shared" si="0"/>
        <v>3</v>
      </c>
      <c r="N76" s="47">
        <f t="shared" si="3"/>
        <v>14</v>
      </c>
      <c r="O76" s="47">
        <f t="shared" si="1"/>
        <v>1082</v>
      </c>
      <c r="P76" s="47"/>
      <c r="W76" s="5">
        <v>62</v>
      </c>
      <c r="Z76" s="5">
        <v>1042</v>
      </c>
      <c r="AA76" s="47" t="s">
        <v>2244</v>
      </c>
      <c r="AB76" s="47">
        <v>1006</v>
      </c>
      <c r="AC76" s="47">
        <v>1010</v>
      </c>
      <c r="AD76" s="47">
        <v>1019</v>
      </c>
      <c r="AE76" s="47">
        <v>1035</v>
      </c>
      <c r="AF76" s="47">
        <v>1031</v>
      </c>
      <c r="AG76" s="47">
        <v>1054</v>
      </c>
      <c r="AH76" s="47">
        <v>1042</v>
      </c>
      <c r="AI76" s="47">
        <v>1052</v>
      </c>
      <c r="AJ76" s="47">
        <v>1058</v>
      </c>
      <c r="AK76" s="47">
        <v>1118</v>
      </c>
      <c r="AL76" s="47">
        <v>1067</v>
      </c>
      <c r="AM76" s="47">
        <v>1081</v>
      </c>
      <c r="AN76" s="47">
        <v>1086</v>
      </c>
      <c r="AO76" s="47">
        <v>1080</v>
      </c>
      <c r="AP76" s="47">
        <v>1069</v>
      </c>
      <c r="AQ76" s="47">
        <v>1163</v>
      </c>
      <c r="AR76" s="47">
        <v>1133</v>
      </c>
      <c r="AS76" s="47">
        <v>1096</v>
      </c>
      <c r="AT76" s="47">
        <v>1156</v>
      </c>
      <c r="AU76" s="47">
        <v>1132</v>
      </c>
      <c r="AV76" s="47">
        <v>2022</v>
      </c>
      <c r="AW76" s="47">
        <v>2011</v>
      </c>
      <c r="AX76" s="47">
        <v>2032</v>
      </c>
      <c r="AY76" s="47">
        <v>3005</v>
      </c>
      <c r="BB76" s="5">
        <v>1062</v>
      </c>
      <c r="BC76" s="5">
        <v>22</v>
      </c>
      <c r="BD76" s="5" t="s">
        <v>773</v>
      </c>
    </row>
    <row r="77" spans="1:56" x14ac:dyDescent="0.3">
      <c r="A77" s="6"/>
      <c r="C77" s="27">
        <v>63</v>
      </c>
      <c r="D77" s="26">
        <v>3</v>
      </c>
      <c r="E77" s="26">
        <v>15</v>
      </c>
      <c r="F77" s="5">
        <v>1069</v>
      </c>
      <c r="H77" s="47">
        <f>VLOOKUP(표5_1075[[#This Row],[characterId]],$BB$15:$BD$223,2,FALSE)</f>
        <v>21</v>
      </c>
      <c r="I77" s="47" t="str">
        <f>VLOOKUP(표5_1075[[#This Row],[characterId]],$BB$15:$BD$223,3,FALSE)</f>
        <v>푸르릉</v>
      </c>
      <c r="K77" s="47">
        <f t="shared" si="2"/>
        <v>3</v>
      </c>
      <c r="L77" s="47">
        <v>63</v>
      </c>
      <c r="M77" s="47">
        <f t="shared" si="0"/>
        <v>3</v>
      </c>
      <c r="N77" s="47">
        <f t="shared" si="3"/>
        <v>15</v>
      </c>
      <c r="O77" s="47">
        <f t="shared" si="1"/>
        <v>1069</v>
      </c>
      <c r="P77" s="47"/>
      <c r="W77" s="5">
        <v>63</v>
      </c>
      <c r="Z77" s="5">
        <v>1043</v>
      </c>
      <c r="AA77" s="47" t="s">
        <v>2244</v>
      </c>
      <c r="AB77" s="47">
        <v>1006</v>
      </c>
      <c r="AC77" s="47">
        <v>1010</v>
      </c>
      <c r="AD77" s="47">
        <v>1019</v>
      </c>
      <c r="AE77" s="47">
        <v>1035</v>
      </c>
      <c r="AF77" s="47">
        <v>1031</v>
      </c>
      <c r="AG77" s="47">
        <v>1054</v>
      </c>
      <c r="AH77" s="47">
        <v>1042</v>
      </c>
      <c r="AI77" s="47">
        <v>1052</v>
      </c>
      <c r="AJ77" s="47">
        <v>1058</v>
      </c>
      <c r="AK77" s="47">
        <v>1118</v>
      </c>
      <c r="AL77" s="47">
        <v>1067</v>
      </c>
      <c r="AM77" s="47">
        <v>1081</v>
      </c>
      <c r="AN77" s="47">
        <v>1086</v>
      </c>
      <c r="AO77" s="47">
        <v>1080</v>
      </c>
      <c r="AP77" s="47">
        <v>1069</v>
      </c>
      <c r="AQ77" s="47">
        <v>1163</v>
      </c>
      <c r="AR77" s="47">
        <v>1133</v>
      </c>
      <c r="AS77" s="47">
        <v>1096</v>
      </c>
      <c r="AT77" s="47">
        <v>1156</v>
      </c>
      <c r="AU77" s="47">
        <v>1132</v>
      </c>
      <c r="AV77" s="47">
        <v>2022</v>
      </c>
      <c r="AW77" s="47">
        <v>2011</v>
      </c>
      <c r="AX77" s="47">
        <v>2032</v>
      </c>
      <c r="AY77" s="47">
        <v>3005</v>
      </c>
      <c r="BB77" s="5">
        <v>1063</v>
      </c>
      <c r="BC77" s="5">
        <v>12</v>
      </c>
      <c r="BD77" s="5" t="s">
        <v>1045</v>
      </c>
    </row>
    <row r="78" spans="1:56" x14ac:dyDescent="0.3">
      <c r="A78" s="6"/>
      <c r="C78" s="27">
        <v>64</v>
      </c>
      <c r="D78" s="26">
        <v>3</v>
      </c>
      <c r="E78" s="26">
        <v>16</v>
      </c>
      <c r="F78" s="5">
        <v>1155</v>
      </c>
      <c r="H78" s="47">
        <f>VLOOKUP(표5_1075[[#This Row],[characterId]],$BB$15:$BD$223,2,FALSE)</f>
        <v>16</v>
      </c>
      <c r="I78" s="47" t="str">
        <f>VLOOKUP(표5_1075[[#This Row],[characterId]],$BB$15:$BD$223,3,FALSE)</f>
        <v>아룹아낙</v>
      </c>
      <c r="K78" s="47">
        <f t="shared" si="2"/>
        <v>3</v>
      </c>
      <c r="L78" s="47">
        <v>64</v>
      </c>
      <c r="M78" s="47">
        <f t="shared" si="0"/>
        <v>3</v>
      </c>
      <c r="N78" s="47">
        <f t="shared" si="3"/>
        <v>16</v>
      </c>
      <c r="O78" s="47">
        <f t="shared" si="1"/>
        <v>1155</v>
      </c>
      <c r="P78" s="47"/>
      <c r="W78" s="5">
        <v>64</v>
      </c>
      <c r="Z78" s="5">
        <v>1044</v>
      </c>
      <c r="AA78" s="47" t="s">
        <v>2244</v>
      </c>
      <c r="AB78" s="47">
        <v>1006</v>
      </c>
      <c r="AC78" s="47">
        <v>1010</v>
      </c>
      <c r="AD78" s="47">
        <v>1019</v>
      </c>
      <c r="AE78" s="47">
        <v>1035</v>
      </c>
      <c r="AF78" s="47">
        <v>1031</v>
      </c>
      <c r="AG78" s="47">
        <v>1054</v>
      </c>
      <c r="AH78" s="47">
        <v>1042</v>
      </c>
      <c r="AI78" s="47">
        <v>1052</v>
      </c>
      <c r="AJ78" s="47">
        <v>1058</v>
      </c>
      <c r="AK78" s="47">
        <v>1118</v>
      </c>
      <c r="AL78" s="47">
        <v>1067</v>
      </c>
      <c r="AM78" s="47">
        <v>1081</v>
      </c>
      <c r="AN78" s="47">
        <v>1086</v>
      </c>
      <c r="AO78" s="47">
        <v>1080</v>
      </c>
      <c r="AP78" s="47">
        <v>1069</v>
      </c>
      <c r="AQ78" s="47">
        <v>1163</v>
      </c>
      <c r="AR78" s="47">
        <v>1133</v>
      </c>
      <c r="AS78" s="47">
        <v>1096</v>
      </c>
      <c r="AT78" s="47">
        <v>1156</v>
      </c>
      <c r="AU78" s="47">
        <v>1132</v>
      </c>
      <c r="AV78" s="47">
        <v>2022</v>
      </c>
      <c r="AW78" s="47">
        <v>2011</v>
      </c>
      <c r="AX78" s="47">
        <v>2032</v>
      </c>
      <c r="AY78" s="47">
        <v>3005</v>
      </c>
      <c r="BB78" s="5">
        <v>1064</v>
      </c>
      <c r="BC78" s="5">
        <v>19</v>
      </c>
      <c r="BD78" s="5" t="s">
        <v>736</v>
      </c>
    </row>
    <row r="79" spans="1:56" x14ac:dyDescent="0.3">
      <c r="A79" s="6"/>
      <c r="C79" s="27">
        <v>65</v>
      </c>
      <c r="D79" s="26">
        <v>3</v>
      </c>
      <c r="E79" s="26">
        <v>17</v>
      </c>
      <c r="F79" s="5">
        <v>1115</v>
      </c>
      <c r="H79" s="47">
        <f>VLOOKUP(표5_1075[[#This Row],[characterId]],$BB$15:$BD$223,2,FALSE)</f>
        <v>12</v>
      </c>
      <c r="I79" s="47" t="str">
        <f>VLOOKUP(표5_1075[[#This Row],[characterId]],$BB$15:$BD$223,3,FALSE)</f>
        <v>스파이크랩</v>
      </c>
      <c r="K79" s="47">
        <f t="shared" si="2"/>
        <v>3</v>
      </c>
      <c r="L79" s="47">
        <v>65</v>
      </c>
      <c r="M79" s="47">
        <f t="shared" ref="M79:M142" si="4">VLOOKUP(ROUNDUP(L79/24,0),$W$15:$Z$138,4,FALSE)</f>
        <v>3</v>
      </c>
      <c r="N79" s="47">
        <f t="shared" si="3"/>
        <v>17</v>
      </c>
      <c r="O79" s="47">
        <f t="shared" ref="O79:O142" si="5">INDEX($AB$15:$AY$138,K79,VLOOKUP(N79,$S$15:$T$38,2,FALSE))</f>
        <v>1115</v>
      </c>
      <c r="P79" s="47"/>
      <c r="W79" s="5">
        <v>65</v>
      </c>
      <c r="Z79" s="5">
        <v>1045</v>
      </c>
      <c r="AA79" s="47" t="s">
        <v>2244</v>
      </c>
      <c r="AB79" s="47">
        <v>1006</v>
      </c>
      <c r="AC79" s="47">
        <v>1010</v>
      </c>
      <c r="AD79" s="47">
        <v>1019</v>
      </c>
      <c r="AE79" s="47">
        <v>1035</v>
      </c>
      <c r="AF79" s="47">
        <v>1031</v>
      </c>
      <c r="AG79" s="47">
        <v>1054</v>
      </c>
      <c r="AH79" s="47">
        <v>1042</v>
      </c>
      <c r="AI79" s="47">
        <v>1052</v>
      </c>
      <c r="AJ79" s="47">
        <v>1058</v>
      </c>
      <c r="AK79" s="47">
        <v>1118</v>
      </c>
      <c r="AL79" s="47">
        <v>1067</v>
      </c>
      <c r="AM79" s="47">
        <v>1081</v>
      </c>
      <c r="AN79" s="47">
        <v>1086</v>
      </c>
      <c r="AO79" s="47">
        <v>1080</v>
      </c>
      <c r="AP79" s="47">
        <v>1069</v>
      </c>
      <c r="AQ79" s="47">
        <v>1163</v>
      </c>
      <c r="AR79" s="47">
        <v>1133</v>
      </c>
      <c r="AS79" s="47">
        <v>1096</v>
      </c>
      <c r="AT79" s="47">
        <v>1156</v>
      </c>
      <c r="AU79" s="47">
        <v>1132</v>
      </c>
      <c r="AV79" s="47">
        <v>2022</v>
      </c>
      <c r="AW79" s="47">
        <v>2011</v>
      </c>
      <c r="AX79" s="47">
        <v>2032</v>
      </c>
      <c r="AY79" s="47">
        <v>3005</v>
      </c>
      <c r="BB79" s="5">
        <v>1065</v>
      </c>
      <c r="BC79" s="5">
        <v>3</v>
      </c>
      <c r="BD79" s="5" t="s">
        <v>1294</v>
      </c>
    </row>
    <row r="80" spans="1:56" x14ac:dyDescent="0.3">
      <c r="A80" s="6"/>
      <c r="C80" s="27">
        <v>66</v>
      </c>
      <c r="D80" s="26">
        <v>3</v>
      </c>
      <c r="E80" s="26">
        <v>18</v>
      </c>
      <c r="F80" s="5">
        <v>1110</v>
      </c>
      <c r="H80" s="47">
        <f>VLOOKUP(표5_1075[[#This Row],[characterId]],$BB$15:$BD$223,2,FALSE)</f>
        <v>9</v>
      </c>
      <c r="I80" s="47" t="str">
        <f>VLOOKUP(표5_1075[[#This Row],[characterId]],$BB$15:$BD$223,3,FALSE)</f>
        <v>베릴</v>
      </c>
      <c r="K80" s="47">
        <f t="shared" ref="K80:K143" si="6">ROUNDUP(L80/24,0)</f>
        <v>3</v>
      </c>
      <c r="L80" s="47">
        <v>66</v>
      </c>
      <c r="M80" s="47">
        <f t="shared" si="4"/>
        <v>3</v>
      </c>
      <c r="N80" s="47">
        <f t="shared" si="3"/>
        <v>18</v>
      </c>
      <c r="O80" s="47">
        <f t="shared" si="5"/>
        <v>1110</v>
      </c>
      <c r="P80" s="47"/>
      <c r="W80" s="5">
        <v>66</v>
      </c>
      <c r="Z80" s="5">
        <v>1046</v>
      </c>
      <c r="AA80" s="47" t="s">
        <v>2244</v>
      </c>
      <c r="AB80" s="47">
        <v>1006</v>
      </c>
      <c r="AC80" s="47">
        <v>1010</v>
      </c>
      <c r="AD80" s="47">
        <v>1019</v>
      </c>
      <c r="AE80" s="47">
        <v>1035</v>
      </c>
      <c r="AF80" s="47">
        <v>1031</v>
      </c>
      <c r="AG80" s="47">
        <v>1054</v>
      </c>
      <c r="AH80" s="47">
        <v>1042</v>
      </c>
      <c r="AI80" s="47">
        <v>1052</v>
      </c>
      <c r="AJ80" s="47">
        <v>1058</v>
      </c>
      <c r="AK80" s="47">
        <v>1118</v>
      </c>
      <c r="AL80" s="47">
        <v>1067</v>
      </c>
      <c r="AM80" s="47">
        <v>1081</v>
      </c>
      <c r="AN80" s="47">
        <v>1086</v>
      </c>
      <c r="AO80" s="47">
        <v>1080</v>
      </c>
      <c r="AP80" s="47">
        <v>1069</v>
      </c>
      <c r="AQ80" s="47">
        <v>1163</v>
      </c>
      <c r="AR80" s="47">
        <v>1133</v>
      </c>
      <c r="AS80" s="47">
        <v>1096</v>
      </c>
      <c r="AT80" s="47">
        <v>1156</v>
      </c>
      <c r="AU80" s="47">
        <v>1132</v>
      </c>
      <c r="AV80" s="47">
        <v>2022</v>
      </c>
      <c r="AW80" s="47">
        <v>2011</v>
      </c>
      <c r="AX80" s="47">
        <v>2032</v>
      </c>
      <c r="AY80" s="47">
        <v>3005</v>
      </c>
      <c r="BB80" s="5">
        <v>1066</v>
      </c>
      <c r="BC80" s="5">
        <v>3</v>
      </c>
      <c r="BD80" s="5" t="s">
        <v>687</v>
      </c>
    </row>
    <row r="81" spans="1:56" x14ac:dyDescent="0.3">
      <c r="A81" s="6"/>
      <c r="C81" s="27">
        <v>67</v>
      </c>
      <c r="D81" s="26">
        <v>3</v>
      </c>
      <c r="E81" s="26">
        <v>19</v>
      </c>
      <c r="F81" s="5">
        <v>1089</v>
      </c>
      <c r="H81" s="47">
        <f>VLOOKUP(표5_1075[[#This Row],[characterId]],$BB$15:$BD$223,2,FALSE)</f>
        <v>13</v>
      </c>
      <c r="I81" s="47" t="str">
        <f>VLOOKUP(표5_1075[[#This Row],[characterId]],$BB$15:$BD$223,3,FALSE)</f>
        <v>버블러모</v>
      </c>
      <c r="K81" s="47">
        <f t="shared" si="6"/>
        <v>3</v>
      </c>
      <c r="L81" s="47">
        <v>67</v>
      </c>
      <c r="M81" s="47">
        <f t="shared" si="4"/>
        <v>3</v>
      </c>
      <c r="N81" s="47">
        <f t="shared" si="3"/>
        <v>19</v>
      </c>
      <c r="O81" s="47">
        <f t="shared" si="5"/>
        <v>1089</v>
      </c>
      <c r="P81" s="47"/>
      <c r="W81" s="5">
        <v>67</v>
      </c>
      <c r="Z81" s="5">
        <v>1047</v>
      </c>
      <c r="AA81" s="47" t="s">
        <v>2244</v>
      </c>
      <c r="AB81" s="47">
        <v>1006</v>
      </c>
      <c r="AC81" s="47">
        <v>1010</v>
      </c>
      <c r="AD81" s="47">
        <v>1019</v>
      </c>
      <c r="AE81" s="47">
        <v>1035</v>
      </c>
      <c r="AF81" s="47">
        <v>1031</v>
      </c>
      <c r="AG81" s="47">
        <v>1054</v>
      </c>
      <c r="AH81" s="47">
        <v>1042</v>
      </c>
      <c r="AI81" s="47">
        <v>1052</v>
      </c>
      <c r="AJ81" s="47">
        <v>1058</v>
      </c>
      <c r="AK81" s="47">
        <v>1118</v>
      </c>
      <c r="AL81" s="47">
        <v>1067</v>
      </c>
      <c r="AM81" s="47">
        <v>1081</v>
      </c>
      <c r="AN81" s="47">
        <v>1086</v>
      </c>
      <c r="AO81" s="47">
        <v>1080</v>
      </c>
      <c r="AP81" s="47">
        <v>1069</v>
      </c>
      <c r="AQ81" s="47">
        <v>1163</v>
      </c>
      <c r="AR81" s="47">
        <v>1133</v>
      </c>
      <c r="AS81" s="47">
        <v>1096</v>
      </c>
      <c r="AT81" s="47">
        <v>1156</v>
      </c>
      <c r="AU81" s="47">
        <v>1132</v>
      </c>
      <c r="AV81" s="47">
        <v>2022</v>
      </c>
      <c r="AW81" s="47">
        <v>2011</v>
      </c>
      <c r="AX81" s="47">
        <v>2032</v>
      </c>
      <c r="AY81" s="47">
        <v>3005</v>
      </c>
      <c r="BB81" s="5">
        <v>1067</v>
      </c>
      <c r="BC81" s="5">
        <v>5</v>
      </c>
      <c r="BD81" s="5" t="s">
        <v>529</v>
      </c>
    </row>
    <row r="82" spans="1:56" x14ac:dyDescent="0.3">
      <c r="A82" s="6"/>
      <c r="C82" s="27">
        <v>68</v>
      </c>
      <c r="D82" s="26">
        <v>3</v>
      </c>
      <c r="E82" s="26">
        <v>20</v>
      </c>
      <c r="F82" s="5">
        <v>1174</v>
      </c>
      <c r="H82" s="47">
        <f>VLOOKUP(표5_1075[[#This Row],[characterId]],$BB$15:$BD$223,2,FALSE)</f>
        <v>9</v>
      </c>
      <c r="I82" s="47" t="str">
        <f>VLOOKUP(표5_1075[[#This Row],[characterId]],$BB$15:$BD$223,3,FALSE)</f>
        <v>워터쿼츠</v>
      </c>
      <c r="K82" s="47">
        <f t="shared" si="6"/>
        <v>3</v>
      </c>
      <c r="L82" s="47">
        <v>68</v>
      </c>
      <c r="M82" s="47">
        <f t="shared" si="4"/>
        <v>3</v>
      </c>
      <c r="N82" s="47">
        <f t="shared" si="3"/>
        <v>20</v>
      </c>
      <c r="O82" s="47">
        <f t="shared" si="5"/>
        <v>1174</v>
      </c>
      <c r="P82" s="47"/>
      <c r="W82" s="5">
        <v>68</v>
      </c>
      <c r="Z82" s="5">
        <v>1048</v>
      </c>
      <c r="AA82" s="47" t="s">
        <v>2244</v>
      </c>
      <c r="AB82" s="47">
        <v>1006</v>
      </c>
      <c r="AC82" s="47">
        <v>1010</v>
      </c>
      <c r="AD82" s="47">
        <v>1019</v>
      </c>
      <c r="AE82" s="47">
        <v>1035</v>
      </c>
      <c r="AF82" s="47">
        <v>1031</v>
      </c>
      <c r="AG82" s="47">
        <v>1054</v>
      </c>
      <c r="AH82" s="47">
        <v>1042</v>
      </c>
      <c r="AI82" s="47">
        <v>1052</v>
      </c>
      <c r="AJ82" s="47">
        <v>1058</v>
      </c>
      <c r="AK82" s="47">
        <v>1118</v>
      </c>
      <c r="AL82" s="47">
        <v>1067</v>
      </c>
      <c r="AM82" s="47">
        <v>1081</v>
      </c>
      <c r="AN82" s="47">
        <v>1086</v>
      </c>
      <c r="AO82" s="47">
        <v>1080</v>
      </c>
      <c r="AP82" s="47">
        <v>1069</v>
      </c>
      <c r="AQ82" s="47">
        <v>1163</v>
      </c>
      <c r="AR82" s="47">
        <v>1133</v>
      </c>
      <c r="AS82" s="47">
        <v>1096</v>
      </c>
      <c r="AT82" s="47">
        <v>1156</v>
      </c>
      <c r="AU82" s="47">
        <v>1132</v>
      </c>
      <c r="AV82" s="47">
        <v>2022</v>
      </c>
      <c r="AW82" s="47">
        <v>2011</v>
      </c>
      <c r="AX82" s="47">
        <v>2032</v>
      </c>
      <c r="AY82" s="47">
        <v>3005</v>
      </c>
      <c r="BB82" s="5">
        <v>1068</v>
      </c>
      <c r="BC82" s="5">
        <v>10</v>
      </c>
      <c r="BD82" s="5" t="s">
        <v>573</v>
      </c>
    </row>
    <row r="83" spans="1:56" x14ac:dyDescent="0.3">
      <c r="A83" s="6"/>
      <c r="C83" s="27">
        <v>69</v>
      </c>
      <c r="D83" s="26">
        <v>3</v>
      </c>
      <c r="E83" s="26">
        <v>101</v>
      </c>
      <c r="F83" s="5">
        <v>2013</v>
      </c>
      <c r="H83" s="47">
        <f>VLOOKUP(표5_1075[[#This Row],[characterId]],$BB$15:$BD$223,2,FALSE)</f>
        <v>22</v>
      </c>
      <c r="I83" s="47" t="str">
        <f>VLOOKUP(표5_1075[[#This Row],[characterId]],$BB$15:$BD$223,3,FALSE)</f>
        <v>타르보스</v>
      </c>
      <c r="K83" s="47">
        <f t="shared" si="6"/>
        <v>3</v>
      </c>
      <c r="L83" s="47">
        <v>69</v>
      </c>
      <c r="M83" s="47">
        <f t="shared" si="4"/>
        <v>3</v>
      </c>
      <c r="N83" s="47">
        <f t="shared" si="3"/>
        <v>101</v>
      </c>
      <c r="O83" s="47">
        <f t="shared" si="5"/>
        <v>2013</v>
      </c>
      <c r="P83" s="47"/>
      <c r="W83" s="5">
        <v>69</v>
      </c>
      <c r="Z83" s="5">
        <v>1049</v>
      </c>
      <c r="AA83" s="47" t="s">
        <v>2244</v>
      </c>
      <c r="AB83" s="47">
        <v>1006</v>
      </c>
      <c r="AC83" s="47">
        <v>1010</v>
      </c>
      <c r="AD83" s="47">
        <v>1019</v>
      </c>
      <c r="AE83" s="47">
        <v>1035</v>
      </c>
      <c r="AF83" s="47">
        <v>1031</v>
      </c>
      <c r="AG83" s="47">
        <v>1054</v>
      </c>
      <c r="AH83" s="47">
        <v>1042</v>
      </c>
      <c r="AI83" s="47">
        <v>1052</v>
      </c>
      <c r="AJ83" s="47">
        <v>1058</v>
      </c>
      <c r="AK83" s="47">
        <v>1118</v>
      </c>
      <c r="AL83" s="47">
        <v>1067</v>
      </c>
      <c r="AM83" s="47">
        <v>1081</v>
      </c>
      <c r="AN83" s="47">
        <v>1086</v>
      </c>
      <c r="AO83" s="47">
        <v>1080</v>
      </c>
      <c r="AP83" s="47">
        <v>1069</v>
      </c>
      <c r="AQ83" s="47">
        <v>1163</v>
      </c>
      <c r="AR83" s="47">
        <v>1133</v>
      </c>
      <c r="AS83" s="47">
        <v>1096</v>
      </c>
      <c r="AT83" s="47">
        <v>1156</v>
      </c>
      <c r="AU83" s="47">
        <v>1132</v>
      </c>
      <c r="AV83" s="47">
        <v>2022</v>
      </c>
      <c r="AW83" s="47">
        <v>2011</v>
      </c>
      <c r="AX83" s="47">
        <v>2032</v>
      </c>
      <c r="AY83" s="47">
        <v>3005</v>
      </c>
      <c r="BB83" s="5">
        <v>1069</v>
      </c>
      <c r="BC83" s="5">
        <v>21</v>
      </c>
      <c r="BD83" s="5" t="s">
        <v>644</v>
      </c>
    </row>
    <row r="84" spans="1:56" x14ac:dyDescent="0.3">
      <c r="A84" s="6"/>
      <c r="C84" s="27">
        <v>70</v>
      </c>
      <c r="D84" s="26">
        <v>3</v>
      </c>
      <c r="E84" s="26">
        <v>102</v>
      </c>
      <c r="F84" s="5">
        <v>2011</v>
      </c>
      <c r="H84" s="47">
        <f>VLOOKUP(표5_1075[[#This Row],[characterId]],$BB$15:$BD$223,2,FALSE)</f>
        <v>31</v>
      </c>
      <c r="I84" s="47" t="str">
        <f>VLOOKUP(표5_1075[[#This Row],[characterId]],$BB$15:$BD$223,3,FALSE)</f>
        <v>세라페더</v>
      </c>
      <c r="K84" s="47">
        <f t="shared" si="6"/>
        <v>3</v>
      </c>
      <c r="L84" s="47">
        <v>70</v>
      </c>
      <c r="M84" s="47">
        <f t="shared" si="4"/>
        <v>3</v>
      </c>
      <c r="N84" s="47">
        <f t="shared" si="3"/>
        <v>102</v>
      </c>
      <c r="O84" s="47">
        <f t="shared" si="5"/>
        <v>2011</v>
      </c>
      <c r="P84" s="47"/>
      <c r="W84" s="5">
        <v>70</v>
      </c>
      <c r="Z84" s="5">
        <v>1050</v>
      </c>
      <c r="AA84" s="47" t="s">
        <v>2244</v>
      </c>
      <c r="AB84" s="47">
        <v>1006</v>
      </c>
      <c r="AC84" s="47">
        <v>1010</v>
      </c>
      <c r="AD84" s="47">
        <v>1019</v>
      </c>
      <c r="AE84" s="47">
        <v>1035</v>
      </c>
      <c r="AF84" s="47">
        <v>1031</v>
      </c>
      <c r="AG84" s="47">
        <v>1054</v>
      </c>
      <c r="AH84" s="47">
        <v>1042</v>
      </c>
      <c r="AI84" s="47">
        <v>1052</v>
      </c>
      <c r="AJ84" s="47">
        <v>1058</v>
      </c>
      <c r="AK84" s="47">
        <v>1118</v>
      </c>
      <c r="AL84" s="47">
        <v>1067</v>
      </c>
      <c r="AM84" s="47">
        <v>1081</v>
      </c>
      <c r="AN84" s="47">
        <v>1086</v>
      </c>
      <c r="AO84" s="47">
        <v>1080</v>
      </c>
      <c r="AP84" s="47">
        <v>1069</v>
      </c>
      <c r="AQ84" s="47">
        <v>1163</v>
      </c>
      <c r="AR84" s="47">
        <v>1133</v>
      </c>
      <c r="AS84" s="47">
        <v>1096</v>
      </c>
      <c r="AT84" s="47">
        <v>1156</v>
      </c>
      <c r="AU84" s="47">
        <v>1132</v>
      </c>
      <c r="AV84" s="47">
        <v>2022</v>
      </c>
      <c r="AW84" s="47">
        <v>2011</v>
      </c>
      <c r="AX84" s="47">
        <v>2032</v>
      </c>
      <c r="AY84" s="47">
        <v>3005</v>
      </c>
      <c r="BB84" s="5">
        <v>1070</v>
      </c>
      <c r="BC84" s="5">
        <v>6</v>
      </c>
      <c r="BD84" s="5" t="s">
        <v>119</v>
      </c>
    </row>
    <row r="85" spans="1:56" x14ac:dyDescent="0.3">
      <c r="A85" s="6"/>
      <c r="C85" s="27">
        <v>71</v>
      </c>
      <c r="D85" s="26">
        <v>3</v>
      </c>
      <c r="E85" s="26">
        <v>103</v>
      </c>
      <c r="F85" s="5">
        <v>2023</v>
      </c>
      <c r="H85" s="47">
        <f>VLOOKUP(표5_1075[[#This Row],[characterId]],$BB$15:$BD$223,2,FALSE)</f>
        <v>31</v>
      </c>
      <c r="I85" s="47" t="str">
        <f>VLOOKUP(표5_1075[[#This Row],[characterId]],$BB$15:$BD$223,3,FALSE)</f>
        <v>쿠로구렌</v>
      </c>
      <c r="K85" s="47">
        <f t="shared" si="6"/>
        <v>3</v>
      </c>
      <c r="L85" s="47">
        <v>71</v>
      </c>
      <c r="M85" s="47">
        <f t="shared" si="4"/>
        <v>3</v>
      </c>
      <c r="N85" s="47">
        <f t="shared" si="3"/>
        <v>103</v>
      </c>
      <c r="O85" s="47">
        <f t="shared" si="5"/>
        <v>2023</v>
      </c>
      <c r="P85" s="47"/>
      <c r="W85" s="5">
        <v>71</v>
      </c>
      <c r="X85" s="5" t="s">
        <v>2222</v>
      </c>
      <c r="Y85" s="5">
        <v>1005</v>
      </c>
      <c r="Z85" s="5">
        <v>1051</v>
      </c>
      <c r="AA85" s="47" t="s">
        <v>2244</v>
      </c>
      <c r="AB85" s="47">
        <v>1006</v>
      </c>
      <c r="AC85" s="47">
        <v>1003</v>
      </c>
      <c r="AD85" s="47">
        <v>1028</v>
      </c>
      <c r="AE85" s="47">
        <v>1035</v>
      </c>
      <c r="AF85" s="47">
        <v>1026</v>
      </c>
      <c r="AG85" s="47">
        <v>1060</v>
      </c>
      <c r="AH85" s="47">
        <v>1050</v>
      </c>
      <c r="AI85" s="47">
        <v>1051</v>
      </c>
      <c r="AJ85" s="47">
        <v>1038</v>
      </c>
      <c r="AK85" s="47">
        <v>1051</v>
      </c>
      <c r="AL85" s="47">
        <v>1076</v>
      </c>
      <c r="AM85" s="47">
        <v>1077</v>
      </c>
      <c r="AN85" s="47">
        <v>1075</v>
      </c>
      <c r="AO85" s="47">
        <v>1069</v>
      </c>
      <c r="AP85" s="47">
        <v>1082</v>
      </c>
      <c r="AQ85" s="47">
        <v>1158</v>
      </c>
      <c r="AR85" s="47">
        <v>1154</v>
      </c>
      <c r="AS85" s="47">
        <v>1100</v>
      </c>
      <c r="AT85" s="47">
        <v>1153</v>
      </c>
      <c r="AU85" s="47">
        <v>1130</v>
      </c>
      <c r="AV85" s="47">
        <v>2002</v>
      </c>
      <c r="AW85" s="47">
        <v>2021</v>
      </c>
      <c r="AX85" s="47">
        <v>2032</v>
      </c>
      <c r="AY85" s="47">
        <v>3005</v>
      </c>
      <c r="BB85" s="5">
        <v>1071</v>
      </c>
      <c r="BC85" s="5">
        <v>4</v>
      </c>
      <c r="BD85" s="5" t="s">
        <v>545</v>
      </c>
    </row>
    <row r="86" spans="1:56" x14ac:dyDescent="0.3">
      <c r="A86" s="6"/>
      <c r="C86" s="27">
        <v>72</v>
      </c>
      <c r="D86" s="26">
        <v>3</v>
      </c>
      <c r="E86" s="26">
        <v>201</v>
      </c>
      <c r="F86" s="5">
        <v>3008</v>
      </c>
      <c r="H86" s="47">
        <f>VLOOKUP(표5_1075[[#This Row],[characterId]],$BB$15:$BD$223,2,FALSE)</f>
        <v>39</v>
      </c>
      <c r="I86" s="47" t="str">
        <f>VLOOKUP(표5_1075[[#This Row],[characterId]],$BB$15:$BD$223,3,FALSE)</f>
        <v>안탈로스</v>
      </c>
      <c r="K86" s="47">
        <f t="shared" si="6"/>
        <v>3</v>
      </c>
      <c r="L86" s="47">
        <v>72</v>
      </c>
      <c r="M86" s="47">
        <f t="shared" si="4"/>
        <v>3</v>
      </c>
      <c r="N86" s="47">
        <f t="shared" si="3"/>
        <v>201</v>
      </c>
      <c r="O86" s="47">
        <f t="shared" si="5"/>
        <v>3008</v>
      </c>
      <c r="P86" s="47"/>
      <c r="W86" s="5">
        <v>72</v>
      </c>
      <c r="Z86" s="5">
        <v>1052</v>
      </c>
      <c r="AA86" s="47" t="s">
        <v>2244</v>
      </c>
      <c r="AB86" s="47">
        <v>1006</v>
      </c>
      <c r="AC86" s="47">
        <v>1003</v>
      </c>
      <c r="AD86" s="47">
        <v>1028</v>
      </c>
      <c r="AE86" s="47">
        <v>1035</v>
      </c>
      <c r="AF86" s="47">
        <v>1026</v>
      </c>
      <c r="AG86" s="47">
        <v>1060</v>
      </c>
      <c r="AH86" s="47">
        <v>1050</v>
      </c>
      <c r="AI86" s="47">
        <v>1051</v>
      </c>
      <c r="AJ86" s="47">
        <v>1038</v>
      </c>
      <c r="AK86" s="47">
        <v>1051</v>
      </c>
      <c r="AL86" s="47">
        <v>1076</v>
      </c>
      <c r="AM86" s="47">
        <v>1077</v>
      </c>
      <c r="AN86" s="47">
        <v>1075</v>
      </c>
      <c r="AO86" s="47">
        <v>1069</v>
      </c>
      <c r="AP86" s="47">
        <v>1082</v>
      </c>
      <c r="AQ86" s="47">
        <v>1158</v>
      </c>
      <c r="AR86" s="47">
        <v>1154</v>
      </c>
      <c r="AS86" s="47">
        <v>1100</v>
      </c>
      <c r="AT86" s="47">
        <v>1153</v>
      </c>
      <c r="AU86" s="47">
        <v>1130</v>
      </c>
      <c r="AV86" s="47">
        <v>2002</v>
      </c>
      <c r="AW86" s="47">
        <v>2021</v>
      </c>
      <c r="AX86" s="47">
        <v>2032</v>
      </c>
      <c r="AY86" s="47">
        <v>3005</v>
      </c>
      <c r="BB86" s="5">
        <v>1072</v>
      </c>
      <c r="BC86" s="5">
        <v>3</v>
      </c>
      <c r="BD86" s="5" t="s">
        <v>1291</v>
      </c>
    </row>
    <row r="87" spans="1:56" x14ac:dyDescent="0.3">
      <c r="A87" s="6"/>
      <c r="C87" s="27">
        <v>73</v>
      </c>
      <c r="D87" s="26">
        <v>4</v>
      </c>
      <c r="E87" s="26">
        <v>1</v>
      </c>
      <c r="F87" s="5">
        <v>1001</v>
      </c>
      <c r="H87" s="47">
        <f>VLOOKUP(표5_1075[[#This Row],[characterId]],$BB$15:$BD$223,2,FALSE)</f>
        <v>1</v>
      </c>
      <c r="I87" s="47" t="str">
        <f>VLOOKUP(표5_1075[[#This Row],[characterId]],$BB$15:$BD$223,3,FALSE)</f>
        <v>글라임</v>
      </c>
      <c r="K87" s="47">
        <f t="shared" si="6"/>
        <v>4</v>
      </c>
      <c r="L87" s="47">
        <v>73</v>
      </c>
      <c r="M87" s="47">
        <f t="shared" si="4"/>
        <v>4</v>
      </c>
      <c r="N87" s="47">
        <f t="shared" si="3"/>
        <v>1</v>
      </c>
      <c r="O87" s="47">
        <f t="shared" si="5"/>
        <v>1001</v>
      </c>
      <c r="P87" s="47"/>
      <c r="W87" s="5">
        <v>73</v>
      </c>
      <c r="Z87" s="5">
        <v>1053</v>
      </c>
      <c r="AA87" s="47" t="s">
        <v>2244</v>
      </c>
      <c r="AB87" s="47">
        <v>1006</v>
      </c>
      <c r="AC87" s="47">
        <v>1003</v>
      </c>
      <c r="AD87" s="47">
        <v>1028</v>
      </c>
      <c r="AE87" s="47">
        <v>1035</v>
      </c>
      <c r="AF87" s="47">
        <v>1026</v>
      </c>
      <c r="AG87" s="47">
        <v>1060</v>
      </c>
      <c r="AH87" s="47">
        <v>1050</v>
      </c>
      <c r="AI87" s="47">
        <v>1051</v>
      </c>
      <c r="AJ87" s="47">
        <v>1038</v>
      </c>
      <c r="AK87" s="47">
        <v>1051</v>
      </c>
      <c r="AL87" s="47">
        <v>1076</v>
      </c>
      <c r="AM87" s="47">
        <v>1077</v>
      </c>
      <c r="AN87" s="47">
        <v>1075</v>
      </c>
      <c r="AO87" s="47">
        <v>1069</v>
      </c>
      <c r="AP87" s="47">
        <v>1082</v>
      </c>
      <c r="AQ87" s="47">
        <v>1158</v>
      </c>
      <c r="AR87" s="47">
        <v>1154</v>
      </c>
      <c r="AS87" s="47">
        <v>1100</v>
      </c>
      <c r="AT87" s="47">
        <v>1153</v>
      </c>
      <c r="AU87" s="47">
        <v>1130</v>
      </c>
      <c r="AV87" s="47">
        <v>2002</v>
      </c>
      <c r="AW87" s="47">
        <v>2021</v>
      </c>
      <c r="AX87" s="47">
        <v>2032</v>
      </c>
      <c r="AY87" s="47">
        <v>3005</v>
      </c>
      <c r="BB87" s="5">
        <v>1073</v>
      </c>
      <c r="BC87" s="5">
        <v>4</v>
      </c>
      <c r="BD87" s="5" t="s">
        <v>561</v>
      </c>
    </row>
    <row r="88" spans="1:56" x14ac:dyDescent="0.3">
      <c r="A88" s="6"/>
      <c r="C88" s="27">
        <v>74</v>
      </c>
      <c r="D88" s="26">
        <v>4</v>
      </c>
      <c r="E88" s="26">
        <v>2</v>
      </c>
      <c r="F88" s="5">
        <v>1004</v>
      </c>
      <c r="H88" s="47">
        <f>VLOOKUP(표5_1075[[#This Row],[characterId]],$BB$15:$BD$223,2,FALSE)</f>
        <v>17</v>
      </c>
      <c r="I88" s="47" t="str">
        <f>VLOOKUP(표5_1075[[#This Row],[characterId]],$BB$15:$BD$223,3,FALSE)</f>
        <v>브라운고</v>
      </c>
      <c r="K88" s="47">
        <f t="shared" si="6"/>
        <v>4</v>
      </c>
      <c r="L88" s="47">
        <v>74</v>
      </c>
      <c r="M88" s="47">
        <f t="shared" si="4"/>
        <v>4</v>
      </c>
      <c r="N88" s="47">
        <f t="shared" si="3"/>
        <v>2</v>
      </c>
      <c r="O88" s="47">
        <f t="shared" si="5"/>
        <v>1004</v>
      </c>
      <c r="P88" s="47"/>
      <c r="W88" s="5">
        <v>74</v>
      </c>
      <c r="Z88" s="5">
        <v>1054</v>
      </c>
      <c r="AA88" s="47" t="s">
        <v>2244</v>
      </c>
      <c r="AB88" s="47">
        <v>1006</v>
      </c>
      <c r="AC88" s="47">
        <v>1003</v>
      </c>
      <c r="AD88" s="47">
        <v>1028</v>
      </c>
      <c r="AE88" s="47">
        <v>1035</v>
      </c>
      <c r="AF88" s="47">
        <v>1026</v>
      </c>
      <c r="AG88" s="47">
        <v>1060</v>
      </c>
      <c r="AH88" s="47">
        <v>1050</v>
      </c>
      <c r="AI88" s="47">
        <v>1051</v>
      </c>
      <c r="AJ88" s="47">
        <v>1038</v>
      </c>
      <c r="AK88" s="47">
        <v>1051</v>
      </c>
      <c r="AL88" s="47">
        <v>1076</v>
      </c>
      <c r="AM88" s="47">
        <v>1077</v>
      </c>
      <c r="AN88" s="47">
        <v>1075</v>
      </c>
      <c r="AO88" s="47">
        <v>1069</v>
      </c>
      <c r="AP88" s="47">
        <v>1082</v>
      </c>
      <c r="AQ88" s="47">
        <v>1158</v>
      </c>
      <c r="AR88" s="47">
        <v>1154</v>
      </c>
      <c r="AS88" s="47">
        <v>1100</v>
      </c>
      <c r="AT88" s="47">
        <v>1153</v>
      </c>
      <c r="AU88" s="47">
        <v>1130</v>
      </c>
      <c r="AV88" s="47">
        <v>2002</v>
      </c>
      <c r="AW88" s="47">
        <v>2021</v>
      </c>
      <c r="AX88" s="47">
        <v>2032</v>
      </c>
      <c r="AY88" s="47">
        <v>3005</v>
      </c>
      <c r="BB88" s="5">
        <v>1074</v>
      </c>
      <c r="BC88" s="5">
        <v>14</v>
      </c>
      <c r="BD88" s="5" t="s">
        <v>789</v>
      </c>
    </row>
    <row r="89" spans="1:56" x14ac:dyDescent="0.3">
      <c r="A89" s="6"/>
      <c r="C89" s="27">
        <v>75</v>
      </c>
      <c r="D89" s="26">
        <v>4</v>
      </c>
      <c r="E89" s="26">
        <v>3</v>
      </c>
      <c r="F89" s="5">
        <v>1019</v>
      </c>
      <c r="H89" s="47">
        <f>VLOOKUP(표5_1075[[#This Row],[characterId]],$BB$15:$BD$223,2,FALSE)</f>
        <v>7</v>
      </c>
      <c r="I89" s="47" t="str">
        <f>VLOOKUP(표5_1075[[#This Row],[characterId]],$BB$15:$BD$223,3,FALSE)</f>
        <v>진저맨</v>
      </c>
      <c r="K89" s="47">
        <f t="shared" si="6"/>
        <v>4</v>
      </c>
      <c r="L89" s="47">
        <v>75</v>
      </c>
      <c r="M89" s="47">
        <f t="shared" si="4"/>
        <v>4</v>
      </c>
      <c r="N89" s="47">
        <f t="shared" si="3"/>
        <v>3</v>
      </c>
      <c r="O89" s="47">
        <f t="shared" si="5"/>
        <v>1019</v>
      </c>
      <c r="P89" s="47"/>
      <c r="W89" s="5">
        <v>75</v>
      </c>
      <c r="Z89" s="5">
        <v>1055</v>
      </c>
      <c r="AA89" s="47" t="s">
        <v>2244</v>
      </c>
      <c r="AB89" s="47">
        <v>1006</v>
      </c>
      <c r="AC89" s="47">
        <v>1003</v>
      </c>
      <c r="AD89" s="47">
        <v>1028</v>
      </c>
      <c r="AE89" s="47">
        <v>1035</v>
      </c>
      <c r="AF89" s="47">
        <v>1026</v>
      </c>
      <c r="AG89" s="47">
        <v>1060</v>
      </c>
      <c r="AH89" s="47">
        <v>1050</v>
      </c>
      <c r="AI89" s="47">
        <v>1051</v>
      </c>
      <c r="AJ89" s="47">
        <v>1038</v>
      </c>
      <c r="AK89" s="47">
        <v>1051</v>
      </c>
      <c r="AL89" s="47">
        <v>1076</v>
      </c>
      <c r="AM89" s="47">
        <v>1077</v>
      </c>
      <c r="AN89" s="47">
        <v>1075</v>
      </c>
      <c r="AO89" s="47">
        <v>1069</v>
      </c>
      <c r="AP89" s="47">
        <v>1082</v>
      </c>
      <c r="AQ89" s="47">
        <v>1158</v>
      </c>
      <c r="AR89" s="47">
        <v>1154</v>
      </c>
      <c r="AS89" s="47">
        <v>1100</v>
      </c>
      <c r="AT89" s="47">
        <v>1153</v>
      </c>
      <c r="AU89" s="47">
        <v>1130</v>
      </c>
      <c r="AV89" s="47">
        <v>2002</v>
      </c>
      <c r="AW89" s="47">
        <v>2021</v>
      </c>
      <c r="AX89" s="47">
        <v>2032</v>
      </c>
      <c r="AY89" s="47">
        <v>3005</v>
      </c>
      <c r="BB89" s="5">
        <v>1075</v>
      </c>
      <c r="BC89" s="5">
        <v>15</v>
      </c>
      <c r="BD89" s="5" t="s">
        <v>793</v>
      </c>
    </row>
    <row r="90" spans="1:56" x14ac:dyDescent="0.3">
      <c r="A90" s="6"/>
      <c r="C90" s="27">
        <v>76</v>
      </c>
      <c r="D90" s="26">
        <v>4</v>
      </c>
      <c r="E90" s="26">
        <v>4</v>
      </c>
      <c r="F90" s="5">
        <v>1024</v>
      </c>
      <c r="H90" s="47">
        <f>VLOOKUP(표5_1075[[#This Row],[characterId]],$BB$15:$BD$223,2,FALSE)</f>
        <v>16</v>
      </c>
      <c r="I90" s="47" t="str">
        <f>VLOOKUP(표5_1075[[#This Row],[characterId]],$BB$15:$BD$223,3,FALSE)</f>
        <v>포레스트고</v>
      </c>
      <c r="K90" s="47">
        <f t="shared" si="6"/>
        <v>4</v>
      </c>
      <c r="L90" s="47">
        <v>76</v>
      </c>
      <c r="M90" s="47">
        <f t="shared" si="4"/>
        <v>4</v>
      </c>
      <c r="N90" s="47">
        <f t="shared" si="3"/>
        <v>4</v>
      </c>
      <c r="O90" s="47">
        <f t="shared" si="5"/>
        <v>1024</v>
      </c>
      <c r="P90" s="47"/>
      <c r="W90" s="5">
        <v>76</v>
      </c>
      <c r="Z90" s="5">
        <v>1056</v>
      </c>
      <c r="AA90" s="47" t="s">
        <v>2244</v>
      </c>
      <c r="AB90" s="47">
        <v>1006</v>
      </c>
      <c r="AC90" s="47">
        <v>1003</v>
      </c>
      <c r="AD90" s="47">
        <v>1028</v>
      </c>
      <c r="AE90" s="47">
        <v>1035</v>
      </c>
      <c r="AF90" s="47">
        <v>1026</v>
      </c>
      <c r="AG90" s="47">
        <v>1060</v>
      </c>
      <c r="AH90" s="47">
        <v>1050</v>
      </c>
      <c r="AI90" s="47">
        <v>1051</v>
      </c>
      <c r="AJ90" s="47">
        <v>1038</v>
      </c>
      <c r="AK90" s="47">
        <v>1051</v>
      </c>
      <c r="AL90" s="47">
        <v>1076</v>
      </c>
      <c r="AM90" s="47">
        <v>1077</v>
      </c>
      <c r="AN90" s="47">
        <v>1075</v>
      </c>
      <c r="AO90" s="47">
        <v>1069</v>
      </c>
      <c r="AP90" s="47">
        <v>1082</v>
      </c>
      <c r="AQ90" s="47">
        <v>1158</v>
      </c>
      <c r="AR90" s="47">
        <v>1154</v>
      </c>
      <c r="AS90" s="47">
        <v>1100</v>
      </c>
      <c r="AT90" s="47">
        <v>1153</v>
      </c>
      <c r="AU90" s="47">
        <v>1130</v>
      </c>
      <c r="AV90" s="47">
        <v>2002</v>
      </c>
      <c r="AW90" s="47">
        <v>2021</v>
      </c>
      <c r="AX90" s="47">
        <v>2032</v>
      </c>
      <c r="AY90" s="47">
        <v>3005</v>
      </c>
      <c r="BB90" s="5">
        <v>1076</v>
      </c>
      <c r="BC90" s="5">
        <v>3</v>
      </c>
      <c r="BD90" s="5" t="s">
        <v>1081</v>
      </c>
    </row>
    <row r="91" spans="1:56" x14ac:dyDescent="0.3">
      <c r="A91" s="6"/>
      <c r="C91" s="27">
        <v>77</v>
      </c>
      <c r="D91" s="26">
        <v>4</v>
      </c>
      <c r="E91" s="26">
        <v>5</v>
      </c>
      <c r="F91" s="5">
        <v>1029</v>
      </c>
      <c r="H91" s="47">
        <f>VLOOKUP(표5_1075[[#This Row],[characterId]],$BB$15:$BD$223,2,FALSE)</f>
        <v>13</v>
      </c>
      <c r="I91" s="47" t="str">
        <f>VLOOKUP(표5_1075[[#This Row],[characterId]],$BB$15:$BD$223,3,FALSE)</f>
        <v>포이즌북</v>
      </c>
      <c r="K91" s="47">
        <f t="shared" si="6"/>
        <v>4</v>
      </c>
      <c r="L91" s="47">
        <v>77</v>
      </c>
      <c r="M91" s="47">
        <f t="shared" si="4"/>
        <v>4</v>
      </c>
      <c r="N91" s="47">
        <f t="shared" si="3"/>
        <v>5</v>
      </c>
      <c r="O91" s="47">
        <f t="shared" si="5"/>
        <v>1029</v>
      </c>
      <c r="P91" s="47"/>
      <c r="W91" s="5">
        <v>77</v>
      </c>
      <c r="Z91" s="5">
        <v>1057</v>
      </c>
      <c r="AA91" s="47" t="s">
        <v>2244</v>
      </c>
      <c r="AB91" s="47">
        <v>1006</v>
      </c>
      <c r="AC91" s="47">
        <v>1003</v>
      </c>
      <c r="AD91" s="47">
        <v>1028</v>
      </c>
      <c r="AE91" s="47">
        <v>1035</v>
      </c>
      <c r="AF91" s="47">
        <v>1026</v>
      </c>
      <c r="AG91" s="47">
        <v>1060</v>
      </c>
      <c r="AH91" s="47">
        <v>1050</v>
      </c>
      <c r="AI91" s="47">
        <v>1051</v>
      </c>
      <c r="AJ91" s="47">
        <v>1038</v>
      </c>
      <c r="AK91" s="47">
        <v>1051</v>
      </c>
      <c r="AL91" s="47">
        <v>1076</v>
      </c>
      <c r="AM91" s="47">
        <v>1077</v>
      </c>
      <c r="AN91" s="47">
        <v>1075</v>
      </c>
      <c r="AO91" s="47">
        <v>1069</v>
      </c>
      <c r="AP91" s="47">
        <v>1082</v>
      </c>
      <c r="AQ91" s="47">
        <v>1158</v>
      </c>
      <c r="AR91" s="47">
        <v>1154</v>
      </c>
      <c r="AS91" s="47">
        <v>1100</v>
      </c>
      <c r="AT91" s="47">
        <v>1153</v>
      </c>
      <c r="AU91" s="47">
        <v>1130</v>
      </c>
      <c r="AV91" s="47">
        <v>2002</v>
      </c>
      <c r="AW91" s="47">
        <v>2021</v>
      </c>
      <c r="AX91" s="47">
        <v>2032</v>
      </c>
      <c r="AY91" s="47">
        <v>3005</v>
      </c>
      <c r="BB91" s="5">
        <v>1077</v>
      </c>
      <c r="BC91" s="5">
        <v>6</v>
      </c>
      <c r="BD91" s="5" t="s">
        <v>1217</v>
      </c>
    </row>
    <row r="92" spans="1:56" x14ac:dyDescent="0.3">
      <c r="A92" s="6"/>
      <c r="C92" s="27">
        <v>78</v>
      </c>
      <c r="D92" s="26">
        <v>4</v>
      </c>
      <c r="E92" s="26">
        <v>6</v>
      </c>
      <c r="F92" s="5">
        <v>1049</v>
      </c>
      <c r="H92" s="47">
        <f>VLOOKUP(표5_1075[[#This Row],[characterId]],$BB$15:$BD$223,2,FALSE)</f>
        <v>7</v>
      </c>
      <c r="I92" s="47" t="str">
        <f>VLOOKUP(표5_1075[[#This Row],[characterId]],$BB$15:$BD$223,3,FALSE)</f>
        <v>민트맨</v>
      </c>
      <c r="K92" s="47">
        <f t="shared" si="6"/>
        <v>4</v>
      </c>
      <c r="L92" s="47">
        <v>78</v>
      </c>
      <c r="M92" s="47">
        <f t="shared" si="4"/>
        <v>4</v>
      </c>
      <c r="N92" s="47">
        <f t="shared" si="3"/>
        <v>6</v>
      </c>
      <c r="O92" s="47">
        <f t="shared" si="5"/>
        <v>1049</v>
      </c>
      <c r="P92" s="47"/>
      <c r="W92" s="5">
        <v>78</v>
      </c>
      <c r="Z92" s="5">
        <v>1058</v>
      </c>
      <c r="AA92" s="47" t="s">
        <v>2244</v>
      </c>
      <c r="AB92" s="47">
        <v>1006</v>
      </c>
      <c r="AC92" s="47">
        <v>1003</v>
      </c>
      <c r="AD92" s="47">
        <v>1028</v>
      </c>
      <c r="AE92" s="47">
        <v>1035</v>
      </c>
      <c r="AF92" s="47">
        <v>1026</v>
      </c>
      <c r="AG92" s="47">
        <v>1060</v>
      </c>
      <c r="AH92" s="47">
        <v>1050</v>
      </c>
      <c r="AI92" s="47">
        <v>1051</v>
      </c>
      <c r="AJ92" s="47">
        <v>1038</v>
      </c>
      <c r="AK92" s="47">
        <v>1051</v>
      </c>
      <c r="AL92" s="47">
        <v>1076</v>
      </c>
      <c r="AM92" s="47">
        <v>1077</v>
      </c>
      <c r="AN92" s="47">
        <v>1075</v>
      </c>
      <c r="AO92" s="47">
        <v>1069</v>
      </c>
      <c r="AP92" s="47">
        <v>1082</v>
      </c>
      <c r="AQ92" s="47">
        <v>1158</v>
      </c>
      <c r="AR92" s="47">
        <v>1154</v>
      </c>
      <c r="AS92" s="47">
        <v>1100</v>
      </c>
      <c r="AT92" s="47">
        <v>1153</v>
      </c>
      <c r="AU92" s="47">
        <v>1130</v>
      </c>
      <c r="AV92" s="47">
        <v>2002</v>
      </c>
      <c r="AW92" s="47">
        <v>2021</v>
      </c>
      <c r="AX92" s="47">
        <v>2032</v>
      </c>
      <c r="AY92" s="47">
        <v>3005</v>
      </c>
      <c r="BB92" s="5">
        <v>1078</v>
      </c>
      <c r="BC92" s="5">
        <v>42</v>
      </c>
      <c r="BD92" s="5" t="s">
        <v>1021</v>
      </c>
    </row>
    <row r="93" spans="1:56" x14ac:dyDescent="0.3">
      <c r="A93" s="6"/>
      <c r="C93" s="27">
        <v>79</v>
      </c>
      <c r="D93" s="26">
        <v>4</v>
      </c>
      <c r="E93" s="26">
        <v>7</v>
      </c>
      <c r="F93" s="5">
        <v>1041</v>
      </c>
      <c r="H93" s="47">
        <f>VLOOKUP(표5_1075[[#This Row],[characterId]],$BB$15:$BD$223,2,FALSE)</f>
        <v>16</v>
      </c>
      <c r="I93" s="47" t="str">
        <f>VLOOKUP(표5_1075[[#This Row],[characterId]],$BB$15:$BD$223,3,FALSE)</f>
        <v>위드햇</v>
      </c>
      <c r="K93" s="47">
        <f t="shared" si="6"/>
        <v>4</v>
      </c>
      <c r="L93" s="47">
        <v>79</v>
      </c>
      <c r="M93" s="47">
        <f t="shared" si="4"/>
        <v>4</v>
      </c>
      <c r="N93" s="47">
        <f t="shared" si="3"/>
        <v>7</v>
      </c>
      <c r="O93" s="47">
        <f t="shared" si="5"/>
        <v>1041</v>
      </c>
      <c r="P93" s="47"/>
      <c r="W93" s="5">
        <v>79</v>
      </c>
      <c r="Z93" s="5">
        <v>1059</v>
      </c>
      <c r="AA93" s="47" t="s">
        <v>2244</v>
      </c>
      <c r="AB93" s="47">
        <v>1006</v>
      </c>
      <c r="AC93" s="47">
        <v>1003</v>
      </c>
      <c r="AD93" s="47">
        <v>1028</v>
      </c>
      <c r="AE93" s="47">
        <v>1035</v>
      </c>
      <c r="AF93" s="47">
        <v>1026</v>
      </c>
      <c r="AG93" s="47">
        <v>1060</v>
      </c>
      <c r="AH93" s="47">
        <v>1050</v>
      </c>
      <c r="AI93" s="47">
        <v>1051</v>
      </c>
      <c r="AJ93" s="47">
        <v>1038</v>
      </c>
      <c r="AK93" s="47">
        <v>1051</v>
      </c>
      <c r="AL93" s="47">
        <v>1076</v>
      </c>
      <c r="AM93" s="47">
        <v>1077</v>
      </c>
      <c r="AN93" s="47">
        <v>1075</v>
      </c>
      <c r="AO93" s="47">
        <v>1069</v>
      </c>
      <c r="AP93" s="47">
        <v>1082</v>
      </c>
      <c r="AQ93" s="47">
        <v>1158</v>
      </c>
      <c r="AR93" s="47">
        <v>1154</v>
      </c>
      <c r="AS93" s="47">
        <v>1100</v>
      </c>
      <c r="AT93" s="47">
        <v>1153</v>
      </c>
      <c r="AU93" s="47">
        <v>1130</v>
      </c>
      <c r="AV93" s="47">
        <v>2002</v>
      </c>
      <c r="AW93" s="47">
        <v>2021</v>
      </c>
      <c r="AX93" s="47">
        <v>2032</v>
      </c>
      <c r="AY93" s="47">
        <v>3005</v>
      </c>
      <c r="BB93" s="5">
        <v>1079</v>
      </c>
      <c r="BC93" s="5">
        <v>3</v>
      </c>
      <c r="BD93" s="5" t="s">
        <v>1084</v>
      </c>
    </row>
    <row r="94" spans="1:56" x14ac:dyDescent="0.3">
      <c r="A94" s="6"/>
      <c r="C94" s="27">
        <v>80</v>
      </c>
      <c r="D94" s="26">
        <v>4</v>
      </c>
      <c r="E94" s="26">
        <v>8</v>
      </c>
      <c r="F94" s="5">
        <v>1037</v>
      </c>
      <c r="H94" s="47">
        <f>VLOOKUP(표5_1075[[#This Row],[characterId]],$BB$15:$BD$223,2,FALSE)</f>
        <v>9</v>
      </c>
      <c r="I94" s="47" t="str">
        <f>VLOOKUP(표5_1075[[#This Row],[characterId]],$BB$15:$BD$223,3,FALSE)</f>
        <v>포카</v>
      </c>
      <c r="K94" s="47">
        <f t="shared" si="6"/>
        <v>4</v>
      </c>
      <c r="L94" s="47">
        <v>80</v>
      </c>
      <c r="M94" s="47">
        <f t="shared" si="4"/>
        <v>4</v>
      </c>
      <c r="N94" s="47">
        <f t="shared" si="3"/>
        <v>8</v>
      </c>
      <c r="O94" s="47">
        <f t="shared" si="5"/>
        <v>1037</v>
      </c>
      <c r="P94" s="47"/>
      <c r="W94" s="5">
        <v>80</v>
      </c>
      <c r="Z94" s="5">
        <v>1060</v>
      </c>
      <c r="AA94" s="47" t="s">
        <v>2244</v>
      </c>
      <c r="AB94" s="47">
        <v>1006</v>
      </c>
      <c r="AC94" s="47">
        <v>1003</v>
      </c>
      <c r="AD94" s="47">
        <v>1028</v>
      </c>
      <c r="AE94" s="47">
        <v>1035</v>
      </c>
      <c r="AF94" s="47">
        <v>1026</v>
      </c>
      <c r="AG94" s="47">
        <v>1060</v>
      </c>
      <c r="AH94" s="47">
        <v>1050</v>
      </c>
      <c r="AI94" s="47">
        <v>1051</v>
      </c>
      <c r="AJ94" s="47">
        <v>1038</v>
      </c>
      <c r="AK94" s="47">
        <v>1051</v>
      </c>
      <c r="AL94" s="47">
        <v>1076</v>
      </c>
      <c r="AM94" s="47">
        <v>1077</v>
      </c>
      <c r="AN94" s="47">
        <v>1075</v>
      </c>
      <c r="AO94" s="47">
        <v>1069</v>
      </c>
      <c r="AP94" s="47">
        <v>1082</v>
      </c>
      <c r="AQ94" s="47">
        <v>1158</v>
      </c>
      <c r="AR94" s="47">
        <v>1154</v>
      </c>
      <c r="AS94" s="47">
        <v>1100</v>
      </c>
      <c r="AT94" s="47">
        <v>1153</v>
      </c>
      <c r="AU94" s="47">
        <v>1130</v>
      </c>
      <c r="AV94" s="47">
        <v>2002</v>
      </c>
      <c r="AW94" s="47">
        <v>2021</v>
      </c>
      <c r="AX94" s="47">
        <v>2032</v>
      </c>
      <c r="AY94" s="47">
        <v>3005</v>
      </c>
      <c r="BB94" s="5">
        <v>1080</v>
      </c>
      <c r="BC94" s="5">
        <v>3</v>
      </c>
      <c r="BD94" s="5" t="s">
        <v>1078</v>
      </c>
    </row>
    <row r="95" spans="1:56" x14ac:dyDescent="0.3">
      <c r="A95" s="6"/>
      <c r="C95" s="27">
        <v>81</v>
      </c>
      <c r="D95" s="26">
        <v>4</v>
      </c>
      <c r="E95" s="26">
        <v>9</v>
      </c>
      <c r="F95" s="5">
        <v>1053</v>
      </c>
      <c r="H95" s="47">
        <f>VLOOKUP(표5_1075[[#This Row],[characterId]],$BB$15:$BD$223,2,FALSE)</f>
        <v>8</v>
      </c>
      <c r="I95" s="47" t="str">
        <f>VLOOKUP(표5_1075[[#This Row],[characterId]],$BB$15:$BD$223,3,FALSE)</f>
        <v>카니발리프스</v>
      </c>
      <c r="K95" s="47">
        <f t="shared" si="6"/>
        <v>4</v>
      </c>
      <c r="L95" s="47">
        <v>81</v>
      </c>
      <c r="M95" s="47">
        <f t="shared" si="4"/>
        <v>4</v>
      </c>
      <c r="N95" s="47">
        <f t="shared" si="3"/>
        <v>9</v>
      </c>
      <c r="O95" s="47">
        <f t="shared" si="5"/>
        <v>1053</v>
      </c>
      <c r="P95" s="47"/>
      <c r="W95" s="5">
        <v>81</v>
      </c>
      <c r="X95" s="5" t="s">
        <v>2223</v>
      </c>
      <c r="Y95" s="5">
        <v>1006</v>
      </c>
      <c r="Z95" s="5">
        <v>1061</v>
      </c>
      <c r="AA95" s="47" t="s">
        <v>2244</v>
      </c>
      <c r="AB95" s="47">
        <v>1002</v>
      </c>
      <c r="AC95" s="47">
        <v>1005</v>
      </c>
      <c r="AD95" s="47">
        <v>1025</v>
      </c>
      <c r="AE95" s="47">
        <v>1035</v>
      </c>
      <c r="AF95" s="47">
        <v>1020</v>
      </c>
      <c r="AG95" s="47">
        <v>1049</v>
      </c>
      <c r="AH95" s="47">
        <v>1043</v>
      </c>
      <c r="AI95" s="47">
        <v>1051</v>
      </c>
      <c r="AJ95" s="47">
        <v>1046</v>
      </c>
      <c r="AK95" s="47">
        <v>1053</v>
      </c>
      <c r="AL95" s="47">
        <v>1065</v>
      </c>
      <c r="AM95" s="47">
        <v>1066</v>
      </c>
      <c r="AN95" s="47">
        <v>1122</v>
      </c>
      <c r="AO95" s="47">
        <v>1074</v>
      </c>
      <c r="AP95" s="47">
        <v>1078</v>
      </c>
      <c r="AQ95" s="47">
        <v>1142</v>
      </c>
      <c r="AR95" s="47">
        <v>1136</v>
      </c>
      <c r="AS95" s="47">
        <v>1111</v>
      </c>
      <c r="AT95" s="47">
        <v>1157</v>
      </c>
      <c r="AU95" s="47">
        <v>1172</v>
      </c>
      <c r="AV95" s="47">
        <v>2012</v>
      </c>
      <c r="AW95" s="47">
        <v>2021</v>
      </c>
      <c r="AX95" s="47">
        <v>2031</v>
      </c>
      <c r="AY95" s="47">
        <v>3005</v>
      </c>
      <c r="BB95" s="5">
        <v>1081</v>
      </c>
      <c r="BC95" s="5">
        <v>2</v>
      </c>
      <c r="BD95" s="5" t="s">
        <v>2169</v>
      </c>
    </row>
    <row r="96" spans="1:56" x14ac:dyDescent="0.3">
      <c r="A96" s="6"/>
      <c r="C96" s="27">
        <v>82</v>
      </c>
      <c r="D96" s="26">
        <v>4</v>
      </c>
      <c r="E96" s="26">
        <v>10</v>
      </c>
      <c r="F96" s="5">
        <v>1036</v>
      </c>
      <c r="H96" s="47">
        <f>VLOOKUP(표5_1075[[#This Row],[characterId]],$BB$15:$BD$223,2,FALSE)</f>
        <v>13</v>
      </c>
      <c r="I96" s="47" t="str">
        <f>VLOOKUP(표5_1075[[#This Row],[characterId]],$BB$15:$BD$223,3,FALSE)</f>
        <v>초록고래</v>
      </c>
      <c r="K96" s="47">
        <f t="shared" si="6"/>
        <v>4</v>
      </c>
      <c r="L96" s="47">
        <v>82</v>
      </c>
      <c r="M96" s="47">
        <f t="shared" si="4"/>
        <v>4</v>
      </c>
      <c r="N96" s="47">
        <f t="shared" si="3"/>
        <v>10</v>
      </c>
      <c r="O96" s="47">
        <f t="shared" si="5"/>
        <v>1036</v>
      </c>
      <c r="P96" s="47"/>
      <c r="W96" s="5">
        <v>82</v>
      </c>
      <c r="Z96" s="5">
        <v>1062</v>
      </c>
      <c r="AA96" s="47" t="s">
        <v>2244</v>
      </c>
      <c r="AB96" s="47">
        <v>1002</v>
      </c>
      <c r="AC96" s="47">
        <v>1005</v>
      </c>
      <c r="AD96" s="47">
        <v>1025</v>
      </c>
      <c r="AE96" s="47">
        <v>1035</v>
      </c>
      <c r="AF96" s="47">
        <v>1020</v>
      </c>
      <c r="AG96" s="47">
        <v>1049</v>
      </c>
      <c r="AH96" s="47">
        <v>1043</v>
      </c>
      <c r="AI96" s="47">
        <v>1051</v>
      </c>
      <c r="AJ96" s="47">
        <v>1046</v>
      </c>
      <c r="AK96" s="47">
        <v>1053</v>
      </c>
      <c r="AL96" s="47">
        <v>1065</v>
      </c>
      <c r="AM96" s="47">
        <v>1066</v>
      </c>
      <c r="AN96" s="47">
        <v>1122</v>
      </c>
      <c r="AO96" s="47">
        <v>1074</v>
      </c>
      <c r="AP96" s="47">
        <v>1078</v>
      </c>
      <c r="AQ96" s="47">
        <v>1142</v>
      </c>
      <c r="AR96" s="47">
        <v>1136</v>
      </c>
      <c r="AS96" s="47">
        <v>1111</v>
      </c>
      <c r="AT96" s="47">
        <v>1157</v>
      </c>
      <c r="AU96" s="47">
        <v>1172</v>
      </c>
      <c r="AV96" s="47">
        <v>2012</v>
      </c>
      <c r="AW96" s="47">
        <v>2021</v>
      </c>
      <c r="AX96" s="47">
        <v>2031</v>
      </c>
      <c r="AY96" s="47">
        <v>3005</v>
      </c>
      <c r="BB96" s="5">
        <v>1082</v>
      </c>
      <c r="BC96" s="5">
        <v>15</v>
      </c>
      <c r="BD96" s="5" t="s">
        <v>663</v>
      </c>
    </row>
    <row r="97" spans="1:56" x14ac:dyDescent="0.3">
      <c r="A97" s="6"/>
      <c r="C97" s="27">
        <v>83</v>
      </c>
      <c r="D97" s="26">
        <v>4</v>
      </c>
      <c r="E97" s="26">
        <v>11</v>
      </c>
      <c r="F97" s="5">
        <v>1121</v>
      </c>
      <c r="H97" s="47">
        <f>VLOOKUP(표5_1075[[#This Row],[characterId]],$BB$15:$BD$223,2,FALSE)</f>
        <v>1</v>
      </c>
      <c r="I97" s="47" t="str">
        <f>VLOOKUP(표5_1075[[#This Row],[characterId]],$BB$15:$BD$223,3,FALSE)</f>
        <v>포레바</v>
      </c>
      <c r="K97" s="47">
        <f t="shared" si="6"/>
        <v>4</v>
      </c>
      <c r="L97" s="47">
        <v>83</v>
      </c>
      <c r="M97" s="47">
        <f t="shared" si="4"/>
        <v>4</v>
      </c>
      <c r="N97" s="47">
        <f t="shared" si="3"/>
        <v>11</v>
      </c>
      <c r="O97" s="47">
        <f t="shared" si="5"/>
        <v>1121</v>
      </c>
      <c r="P97" s="47"/>
      <c r="W97" s="5">
        <v>83</v>
      </c>
      <c r="Z97" s="5">
        <v>1063</v>
      </c>
      <c r="AA97" s="47" t="s">
        <v>2244</v>
      </c>
      <c r="AB97" s="47">
        <v>1002</v>
      </c>
      <c r="AC97" s="47">
        <v>1005</v>
      </c>
      <c r="AD97" s="47">
        <v>1025</v>
      </c>
      <c r="AE97" s="47">
        <v>1035</v>
      </c>
      <c r="AF97" s="47">
        <v>1020</v>
      </c>
      <c r="AG97" s="47">
        <v>1049</v>
      </c>
      <c r="AH97" s="47">
        <v>1043</v>
      </c>
      <c r="AI97" s="47">
        <v>1051</v>
      </c>
      <c r="AJ97" s="47">
        <v>1046</v>
      </c>
      <c r="AK97" s="47">
        <v>1053</v>
      </c>
      <c r="AL97" s="47">
        <v>1065</v>
      </c>
      <c r="AM97" s="47">
        <v>1066</v>
      </c>
      <c r="AN97" s="47">
        <v>1122</v>
      </c>
      <c r="AO97" s="47">
        <v>1074</v>
      </c>
      <c r="AP97" s="47">
        <v>1078</v>
      </c>
      <c r="AQ97" s="47">
        <v>1142</v>
      </c>
      <c r="AR97" s="47">
        <v>1136</v>
      </c>
      <c r="AS97" s="47">
        <v>1111</v>
      </c>
      <c r="AT97" s="47">
        <v>1157</v>
      </c>
      <c r="AU97" s="47">
        <v>1172</v>
      </c>
      <c r="AV97" s="47">
        <v>2012</v>
      </c>
      <c r="AW97" s="47">
        <v>2021</v>
      </c>
      <c r="AX97" s="47">
        <v>2031</v>
      </c>
      <c r="AY97" s="47">
        <v>3005</v>
      </c>
      <c r="BB97" s="5">
        <v>1083</v>
      </c>
      <c r="BC97" s="5">
        <v>32</v>
      </c>
      <c r="BD97" s="5" t="s">
        <v>864</v>
      </c>
    </row>
    <row r="98" spans="1:56" x14ac:dyDescent="0.3">
      <c r="A98" s="6"/>
      <c r="C98" s="27">
        <v>84</v>
      </c>
      <c r="D98" s="26">
        <v>4</v>
      </c>
      <c r="E98" s="26">
        <v>12</v>
      </c>
      <c r="F98" s="5">
        <v>1066</v>
      </c>
      <c r="H98" s="47">
        <f>VLOOKUP(표5_1075[[#This Row],[characterId]],$BB$15:$BD$223,2,FALSE)</f>
        <v>3</v>
      </c>
      <c r="I98" s="47" t="str">
        <f>VLOOKUP(표5_1075[[#This Row],[characterId]],$BB$15:$BD$223,3,FALSE)</f>
        <v>디바인독스</v>
      </c>
      <c r="K98" s="47">
        <f t="shared" si="6"/>
        <v>4</v>
      </c>
      <c r="L98" s="47">
        <v>84</v>
      </c>
      <c r="M98" s="47">
        <f t="shared" si="4"/>
        <v>4</v>
      </c>
      <c r="N98" s="47">
        <f t="shared" si="3"/>
        <v>12</v>
      </c>
      <c r="O98" s="47">
        <f t="shared" si="5"/>
        <v>1066</v>
      </c>
      <c r="P98" s="47"/>
      <c r="W98" s="5">
        <v>84</v>
      </c>
      <c r="Z98" s="5">
        <v>1064</v>
      </c>
      <c r="AA98" s="47" t="s">
        <v>2244</v>
      </c>
      <c r="AB98" s="47">
        <v>1002</v>
      </c>
      <c r="AC98" s="47">
        <v>1005</v>
      </c>
      <c r="AD98" s="47">
        <v>1025</v>
      </c>
      <c r="AE98" s="47">
        <v>1035</v>
      </c>
      <c r="AF98" s="47">
        <v>1020</v>
      </c>
      <c r="AG98" s="47">
        <v>1049</v>
      </c>
      <c r="AH98" s="47">
        <v>1043</v>
      </c>
      <c r="AI98" s="47">
        <v>1051</v>
      </c>
      <c r="AJ98" s="47">
        <v>1046</v>
      </c>
      <c r="AK98" s="47">
        <v>1053</v>
      </c>
      <c r="AL98" s="47">
        <v>1065</v>
      </c>
      <c r="AM98" s="47">
        <v>1066</v>
      </c>
      <c r="AN98" s="47">
        <v>1122</v>
      </c>
      <c r="AO98" s="47">
        <v>1074</v>
      </c>
      <c r="AP98" s="47">
        <v>1078</v>
      </c>
      <c r="AQ98" s="47">
        <v>1142</v>
      </c>
      <c r="AR98" s="47">
        <v>1136</v>
      </c>
      <c r="AS98" s="47">
        <v>1111</v>
      </c>
      <c r="AT98" s="47">
        <v>1157</v>
      </c>
      <c r="AU98" s="47">
        <v>1172</v>
      </c>
      <c r="AV98" s="47">
        <v>2012</v>
      </c>
      <c r="AW98" s="47">
        <v>2021</v>
      </c>
      <c r="AX98" s="47">
        <v>2031</v>
      </c>
      <c r="AY98" s="47">
        <v>3005</v>
      </c>
      <c r="BB98" s="5">
        <v>1084</v>
      </c>
      <c r="BC98" s="5">
        <v>42</v>
      </c>
      <c r="BD98" s="5" t="s">
        <v>1105</v>
      </c>
    </row>
    <row r="99" spans="1:56" x14ac:dyDescent="0.3">
      <c r="A99" s="6"/>
      <c r="C99" s="27">
        <v>85</v>
      </c>
      <c r="D99" s="26">
        <v>4</v>
      </c>
      <c r="E99" s="26">
        <v>13</v>
      </c>
      <c r="F99" s="5">
        <v>1071</v>
      </c>
      <c r="H99" s="47">
        <f>VLOOKUP(표5_1075[[#This Row],[characterId]],$BB$15:$BD$223,2,FALSE)</f>
        <v>4</v>
      </c>
      <c r="I99" s="47" t="str">
        <f>VLOOKUP(표5_1075[[#This Row],[characterId]],$BB$15:$BD$223,3,FALSE)</f>
        <v>그렌쵸</v>
      </c>
      <c r="K99" s="47">
        <f t="shared" si="6"/>
        <v>4</v>
      </c>
      <c r="L99" s="47">
        <v>85</v>
      </c>
      <c r="M99" s="47">
        <f t="shared" si="4"/>
        <v>4</v>
      </c>
      <c r="N99" s="47">
        <f t="shared" si="3"/>
        <v>13</v>
      </c>
      <c r="O99" s="47">
        <f t="shared" si="5"/>
        <v>1071</v>
      </c>
      <c r="P99" s="47"/>
      <c r="W99" s="5">
        <v>85</v>
      </c>
      <c r="Z99" s="5">
        <v>1065</v>
      </c>
      <c r="AA99" s="47" t="s">
        <v>2244</v>
      </c>
      <c r="AB99" s="47">
        <v>1002</v>
      </c>
      <c r="AC99" s="47">
        <v>1005</v>
      </c>
      <c r="AD99" s="47">
        <v>1025</v>
      </c>
      <c r="AE99" s="47">
        <v>1035</v>
      </c>
      <c r="AF99" s="47">
        <v>1020</v>
      </c>
      <c r="AG99" s="47">
        <v>1049</v>
      </c>
      <c r="AH99" s="47">
        <v>1043</v>
      </c>
      <c r="AI99" s="47">
        <v>1051</v>
      </c>
      <c r="AJ99" s="47">
        <v>1046</v>
      </c>
      <c r="AK99" s="47">
        <v>1053</v>
      </c>
      <c r="AL99" s="47">
        <v>1065</v>
      </c>
      <c r="AM99" s="47">
        <v>1066</v>
      </c>
      <c r="AN99" s="47">
        <v>1122</v>
      </c>
      <c r="AO99" s="47">
        <v>1074</v>
      </c>
      <c r="AP99" s="47">
        <v>1078</v>
      </c>
      <c r="AQ99" s="47">
        <v>1142</v>
      </c>
      <c r="AR99" s="47">
        <v>1136</v>
      </c>
      <c r="AS99" s="47">
        <v>1111</v>
      </c>
      <c r="AT99" s="47">
        <v>1157</v>
      </c>
      <c r="AU99" s="47">
        <v>1172</v>
      </c>
      <c r="AV99" s="47">
        <v>2012</v>
      </c>
      <c r="AW99" s="47">
        <v>2021</v>
      </c>
      <c r="AX99" s="47">
        <v>2031</v>
      </c>
      <c r="AY99" s="47">
        <v>3005</v>
      </c>
      <c r="BB99" s="5">
        <v>1085</v>
      </c>
      <c r="BC99" s="5">
        <v>44</v>
      </c>
      <c r="BD99" s="5" t="s">
        <v>1102</v>
      </c>
    </row>
    <row r="100" spans="1:56" x14ac:dyDescent="0.3">
      <c r="A100" s="6"/>
      <c r="C100" s="27">
        <v>86</v>
      </c>
      <c r="D100" s="26">
        <v>4</v>
      </c>
      <c r="E100" s="26">
        <v>14</v>
      </c>
      <c r="F100" s="5">
        <v>1072</v>
      </c>
      <c r="H100" s="47">
        <f>VLOOKUP(표5_1075[[#This Row],[characterId]],$BB$15:$BD$223,2,FALSE)</f>
        <v>3</v>
      </c>
      <c r="I100" s="47" t="str">
        <f>VLOOKUP(표5_1075[[#This Row],[characterId]],$BB$15:$BD$223,3,FALSE)</f>
        <v>폼바딜</v>
      </c>
      <c r="K100" s="47">
        <f t="shared" si="6"/>
        <v>4</v>
      </c>
      <c r="L100" s="47">
        <v>86</v>
      </c>
      <c r="M100" s="47">
        <f t="shared" si="4"/>
        <v>4</v>
      </c>
      <c r="N100" s="47">
        <f t="shared" si="3"/>
        <v>14</v>
      </c>
      <c r="O100" s="47">
        <f t="shared" si="5"/>
        <v>1072</v>
      </c>
      <c r="P100" s="47"/>
      <c r="W100" s="5">
        <v>86</v>
      </c>
      <c r="Z100" s="5">
        <v>1066</v>
      </c>
      <c r="AA100" s="47" t="s">
        <v>2244</v>
      </c>
      <c r="AB100" s="47">
        <v>1002</v>
      </c>
      <c r="AC100" s="47">
        <v>1005</v>
      </c>
      <c r="AD100" s="47">
        <v>1025</v>
      </c>
      <c r="AE100" s="47">
        <v>1035</v>
      </c>
      <c r="AF100" s="47">
        <v>1020</v>
      </c>
      <c r="AG100" s="47">
        <v>1049</v>
      </c>
      <c r="AH100" s="47">
        <v>1043</v>
      </c>
      <c r="AI100" s="47">
        <v>1051</v>
      </c>
      <c r="AJ100" s="47">
        <v>1046</v>
      </c>
      <c r="AK100" s="47">
        <v>1053</v>
      </c>
      <c r="AL100" s="47">
        <v>1065</v>
      </c>
      <c r="AM100" s="47">
        <v>1066</v>
      </c>
      <c r="AN100" s="47">
        <v>1122</v>
      </c>
      <c r="AO100" s="47">
        <v>1074</v>
      </c>
      <c r="AP100" s="47">
        <v>1078</v>
      </c>
      <c r="AQ100" s="47">
        <v>1142</v>
      </c>
      <c r="AR100" s="47">
        <v>1136</v>
      </c>
      <c r="AS100" s="47">
        <v>1111</v>
      </c>
      <c r="AT100" s="47">
        <v>1157</v>
      </c>
      <c r="AU100" s="47">
        <v>1172</v>
      </c>
      <c r="AV100" s="47">
        <v>2012</v>
      </c>
      <c r="AW100" s="47">
        <v>2021</v>
      </c>
      <c r="AX100" s="47">
        <v>2031</v>
      </c>
      <c r="AY100" s="47">
        <v>3005</v>
      </c>
      <c r="BB100" s="5">
        <v>1086</v>
      </c>
      <c r="BC100" s="5">
        <v>13</v>
      </c>
      <c r="BD100" s="5" t="s">
        <v>709</v>
      </c>
    </row>
    <row r="101" spans="1:56" x14ac:dyDescent="0.3">
      <c r="A101" s="6"/>
      <c r="C101" s="27">
        <v>87</v>
      </c>
      <c r="D101" s="26">
        <v>4</v>
      </c>
      <c r="E101" s="26">
        <v>15</v>
      </c>
      <c r="F101" s="5">
        <v>1069</v>
      </c>
      <c r="H101" s="47">
        <f>VLOOKUP(표5_1075[[#This Row],[characterId]],$BB$15:$BD$223,2,FALSE)</f>
        <v>21</v>
      </c>
      <c r="I101" s="47" t="str">
        <f>VLOOKUP(표5_1075[[#This Row],[characterId]],$BB$15:$BD$223,3,FALSE)</f>
        <v>푸르릉</v>
      </c>
      <c r="K101" s="47">
        <f t="shared" si="6"/>
        <v>4</v>
      </c>
      <c r="L101" s="47">
        <v>87</v>
      </c>
      <c r="M101" s="47">
        <f t="shared" si="4"/>
        <v>4</v>
      </c>
      <c r="N101" s="47">
        <f t="shared" si="3"/>
        <v>15</v>
      </c>
      <c r="O101" s="47">
        <f t="shared" si="5"/>
        <v>1069</v>
      </c>
      <c r="P101" s="47"/>
      <c r="W101" s="5">
        <v>87</v>
      </c>
      <c r="Z101" s="5">
        <v>1067</v>
      </c>
      <c r="AA101" s="47" t="s">
        <v>2244</v>
      </c>
      <c r="AB101" s="47">
        <v>1002</v>
      </c>
      <c r="AC101" s="47">
        <v>1005</v>
      </c>
      <c r="AD101" s="47">
        <v>1025</v>
      </c>
      <c r="AE101" s="47">
        <v>1035</v>
      </c>
      <c r="AF101" s="47">
        <v>1020</v>
      </c>
      <c r="AG101" s="47">
        <v>1049</v>
      </c>
      <c r="AH101" s="47">
        <v>1043</v>
      </c>
      <c r="AI101" s="47">
        <v>1051</v>
      </c>
      <c r="AJ101" s="47">
        <v>1046</v>
      </c>
      <c r="AK101" s="47">
        <v>1053</v>
      </c>
      <c r="AL101" s="47">
        <v>1065</v>
      </c>
      <c r="AM101" s="47">
        <v>1066</v>
      </c>
      <c r="AN101" s="47">
        <v>1122</v>
      </c>
      <c r="AO101" s="47">
        <v>1074</v>
      </c>
      <c r="AP101" s="47">
        <v>1078</v>
      </c>
      <c r="AQ101" s="47">
        <v>1142</v>
      </c>
      <c r="AR101" s="47">
        <v>1136</v>
      </c>
      <c r="AS101" s="47">
        <v>1111</v>
      </c>
      <c r="AT101" s="47">
        <v>1157</v>
      </c>
      <c r="AU101" s="47">
        <v>1172</v>
      </c>
      <c r="AV101" s="47">
        <v>2012</v>
      </c>
      <c r="AW101" s="47">
        <v>2021</v>
      </c>
      <c r="AX101" s="47">
        <v>2031</v>
      </c>
      <c r="AY101" s="47">
        <v>3005</v>
      </c>
      <c r="BB101" s="5">
        <v>1087</v>
      </c>
      <c r="BC101" s="5">
        <v>8</v>
      </c>
      <c r="BD101" s="5" t="s">
        <v>891</v>
      </c>
    </row>
    <row r="102" spans="1:56" x14ac:dyDescent="0.3">
      <c r="A102" s="6"/>
      <c r="C102" s="27">
        <v>88</v>
      </c>
      <c r="D102" s="26">
        <v>4</v>
      </c>
      <c r="E102" s="26">
        <v>16</v>
      </c>
      <c r="F102" s="5">
        <v>1137</v>
      </c>
      <c r="H102" s="47">
        <f>VLOOKUP(표5_1075[[#This Row],[characterId]],$BB$15:$BD$223,2,FALSE)</f>
        <v>6</v>
      </c>
      <c r="I102" s="47" t="str">
        <f>VLOOKUP(표5_1075[[#This Row],[characterId]],$BB$15:$BD$223,3,FALSE)</f>
        <v>미믹</v>
      </c>
      <c r="K102" s="47">
        <f t="shared" si="6"/>
        <v>4</v>
      </c>
      <c r="L102" s="47">
        <v>88</v>
      </c>
      <c r="M102" s="47">
        <f t="shared" si="4"/>
        <v>4</v>
      </c>
      <c r="N102" s="47">
        <f t="shared" si="3"/>
        <v>16</v>
      </c>
      <c r="O102" s="47">
        <f t="shared" si="5"/>
        <v>1137</v>
      </c>
      <c r="P102" s="47"/>
      <c r="W102" s="5">
        <v>88</v>
      </c>
      <c r="Z102" s="5">
        <v>1068</v>
      </c>
      <c r="AA102" s="47" t="s">
        <v>2244</v>
      </c>
      <c r="AB102" s="47">
        <v>1002</v>
      </c>
      <c r="AC102" s="47">
        <v>1005</v>
      </c>
      <c r="AD102" s="47">
        <v>1025</v>
      </c>
      <c r="AE102" s="47">
        <v>1035</v>
      </c>
      <c r="AF102" s="47">
        <v>1020</v>
      </c>
      <c r="AG102" s="47">
        <v>1049</v>
      </c>
      <c r="AH102" s="47">
        <v>1043</v>
      </c>
      <c r="AI102" s="47">
        <v>1051</v>
      </c>
      <c r="AJ102" s="47">
        <v>1046</v>
      </c>
      <c r="AK102" s="47">
        <v>1053</v>
      </c>
      <c r="AL102" s="47">
        <v>1065</v>
      </c>
      <c r="AM102" s="47">
        <v>1066</v>
      </c>
      <c r="AN102" s="47">
        <v>1122</v>
      </c>
      <c r="AO102" s="47">
        <v>1074</v>
      </c>
      <c r="AP102" s="47">
        <v>1078</v>
      </c>
      <c r="AQ102" s="47">
        <v>1142</v>
      </c>
      <c r="AR102" s="47">
        <v>1136</v>
      </c>
      <c r="AS102" s="47">
        <v>1111</v>
      </c>
      <c r="AT102" s="47">
        <v>1157</v>
      </c>
      <c r="AU102" s="47">
        <v>1172</v>
      </c>
      <c r="AV102" s="47">
        <v>2012</v>
      </c>
      <c r="AW102" s="47">
        <v>2021</v>
      </c>
      <c r="AX102" s="47">
        <v>2031</v>
      </c>
      <c r="AY102" s="47">
        <v>3005</v>
      </c>
      <c r="BB102" s="5">
        <v>1088</v>
      </c>
      <c r="BC102" s="5">
        <v>42</v>
      </c>
      <c r="BD102" s="5" t="s">
        <v>1127</v>
      </c>
    </row>
    <row r="103" spans="1:56" x14ac:dyDescent="0.3">
      <c r="A103" s="6"/>
      <c r="C103" s="27">
        <v>89</v>
      </c>
      <c r="D103" s="26">
        <v>4</v>
      </c>
      <c r="E103" s="26">
        <v>17</v>
      </c>
      <c r="F103" s="5">
        <v>1109</v>
      </c>
      <c r="H103" s="47">
        <f>VLOOKUP(표5_1075[[#This Row],[characterId]],$BB$15:$BD$223,2,FALSE)</f>
        <v>3</v>
      </c>
      <c r="I103" s="47" t="str">
        <f>VLOOKUP(표5_1075[[#This Row],[characterId]],$BB$15:$BD$223,3,FALSE)</f>
        <v>바톤토</v>
      </c>
      <c r="K103" s="47">
        <f t="shared" si="6"/>
        <v>4</v>
      </c>
      <c r="L103" s="47">
        <v>89</v>
      </c>
      <c r="M103" s="47">
        <f t="shared" si="4"/>
        <v>4</v>
      </c>
      <c r="N103" s="47">
        <f t="shared" si="3"/>
        <v>17</v>
      </c>
      <c r="O103" s="47">
        <f t="shared" si="5"/>
        <v>1109</v>
      </c>
      <c r="P103" s="47"/>
      <c r="W103" s="5">
        <v>89</v>
      </c>
      <c r="Z103" s="5">
        <v>1069</v>
      </c>
      <c r="AA103" s="47" t="s">
        <v>2244</v>
      </c>
      <c r="AB103" s="47">
        <v>1002</v>
      </c>
      <c r="AC103" s="47">
        <v>1005</v>
      </c>
      <c r="AD103" s="47">
        <v>1025</v>
      </c>
      <c r="AE103" s="47">
        <v>1035</v>
      </c>
      <c r="AF103" s="47">
        <v>1020</v>
      </c>
      <c r="AG103" s="47">
        <v>1049</v>
      </c>
      <c r="AH103" s="47">
        <v>1043</v>
      </c>
      <c r="AI103" s="47">
        <v>1051</v>
      </c>
      <c r="AJ103" s="47">
        <v>1046</v>
      </c>
      <c r="AK103" s="47">
        <v>1053</v>
      </c>
      <c r="AL103" s="47">
        <v>1065</v>
      </c>
      <c r="AM103" s="47">
        <v>1066</v>
      </c>
      <c r="AN103" s="47">
        <v>1122</v>
      </c>
      <c r="AO103" s="47">
        <v>1074</v>
      </c>
      <c r="AP103" s="47">
        <v>1078</v>
      </c>
      <c r="AQ103" s="47">
        <v>1142</v>
      </c>
      <c r="AR103" s="47">
        <v>1136</v>
      </c>
      <c r="AS103" s="47">
        <v>1111</v>
      </c>
      <c r="AT103" s="47">
        <v>1157</v>
      </c>
      <c r="AU103" s="47">
        <v>1172</v>
      </c>
      <c r="AV103" s="47">
        <v>2012</v>
      </c>
      <c r="AW103" s="47">
        <v>2021</v>
      </c>
      <c r="AX103" s="47">
        <v>2031</v>
      </c>
      <c r="AY103" s="47">
        <v>3005</v>
      </c>
      <c r="BB103" s="5">
        <v>1089</v>
      </c>
      <c r="BC103" s="5">
        <v>13</v>
      </c>
      <c r="BD103" s="5" t="s">
        <v>1487</v>
      </c>
    </row>
    <row r="104" spans="1:56" x14ac:dyDescent="0.3">
      <c r="A104" s="6"/>
      <c r="C104" s="27">
        <v>90</v>
      </c>
      <c r="D104" s="26">
        <v>4</v>
      </c>
      <c r="E104" s="26">
        <v>18</v>
      </c>
      <c r="F104" s="5">
        <v>1092</v>
      </c>
      <c r="H104" s="47">
        <f>VLOOKUP(표5_1075[[#This Row],[characterId]],$BB$15:$BD$223,2,FALSE)</f>
        <v>4</v>
      </c>
      <c r="I104" s="47" t="str">
        <f>VLOOKUP(표5_1075[[#This Row],[characterId]],$BB$15:$BD$223,3,FALSE)</f>
        <v>파렌쵸</v>
      </c>
      <c r="K104" s="47">
        <f t="shared" si="6"/>
        <v>4</v>
      </c>
      <c r="L104" s="47">
        <v>90</v>
      </c>
      <c r="M104" s="47">
        <f t="shared" si="4"/>
        <v>4</v>
      </c>
      <c r="N104" s="47">
        <f t="shared" ref="N104:N167" si="7">N80</f>
        <v>18</v>
      </c>
      <c r="O104" s="47">
        <f t="shared" si="5"/>
        <v>1092</v>
      </c>
      <c r="P104" s="47"/>
      <c r="W104" s="5">
        <v>90</v>
      </c>
      <c r="Z104" s="5">
        <v>1070</v>
      </c>
      <c r="AA104" s="47" t="s">
        <v>2244</v>
      </c>
      <c r="AB104" s="47">
        <v>1002</v>
      </c>
      <c r="AC104" s="47">
        <v>1005</v>
      </c>
      <c r="AD104" s="47">
        <v>1025</v>
      </c>
      <c r="AE104" s="47">
        <v>1035</v>
      </c>
      <c r="AF104" s="47">
        <v>1020</v>
      </c>
      <c r="AG104" s="47">
        <v>1049</v>
      </c>
      <c r="AH104" s="47">
        <v>1043</v>
      </c>
      <c r="AI104" s="47">
        <v>1051</v>
      </c>
      <c r="AJ104" s="47">
        <v>1046</v>
      </c>
      <c r="AK104" s="47">
        <v>1053</v>
      </c>
      <c r="AL104" s="47">
        <v>1065</v>
      </c>
      <c r="AM104" s="47">
        <v>1066</v>
      </c>
      <c r="AN104" s="47">
        <v>1122</v>
      </c>
      <c r="AO104" s="47">
        <v>1074</v>
      </c>
      <c r="AP104" s="47">
        <v>1078</v>
      </c>
      <c r="AQ104" s="47">
        <v>1142</v>
      </c>
      <c r="AR104" s="47">
        <v>1136</v>
      </c>
      <c r="AS104" s="47">
        <v>1111</v>
      </c>
      <c r="AT104" s="47">
        <v>1157</v>
      </c>
      <c r="AU104" s="47">
        <v>1172</v>
      </c>
      <c r="AV104" s="47">
        <v>2012</v>
      </c>
      <c r="AW104" s="47">
        <v>2021</v>
      </c>
      <c r="AX104" s="47">
        <v>2031</v>
      </c>
      <c r="AY104" s="47">
        <v>3005</v>
      </c>
      <c r="BB104" s="5">
        <v>1090</v>
      </c>
      <c r="BC104" s="5">
        <v>6</v>
      </c>
      <c r="BD104" s="5" t="s">
        <v>759</v>
      </c>
    </row>
    <row r="105" spans="1:56" x14ac:dyDescent="0.3">
      <c r="A105" s="6"/>
      <c r="C105" s="27">
        <v>91</v>
      </c>
      <c r="D105" s="26">
        <v>4</v>
      </c>
      <c r="E105" s="26">
        <v>19</v>
      </c>
      <c r="F105" s="5">
        <v>1151</v>
      </c>
      <c r="H105" s="47">
        <f>VLOOKUP(표5_1075[[#This Row],[characterId]],$BB$15:$BD$223,2,FALSE)</f>
        <v>9</v>
      </c>
      <c r="I105" s="47" t="str">
        <f>VLOOKUP(표5_1075[[#This Row],[characterId]],$BB$15:$BD$223,3,FALSE)</f>
        <v>그린쿼츠</v>
      </c>
      <c r="K105" s="47">
        <f t="shared" si="6"/>
        <v>4</v>
      </c>
      <c r="L105" s="47">
        <v>91</v>
      </c>
      <c r="M105" s="47">
        <f t="shared" si="4"/>
        <v>4</v>
      </c>
      <c r="N105" s="47">
        <f t="shared" si="7"/>
        <v>19</v>
      </c>
      <c r="O105" s="47">
        <f t="shared" si="5"/>
        <v>1151</v>
      </c>
      <c r="P105" s="47"/>
      <c r="W105" s="5">
        <v>91</v>
      </c>
      <c r="X105" s="5" t="s">
        <v>2224</v>
      </c>
      <c r="Y105" s="5">
        <v>1007</v>
      </c>
      <c r="Z105" s="5">
        <v>1071</v>
      </c>
      <c r="AA105" s="47" t="s">
        <v>2244</v>
      </c>
      <c r="AB105" s="47">
        <v>1002</v>
      </c>
      <c r="AC105" s="47">
        <v>1005</v>
      </c>
      <c r="AD105" s="47">
        <v>1025</v>
      </c>
      <c r="AE105" s="47">
        <v>1035</v>
      </c>
      <c r="AF105" s="47">
        <v>1026</v>
      </c>
      <c r="AG105" s="47">
        <v>1069</v>
      </c>
      <c r="AH105" s="47">
        <v>1050</v>
      </c>
      <c r="AI105" s="47">
        <v>1051</v>
      </c>
      <c r="AJ105" s="47">
        <v>1048</v>
      </c>
      <c r="AK105" s="47">
        <v>1118</v>
      </c>
      <c r="AL105" s="47">
        <v>1065</v>
      </c>
      <c r="AM105" s="47">
        <v>1066</v>
      </c>
      <c r="AN105" s="47">
        <v>1122</v>
      </c>
      <c r="AO105" s="47">
        <v>1074</v>
      </c>
      <c r="AP105" s="47">
        <v>1078</v>
      </c>
      <c r="AQ105" s="47">
        <v>1147</v>
      </c>
      <c r="AR105" s="47">
        <v>1146</v>
      </c>
      <c r="AS105" s="47">
        <v>1160</v>
      </c>
      <c r="AT105" s="47">
        <v>1157</v>
      </c>
      <c r="AU105" s="47">
        <v>1172</v>
      </c>
      <c r="AV105" s="47">
        <v>2012</v>
      </c>
      <c r="AW105" s="47">
        <v>2021</v>
      </c>
      <c r="AX105" s="47">
        <v>2031</v>
      </c>
      <c r="AY105" s="47">
        <v>3005</v>
      </c>
      <c r="BB105" s="5">
        <v>1091</v>
      </c>
      <c r="BC105" s="5">
        <v>16</v>
      </c>
      <c r="BD105" s="5" t="s">
        <v>1726</v>
      </c>
    </row>
    <row r="106" spans="1:56" x14ac:dyDescent="0.3">
      <c r="A106" s="6"/>
      <c r="C106" s="27">
        <v>92</v>
      </c>
      <c r="D106" s="26">
        <v>4</v>
      </c>
      <c r="E106" s="26">
        <v>20</v>
      </c>
      <c r="F106" s="5">
        <v>1126</v>
      </c>
      <c r="H106" s="47">
        <f>VLOOKUP(표5_1075[[#This Row],[characterId]],$BB$15:$BD$223,2,FALSE)</f>
        <v>8</v>
      </c>
      <c r="I106" s="47" t="str">
        <f>VLOOKUP(표5_1075[[#This Row],[characterId]],$BB$15:$BD$223,3,FALSE)</f>
        <v>모히칸올</v>
      </c>
      <c r="K106" s="47">
        <f t="shared" si="6"/>
        <v>4</v>
      </c>
      <c r="L106" s="47">
        <v>92</v>
      </c>
      <c r="M106" s="47">
        <f t="shared" si="4"/>
        <v>4</v>
      </c>
      <c r="N106" s="47">
        <f t="shared" si="7"/>
        <v>20</v>
      </c>
      <c r="O106" s="47">
        <f t="shared" si="5"/>
        <v>1126</v>
      </c>
      <c r="P106" s="47"/>
      <c r="W106" s="5">
        <v>92</v>
      </c>
      <c r="Z106" s="5">
        <v>1072</v>
      </c>
      <c r="AA106" s="47" t="s">
        <v>2244</v>
      </c>
      <c r="AB106" s="47">
        <v>1002</v>
      </c>
      <c r="AC106" s="47">
        <v>1005</v>
      </c>
      <c r="AD106" s="47">
        <v>1025</v>
      </c>
      <c r="AE106" s="47">
        <v>1035</v>
      </c>
      <c r="AF106" s="47">
        <v>1026</v>
      </c>
      <c r="AG106" s="47">
        <v>1069</v>
      </c>
      <c r="AH106" s="47">
        <v>1050</v>
      </c>
      <c r="AI106" s="47">
        <v>1051</v>
      </c>
      <c r="AJ106" s="47">
        <v>1048</v>
      </c>
      <c r="AK106" s="47">
        <v>1118</v>
      </c>
      <c r="AL106" s="47">
        <v>1065</v>
      </c>
      <c r="AM106" s="47">
        <v>1066</v>
      </c>
      <c r="AN106" s="47">
        <v>1122</v>
      </c>
      <c r="AO106" s="47">
        <v>1074</v>
      </c>
      <c r="AP106" s="47">
        <v>1078</v>
      </c>
      <c r="AQ106" s="47">
        <v>1147</v>
      </c>
      <c r="AR106" s="47">
        <v>1146</v>
      </c>
      <c r="AS106" s="47">
        <v>1160</v>
      </c>
      <c r="AT106" s="47">
        <v>1157</v>
      </c>
      <c r="AU106" s="47">
        <v>1172</v>
      </c>
      <c r="AV106" s="47">
        <v>2012</v>
      </c>
      <c r="AW106" s="47">
        <v>2021</v>
      </c>
      <c r="AX106" s="47">
        <v>2031</v>
      </c>
      <c r="AY106" s="47">
        <v>3005</v>
      </c>
      <c r="BB106" s="5">
        <v>1092</v>
      </c>
      <c r="BC106" s="5">
        <v>4</v>
      </c>
      <c r="BD106" s="5" t="s">
        <v>628</v>
      </c>
    </row>
    <row r="107" spans="1:56" x14ac:dyDescent="0.3">
      <c r="A107" s="6"/>
      <c r="C107" s="27">
        <v>93</v>
      </c>
      <c r="D107" s="26">
        <v>4</v>
      </c>
      <c r="E107" s="26">
        <v>101</v>
      </c>
      <c r="F107" s="5">
        <v>2022</v>
      </c>
      <c r="H107" s="47">
        <f>VLOOKUP(표5_1075[[#This Row],[characterId]],$BB$15:$BD$223,2,FALSE)</f>
        <v>31</v>
      </c>
      <c r="I107" s="47" t="str">
        <f>VLOOKUP(표5_1075[[#This Row],[characterId]],$BB$15:$BD$223,3,FALSE)</f>
        <v>다미아</v>
      </c>
      <c r="K107" s="47">
        <f t="shared" si="6"/>
        <v>4</v>
      </c>
      <c r="L107" s="47">
        <v>93</v>
      </c>
      <c r="M107" s="47">
        <f t="shared" si="4"/>
        <v>4</v>
      </c>
      <c r="N107" s="47">
        <f t="shared" si="7"/>
        <v>101</v>
      </c>
      <c r="O107" s="47">
        <f t="shared" si="5"/>
        <v>2022</v>
      </c>
      <c r="P107" s="47"/>
      <c r="W107" s="5">
        <v>93</v>
      </c>
      <c r="Z107" s="5">
        <v>1073</v>
      </c>
      <c r="AA107" s="47" t="s">
        <v>2244</v>
      </c>
      <c r="AB107" s="47">
        <v>1002</v>
      </c>
      <c r="AC107" s="47">
        <v>1005</v>
      </c>
      <c r="AD107" s="47">
        <v>1025</v>
      </c>
      <c r="AE107" s="47">
        <v>1035</v>
      </c>
      <c r="AF107" s="47">
        <v>1026</v>
      </c>
      <c r="AG107" s="47">
        <v>1069</v>
      </c>
      <c r="AH107" s="47">
        <v>1050</v>
      </c>
      <c r="AI107" s="47">
        <v>1051</v>
      </c>
      <c r="AJ107" s="47">
        <v>1048</v>
      </c>
      <c r="AK107" s="47">
        <v>1118</v>
      </c>
      <c r="AL107" s="47">
        <v>1065</v>
      </c>
      <c r="AM107" s="47">
        <v>1066</v>
      </c>
      <c r="AN107" s="47">
        <v>1122</v>
      </c>
      <c r="AO107" s="47">
        <v>1074</v>
      </c>
      <c r="AP107" s="47">
        <v>1078</v>
      </c>
      <c r="AQ107" s="47">
        <v>1147</v>
      </c>
      <c r="AR107" s="47">
        <v>1146</v>
      </c>
      <c r="AS107" s="47">
        <v>1160</v>
      </c>
      <c r="AT107" s="47">
        <v>1157</v>
      </c>
      <c r="AU107" s="47">
        <v>1172</v>
      </c>
      <c r="AV107" s="47">
        <v>2012</v>
      </c>
      <c r="AW107" s="47">
        <v>2021</v>
      </c>
      <c r="AX107" s="47">
        <v>2031</v>
      </c>
      <c r="AY107" s="47">
        <v>3005</v>
      </c>
      <c r="BB107" s="5">
        <v>1093</v>
      </c>
      <c r="BC107" s="5">
        <v>2</v>
      </c>
      <c r="BD107" s="5" t="s">
        <v>1042</v>
      </c>
    </row>
    <row r="108" spans="1:56" x14ac:dyDescent="0.3">
      <c r="A108" s="6"/>
      <c r="C108" s="27">
        <v>94</v>
      </c>
      <c r="D108" s="26">
        <v>4</v>
      </c>
      <c r="E108" s="26">
        <v>102</v>
      </c>
      <c r="F108" s="5">
        <v>2011</v>
      </c>
      <c r="H108" s="47">
        <f>VLOOKUP(표5_1075[[#This Row],[characterId]],$BB$15:$BD$223,2,FALSE)</f>
        <v>31</v>
      </c>
      <c r="I108" s="47" t="str">
        <f>VLOOKUP(표5_1075[[#This Row],[characterId]],$BB$15:$BD$223,3,FALSE)</f>
        <v>세라페더</v>
      </c>
      <c r="K108" s="47">
        <f t="shared" si="6"/>
        <v>4</v>
      </c>
      <c r="L108" s="47">
        <v>94</v>
      </c>
      <c r="M108" s="47">
        <f t="shared" si="4"/>
        <v>4</v>
      </c>
      <c r="N108" s="47">
        <f t="shared" si="7"/>
        <v>102</v>
      </c>
      <c r="O108" s="47">
        <f t="shared" si="5"/>
        <v>2011</v>
      </c>
      <c r="P108" s="47"/>
      <c r="W108" s="5">
        <v>94</v>
      </c>
      <c r="Z108" s="5">
        <v>1074</v>
      </c>
      <c r="AA108" s="47" t="s">
        <v>2244</v>
      </c>
      <c r="AB108" s="47">
        <v>1002</v>
      </c>
      <c r="AC108" s="47">
        <v>1005</v>
      </c>
      <c r="AD108" s="47">
        <v>1025</v>
      </c>
      <c r="AE108" s="47">
        <v>1035</v>
      </c>
      <c r="AF108" s="47">
        <v>1026</v>
      </c>
      <c r="AG108" s="47">
        <v>1069</v>
      </c>
      <c r="AH108" s="47">
        <v>1050</v>
      </c>
      <c r="AI108" s="47">
        <v>1051</v>
      </c>
      <c r="AJ108" s="47">
        <v>1048</v>
      </c>
      <c r="AK108" s="47">
        <v>1118</v>
      </c>
      <c r="AL108" s="47">
        <v>1065</v>
      </c>
      <c r="AM108" s="47">
        <v>1066</v>
      </c>
      <c r="AN108" s="47">
        <v>1122</v>
      </c>
      <c r="AO108" s="47">
        <v>1074</v>
      </c>
      <c r="AP108" s="47">
        <v>1078</v>
      </c>
      <c r="AQ108" s="47">
        <v>1147</v>
      </c>
      <c r="AR108" s="47">
        <v>1146</v>
      </c>
      <c r="AS108" s="47">
        <v>1160</v>
      </c>
      <c r="AT108" s="47">
        <v>1157</v>
      </c>
      <c r="AU108" s="47">
        <v>1172</v>
      </c>
      <c r="AV108" s="47">
        <v>2012</v>
      </c>
      <c r="AW108" s="47">
        <v>2021</v>
      </c>
      <c r="AX108" s="47">
        <v>2031</v>
      </c>
      <c r="AY108" s="47">
        <v>3005</v>
      </c>
      <c r="BB108" s="5">
        <v>1094</v>
      </c>
      <c r="BC108" s="5">
        <v>10</v>
      </c>
      <c r="BD108" s="5" t="s">
        <v>1123</v>
      </c>
    </row>
    <row r="109" spans="1:56" x14ac:dyDescent="0.3">
      <c r="A109" s="6"/>
      <c r="C109" s="27">
        <v>95</v>
      </c>
      <c r="D109" s="26">
        <v>4</v>
      </c>
      <c r="E109" s="26">
        <v>103</v>
      </c>
      <c r="F109" s="5">
        <v>2032</v>
      </c>
      <c r="H109" s="47">
        <f>VLOOKUP(표5_1075[[#This Row],[characterId]],$BB$15:$BD$223,2,FALSE)</f>
        <v>31</v>
      </c>
      <c r="I109" s="47" t="str">
        <f>VLOOKUP(표5_1075[[#This Row],[characterId]],$BB$15:$BD$223,3,FALSE)</f>
        <v>플릭스독</v>
      </c>
      <c r="K109" s="47">
        <f t="shared" si="6"/>
        <v>4</v>
      </c>
      <c r="L109" s="47">
        <v>95</v>
      </c>
      <c r="M109" s="47">
        <f t="shared" si="4"/>
        <v>4</v>
      </c>
      <c r="N109" s="47">
        <f t="shared" si="7"/>
        <v>103</v>
      </c>
      <c r="O109" s="47">
        <f t="shared" si="5"/>
        <v>2032</v>
      </c>
      <c r="P109" s="47"/>
      <c r="W109" s="5">
        <v>95</v>
      </c>
      <c r="Z109" s="5">
        <v>1075</v>
      </c>
      <c r="AA109" s="47" t="s">
        <v>2244</v>
      </c>
      <c r="AB109" s="47">
        <v>1002</v>
      </c>
      <c r="AC109" s="47">
        <v>1005</v>
      </c>
      <c r="AD109" s="47">
        <v>1025</v>
      </c>
      <c r="AE109" s="47">
        <v>1035</v>
      </c>
      <c r="AF109" s="47">
        <v>1026</v>
      </c>
      <c r="AG109" s="47">
        <v>1069</v>
      </c>
      <c r="AH109" s="47">
        <v>1050</v>
      </c>
      <c r="AI109" s="47">
        <v>1051</v>
      </c>
      <c r="AJ109" s="47">
        <v>1048</v>
      </c>
      <c r="AK109" s="47">
        <v>1118</v>
      </c>
      <c r="AL109" s="47">
        <v>1065</v>
      </c>
      <c r="AM109" s="47">
        <v>1066</v>
      </c>
      <c r="AN109" s="47">
        <v>1122</v>
      </c>
      <c r="AO109" s="47">
        <v>1074</v>
      </c>
      <c r="AP109" s="47">
        <v>1078</v>
      </c>
      <c r="AQ109" s="47">
        <v>1147</v>
      </c>
      <c r="AR109" s="47">
        <v>1146</v>
      </c>
      <c r="AS109" s="47">
        <v>1160</v>
      </c>
      <c r="AT109" s="47">
        <v>1157</v>
      </c>
      <c r="AU109" s="47">
        <v>1172</v>
      </c>
      <c r="AV109" s="47">
        <v>2012</v>
      </c>
      <c r="AW109" s="47">
        <v>2021</v>
      </c>
      <c r="AX109" s="47">
        <v>2031</v>
      </c>
      <c r="AY109" s="47">
        <v>3005</v>
      </c>
      <c r="BB109" s="5">
        <v>1095</v>
      </c>
      <c r="BC109" s="5">
        <v>21</v>
      </c>
      <c r="BD109" s="5" t="s">
        <v>809</v>
      </c>
    </row>
    <row r="110" spans="1:56" x14ac:dyDescent="0.3">
      <c r="A110" s="6"/>
      <c r="C110" s="27">
        <v>96</v>
      </c>
      <c r="D110" s="26">
        <v>4</v>
      </c>
      <c r="E110" s="26">
        <v>201</v>
      </c>
      <c r="F110" s="5">
        <v>3102</v>
      </c>
      <c r="H110" s="47">
        <f>VLOOKUP(표5_1075[[#This Row],[characterId]],$BB$15:$BD$223,2,FALSE)</f>
        <v>1</v>
      </c>
      <c r="I110" s="47" t="str">
        <f>VLOOKUP(표5_1075[[#This Row],[characterId]],$BB$15:$BD$223,3,FALSE)</f>
        <v>애쉬우드</v>
      </c>
      <c r="K110" s="47">
        <f t="shared" si="6"/>
        <v>4</v>
      </c>
      <c r="L110" s="47">
        <v>96</v>
      </c>
      <c r="M110" s="47">
        <f t="shared" si="4"/>
        <v>4</v>
      </c>
      <c r="N110" s="47">
        <f t="shared" si="7"/>
        <v>201</v>
      </c>
      <c r="O110" s="47">
        <f t="shared" si="5"/>
        <v>3102</v>
      </c>
      <c r="P110" s="47"/>
      <c r="W110" s="5">
        <v>96</v>
      </c>
      <c r="Z110" s="5">
        <v>1076</v>
      </c>
      <c r="AA110" s="47" t="s">
        <v>2244</v>
      </c>
      <c r="AB110" s="47">
        <v>1002</v>
      </c>
      <c r="AC110" s="47">
        <v>1005</v>
      </c>
      <c r="AD110" s="47">
        <v>1025</v>
      </c>
      <c r="AE110" s="47">
        <v>1035</v>
      </c>
      <c r="AF110" s="47">
        <v>1026</v>
      </c>
      <c r="AG110" s="47">
        <v>1069</v>
      </c>
      <c r="AH110" s="47">
        <v>1050</v>
      </c>
      <c r="AI110" s="47">
        <v>1051</v>
      </c>
      <c r="AJ110" s="47">
        <v>1048</v>
      </c>
      <c r="AK110" s="47">
        <v>1118</v>
      </c>
      <c r="AL110" s="47">
        <v>1065</v>
      </c>
      <c r="AM110" s="47">
        <v>1066</v>
      </c>
      <c r="AN110" s="47">
        <v>1122</v>
      </c>
      <c r="AO110" s="47">
        <v>1074</v>
      </c>
      <c r="AP110" s="47">
        <v>1078</v>
      </c>
      <c r="AQ110" s="47">
        <v>1147</v>
      </c>
      <c r="AR110" s="47">
        <v>1146</v>
      </c>
      <c r="AS110" s="47">
        <v>1160</v>
      </c>
      <c r="AT110" s="47">
        <v>1157</v>
      </c>
      <c r="AU110" s="47">
        <v>1172</v>
      </c>
      <c r="AV110" s="47">
        <v>2012</v>
      </c>
      <c r="AW110" s="47">
        <v>2021</v>
      </c>
      <c r="AX110" s="47">
        <v>2031</v>
      </c>
      <c r="AY110" s="47">
        <v>3005</v>
      </c>
      <c r="BB110" s="5">
        <v>1096</v>
      </c>
      <c r="BC110" s="5">
        <v>9</v>
      </c>
      <c r="BD110" s="5" t="s">
        <v>1099</v>
      </c>
    </row>
    <row r="111" spans="1:56" x14ac:dyDescent="0.3">
      <c r="A111" s="6"/>
      <c r="C111" s="27">
        <v>97</v>
      </c>
      <c r="D111" s="26">
        <v>5</v>
      </c>
      <c r="E111" s="26">
        <v>1</v>
      </c>
      <c r="F111" s="5">
        <v>1006</v>
      </c>
      <c r="H111" s="47">
        <f>VLOOKUP(표5_1075[[#This Row],[characterId]],$BB$15:$BD$223,2,FALSE)</f>
        <v>3</v>
      </c>
      <c r="I111" s="47" t="str">
        <f>VLOOKUP(표5_1075[[#This Row],[characterId]],$BB$15:$BD$223,3,FALSE)</f>
        <v>위치</v>
      </c>
      <c r="K111" s="47">
        <f t="shared" si="6"/>
        <v>5</v>
      </c>
      <c r="L111" s="47">
        <v>97</v>
      </c>
      <c r="M111" s="47">
        <f t="shared" si="4"/>
        <v>5</v>
      </c>
      <c r="N111" s="47">
        <f t="shared" si="7"/>
        <v>1</v>
      </c>
      <c r="O111" s="47">
        <f t="shared" si="5"/>
        <v>1006</v>
      </c>
      <c r="P111" s="47"/>
      <c r="W111" s="5">
        <v>97</v>
      </c>
      <c r="Z111" s="5">
        <v>1077</v>
      </c>
      <c r="AA111" s="47" t="s">
        <v>2244</v>
      </c>
      <c r="AB111" s="47">
        <v>1002</v>
      </c>
      <c r="AC111" s="47">
        <v>1005</v>
      </c>
      <c r="AD111" s="47">
        <v>1025</v>
      </c>
      <c r="AE111" s="47">
        <v>1035</v>
      </c>
      <c r="AF111" s="47">
        <v>1026</v>
      </c>
      <c r="AG111" s="47">
        <v>1069</v>
      </c>
      <c r="AH111" s="47">
        <v>1050</v>
      </c>
      <c r="AI111" s="47">
        <v>1051</v>
      </c>
      <c r="AJ111" s="47">
        <v>1048</v>
      </c>
      <c r="AK111" s="47">
        <v>1118</v>
      </c>
      <c r="AL111" s="47">
        <v>1065</v>
      </c>
      <c r="AM111" s="47">
        <v>1066</v>
      </c>
      <c r="AN111" s="47">
        <v>1122</v>
      </c>
      <c r="AO111" s="47">
        <v>1074</v>
      </c>
      <c r="AP111" s="47">
        <v>1078</v>
      </c>
      <c r="AQ111" s="47">
        <v>1147</v>
      </c>
      <c r="AR111" s="47">
        <v>1146</v>
      </c>
      <c r="AS111" s="47">
        <v>1160</v>
      </c>
      <c r="AT111" s="47">
        <v>1157</v>
      </c>
      <c r="AU111" s="47">
        <v>1172</v>
      </c>
      <c r="AV111" s="47">
        <v>2012</v>
      </c>
      <c r="AW111" s="47">
        <v>2021</v>
      </c>
      <c r="AX111" s="47">
        <v>2031</v>
      </c>
      <c r="AY111" s="47">
        <v>3005</v>
      </c>
      <c r="BB111" s="5">
        <v>1097</v>
      </c>
      <c r="BC111" s="5">
        <v>13</v>
      </c>
      <c r="BD111" s="5" t="s">
        <v>1012</v>
      </c>
    </row>
    <row r="112" spans="1:56" x14ac:dyDescent="0.3">
      <c r="A112" s="6"/>
      <c r="C112" s="27">
        <v>98</v>
      </c>
      <c r="D112" s="26">
        <v>5</v>
      </c>
      <c r="E112" s="26">
        <v>2</v>
      </c>
      <c r="F112" s="5">
        <v>1003</v>
      </c>
      <c r="H112" s="47">
        <f>VLOOKUP(표5_1075[[#This Row],[characterId]],$BB$15:$BD$223,2,FALSE)</f>
        <v>2</v>
      </c>
      <c r="I112" s="47" t="str">
        <f>VLOOKUP(표5_1075[[#This Row],[characterId]],$BB$15:$BD$223,3,FALSE)</f>
        <v>으릉</v>
      </c>
      <c r="K112" s="47">
        <f t="shared" si="6"/>
        <v>5</v>
      </c>
      <c r="L112" s="47">
        <v>98</v>
      </c>
      <c r="M112" s="47">
        <f t="shared" si="4"/>
        <v>5</v>
      </c>
      <c r="N112" s="47">
        <f t="shared" si="7"/>
        <v>2</v>
      </c>
      <c r="O112" s="47">
        <f t="shared" si="5"/>
        <v>1003</v>
      </c>
      <c r="P112" s="47"/>
      <c r="W112" s="5">
        <v>98</v>
      </c>
      <c r="Z112" s="5">
        <v>1078</v>
      </c>
      <c r="AA112" s="47" t="s">
        <v>2244</v>
      </c>
      <c r="AB112" s="47">
        <v>1002</v>
      </c>
      <c r="AC112" s="47">
        <v>1005</v>
      </c>
      <c r="AD112" s="47">
        <v>1025</v>
      </c>
      <c r="AE112" s="47">
        <v>1035</v>
      </c>
      <c r="AF112" s="47">
        <v>1026</v>
      </c>
      <c r="AG112" s="47">
        <v>1069</v>
      </c>
      <c r="AH112" s="47">
        <v>1050</v>
      </c>
      <c r="AI112" s="47">
        <v>1051</v>
      </c>
      <c r="AJ112" s="47">
        <v>1048</v>
      </c>
      <c r="AK112" s="47">
        <v>1118</v>
      </c>
      <c r="AL112" s="47">
        <v>1065</v>
      </c>
      <c r="AM112" s="47">
        <v>1066</v>
      </c>
      <c r="AN112" s="47">
        <v>1122</v>
      </c>
      <c r="AO112" s="47">
        <v>1074</v>
      </c>
      <c r="AP112" s="47">
        <v>1078</v>
      </c>
      <c r="AQ112" s="47">
        <v>1147</v>
      </c>
      <c r="AR112" s="47">
        <v>1146</v>
      </c>
      <c r="AS112" s="47">
        <v>1160</v>
      </c>
      <c r="AT112" s="47">
        <v>1157</v>
      </c>
      <c r="AU112" s="47">
        <v>1172</v>
      </c>
      <c r="AV112" s="47">
        <v>2012</v>
      </c>
      <c r="AW112" s="47">
        <v>2021</v>
      </c>
      <c r="AX112" s="47">
        <v>2031</v>
      </c>
      <c r="AY112" s="47">
        <v>3005</v>
      </c>
      <c r="BB112" s="5">
        <v>1098</v>
      </c>
      <c r="BC112" s="5">
        <v>41</v>
      </c>
      <c r="BD112" s="5" t="s">
        <v>1211</v>
      </c>
    </row>
    <row r="113" spans="1:56" x14ac:dyDescent="0.3">
      <c r="A113" s="6"/>
      <c r="C113" s="27">
        <v>99</v>
      </c>
      <c r="D113" s="26">
        <v>5</v>
      </c>
      <c r="E113" s="26">
        <v>3</v>
      </c>
      <c r="F113" s="5">
        <v>1019</v>
      </c>
      <c r="H113" s="47">
        <f>VLOOKUP(표5_1075[[#This Row],[characterId]],$BB$15:$BD$223,2,FALSE)</f>
        <v>7</v>
      </c>
      <c r="I113" s="47" t="str">
        <f>VLOOKUP(표5_1075[[#This Row],[characterId]],$BB$15:$BD$223,3,FALSE)</f>
        <v>진저맨</v>
      </c>
      <c r="K113" s="47">
        <f t="shared" si="6"/>
        <v>5</v>
      </c>
      <c r="L113" s="47">
        <v>99</v>
      </c>
      <c r="M113" s="47">
        <f t="shared" si="4"/>
        <v>5</v>
      </c>
      <c r="N113" s="47">
        <f t="shared" si="7"/>
        <v>3</v>
      </c>
      <c r="O113" s="47">
        <f t="shared" si="5"/>
        <v>1019</v>
      </c>
      <c r="P113" s="47"/>
      <c r="W113" s="5">
        <v>99</v>
      </c>
      <c r="Z113" s="5">
        <v>1079</v>
      </c>
      <c r="AA113" s="47" t="s">
        <v>2244</v>
      </c>
      <c r="AB113" s="47">
        <v>1002</v>
      </c>
      <c r="AC113" s="47">
        <v>1005</v>
      </c>
      <c r="AD113" s="47">
        <v>1025</v>
      </c>
      <c r="AE113" s="47">
        <v>1035</v>
      </c>
      <c r="AF113" s="47">
        <v>1026</v>
      </c>
      <c r="AG113" s="47">
        <v>1069</v>
      </c>
      <c r="AH113" s="47">
        <v>1050</v>
      </c>
      <c r="AI113" s="47">
        <v>1051</v>
      </c>
      <c r="AJ113" s="47">
        <v>1048</v>
      </c>
      <c r="AK113" s="47">
        <v>1118</v>
      </c>
      <c r="AL113" s="47">
        <v>1065</v>
      </c>
      <c r="AM113" s="47">
        <v>1066</v>
      </c>
      <c r="AN113" s="47">
        <v>1122</v>
      </c>
      <c r="AO113" s="47">
        <v>1074</v>
      </c>
      <c r="AP113" s="47">
        <v>1078</v>
      </c>
      <c r="AQ113" s="47">
        <v>1147</v>
      </c>
      <c r="AR113" s="47">
        <v>1146</v>
      </c>
      <c r="AS113" s="47">
        <v>1160</v>
      </c>
      <c r="AT113" s="47">
        <v>1157</v>
      </c>
      <c r="AU113" s="47">
        <v>1172</v>
      </c>
      <c r="AV113" s="47">
        <v>2012</v>
      </c>
      <c r="AW113" s="47">
        <v>2021</v>
      </c>
      <c r="AX113" s="47">
        <v>2031</v>
      </c>
      <c r="AY113" s="47">
        <v>3005</v>
      </c>
      <c r="BB113" s="5">
        <v>1099</v>
      </c>
      <c r="BC113" s="5">
        <v>32</v>
      </c>
      <c r="BD113" s="5" t="s">
        <v>1072</v>
      </c>
    </row>
    <row r="114" spans="1:56" x14ac:dyDescent="0.3">
      <c r="A114" s="6"/>
      <c r="C114" s="27">
        <v>100</v>
      </c>
      <c r="D114" s="26">
        <v>5</v>
      </c>
      <c r="E114" s="26">
        <v>4</v>
      </c>
      <c r="F114" s="5">
        <v>1035</v>
      </c>
      <c r="H114" s="47">
        <f>VLOOKUP(표5_1075[[#This Row],[characterId]],$BB$15:$BD$223,2,FALSE)</f>
        <v>2</v>
      </c>
      <c r="I114" s="47" t="str">
        <f>VLOOKUP(표5_1075[[#This Row],[characterId]],$BB$15:$BD$223,3,FALSE)</f>
        <v>액션트독스</v>
      </c>
      <c r="K114" s="47">
        <f t="shared" si="6"/>
        <v>5</v>
      </c>
      <c r="L114" s="47">
        <v>100</v>
      </c>
      <c r="M114" s="47">
        <f t="shared" si="4"/>
        <v>5</v>
      </c>
      <c r="N114" s="47">
        <f t="shared" si="7"/>
        <v>4</v>
      </c>
      <c r="O114" s="47">
        <f t="shared" si="5"/>
        <v>1035</v>
      </c>
      <c r="P114" s="47"/>
      <c r="W114" s="5">
        <v>100</v>
      </c>
      <c r="Z114" s="5">
        <v>1080</v>
      </c>
      <c r="AA114" s="47" t="s">
        <v>2244</v>
      </c>
      <c r="AB114" s="47">
        <v>1002</v>
      </c>
      <c r="AC114" s="47">
        <v>1005</v>
      </c>
      <c r="AD114" s="47">
        <v>1025</v>
      </c>
      <c r="AE114" s="47">
        <v>1035</v>
      </c>
      <c r="AF114" s="47">
        <v>1026</v>
      </c>
      <c r="AG114" s="47">
        <v>1069</v>
      </c>
      <c r="AH114" s="47">
        <v>1050</v>
      </c>
      <c r="AI114" s="47">
        <v>1051</v>
      </c>
      <c r="AJ114" s="47">
        <v>1048</v>
      </c>
      <c r="AK114" s="47">
        <v>1118</v>
      </c>
      <c r="AL114" s="47">
        <v>1065</v>
      </c>
      <c r="AM114" s="47">
        <v>1066</v>
      </c>
      <c r="AN114" s="47">
        <v>1122</v>
      </c>
      <c r="AO114" s="47">
        <v>1074</v>
      </c>
      <c r="AP114" s="47">
        <v>1078</v>
      </c>
      <c r="AQ114" s="47">
        <v>1147</v>
      </c>
      <c r="AR114" s="47">
        <v>1146</v>
      </c>
      <c r="AS114" s="47">
        <v>1160</v>
      </c>
      <c r="AT114" s="47">
        <v>1157</v>
      </c>
      <c r="AU114" s="47">
        <v>1172</v>
      </c>
      <c r="AV114" s="47">
        <v>2012</v>
      </c>
      <c r="AW114" s="47">
        <v>2021</v>
      </c>
      <c r="AX114" s="47">
        <v>2031</v>
      </c>
      <c r="AY114" s="47">
        <v>3005</v>
      </c>
      <c r="BB114" s="5">
        <v>1100</v>
      </c>
      <c r="BC114" s="5">
        <v>20</v>
      </c>
      <c r="BD114" s="5" t="s">
        <v>1120</v>
      </c>
    </row>
    <row r="115" spans="1:56" x14ac:dyDescent="0.3">
      <c r="A115" s="6"/>
      <c r="C115" s="27">
        <v>101</v>
      </c>
      <c r="D115" s="26">
        <v>5</v>
      </c>
      <c r="E115" s="26">
        <v>5</v>
      </c>
      <c r="F115" s="5">
        <v>1020</v>
      </c>
      <c r="H115" s="47">
        <f>VLOOKUP(표5_1075[[#This Row],[characterId]],$BB$15:$BD$223,2,FALSE)</f>
        <v>9</v>
      </c>
      <c r="I115" s="47" t="str">
        <f>VLOOKUP(표5_1075[[#This Row],[characterId]],$BB$15:$BD$223,3,FALSE)</f>
        <v>쿨핀</v>
      </c>
      <c r="K115" s="47">
        <f t="shared" si="6"/>
        <v>5</v>
      </c>
      <c r="L115" s="47">
        <v>101</v>
      </c>
      <c r="M115" s="47">
        <f t="shared" si="4"/>
        <v>5</v>
      </c>
      <c r="N115" s="47">
        <f t="shared" si="7"/>
        <v>5</v>
      </c>
      <c r="O115" s="47">
        <f t="shared" si="5"/>
        <v>1020</v>
      </c>
      <c r="P115" s="47"/>
      <c r="W115" s="5">
        <v>101</v>
      </c>
      <c r="X115" s="5" t="s">
        <v>2225</v>
      </c>
      <c r="Y115" s="5">
        <v>1101</v>
      </c>
      <c r="Z115" s="5">
        <v>1101</v>
      </c>
      <c r="AA115" s="47" t="s">
        <v>2244</v>
      </c>
      <c r="AB115" s="47">
        <v>1009</v>
      </c>
      <c r="AC115" s="47">
        <v>1008</v>
      </c>
      <c r="AD115" s="47">
        <v>1033</v>
      </c>
      <c r="AE115" s="47">
        <v>1024</v>
      </c>
      <c r="AF115" s="47">
        <v>1027</v>
      </c>
      <c r="AG115" s="47">
        <v>1054</v>
      </c>
      <c r="AH115" s="47">
        <v>1039</v>
      </c>
      <c r="AI115" s="47">
        <v>1052</v>
      </c>
      <c r="AJ115" s="47">
        <v>1048</v>
      </c>
      <c r="AK115" s="47">
        <v>1038</v>
      </c>
      <c r="AL115" s="47">
        <v>1062</v>
      </c>
      <c r="AM115" s="47">
        <v>1063</v>
      </c>
      <c r="AN115" s="47">
        <v>1083</v>
      </c>
      <c r="AO115" s="47">
        <v>1088</v>
      </c>
      <c r="AP115" s="47">
        <v>1123</v>
      </c>
      <c r="AQ115" s="47">
        <v>1139</v>
      </c>
      <c r="AR115" s="47">
        <v>1093</v>
      </c>
      <c r="AS115" s="47">
        <v>1140</v>
      </c>
      <c r="AT115" s="47">
        <v>1144</v>
      </c>
      <c r="AU115" s="47">
        <v>1094</v>
      </c>
      <c r="AV115" s="47">
        <v>2022</v>
      </c>
      <c r="AW115" s="47">
        <v>2042</v>
      </c>
      <c r="AX115" s="47">
        <v>2041</v>
      </c>
      <c r="AY115" s="47">
        <v>3005</v>
      </c>
      <c r="BB115" s="5">
        <v>1101</v>
      </c>
      <c r="BC115" s="5">
        <v>44</v>
      </c>
      <c r="BD115" s="5" t="s">
        <v>813</v>
      </c>
    </row>
    <row r="116" spans="1:56" x14ac:dyDescent="0.3">
      <c r="A116" s="6"/>
      <c r="C116" s="27">
        <v>102</v>
      </c>
      <c r="D116" s="26">
        <v>5</v>
      </c>
      <c r="E116" s="26">
        <v>6</v>
      </c>
      <c r="F116" s="5">
        <v>1049</v>
      </c>
      <c r="H116" s="47">
        <f>VLOOKUP(표5_1075[[#This Row],[characterId]],$BB$15:$BD$223,2,FALSE)</f>
        <v>7</v>
      </c>
      <c r="I116" s="47" t="str">
        <f>VLOOKUP(표5_1075[[#This Row],[characterId]],$BB$15:$BD$223,3,FALSE)</f>
        <v>민트맨</v>
      </c>
      <c r="K116" s="47">
        <f t="shared" si="6"/>
        <v>5</v>
      </c>
      <c r="L116" s="47">
        <v>102</v>
      </c>
      <c r="M116" s="47">
        <f t="shared" si="4"/>
        <v>5</v>
      </c>
      <c r="N116" s="47">
        <f t="shared" si="7"/>
        <v>6</v>
      </c>
      <c r="O116" s="47">
        <f t="shared" si="5"/>
        <v>1049</v>
      </c>
      <c r="P116" s="47"/>
      <c r="W116" s="5">
        <v>102</v>
      </c>
      <c r="Y116" s="5">
        <v>1102</v>
      </c>
      <c r="Z116" s="5">
        <v>1102</v>
      </c>
      <c r="AA116" s="47" t="s">
        <v>2244</v>
      </c>
      <c r="AB116" s="47">
        <v>1002</v>
      </c>
      <c r="AC116" s="47">
        <v>1010</v>
      </c>
      <c r="AD116" s="47">
        <v>1023</v>
      </c>
      <c r="AE116" s="47">
        <v>1018</v>
      </c>
      <c r="AF116" s="47">
        <v>1030</v>
      </c>
      <c r="AG116" s="47">
        <v>1042</v>
      </c>
      <c r="AH116" s="47">
        <v>1047</v>
      </c>
      <c r="AI116" s="47">
        <v>1117</v>
      </c>
      <c r="AJ116" s="47">
        <v>1038</v>
      </c>
      <c r="AK116" s="47">
        <v>1036</v>
      </c>
      <c r="AL116" s="47">
        <v>1120</v>
      </c>
      <c r="AM116" s="47">
        <v>1081</v>
      </c>
      <c r="AN116" s="47">
        <v>1078</v>
      </c>
      <c r="AO116" s="47">
        <v>1084</v>
      </c>
      <c r="AP116" s="47">
        <v>1079</v>
      </c>
      <c r="AQ116" s="47">
        <v>1134</v>
      </c>
      <c r="AR116" s="47">
        <v>1124</v>
      </c>
      <c r="AS116" s="47">
        <v>1112</v>
      </c>
      <c r="AT116" s="47">
        <v>1097</v>
      </c>
      <c r="AU116" s="47">
        <v>1102</v>
      </c>
      <c r="AV116" s="47">
        <v>2012</v>
      </c>
      <c r="AW116" s="47">
        <v>2002</v>
      </c>
      <c r="AX116" s="47">
        <v>2003</v>
      </c>
      <c r="AY116" s="47">
        <v>3005</v>
      </c>
      <c r="BB116" s="5">
        <v>1102</v>
      </c>
      <c r="BC116" s="5">
        <v>42</v>
      </c>
      <c r="BD116" s="5" t="s">
        <v>1142</v>
      </c>
    </row>
    <row r="117" spans="1:56" x14ac:dyDescent="0.3">
      <c r="A117" s="6"/>
      <c r="C117" s="27">
        <v>103</v>
      </c>
      <c r="D117" s="26">
        <v>5</v>
      </c>
      <c r="E117" s="26">
        <v>7</v>
      </c>
      <c r="F117" s="5">
        <v>1043</v>
      </c>
      <c r="H117" s="47">
        <f>VLOOKUP(표5_1075[[#This Row],[characterId]],$BB$15:$BD$223,2,FALSE)</f>
        <v>17</v>
      </c>
      <c r="I117" s="47" t="str">
        <f>VLOOKUP(표5_1075[[#This Row],[characterId]],$BB$15:$BD$223,3,FALSE)</f>
        <v>레디안</v>
      </c>
      <c r="K117" s="47">
        <f t="shared" si="6"/>
        <v>5</v>
      </c>
      <c r="L117" s="47">
        <v>103</v>
      </c>
      <c r="M117" s="47">
        <f t="shared" si="4"/>
        <v>5</v>
      </c>
      <c r="N117" s="47">
        <f t="shared" si="7"/>
        <v>7</v>
      </c>
      <c r="O117" s="47">
        <f t="shared" si="5"/>
        <v>1043</v>
      </c>
      <c r="P117" s="47"/>
      <c r="W117" s="5">
        <v>103</v>
      </c>
      <c r="Y117" s="5">
        <v>1103</v>
      </c>
      <c r="Z117" s="5">
        <v>1103</v>
      </c>
      <c r="AA117" s="47" t="s">
        <v>2244</v>
      </c>
      <c r="AB117" s="47">
        <v>1009</v>
      </c>
      <c r="AC117" s="47">
        <v>1007</v>
      </c>
      <c r="AD117" s="47">
        <v>1012</v>
      </c>
      <c r="AE117" s="47">
        <v>1035</v>
      </c>
      <c r="AF117" s="47">
        <v>1014</v>
      </c>
      <c r="AG117" s="47">
        <v>1044</v>
      </c>
      <c r="AH117" s="47">
        <v>1043</v>
      </c>
      <c r="AI117" s="47">
        <v>1059</v>
      </c>
      <c r="AJ117" s="47">
        <v>1046</v>
      </c>
      <c r="AK117" s="47">
        <v>1061</v>
      </c>
      <c r="AL117" s="47">
        <v>1062</v>
      </c>
      <c r="AM117" s="47">
        <v>1077</v>
      </c>
      <c r="AN117" s="47">
        <v>1075</v>
      </c>
      <c r="AO117" s="47">
        <v>1069</v>
      </c>
      <c r="AP117" s="47">
        <v>1085</v>
      </c>
      <c r="AQ117" s="47">
        <v>1155</v>
      </c>
      <c r="AR117" s="47">
        <v>1115</v>
      </c>
      <c r="AS117" s="47">
        <v>1110</v>
      </c>
      <c r="AT117" s="47">
        <v>1089</v>
      </c>
      <c r="AU117" s="47">
        <v>1174</v>
      </c>
      <c r="AV117" s="47">
        <v>2013</v>
      </c>
      <c r="AW117" s="47">
        <v>2011</v>
      </c>
      <c r="AX117" s="47">
        <v>2023</v>
      </c>
      <c r="AY117" s="47">
        <v>3005</v>
      </c>
      <c r="BB117" s="5">
        <v>1103</v>
      </c>
      <c r="BC117" s="5">
        <v>9</v>
      </c>
      <c r="BD117" s="5" t="s">
        <v>903</v>
      </c>
    </row>
    <row r="118" spans="1:56" x14ac:dyDescent="0.3">
      <c r="A118" s="6"/>
      <c r="C118" s="27">
        <v>104</v>
      </c>
      <c r="D118" s="26">
        <v>5</v>
      </c>
      <c r="E118" s="26">
        <v>8</v>
      </c>
      <c r="F118" s="5">
        <v>1046</v>
      </c>
      <c r="H118" s="47">
        <f>VLOOKUP(표5_1075[[#This Row],[characterId]],$BB$15:$BD$223,2,FALSE)</f>
        <v>21</v>
      </c>
      <c r="I118" s="47" t="str">
        <f>VLOOKUP(표5_1075[[#This Row],[characterId]],$BB$15:$BD$223,3,FALSE)</f>
        <v>호롱</v>
      </c>
      <c r="K118" s="47">
        <f t="shared" si="6"/>
        <v>5</v>
      </c>
      <c r="L118" s="47">
        <v>104</v>
      </c>
      <c r="M118" s="47">
        <f t="shared" si="4"/>
        <v>5</v>
      </c>
      <c r="N118" s="47">
        <f t="shared" si="7"/>
        <v>8</v>
      </c>
      <c r="O118" s="47">
        <f t="shared" si="5"/>
        <v>1046</v>
      </c>
      <c r="P118" s="47"/>
      <c r="W118" s="5">
        <v>104</v>
      </c>
      <c r="Y118" s="5">
        <v>1104</v>
      </c>
      <c r="Z118" s="5">
        <v>1104</v>
      </c>
      <c r="AA118" s="47" t="s">
        <v>2244</v>
      </c>
      <c r="AB118" s="47">
        <v>1001</v>
      </c>
      <c r="AC118" s="47">
        <v>1004</v>
      </c>
      <c r="AD118" s="47">
        <v>1019</v>
      </c>
      <c r="AE118" s="47">
        <v>1024</v>
      </c>
      <c r="AF118" s="47">
        <v>1031</v>
      </c>
      <c r="AG118" s="47">
        <v>1049</v>
      </c>
      <c r="AH118" s="47">
        <v>1041</v>
      </c>
      <c r="AI118" s="47">
        <v>1052</v>
      </c>
      <c r="AJ118" s="47">
        <v>1058</v>
      </c>
      <c r="AK118" s="47">
        <v>1118</v>
      </c>
      <c r="AL118" s="47">
        <v>1121</v>
      </c>
      <c r="AM118" s="47">
        <v>1081</v>
      </c>
      <c r="AN118" s="47">
        <v>1086</v>
      </c>
      <c r="AO118" s="47">
        <v>1072</v>
      </c>
      <c r="AP118" s="47">
        <v>1069</v>
      </c>
      <c r="AQ118" s="47">
        <v>1137</v>
      </c>
      <c r="AR118" s="47">
        <v>1109</v>
      </c>
      <c r="AS118" s="47">
        <v>1092</v>
      </c>
      <c r="AT118" s="47">
        <v>1151</v>
      </c>
      <c r="AU118" s="47">
        <v>1126</v>
      </c>
      <c r="AV118" s="47">
        <v>2022</v>
      </c>
      <c r="AW118" s="47">
        <v>2011</v>
      </c>
      <c r="AX118" s="47">
        <v>2032</v>
      </c>
      <c r="AY118" s="47">
        <v>3005</v>
      </c>
      <c r="BB118" s="5">
        <v>1104</v>
      </c>
      <c r="BC118" s="5">
        <v>10</v>
      </c>
      <c r="BD118" s="5" t="s">
        <v>2170</v>
      </c>
    </row>
    <row r="119" spans="1:56" x14ac:dyDescent="0.3">
      <c r="A119" s="6"/>
      <c r="C119" s="27">
        <v>105</v>
      </c>
      <c r="D119" s="26">
        <v>5</v>
      </c>
      <c r="E119" s="26">
        <v>9</v>
      </c>
      <c r="F119" s="5">
        <v>1038</v>
      </c>
      <c r="H119" s="47">
        <f>VLOOKUP(표5_1075[[#This Row],[characterId]],$BB$15:$BD$223,2,FALSE)</f>
        <v>42</v>
      </c>
      <c r="I119" s="47" t="str">
        <f>VLOOKUP(표5_1075[[#This Row],[characterId]],$BB$15:$BD$223,3,FALSE)</f>
        <v>리프스</v>
      </c>
      <c r="K119" s="47">
        <f t="shared" si="6"/>
        <v>5</v>
      </c>
      <c r="L119" s="47">
        <v>105</v>
      </c>
      <c r="M119" s="47">
        <f t="shared" si="4"/>
        <v>5</v>
      </c>
      <c r="N119" s="47">
        <f t="shared" si="7"/>
        <v>9</v>
      </c>
      <c r="O119" s="47">
        <f t="shared" si="5"/>
        <v>1038</v>
      </c>
      <c r="P119" s="47"/>
      <c r="W119" s="5">
        <v>105</v>
      </c>
      <c r="Y119" s="5">
        <v>1105</v>
      </c>
      <c r="Z119" s="5">
        <v>1105</v>
      </c>
      <c r="AA119" s="47" t="s">
        <v>2244</v>
      </c>
      <c r="AB119" s="47">
        <v>1006</v>
      </c>
      <c r="AC119" s="47">
        <v>1003</v>
      </c>
      <c r="AD119" s="47">
        <v>1019</v>
      </c>
      <c r="AE119" s="47">
        <v>1035</v>
      </c>
      <c r="AF119" s="47">
        <v>1026</v>
      </c>
      <c r="AG119" s="47">
        <v>1049</v>
      </c>
      <c r="AH119" s="47">
        <v>1050</v>
      </c>
      <c r="AI119" s="47">
        <v>1051</v>
      </c>
      <c r="AJ119" s="47">
        <v>1046</v>
      </c>
      <c r="AK119" s="47">
        <v>1051</v>
      </c>
      <c r="AL119" s="47">
        <v>1065</v>
      </c>
      <c r="AM119" s="47">
        <v>1077</v>
      </c>
      <c r="AN119" s="47">
        <v>1075</v>
      </c>
      <c r="AO119" s="47">
        <v>1064</v>
      </c>
      <c r="AP119" s="47">
        <v>1078</v>
      </c>
      <c r="AQ119" s="47">
        <v>1141</v>
      </c>
      <c r="AR119" s="47">
        <v>1090</v>
      </c>
      <c r="AS119" s="47">
        <v>1095</v>
      </c>
      <c r="AT119" s="47">
        <v>1145</v>
      </c>
      <c r="AU119" s="47">
        <v>1170</v>
      </c>
      <c r="AV119" s="47">
        <v>2002</v>
      </c>
      <c r="AW119" s="47">
        <v>2021</v>
      </c>
      <c r="AX119" s="47">
        <v>2032</v>
      </c>
      <c r="AY119" s="47">
        <v>3005</v>
      </c>
      <c r="BB119" s="5">
        <v>1105</v>
      </c>
      <c r="BC119" s="5">
        <v>14</v>
      </c>
      <c r="BD119" s="5" t="s">
        <v>1376</v>
      </c>
    </row>
    <row r="120" spans="1:56" x14ac:dyDescent="0.3">
      <c r="A120" s="6"/>
      <c r="C120" s="27">
        <v>106</v>
      </c>
      <c r="D120" s="26">
        <v>5</v>
      </c>
      <c r="E120" s="26">
        <v>10</v>
      </c>
      <c r="F120" s="5">
        <v>1046</v>
      </c>
      <c r="H120" s="47">
        <f>VLOOKUP(표5_1075[[#This Row],[characterId]],$BB$15:$BD$223,2,FALSE)</f>
        <v>21</v>
      </c>
      <c r="I120" s="47" t="str">
        <f>VLOOKUP(표5_1075[[#This Row],[characterId]],$BB$15:$BD$223,3,FALSE)</f>
        <v>호롱</v>
      </c>
      <c r="K120" s="47">
        <f t="shared" si="6"/>
        <v>5</v>
      </c>
      <c r="L120" s="47">
        <v>106</v>
      </c>
      <c r="M120" s="47">
        <f t="shared" si="4"/>
        <v>5</v>
      </c>
      <c r="N120" s="47">
        <f t="shared" si="7"/>
        <v>10</v>
      </c>
      <c r="O120" s="47">
        <f t="shared" si="5"/>
        <v>1046</v>
      </c>
      <c r="P120" s="47"/>
      <c r="W120" s="5">
        <v>106</v>
      </c>
      <c r="X120" s="5" t="s">
        <v>2226</v>
      </c>
      <c r="Y120" s="5">
        <v>1106</v>
      </c>
      <c r="Z120" s="5">
        <v>1106</v>
      </c>
      <c r="AA120" s="47" t="s">
        <v>2244</v>
      </c>
      <c r="AB120" s="47">
        <v>1009</v>
      </c>
      <c r="AC120" s="47">
        <v>1008</v>
      </c>
      <c r="AD120" s="47">
        <v>1022</v>
      </c>
      <c r="AE120" s="47">
        <v>1024</v>
      </c>
      <c r="AF120" s="47">
        <v>1027</v>
      </c>
      <c r="AG120" s="47">
        <v>1116</v>
      </c>
      <c r="AH120" s="47">
        <v>1057</v>
      </c>
      <c r="AI120" s="47">
        <v>1040</v>
      </c>
      <c r="AJ120" s="47">
        <v>1036</v>
      </c>
      <c r="AK120" s="47">
        <v>1119</v>
      </c>
      <c r="AL120" s="47">
        <v>1072</v>
      </c>
      <c r="AM120" s="47">
        <v>1070</v>
      </c>
      <c r="AN120" s="47">
        <v>1079</v>
      </c>
      <c r="AO120" s="47">
        <v>1087</v>
      </c>
      <c r="AP120" s="47">
        <v>1073</v>
      </c>
      <c r="AQ120" s="47">
        <v>1099</v>
      </c>
      <c r="AR120" s="47">
        <v>1098</v>
      </c>
      <c r="AS120" s="47">
        <v>1138</v>
      </c>
      <c r="AT120" s="47">
        <v>1161</v>
      </c>
      <c r="AU120" s="47">
        <v>1103</v>
      </c>
      <c r="AV120" s="47">
        <v>2022</v>
      </c>
      <c r="AW120" s="47">
        <v>2042</v>
      </c>
      <c r="AX120" s="47">
        <v>2041</v>
      </c>
      <c r="AY120" s="47">
        <v>3005</v>
      </c>
      <c r="BB120" s="5">
        <v>1106</v>
      </c>
      <c r="BC120" s="5">
        <v>13</v>
      </c>
      <c r="BD120" s="5" t="s">
        <v>1692</v>
      </c>
    </row>
    <row r="121" spans="1:56" x14ac:dyDescent="0.3">
      <c r="A121" s="6"/>
      <c r="C121" s="27">
        <v>107</v>
      </c>
      <c r="D121" s="26">
        <v>5</v>
      </c>
      <c r="E121" s="26">
        <v>11</v>
      </c>
      <c r="F121" s="5">
        <v>1065</v>
      </c>
      <c r="H121" s="47">
        <f>VLOOKUP(표5_1075[[#This Row],[characterId]],$BB$15:$BD$223,2,FALSE)</f>
        <v>3</v>
      </c>
      <c r="I121" s="47" t="str">
        <f>VLOOKUP(표5_1075[[#This Row],[characterId]],$BB$15:$BD$223,3,FALSE)</f>
        <v>옴니파이톤</v>
      </c>
      <c r="K121" s="47">
        <f t="shared" si="6"/>
        <v>5</v>
      </c>
      <c r="L121" s="47">
        <v>107</v>
      </c>
      <c r="M121" s="47">
        <f t="shared" si="4"/>
        <v>5</v>
      </c>
      <c r="N121" s="47">
        <f t="shared" si="7"/>
        <v>11</v>
      </c>
      <c r="O121" s="47">
        <f t="shared" si="5"/>
        <v>1065</v>
      </c>
      <c r="P121" s="47"/>
      <c r="W121" s="5">
        <v>107</v>
      </c>
      <c r="Y121" s="5">
        <v>1107</v>
      </c>
      <c r="Z121" s="5">
        <v>1107</v>
      </c>
      <c r="AA121" s="47" t="s">
        <v>2244</v>
      </c>
      <c r="AB121" s="47">
        <v>1002</v>
      </c>
      <c r="AC121" s="47">
        <v>1010</v>
      </c>
      <c r="AD121" s="47">
        <v>1025</v>
      </c>
      <c r="AE121" s="47">
        <v>1021</v>
      </c>
      <c r="AF121" s="47">
        <v>1015</v>
      </c>
      <c r="AG121" s="47">
        <v>1042</v>
      </c>
      <c r="AH121" s="47">
        <v>1047</v>
      </c>
      <c r="AI121" s="47">
        <v>1051</v>
      </c>
      <c r="AJ121" s="47">
        <v>1046</v>
      </c>
      <c r="AK121" s="47">
        <v>1036</v>
      </c>
      <c r="AL121" s="47">
        <v>1072</v>
      </c>
      <c r="AM121" s="47">
        <v>1081</v>
      </c>
      <c r="AN121" s="47">
        <v>1078</v>
      </c>
      <c r="AO121" s="47">
        <v>1068</v>
      </c>
      <c r="AP121" s="47">
        <v>1073</v>
      </c>
      <c r="AQ121" s="47">
        <v>1134</v>
      </c>
      <c r="AR121" s="47">
        <v>1150</v>
      </c>
      <c r="AS121" s="47">
        <v>1128</v>
      </c>
      <c r="AT121" s="47">
        <v>1107</v>
      </c>
      <c r="AU121" s="47">
        <v>1108</v>
      </c>
      <c r="AV121" s="47">
        <v>2012</v>
      </c>
      <c r="AW121" s="47">
        <v>2002</v>
      </c>
      <c r="AX121" s="47">
        <v>2003</v>
      </c>
      <c r="AY121" s="47">
        <v>3005</v>
      </c>
      <c r="BB121" s="5">
        <v>1107</v>
      </c>
      <c r="BC121" s="5">
        <v>42</v>
      </c>
      <c r="BD121" s="5" t="s">
        <v>1433</v>
      </c>
    </row>
    <row r="122" spans="1:56" x14ac:dyDescent="0.3">
      <c r="A122" s="6"/>
      <c r="C122" s="27">
        <v>108</v>
      </c>
      <c r="D122" s="26">
        <v>5</v>
      </c>
      <c r="E122" s="26">
        <v>12</v>
      </c>
      <c r="F122" s="5">
        <v>1063</v>
      </c>
      <c r="H122" s="47">
        <f>VLOOKUP(표5_1075[[#This Row],[characterId]],$BB$15:$BD$223,2,FALSE)</f>
        <v>12</v>
      </c>
      <c r="I122" s="47" t="str">
        <f>VLOOKUP(표5_1075[[#This Row],[characterId]],$BB$15:$BD$223,3,FALSE)</f>
        <v>라이팅독스</v>
      </c>
      <c r="K122" s="47">
        <f t="shared" si="6"/>
        <v>5</v>
      </c>
      <c r="L122" s="47">
        <v>108</v>
      </c>
      <c r="M122" s="47">
        <f t="shared" si="4"/>
        <v>5</v>
      </c>
      <c r="N122" s="47">
        <f t="shared" si="7"/>
        <v>12</v>
      </c>
      <c r="O122" s="47">
        <f t="shared" si="5"/>
        <v>1063</v>
      </c>
      <c r="P122" s="47"/>
      <c r="W122" s="5">
        <v>108</v>
      </c>
      <c r="Y122" s="5">
        <v>1108</v>
      </c>
      <c r="Z122" s="5">
        <v>1108</v>
      </c>
      <c r="AA122" s="47" t="s">
        <v>2244</v>
      </c>
      <c r="AB122" s="47">
        <v>1009</v>
      </c>
      <c r="AC122" s="47">
        <v>1007</v>
      </c>
      <c r="AD122" s="47">
        <v>1032</v>
      </c>
      <c r="AE122" s="47">
        <v>1011</v>
      </c>
      <c r="AF122" s="47">
        <v>1034</v>
      </c>
      <c r="AG122" s="47">
        <v>1044</v>
      </c>
      <c r="AH122" s="47">
        <v>1050</v>
      </c>
      <c r="AI122" s="47">
        <v>1056</v>
      </c>
      <c r="AJ122" s="47">
        <v>1045</v>
      </c>
      <c r="AK122" s="47">
        <v>1055</v>
      </c>
      <c r="AL122" s="47">
        <v>1076</v>
      </c>
      <c r="AM122" s="47">
        <v>1077</v>
      </c>
      <c r="AN122" s="47">
        <v>1075</v>
      </c>
      <c r="AO122" s="47">
        <v>1082</v>
      </c>
      <c r="AP122" s="47">
        <v>1069</v>
      </c>
      <c r="AQ122" s="47">
        <v>1155</v>
      </c>
      <c r="AR122" s="47">
        <v>1167</v>
      </c>
      <c r="AS122" s="47">
        <v>1131</v>
      </c>
      <c r="AT122" s="47">
        <v>1101</v>
      </c>
      <c r="AU122" s="47">
        <v>1104</v>
      </c>
      <c r="AV122" s="47">
        <v>2013</v>
      </c>
      <c r="AW122" s="47">
        <v>2023</v>
      </c>
      <c r="AX122" s="47">
        <v>2033</v>
      </c>
      <c r="AY122" s="47">
        <v>3005</v>
      </c>
      <c r="BB122" s="5">
        <v>1108</v>
      </c>
      <c r="BC122" s="5">
        <v>42</v>
      </c>
      <c r="BD122" s="5" t="s">
        <v>1729</v>
      </c>
    </row>
    <row r="123" spans="1:56" x14ac:dyDescent="0.3">
      <c r="A123" s="6"/>
      <c r="C123" s="27">
        <v>109</v>
      </c>
      <c r="D123" s="26">
        <v>5</v>
      </c>
      <c r="E123" s="26">
        <v>13</v>
      </c>
      <c r="F123" s="5">
        <v>1074</v>
      </c>
      <c r="H123" s="47">
        <f>VLOOKUP(표5_1075[[#This Row],[characterId]],$BB$15:$BD$223,2,FALSE)</f>
        <v>14</v>
      </c>
      <c r="I123" s="47" t="str">
        <f>VLOOKUP(표5_1075[[#This Row],[characterId]],$BB$15:$BD$223,3,FALSE)</f>
        <v>드로이드골드</v>
      </c>
      <c r="K123" s="47">
        <f t="shared" si="6"/>
        <v>5</v>
      </c>
      <c r="L123" s="47">
        <v>109</v>
      </c>
      <c r="M123" s="47">
        <f t="shared" si="4"/>
        <v>5</v>
      </c>
      <c r="N123" s="47">
        <f t="shared" si="7"/>
        <v>13</v>
      </c>
      <c r="O123" s="47">
        <f t="shared" si="5"/>
        <v>1074</v>
      </c>
      <c r="P123" s="47"/>
      <c r="W123" s="5">
        <v>109</v>
      </c>
      <c r="Y123" s="5">
        <v>1109</v>
      </c>
      <c r="Z123" s="5">
        <v>1109</v>
      </c>
      <c r="AA123" s="47" t="s">
        <v>2244</v>
      </c>
      <c r="AB123" s="47">
        <v>1006</v>
      </c>
      <c r="AC123" s="47">
        <v>1010</v>
      </c>
      <c r="AD123" s="47">
        <v>1019</v>
      </c>
      <c r="AE123" s="47">
        <v>1035</v>
      </c>
      <c r="AF123" s="47">
        <v>1029</v>
      </c>
      <c r="AG123" s="47">
        <v>1054</v>
      </c>
      <c r="AH123" s="47">
        <v>1042</v>
      </c>
      <c r="AI123" s="47">
        <v>1037</v>
      </c>
      <c r="AJ123" s="47">
        <v>1053</v>
      </c>
      <c r="AK123" s="47">
        <v>1036</v>
      </c>
      <c r="AL123" s="47">
        <v>1067</v>
      </c>
      <c r="AM123" s="47">
        <v>1066</v>
      </c>
      <c r="AN123" s="47">
        <v>1071</v>
      </c>
      <c r="AO123" s="47">
        <v>1080</v>
      </c>
      <c r="AP123" s="47">
        <v>1069</v>
      </c>
      <c r="AQ123" s="47">
        <v>1163</v>
      </c>
      <c r="AR123" s="47">
        <v>1133</v>
      </c>
      <c r="AS123" s="47">
        <v>1096</v>
      </c>
      <c r="AT123" s="47">
        <v>1156</v>
      </c>
      <c r="AU123" s="47">
        <v>1132</v>
      </c>
      <c r="AV123" s="47">
        <v>2022</v>
      </c>
      <c r="AW123" s="47">
        <v>2011</v>
      </c>
      <c r="AX123" s="47">
        <v>2032</v>
      </c>
      <c r="AY123" s="47">
        <v>3005</v>
      </c>
      <c r="BB123" s="5">
        <v>1109</v>
      </c>
      <c r="BC123" s="5">
        <v>3</v>
      </c>
      <c r="BD123" s="5" t="s">
        <v>752</v>
      </c>
    </row>
    <row r="124" spans="1:56" x14ac:dyDescent="0.3">
      <c r="A124" s="6"/>
      <c r="C124" s="27">
        <v>110</v>
      </c>
      <c r="D124" s="26">
        <v>5</v>
      </c>
      <c r="E124" s="26">
        <v>14</v>
      </c>
      <c r="F124" s="5">
        <v>1064</v>
      </c>
      <c r="H124" s="47">
        <f>VLOOKUP(표5_1075[[#This Row],[characterId]],$BB$15:$BD$223,2,FALSE)</f>
        <v>19</v>
      </c>
      <c r="I124" s="47" t="str">
        <f>VLOOKUP(표5_1075[[#This Row],[characterId]],$BB$15:$BD$223,3,FALSE)</f>
        <v>세이코</v>
      </c>
      <c r="K124" s="47">
        <f t="shared" si="6"/>
        <v>5</v>
      </c>
      <c r="L124" s="47">
        <v>110</v>
      </c>
      <c r="M124" s="47">
        <f t="shared" si="4"/>
        <v>5</v>
      </c>
      <c r="N124" s="47">
        <f t="shared" si="7"/>
        <v>14</v>
      </c>
      <c r="O124" s="47">
        <f t="shared" si="5"/>
        <v>1064</v>
      </c>
      <c r="P124" s="47"/>
      <c r="W124" s="5">
        <v>110</v>
      </c>
      <c r="Y124" s="5">
        <v>1110</v>
      </c>
      <c r="Z124" s="5">
        <v>1110</v>
      </c>
      <c r="AA124" s="47" t="s">
        <v>2244</v>
      </c>
      <c r="AB124" s="47">
        <v>1006</v>
      </c>
      <c r="AC124" s="47">
        <v>1003</v>
      </c>
      <c r="AD124" s="47">
        <v>1028</v>
      </c>
      <c r="AE124" s="47">
        <v>1035</v>
      </c>
      <c r="AF124" s="47">
        <v>1020</v>
      </c>
      <c r="AG124" s="47">
        <v>1060</v>
      </c>
      <c r="AH124" s="47">
        <v>1043</v>
      </c>
      <c r="AI124" s="47">
        <v>1046</v>
      </c>
      <c r="AJ124" s="47">
        <v>1038</v>
      </c>
      <c r="AK124" s="47">
        <v>1051</v>
      </c>
      <c r="AL124" s="47">
        <v>1076</v>
      </c>
      <c r="AM124" s="47">
        <v>1063</v>
      </c>
      <c r="AN124" s="47">
        <v>1074</v>
      </c>
      <c r="AO124" s="47">
        <v>1069</v>
      </c>
      <c r="AP124" s="47">
        <v>1082</v>
      </c>
      <c r="AQ124" s="47">
        <v>1158</v>
      </c>
      <c r="AR124" s="47">
        <v>1154</v>
      </c>
      <c r="AS124" s="47">
        <v>1100</v>
      </c>
      <c r="AT124" s="47">
        <v>1153</v>
      </c>
      <c r="AU124" s="47">
        <v>1130</v>
      </c>
      <c r="AV124" s="47">
        <v>2002</v>
      </c>
      <c r="AW124" s="47">
        <v>2021</v>
      </c>
      <c r="AX124" s="47">
        <v>2032</v>
      </c>
      <c r="AY124" s="47">
        <v>3005</v>
      </c>
      <c r="BB124" s="5">
        <v>1110</v>
      </c>
      <c r="BC124" s="5">
        <v>9</v>
      </c>
      <c r="BD124" s="5" t="s">
        <v>1370</v>
      </c>
    </row>
    <row r="125" spans="1:56" x14ac:dyDescent="0.3">
      <c r="A125" s="6"/>
      <c r="C125" s="27">
        <v>111</v>
      </c>
      <c r="D125" s="26">
        <v>5</v>
      </c>
      <c r="E125" s="26">
        <v>15</v>
      </c>
      <c r="F125" s="5">
        <v>1078</v>
      </c>
      <c r="H125" s="47">
        <f>VLOOKUP(표5_1075[[#This Row],[characterId]],$BB$15:$BD$223,2,FALSE)</f>
        <v>42</v>
      </c>
      <c r="I125" s="47" t="str">
        <f>VLOOKUP(표5_1075[[#This Row],[characterId]],$BB$15:$BD$223,3,FALSE)</f>
        <v>프레링</v>
      </c>
      <c r="K125" s="47">
        <f t="shared" si="6"/>
        <v>5</v>
      </c>
      <c r="L125" s="47">
        <v>111</v>
      </c>
      <c r="M125" s="47">
        <f t="shared" si="4"/>
        <v>5</v>
      </c>
      <c r="N125" s="47">
        <f t="shared" si="7"/>
        <v>15</v>
      </c>
      <c r="O125" s="47">
        <f t="shared" si="5"/>
        <v>1078</v>
      </c>
      <c r="P125" s="47"/>
      <c r="W125" s="5">
        <v>111</v>
      </c>
      <c r="X125" s="5" t="s">
        <v>2227</v>
      </c>
      <c r="Y125" s="5">
        <v>1111</v>
      </c>
      <c r="Z125" s="5">
        <v>1111</v>
      </c>
      <c r="AA125" s="47" t="s">
        <v>2244</v>
      </c>
      <c r="AB125" s="47">
        <v>1001</v>
      </c>
      <c r="AC125" s="47">
        <v>1003</v>
      </c>
      <c r="AD125" s="47">
        <v>1023</v>
      </c>
      <c r="AE125" s="47">
        <v>1035</v>
      </c>
      <c r="AF125" s="47">
        <v>1013</v>
      </c>
      <c r="AG125" s="47">
        <v>1054</v>
      </c>
      <c r="AH125" s="47">
        <v>1047</v>
      </c>
      <c r="AI125" s="47">
        <v>1052</v>
      </c>
      <c r="AJ125" s="47">
        <v>1048</v>
      </c>
      <c r="AK125" s="47">
        <v>1049</v>
      </c>
      <c r="AL125" s="47">
        <v>1067</v>
      </c>
      <c r="AM125" s="47">
        <v>1077</v>
      </c>
      <c r="AN125" s="47">
        <v>1075</v>
      </c>
      <c r="AO125" s="47">
        <v>1069</v>
      </c>
      <c r="AP125" s="47">
        <v>1082</v>
      </c>
      <c r="AQ125" s="47">
        <v>1115</v>
      </c>
      <c r="AR125" s="47">
        <v>1091</v>
      </c>
      <c r="AS125" s="47">
        <v>1096</v>
      </c>
      <c r="AT125" s="47">
        <v>1089</v>
      </c>
      <c r="AU125" s="47">
        <v>1100</v>
      </c>
      <c r="AV125" s="47">
        <v>2013</v>
      </c>
      <c r="AW125" s="47">
        <v>2021</v>
      </c>
      <c r="AX125" s="47">
        <v>2043</v>
      </c>
      <c r="AY125" s="47">
        <v>3005</v>
      </c>
      <c r="BB125" s="5">
        <v>1111</v>
      </c>
      <c r="BC125" s="5">
        <v>20</v>
      </c>
      <c r="BD125" s="5" t="s">
        <v>832</v>
      </c>
    </row>
    <row r="126" spans="1:56" x14ac:dyDescent="0.3">
      <c r="A126" s="6"/>
      <c r="C126" s="27">
        <v>112</v>
      </c>
      <c r="D126" s="26">
        <v>5</v>
      </c>
      <c r="E126" s="26">
        <v>16</v>
      </c>
      <c r="F126" s="5">
        <v>1141</v>
      </c>
      <c r="H126" s="47">
        <f>VLOOKUP(표5_1075[[#This Row],[characterId]],$BB$15:$BD$223,2,FALSE)</f>
        <v>16</v>
      </c>
      <c r="I126" s="47" t="str">
        <f>VLOOKUP(표5_1075[[#This Row],[characterId]],$BB$15:$BD$223,3,FALSE)</f>
        <v>로제타석</v>
      </c>
      <c r="K126" s="47">
        <f t="shared" si="6"/>
        <v>5</v>
      </c>
      <c r="L126" s="47">
        <v>112</v>
      </c>
      <c r="M126" s="47">
        <f t="shared" si="4"/>
        <v>5</v>
      </c>
      <c r="N126" s="47">
        <f t="shared" si="7"/>
        <v>16</v>
      </c>
      <c r="O126" s="47">
        <f t="shared" si="5"/>
        <v>1141</v>
      </c>
      <c r="P126" s="47"/>
      <c r="W126" s="5">
        <v>112</v>
      </c>
      <c r="X126" s="5" t="s">
        <v>2228</v>
      </c>
      <c r="Y126" s="5">
        <v>1112</v>
      </c>
      <c r="Z126" s="5">
        <v>1112</v>
      </c>
      <c r="AA126" s="47" t="s">
        <v>2244</v>
      </c>
      <c r="AB126" s="47">
        <v>1001</v>
      </c>
      <c r="AC126" s="47">
        <v>1003</v>
      </c>
      <c r="AD126" s="47">
        <v>1023</v>
      </c>
      <c r="AE126" s="47">
        <v>1035</v>
      </c>
      <c r="AF126" s="47">
        <v>1013</v>
      </c>
      <c r="AG126" s="47">
        <v>1054</v>
      </c>
      <c r="AH126" s="47">
        <v>1047</v>
      </c>
      <c r="AI126" s="47">
        <v>1052</v>
      </c>
      <c r="AJ126" s="47">
        <v>1048</v>
      </c>
      <c r="AK126" s="47">
        <v>1049</v>
      </c>
      <c r="AL126" s="47">
        <v>1067</v>
      </c>
      <c r="AM126" s="47">
        <v>1077</v>
      </c>
      <c r="AN126" s="47">
        <v>1075</v>
      </c>
      <c r="AO126" s="47">
        <v>1069</v>
      </c>
      <c r="AP126" s="47">
        <v>1082</v>
      </c>
      <c r="AQ126" s="47">
        <v>1115</v>
      </c>
      <c r="AR126" s="47">
        <v>1091</v>
      </c>
      <c r="AS126" s="47">
        <v>1096</v>
      </c>
      <c r="AT126" s="47">
        <v>1089</v>
      </c>
      <c r="AU126" s="47">
        <v>1100</v>
      </c>
      <c r="AV126" s="47">
        <v>2013</v>
      </c>
      <c r="AW126" s="47">
        <v>2021</v>
      </c>
      <c r="AX126" s="47">
        <v>2043</v>
      </c>
      <c r="AY126" s="47">
        <v>3005</v>
      </c>
      <c r="BB126" s="5">
        <v>1112</v>
      </c>
      <c r="BC126" s="5">
        <v>9</v>
      </c>
      <c r="BD126" s="5" t="s">
        <v>1355</v>
      </c>
    </row>
    <row r="127" spans="1:56" x14ac:dyDescent="0.3">
      <c r="A127" s="6"/>
      <c r="C127" s="27">
        <v>113</v>
      </c>
      <c r="D127" s="26">
        <v>5</v>
      </c>
      <c r="E127" s="26">
        <v>17</v>
      </c>
      <c r="F127" s="5">
        <v>1090</v>
      </c>
      <c r="H127" s="47">
        <f>VLOOKUP(표5_1075[[#This Row],[characterId]],$BB$15:$BD$223,2,FALSE)</f>
        <v>6</v>
      </c>
      <c r="I127" s="47" t="str">
        <f>VLOOKUP(표5_1075[[#This Row],[characterId]],$BB$15:$BD$223,3,FALSE)</f>
        <v>대즐독스</v>
      </c>
      <c r="K127" s="47">
        <f t="shared" si="6"/>
        <v>5</v>
      </c>
      <c r="L127" s="47">
        <v>113</v>
      </c>
      <c r="M127" s="47">
        <f t="shared" si="4"/>
        <v>5</v>
      </c>
      <c r="N127" s="47">
        <f t="shared" si="7"/>
        <v>17</v>
      </c>
      <c r="O127" s="47">
        <f t="shared" si="5"/>
        <v>1090</v>
      </c>
      <c r="P127" s="47"/>
      <c r="W127" s="5">
        <v>113</v>
      </c>
      <c r="X127" s="5" t="s">
        <v>2417</v>
      </c>
      <c r="Y127" s="5">
        <v>1201</v>
      </c>
      <c r="Z127" s="5">
        <v>1201</v>
      </c>
      <c r="AA127" s="5" t="s">
        <v>2417</v>
      </c>
      <c r="AB127" s="5">
        <v>1006</v>
      </c>
      <c r="AC127" s="5">
        <v>1010</v>
      </c>
      <c r="AD127" s="5">
        <v>1019</v>
      </c>
      <c r="AE127" s="5">
        <v>1028</v>
      </c>
      <c r="AF127" s="5">
        <v>1018</v>
      </c>
      <c r="AG127" s="5">
        <v>1041</v>
      </c>
      <c r="AH127" s="5">
        <v>1058</v>
      </c>
      <c r="AI127" s="5">
        <v>1046</v>
      </c>
      <c r="AJ127" s="5">
        <v>1053</v>
      </c>
      <c r="AK127" s="5">
        <v>1038</v>
      </c>
      <c r="AL127" s="5">
        <v>1071</v>
      </c>
      <c r="AM127" s="5">
        <v>1070</v>
      </c>
      <c r="AN127" s="5">
        <v>1075</v>
      </c>
      <c r="AO127" s="5">
        <v>1082</v>
      </c>
      <c r="AP127" s="5">
        <v>1083</v>
      </c>
      <c r="AQ127" s="5">
        <v>1095</v>
      </c>
      <c r="AR127" s="5">
        <v>1093</v>
      </c>
      <c r="AS127" s="5">
        <v>1094</v>
      </c>
      <c r="AT127" s="5">
        <v>1092</v>
      </c>
      <c r="AU127" s="5">
        <v>1097</v>
      </c>
      <c r="AV127" s="5">
        <v>2012</v>
      </c>
      <c r="AW127" s="5">
        <v>2021</v>
      </c>
      <c r="AX127" s="5">
        <v>2031</v>
      </c>
      <c r="AY127" s="5">
        <v>3005</v>
      </c>
      <c r="BB127" s="5">
        <v>1113</v>
      </c>
      <c r="BC127" s="5">
        <v>13</v>
      </c>
      <c r="BD127" s="5" t="s">
        <v>2171</v>
      </c>
    </row>
    <row r="128" spans="1:56" x14ac:dyDescent="0.3">
      <c r="A128" s="6"/>
      <c r="C128" s="27">
        <v>114</v>
      </c>
      <c r="D128" s="26">
        <v>5</v>
      </c>
      <c r="E128" s="26">
        <v>18</v>
      </c>
      <c r="F128" s="5">
        <v>1095</v>
      </c>
      <c r="H128" s="47">
        <f>VLOOKUP(표5_1075[[#This Row],[characterId]],$BB$15:$BD$223,2,FALSE)</f>
        <v>21</v>
      </c>
      <c r="I128" s="47" t="str">
        <f>VLOOKUP(표5_1075[[#This Row],[characterId]],$BB$15:$BD$223,3,FALSE)</f>
        <v>맨라이트</v>
      </c>
      <c r="K128" s="47">
        <f t="shared" si="6"/>
        <v>5</v>
      </c>
      <c r="L128" s="47">
        <v>114</v>
      </c>
      <c r="M128" s="47">
        <f t="shared" si="4"/>
        <v>5</v>
      </c>
      <c r="N128" s="47">
        <f t="shared" si="7"/>
        <v>18</v>
      </c>
      <c r="O128" s="47">
        <f t="shared" si="5"/>
        <v>1095</v>
      </c>
      <c r="P128" s="47"/>
      <c r="W128" s="5">
        <v>114</v>
      </c>
      <c r="X128" s="5" t="s">
        <v>2418</v>
      </c>
      <c r="Y128" s="5">
        <v>1202</v>
      </c>
      <c r="Z128" s="5">
        <v>1202</v>
      </c>
      <c r="AA128" s="5" t="s">
        <v>2418</v>
      </c>
      <c r="AB128" s="5">
        <v>1006</v>
      </c>
      <c r="AC128" s="5">
        <v>1010</v>
      </c>
      <c r="AD128" s="5">
        <v>1012</v>
      </c>
      <c r="AE128" s="5">
        <v>1015</v>
      </c>
      <c r="AF128" s="5">
        <v>1022</v>
      </c>
      <c r="AG128" s="5">
        <v>1049</v>
      </c>
      <c r="AH128" s="5">
        <v>1039</v>
      </c>
      <c r="AI128" s="5">
        <v>1042</v>
      </c>
      <c r="AJ128" s="5">
        <v>1054</v>
      </c>
      <c r="AK128" s="5">
        <v>1060</v>
      </c>
      <c r="AL128" s="5">
        <v>1067</v>
      </c>
      <c r="AM128" s="5">
        <v>1081</v>
      </c>
      <c r="AN128" s="5">
        <v>1074</v>
      </c>
      <c r="AO128" s="5">
        <v>1084</v>
      </c>
      <c r="AP128" s="5">
        <v>1088</v>
      </c>
      <c r="AQ128" s="5">
        <v>1098</v>
      </c>
      <c r="AR128" s="5">
        <v>1091</v>
      </c>
      <c r="AS128" s="5">
        <v>1112</v>
      </c>
      <c r="AT128" s="5">
        <v>1113</v>
      </c>
      <c r="AU128" s="5">
        <v>1103</v>
      </c>
      <c r="AV128" s="5">
        <v>2012</v>
      </c>
      <c r="AW128" s="5">
        <v>2021</v>
      </c>
      <c r="AX128" s="5">
        <v>2031</v>
      </c>
      <c r="AY128" s="5">
        <v>3005</v>
      </c>
      <c r="BB128" s="5">
        <v>1114</v>
      </c>
      <c r="BC128" s="5">
        <v>8</v>
      </c>
      <c r="BD128" s="5" t="s">
        <v>1172</v>
      </c>
    </row>
    <row r="129" spans="1:56" x14ac:dyDescent="0.3">
      <c r="A129" s="6"/>
      <c r="C129" s="27">
        <v>115</v>
      </c>
      <c r="D129" s="26">
        <v>5</v>
      </c>
      <c r="E129" s="26">
        <v>19</v>
      </c>
      <c r="F129" s="5">
        <v>1145</v>
      </c>
      <c r="H129" s="47">
        <f>VLOOKUP(표5_1075[[#This Row],[characterId]],$BB$15:$BD$223,2,FALSE)</f>
        <v>19</v>
      </c>
      <c r="I129" s="47" t="str">
        <f>VLOOKUP(표5_1075[[#This Row],[characterId]],$BB$15:$BD$223,3,FALSE)</f>
        <v>베네라</v>
      </c>
      <c r="K129" s="47">
        <f t="shared" si="6"/>
        <v>5</v>
      </c>
      <c r="L129" s="47">
        <v>115</v>
      </c>
      <c r="M129" s="47">
        <f t="shared" si="4"/>
        <v>5</v>
      </c>
      <c r="N129" s="47">
        <f t="shared" si="7"/>
        <v>19</v>
      </c>
      <c r="O129" s="47">
        <f t="shared" si="5"/>
        <v>1145</v>
      </c>
      <c r="P129" s="47"/>
      <c r="W129" s="5">
        <v>115</v>
      </c>
      <c r="X129" s="5" t="s">
        <v>2229</v>
      </c>
      <c r="Y129" s="5">
        <v>2001</v>
      </c>
      <c r="Z129" s="5">
        <v>2001</v>
      </c>
      <c r="AA129" s="5" t="s">
        <v>2240</v>
      </c>
      <c r="AB129" s="47">
        <v>1002</v>
      </c>
      <c r="AC129" s="47">
        <v>1010</v>
      </c>
      <c r="AD129" s="47">
        <v>1023</v>
      </c>
      <c r="AE129" s="47">
        <v>1018</v>
      </c>
      <c r="AF129" s="47">
        <v>1015</v>
      </c>
      <c r="AG129" s="47">
        <v>1116</v>
      </c>
      <c r="AH129" s="47">
        <v>1047</v>
      </c>
      <c r="AI129" s="47">
        <v>1051</v>
      </c>
      <c r="AJ129" s="47">
        <v>1046</v>
      </c>
      <c r="AK129" s="47">
        <v>1036</v>
      </c>
      <c r="AL129" s="47">
        <v>1120</v>
      </c>
      <c r="AM129" s="47">
        <v>1081</v>
      </c>
      <c r="AN129" s="47">
        <v>1088</v>
      </c>
      <c r="AO129" s="47">
        <v>1084</v>
      </c>
      <c r="AP129" s="47">
        <v>1079</v>
      </c>
      <c r="AQ129" s="47">
        <v>1134</v>
      </c>
      <c r="AR129" s="47">
        <v>1124</v>
      </c>
      <c r="AS129" s="47">
        <v>1129</v>
      </c>
      <c r="AT129" s="47">
        <v>1149</v>
      </c>
      <c r="AU129" s="47">
        <v>1135</v>
      </c>
      <c r="AV129" s="47">
        <v>2012</v>
      </c>
      <c r="AW129" s="47">
        <v>2002</v>
      </c>
      <c r="AX129" s="47">
        <v>2001</v>
      </c>
      <c r="AY129" s="5">
        <v>3001</v>
      </c>
      <c r="BB129" s="5">
        <v>1115</v>
      </c>
      <c r="BC129" s="5">
        <v>12</v>
      </c>
      <c r="BD129" s="5" t="s">
        <v>593</v>
      </c>
    </row>
    <row r="130" spans="1:56" x14ac:dyDescent="0.3">
      <c r="A130" s="6"/>
      <c r="C130" s="27">
        <v>116</v>
      </c>
      <c r="D130" s="26">
        <v>5</v>
      </c>
      <c r="E130" s="26">
        <v>20</v>
      </c>
      <c r="F130" s="5">
        <v>1170</v>
      </c>
      <c r="H130" s="47">
        <f>VLOOKUP(표5_1075[[#This Row],[characterId]],$BB$15:$BD$223,2,FALSE)</f>
        <v>8</v>
      </c>
      <c r="I130" s="47" t="str">
        <f>VLOOKUP(표5_1075[[#This Row],[characterId]],$BB$15:$BD$223,3,FALSE)</f>
        <v>코타코로</v>
      </c>
      <c r="K130" s="47">
        <f t="shared" si="6"/>
        <v>5</v>
      </c>
      <c r="L130" s="47">
        <v>116</v>
      </c>
      <c r="M130" s="47">
        <f t="shared" si="4"/>
        <v>5</v>
      </c>
      <c r="N130" s="47">
        <f t="shared" si="7"/>
        <v>20</v>
      </c>
      <c r="O130" s="47">
        <f t="shared" si="5"/>
        <v>1170</v>
      </c>
      <c r="P130" s="47"/>
      <c r="W130" s="5">
        <v>116</v>
      </c>
      <c r="X130" s="5" t="s">
        <v>2230</v>
      </c>
      <c r="Y130" s="5">
        <v>2002</v>
      </c>
      <c r="Z130" s="5">
        <v>2002</v>
      </c>
      <c r="AA130" s="5" t="s">
        <v>2251</v>
      </c>
      <c r="AB130" s="47">
        <v>1006</v>
      </c>
      <c r="AC130" s="47">
        <v>1010</v>
      </c>
      <c r="AD130" s="47">
        <v>1019</v>
      </c>
      <c r="AE130" s="47">
        <v>1035</v>
      </c>
      <c r="AF130" s="47">
        <v>1029</v>
      </c>
      <c r="AG130" s="47">
        <v>1049</v>
      </c>
      <c r="AH130" s="47">
        <v>1042</v>
      </c>
      <c r="AI130" s="47">
        <v>1052</v>
      </c>
      <c r="AJ130" s="47">
        <v>1053</v>
      </c>
      <c r="AK130" s="47">
        <v>1036</v>
      </c>
      <c r="AL130" s="47">
        <v>1067</v>
      </c>
      <c r="AM130" s="47">
        <v>1081</v>
      </c>
      <c r="AN130" s="47">
        <v>1071</v>
      </c>
      <c r="AO130" s="47">
        <v>1072</v>
      </c>
      <c r="AP130" s="47">
        <v>1069</v>
      </c>
      <c r="AQ130" s="47">
        <v>1168</v>
      </c>
      <c r="AR130" s="47">
        <v>1171</v>
      </c>
      <c r="AS130" s="47">
        <v>1105</v>
      </c>
      <c r="AT130" s="47">
        <v>1164</v>
      </c>
      <c r="AU130" s="47">
        <v>1148</v>
      </c>
      <c r="AV130" s="47">
        <v>2022</v>
      </c>
      <c r="AW130" s="47">
        <v>2043</v>
      </c>
      <c r="AX130" s="47">
        <v>2023</v>
      </c>
      <c r="AY130" s="5">
        <v>3105</v>
      </c>
      <c r="BB130" s="5">
        <v>1116</v>
      </c>
      <c r="BC130" s="5">
        <v>5</v>
      </c>
      <c r="BD130" s="5" t="s">
        <v>697</v>
      </c>
    </row>
    <row r="131" spans="1:56" x14ac:dyDescent="0.3">
      <c r="A131" s="6"/>
      <c r="C131" s="27">
        <v>117</v>
      </c>
      <c r="D131" s="26">
        <v>5</v>
      </c>
      <c r="E131" s="26">
        <v>101</v>
      </c>
      <c r="F131" s="5">
        <v>2002</v>
      </c>
      <c r="H131" s="47">
        <f>VLOOKUP(표5_1075[[#This Row],[characterId]],$BB$15:$BD$223,2,FALSE)</f>
        <v>31</v>
      </c>
      <c r="I131" s="47" t="str">
        <f>VLOOKUP(표5_1075[[#This Row],[characterId]],$BB$15:$BD$223,3,FALSE)</f>
        <v>그렐라스</v>
      </c>
      <c r="K131" s="47">
        <f t="shared" si="6"/>
        <v>5</v>
      </c>
      <c r="L131" s="47">
        <v>117</v>
      </c>
      <c r="M131" s="47">
        <f t="shared" si="4"/>
        <v>5</v>
      </c>
      <c r="N131" s="47">
        <f t="shared" si="7"/>
        <v>101</v>
      </c>
      <c r="O131" s="47">
        <f t="shared" si="5"/>
        <v>2002</v>
      </c>
      <c r="P131" s="47"/>
      <c r="W131" s="5">
        <v>117</v>
      </c>
      <c r="X131" s="5" t="s">
        <v>2231</v>
      </c>
      <c r="Y131" s="5">
        <v>2003</v>
      </c>
      <c r="Z131" s="5">
        <v>2003</v>
      </c>
      <c r="AA131" s="5" t="s">
        <v>2241</v>
      </c>
      <c r="AB131" s="47">
        <v>1006</v>
      </c>
      <c r="AC131" s="47">
        <v>1003</v>
      </c>
      <c r="AD131" s="47">
        <v>1029</v>
      </c>
      <c r="AE131" s="47">
        <v>1035</v>
      </c>
      <c r="AF131" s="47">
        <v>1020</v>
      </c>
      <c r="AG131" s="47">
        <v>1060</v>
      </c>
      <c r="AH131" s="47">
        <v>1043</v>
      </c>
      <c r="AI131" s="47">
        <v>1046</v>
      </c>
      <c r="AJ131" s="47">
        <v>1051</v>
      </c>
      <c r="AK131" s="47">
        <v>1046</v>
      </c>
      <c r="AL131" s="47">
        <v>1065</v>
      </c>
      <c r="AM131" s="47">
        <v>1077</v>
      </c>
      <c r="AN131" s="47">
        <v>1075</v>
      </c>
      <c r="AO131" s="47">
        <v>1069</v>
      </c>
      <c r="AP131" s="47">
        <v>1082</v>
      </c>
      <c r="AQ131" s="47">
        <v>1162</v>
      </c>
      <c r="AR131" s="47">
        <v>1159</v>
      </c>
      <c r="AS131" s="47">
        <v>1114</v>
      </c>
      <c r="AT131" s="47">
        <v>1106</v>
      </c>
      <c r="AU131" s="47">
        <v>1176</v>
      </c>
      <c r="AV131" s="47">
        <v>2002</v>
      </c>
      <c r="AW131" s="47">
        <v>2021</v>
      </c>
      <c r="AX131" s="47">
        <v>2033</v>
      </c>
      <c r="AY131" s="5">
        <v>3002</v>
      </c>
      <c r="BB131" s="5">
        <v>1117</v>
      </c>
      <c r="BC131" s="5">
        <v>14</v>
      </c>
      <c r="BD131" s="5" t="s">
        <v>785</v>
      </c>
    </row>
    <row r="132" spans="1:56" x14ac:dyDescent="0.3">
      <c r="A132" s="6"/>
      <c r="C132" s="27">
        <v>118</v>
      </c>
      <c r="D132" s="26">
        <v>5</v>
      </c>
      <c r="E132" s="26">
        <v>102</v>
      </c>
      <c r="F132" s="5">
        <v>2021</v>
      </c>
      <c r="H132" s="47">
        <f>VLOOKUP(표5_1075[[#This Row],[characterId]],$BB$15:$BD$223,2,FALSE)</f>
        <v>23</v>
      </c>
      <c r="I132" s="47" t="str">
        <f>VLOOKUP(표5_1075[[#This Row],[characterId]],$BB$15:$BD$223,3,FALSE)</f>
        <v>도르도로이드</v>
      </c>
      <c r="K132" s="47">
        <f t="shared" si="6"/>
        <v>5</v>
      </c>
      <c r="L132" s="47">
        <v>118</v>
      </c>
      <c r="M132" s="47">
        <f t="shared" si="4"/>
        <v>5</v>
      </c>
      <c r="N132" s="47">
        <f t="shared" si="7"/>
        <v>102</v>
      </c>
      <c r="O132" s="47">
        <f t="shared" si="5"/>
        <v>2021</v>
      </c>
      <c r="P132" s="47"/>
      <c r="W132" s="5">
        <v>118</v>
      </c>
      <c r="X132" s="5" t="s">
        <v>2232</v>
      </c>
      <c r="Y132" s="5">
        <v>2004</v>
      </c>
      <c r="Z132" s="5">
        <v>2004</v>
      </c>
      <c r="AA132" s="5" t="s">
        <v>2253</v>
      </c>
      <c r="AB132" s="47">
        <v>1006</v>
      </c>
      <c r="AC132" s="47">
        <v>1003</v>
      </c>
      <c r="AD132" s="47">
        <v>1019</v>
      </c>
      <c r="AE132" s="47">
        <v>1035</v>
      </c>
      <c r="AF132" s="47">
        <v>1026</v>
      </c>
      <c r="AG132" s="47">
        <v>1049</v>
      </c>
      <c r="AH132" s="47">
        <v>1050</v>
      </c>
      <c r="AI132" s="47">
        <v>1046</v>
      </c>
      <c r="AJ132" s="47">
        <v>1038</v>
      </c>
      <c r="AK132" s="47">
        <v>1051</v>
      </c>
      <c r="AL132" s="47">
        <v>1076</v>
      </c>
      <c r="AM132" s="47">
        <v>1063</v>
      </c>
      <c r="AN132" s="47">
        <v>1074</v>
      </c>
      <c r="AO132" s="47">
        <v>1069</v>
      </c>
      <c r="AP132" s="47">
        <v>1082</v>
      </c>
      <c r="AQ132" s="47">
        <v>1141</v>
      </c>
      <c r="AR132" s="47">
        <v>1090</v>
      </c>
      <c r="AS132" s="47">
        <v>1114</v>
      </c>
      <c r="AT132" s="47">
        <v>1145</v>
      </c>
      <c r="AU132" s="47">
        <v>1170</v>
      </c>
      <c r="AV132" s="47">
        <v>2002</v>
      </c>
      <c r="AW132" s="47">
        <v>2021</v>
      </c>
      <c r="AX132" s="47">
        <v>2032</v>
      </c>
      <c r="AY132" s="5">
        <v>3107</v>
      </c>
      <c r="BB132" s="5">
        <v>1118</v>
      </c>
      <c r="BC132" s="5">
        <v>8</v>
      </c>
      <c r="BD132" s="5" t="s">
        <v>720</v>
      </c>
    </row>
    <row r="133" spans="1:56" x14ac:dyDescent="0.3">
      <c r="A133" s="6"/>
      <c r="C133" s="27">
        <v>119</v>
      </c>
      <c r="D133" s="26">
        <v>5</v>
      </c>
      <c r="E133" s="26">
        <v>103</v>
      </c>
      <c r="F133" s="5">
        <v>2032</v>
      </c>
      <c r="H133" s="47">
        <f>VLOOKUP(표5_1075[[#This Row],[characterId]],$BB$15:$BD$223,2,FALSE)</f>
        <v>31</v>
      </c>
      <c r="I133" s="47" t="str">
        <f>VLOOKUP(표5_1075[[#This Row],[characterId]],$BB$15:$BD$223,3,FALSE)</f>
        <v>플릭스독</v>
      </c>
      <c r="K133" s="47">
        <f t="shared" si="6"/>
        <v>5</v>
      </c>
      <c r="L133" s="47">
        <v>119</v>
      </c>
      <c r="M133" s="47">
        <f t="shared" si="4"/>
        <v>5</v>
      </c>
      <c r="N133" s="47">
        <f t="shared" si="7"/>
        <v>103</v>
      </c>
      <c r="O133" s="47">
        <f t="shared" si="5"/>
        <v>2032</v>
      </c>
      <c r="P133" s="47"/>
      <c r="W133" s="5">
        <v>119</v>
      </c>
      <c r="X133" s="5" t="s">
        <v>2233</v>
      </c>
      <c r="Y133" s="5">
        <v>2005</v>
      </c>
      <c r="Z133" s="5">
        <v>2005</v>
      </c>
      <c r="AA133" s="5" t="s">
        <v>2250</v>
      </c>
      <c r="AB133" s="47">
        <v>1009</v>
      </c>
      <c r="AC133" s="47">
        <v>1008</v>
      </c>
      <c r="AD133" s="47">
        <v>1035</v>
      </c>
      <c r="AE133" s="47">
        <v>1024</v>
      </c>
      <c r="AF133" s="47">
        <v>1016</v>
      </c>
      <c r="AG133" s="47">
        <v>1054</v>
      </c>
      <c r="AH133" s="47">
        <v>1057</v>
      </c>
      <c r="AI133" s="47">
        <v>1052</v>
      </c>
      <c r="AJ133" s="47">
        <v>1036</v>
      </c>
      <c r="AK133" s="47">
        <v>1119</v>
      </c>
      <c r="AL133" s="47">
        <v>1062</v>
      </c>
      <c r="AM133" s="47">
        <v>1070</v>
      </c>
      <c r="AN133" s="47">
        <v>1083</v>
      </c>
      <c r="AO133" s="47">
        <v>1088</v>
      </c>
      <c r="AP133" s="47">
        <v>1073</v>
      </c>
      <c r="AQ133" s="47">
        <v>1125</v>
      </c>
      <c r="AR133" s="47">
        <v>1127</v>
      </c>
      <c r="AS133" s="47">
        <v>1143</v>
      </c>
      <c r="AT133" s="47">
        <v>1173</v>
      </c>
      <c r="AU133" s="47">
        <v>1113</v>
      </c>
      <c r="AV133" s="47">
        <v>2022</v>
      </c>
      <c r="AW133" s="47">
        <v>2042</v>
      </c>
      <c r="AX133" s="47">
        <v>2041</v>
      </c>
      <c r="AY133" s="5">
        <v>3104</v>
      </c>
      <c r="BB133" s="5">
        <v>1119</v>
      </c>
      <c r="BC133" s="5">
        <v>45</v>
      </c>
      <c r="BD133" s="5" t="s">
        <v>1033</v>
      </c>
    </row>
    <row r="134" spans="1:56" x14ac:dyDescent="0.3">
      <c r="A134" s="6"/>
      <c r="C134" s="27">
        <v>120</v>
      </c>
      <c r="D134" s="26">
        <v>5</v>
      </c>
      <c r="E134" s="26">
        <v>201</v>
      </c>
      <c r="F134" s="5">
        <v>3004</v>
      </c>
      <c r="H134" s="47">
        <f>VLOOKUP(표5_1075[[#This Row],[characterId]],$BB$15:$BD$223,2,FALSE)</f>
        <v>35</v>
      </c>
      <c r="I134" s="47" t="str">
        <f>VLOOKUP(표5_1075[[#This Row],[characterId]],$BB$15:$BD$223,3,FALSE)</f>
        <v>고독의 웨너리스</v>
      </c>
      <c r="K134" s="47">
        <f t="shared" si="6"/>
        <v>5</v>
      </c>
      <c r="L134" s="47">
        <v>120</v>
      </c>
      <c r="M134" s="47">
        <f t="shared" si="4"/>
        <v>5</v>
      </c>
      <c r="N134" s="47">
        <f t="shared" si="7"/>
        <v>201</v>
      </c>
      <c r="O134" s="47">
        <f t="shared" si="5"/>
        <v>3004</v>
      </c>
      <c r="P134" s="47"/>
      <c r="W134" s="5">
        <v>120</v>
      </c>
      <c r="X134" s="5" t="s">
        <v>2234</v>
      </c>
      <c r="Y134" s="5">
        <v>2006</v>
      </c>
      <c r="Z134" s="5">
        <v>2006</v>
      </c>
      <c r="AA134" s="5" t="s">
        <v>2252</v>
      </c>
      <c r="AB134" s="47">
        <v>1002</v>
      </c>
      <c r="AC134" s="47">
        <v>1010</v>
      </c>
      <c r="AD134" s="47">
        <v>1025</v>
      </c>
      <c r="AE134" s="47">
        <v>1018</v>
      </c>
      <c r="AF134" s="47">
        <v>1030</v>
      </c>
      <c r="AG134" s="47">
        <v>1116</v>
      </c>
      <c r="AH134" s="47">
        <v>1047</v>
      </c>
      <c r="AI134" s="47">
        <v>1051</v>
      </c>
      <c r="AJ134" s="47">
        <v>1046</v>
      </c>
      <c r="AK134" s="47">
        <v>1036</v>
      </c>
      <c r="AL134" s="47">
        <v>1072</v>
      </c>
      <c r="AM134" s="47">
        <v>1081</v>
      </c>
      <c r="AN134" s="47">
        <v>1088</v>
      </c>
      <c r="AO134" s="47">
        <v>1084</v>
      </c>
      <c r="AP134" s="47">
        <v>1073</v>
      </c>
      <c r="AQ134" s="47">
        <v>1134</v>
      </c>
      <c r="AR134" s="47">
        <v>1150</v>
      </c>
      <c r="AS134" s="47">
        <v>1152</v>
      </c>
      <c r="AT134" s="47">
        <v>1165</v>
      </c>
      <c r="AU134" s="47">
        <v>1175</v>
      </c>
      <c r="AV134" s="47">
        <v>2012</v>
      </c>
      <c r="AW134" s="47">
        <v>2002</v>
      </c>
      <c r="AX134" s="47">
        <v>2003</v>
      </c>
      <c r="AY134" s="5">
        <v>3106</v>
      </c>
      <c r="BB134" s="5">
        <v>1120</v>
      </c>
      <c r="BC134" s="5">
        <v>7</v>
      </c>
      <c r="BD134" s="5" t="s">
        <v>509</v>
      </c>
    </row>
    <row r="135" spans="1:56" x14ac:dyDescent="0.3">
      <c r="A135" s="6"/>
      <c r="C135" s="27">
        <v>121</v>
      </c>
      <c r="D135" s="26">
        <v>6</v>
      </c>
      <c r="E135" s="26">
        <v>1</v>
      </c>
      <c r="F135" s="5">
        <v>1009</v>
      </c>
      <c r="H135" s="47">
        <f>VLOOKUP(표5_1075[[#This Row],[characterId]],$BB$15:$BD$223,2,FALSE)</f>
        <v>7</v>
      </c>
      <c r="I135" s="47" t="str">
        <f>VLOOKUP(표5_1075[[#This Row],[characterId]],$BB$15:$BD$223,3,FALSE)</f>
        <v>블라임</v>
      </c>
      <c r="K135" s="47">
        <f t="shared" si="6"/>
        <v>6</v>
      </c>
      <c r="L135" s="47">
        <v>121</v>
      </c>
      <c r="M135" s="47">
        <f t="shared" si="4"/>
        <v>6</v>
      </c>
      <c r="N135" s="47">
        <f t="shared" si="7"/>
        <v>1</v>
      </c>
      <c r="O135" s="47">
        <f t="shared" si="5"/>
        <v>1009</v>
      </c>
      <c r="P135" s="47"/>
      <c r="W135" s="5">
        <v>121</v>
      </c>
      <c r="X135" s="5" t="s">
        <v>2235</v>
      </c>
      <c r="Y135" s="5">
        <v>2007</v>
      </c>
      <c r="Z135" s="5">
        <v>2007</v>
      </c>
      <c r="AA135" s="5" t="s">
        <v>2249</v>
      </c>
      <c r="AB135" s="47">
        <v>1006</v>
      </c>
      <c r="AC135" s="47">
        <v>1003</v>
      </c>
      <c r="AD135" s="47">
        <v>1019</v>
      </c>
      <c r="AE135" s="47">
        <v>1035</v>
      </c>
      <c r="AF135" s="47">
        <v>1020</v>
      </c>
      <c r="AG135" s="47">
        <v>1049</v>
      </c>
      <c r="AH135" s="47">
        <v>1043</v>
      </c>
      <c r="AI135" s="47">
        <v>1051</v>
      </c>
      <c r="AJ135" s="47">
        <v>1046</v>
      </c>
      <c r="AK135" s="47">
        <v>1051</v>
      </c>
      <c r="AL135" s="47">
        <v>1065</v>
      </c>
      <c r="AM135" s="47">
        <v>1077</v>
      </c>
      <c r="AN135" s="47">
        <v>1075</v>
      </c>
      <c r="AO135" s="47">
        <v>1064</v>
      </c>
      <c r="AP135" s="47">
        <v>1082</v>
      </c>
      <c r="AQ135" s="47">
        <v>1158</v>
      </c>
      <c r="AR135" s="47">
        <v>1154</v>
      </c>
      <c r="AS135" s="47">
        <v>1100</v>
      </c>
      <c r="AT135" s="47">
        <v>1106</v>
      </c>
      <c r="AU135" s="47">
        <v>1176</v>
      </c>
      <c r="AV135" s="47">
        <v>2002</v>
      </c>
      <c r="AW135" s="47">
        <v>2021</v>
      </c>
      <c r="AX135" s="47">
        <v>2033</v>
      </c>
      <c r="AY135" s="5">
        <v>3103</v>
      </c>
      <c r="BB135" s="5">
        <v>1121</v>
      </c>
      <c r="BC135" s="5">
        <v>1</v>
      </c>
      <c r="BD135" s="5" t="s">
        <v>701</v>
      </c>
    </row>
    <row r="136" spans="1:56" x14ac:dyDescent="0.3">
      <c r="A136" s="6"/>
      <c r="C136" s="27">
        <v>122</v>
      </c>
      <c r="D136" s="26">
        <v>6</v>
      </c>
      <c r="E136" s="26">
        <v>2</v>
      </c>
      <c r="F136" s="5">
        <v>1008</v>
      </c>
      <c r="H136" s="47">
        <f>VLOOKUP(표5_1075[[#This Row],[characterId]],$BB$15:$BD$223,2,FALSE)</f>
        <v>41</v>
      </c>
      <c r="I136" s="47" t="str">
        <f>VLOOKUP(표5_1075[[#This Row],[characterId]],$BB$15:$BD$223,3,FALSE)</f>
        <v>화이트고</v>
      </c>
      <c r="K136" s="47">
        <f t="shared" si="6"/>
        <v>6</v>
      </c>
      <c r="L136" s="47">
        <v>122</v>
      </c>
      <c r="M136" s="47">
        <f t="shared" si="4"/>
        <v>6</v>
      </c>
      <c r="N136" s="47">
        <f t="shared" si="7"/>
        <v>2</v>
      </c>
      <c r="O136" s="47">
        <f t="shared" si="5"/>
        <v>1008</v>
      </c>
      <c r="P136" s="47"/>
      <c r="W136" s="5">
        <v>122</v>
      </c>
      <c r="X136" s="5" t="s">
        <v>2236</v>
      </c>
      <c r="Y136" s="5">
        <v>2008</v>
      </c>
      <c r="Z136" s="5">
        <v>2008</v>
      </c>
      <c r="AA136" s="5" t="s">
        <v>2245</v>
      </c>
      <c r="AB136" s="47">
        <v>1009</v>
      </c>
      <c r="AC136" s="47">
        <v>1008</v>
      </c>
      <c r="AD136" s="47">
        <v>1013</v>
      </c>
      <c r="AE136" s="47">
        <v>1011</v>
      </c>
      <c r="AF136" s="47">
        <v>1017</v>
      </c>
      <c r="AG136" s="47">
        <v>1116</v>
      </c>
      <c r="AH136" s="47">
        <v>1039</v>
      </c>
      <c r="AI136" s="47">
        <v>1040</v>
      </c>
      <c r="AJ136" s="47">
        <v>1048</v>
      </c>
      <c r="AK136" s="47">
        <v>1038</v>
      </c>
      <c r="AL136" s="47">
        <v>1072</v>
      </c>
      <c r="AM136" s="47">
        <v>1063</v>
      </c>
      <c r="AN136" s="47">
        <v>1079</v>
      </c>
      <c r="AO136" s="47">
        <v>1087</v>
      </c>
      <c r="AP136" s="47">
        <v>1123</v>
      </c>
      <c r="AQ136" s="47">
        <v>1099</v>
      </c>
      <c r="AR136" s="47">
        <v>1098</v>
      </c>
      <c r="AS136" s="47">
        <v>1138</v>
      </c>
      <c r="AT136" s="47">
        <v>1161</v>
      </c>
      <c r="AU136" s="47">
        <v>1103</v>
      </c>
      <c r="AV136" s="47">
        <v>2022</v>
      </c>
      <c r="AW136" s="47">
        <v>2042</v>
      </c>
      <c r="AX136" s="47">
        <v>2041</v>
      </c>
      <c r="AY136" s="5">
        <v>3006</v>
      </c>
      <c r="BB136" s="5">
        <v>1122</v>
      </c>
      <c r="BC136" s="5">
        <v>13</v>
      </c>
      <c r="BD136" s="5" t="s">
        <v>489</v>
      </c>
    </row>
    <row r="137" spans="1:56" x14ac:dyDescent="0.3">
      <c r="A137" s="6"/>
      <c r="C137" s="27">
        <v>123</v>
      </c>
      <c r="D137" s="26">
        <v>6</v>
      </c>
      <c r="E137" s="26">
        <v>3</v>
      </c>
      <c r="F137" s="5">
        <v>1013</v>
      </c>
      <c r="H137" s="47">
        <f>VLOOKUP(표5_1075[[#This Row],[characterId]],$BB$15:$BD$223,2,FALSE)</f>
        <v>4</v>
      </c>
      <c r="I137" s="47" t="str">
        <f>VLOOKUP(표5_1075[[#This Row],[characterId]],$BB$15:$BD$223,3,FALSE)</f>
        <v>칼핀</v>
      </c>
      <c r="K137" s="47">
        <f t="shared" si="6"/>
        <v>6</v>
      </c>
      <c r="L137" s="47">
        <v>123</v>
      </c>
      <c r="M137" s="47">
        <f t="shared" si="4"/>
        <v>6</v>
      </c>
      <c r="N137" s="47">
        <f t="shared" si="7"/>
        <v>3</v>
      </c>
      <c r="O137" s="47">
        <f t="shared" si="5"/>
        <v>1013</v>
      </c>
      <c r="P137" s="47"/>
      <c r="W137" s="5">
        <v>123</v>
      </c>
      <c r="X137" s="5" t="s">
        <v>2237</v>
      </c>
      <c r="Y137" s="5">
        <v>2009</v>
      </c>
      <c r="Z137" s="5">
        <v>2009</v>
      </c>
      <c r="AA137" s="5" t="s">
        <v>2254</v>
      </c>
      <c r="AB137" s="47">
        <v>1009</v>
      </c>
      <c r="AC137" s="47">
        <v>1007</v>
      </c>
      <c r="AD137" s="47">
        <v>1012</v>
      </c>
      <c r="AE137" s="47">
        <v>1011</v>
      </c>
      <c r="AF137" s="47">
        <v>1034</v>
      </c>
      <c r="AG137" s="47">
        <v>1044</v>
      </c>
      <c r="AH137" s="47">
        <v>1050</v>
      </c>
      <c r="AI137" s="47">
        <v>1059</v>
      </c>
      <c r="AJ137" s="47">
        <v>1046</v>
      </c>
      <c r="AK137" s="47">
        <v>1055</v>
      </c>
      <c r="AL137" s="47">
        <v>1076</v>
      </c>
      <c r="AM137" s="47">
        <v>1077</v>
      </c>
      <c r="AN137" s="47">
        <v>1075</v>
      </c>
      <c r="AO137" s="47">
        <v>1082</v>
      </c>
      <c r="AP137" s="47">
        <v>1069</v>
      </c>
      <c r="AQ137" s="47">
        <v>1155</v>
      </c>
      <c r="AR137" s="47">
        <v>1167</v>
      </c>
      <c r="AS137" s="47">
        <v>1110</v>
      </c>
      <c r="AT137" s="47">
        <v>1166</v>
      </c>
      <c r="AU137" s="47">
        <v>1169</v>
      </c>
      <c r="AV137" s="47">
        <v>2013</v>
      </c>
      <c r="AW137" s="47">
        <v>2023</v>
      </c>
      <c r="AX137" s="47">
        <v>2033</v>
      </c>
      <c r="AY137" s="5">
        <v>3108</v>
      </c>
      <c r="BB137" s="5">
        <v>1123</v>
      </c>
      <c r="BC137" s="5">
        <v>20</v>
      </c>
      <c r="BD137" s="5" t="s">
        <v>648</v>
      </c>
    </row>
    <row r="138" spans="1:56" x14ac:dyDescent="0.3">
      <c r="A138" s="6"/>
      <c r="C138" s="27">
        <v>124</v>
      </c>
      <c r="D138" s="26">
        <v>6</v>
      </c>
      <c r="E138" s="26">
        <v>4</v>
      </c>
      <c r="F138" s="5">
        <v>1011</v>
      </c>
      <c r="H138" s="47">
        <f>VLOOKUP(표5_1075[[#This Row],[characterId]],$BB$15:$BD$223,2,FALSE)</f>
        <v>2</v>
      </c>
      <c r="I138" s="47" t="str">
        <f>VLOOKUP(표5_1075[[#This Row],[characterId]],$BB$15:$BD$223,3,FALSE)</f>
        <v>워터독스</v>
      </c>
      <c r="K138" s="47">
        <f t="shared" si="6"/>
        <v>6</v>
      </c>
      <c r="L138" s="47">
        <v>124</v>
      </c>
      <c r="M138" s="47">
        <f t="shared" si="4"/>
        <v>6</v>
      </c>
      <c r="N138" s="47">
        <f t="shared" si="7"/>
        <v>4</v>
      </c>
      <c r="O138" s="47">
        <f t="shared" si="5"/>
        <v>1011</v>
      </c>
      <c r="P138" s="47"/>
      <c r="W138" s="5">
        <v>124</v>
      </c>
      <c r="X138" s="5" t="s">
        <v>2238</v>
      </c>
      <c r="Y138" s="5">
        <v>2010</v>
      </c>
      <c r="Z138" s="5">
        <v>2010</v>
      </c>
      <c r="AA138" s="5" t="s">
        <v>2255</v>
      </c>
      <c r="AB138" s="47">
        <v>1002</v>
      </c>
      <c r="AC138" s="47">
        <v>1010</v>
      </c>
      <c r="AD138" s="47">
        <v>1023</v>
      </c>
      <c r="AE138" s="47">
        <v>1021</v>
      </c>
      <c r="AF138" s="47">
        <v>1015</v>
      </c>
      <c r="AG138" s="47">
        <v>1042</v>
      </c>
      <c r="AH138" s="47">
        <v>1047</v>
      </c>
      <c r="AI138" s="47">
        <v>1117</v>
      </c>
      <c r="AJ138" s="47">
        <v>1038</v>
      </c>
      <c r="AK138" s="47">
        <v>1036</v>
      </c>
      <c r="AL138" s="47">
        <v>1120</v>
      </c>
      <c r="AM138" s="47">
        <v>1081</v>
      </c>
      <c r="AN138" s="47">
        <v>1088</v>
      </c>
      <c r="AO138" s="47">
        <v>1084</v>
      </c>
      <c r="AP138" s="47">
        <v>1073</v>
      </c>
      <c r="AQ138" s="47">
        <v>1134</v>
      </c>
      <c r="AR138" s="47">
        <v>1124</v>
      </c>
      <c r="AS138" s="47">
        <v>1128</v>
      </c>
      <c r="AT138" s="47">
        <v>1165</v>
      </c>
      <c r="AU138" s="47">
        <v>1102</v>
      </c>
      <c r="AV138" s="47">
        <v>2012</v>
      </c>
      <c r="AW138" s="47">
        <v>2002</v>
      </c>
      <c r="AX138" s="47">
        <v>2001</v>
      </c>
      <c r="AY138" s="5">
        <v>3109</v>
      </c>
      <c r="BB138" s="5">
        <v>1124</v>
      </c>
      <c r="BC138" s="5">
        <v>6</v>
      </c>
      <c r="BD138" s="5" t="s">
        <v>1208</v>
      </c>
    </row>
    <row r="139" spans="1:56" x14ac:dyDescent="0.3">
      <c r="A139" s="6"/>
      <c r="C139" s="27">
        <v>125</v>
      </c>
      <c r="D139" s="26">
        <v>6</v>
      </c>
      <c r="E139" s="26">
        <v>5</v>
      </c>
      <c r="F139" s="5">
        <v>1016</v>
      </c>
      <c r="H139" s="47">
        <f>VLOOKUP(표5_1075[[#This Row],[characterId]],$BB$15:$BD$223,2,FALSE)</f>
        <v>8</v>
      </c>
      <c r="I139" s="47" t="str">
        <f>VLOOKUP(표5_1075[[#This Row],[characterId]],$BB$15:$BD$223,3,FALSE)</f>
        <v>파우스트</v>
      </c>
      <c r="K139" s="47">
        <f t="shared" si="6"/>
        <v>6</v>
      </c>
      <c r="L139" s="47">
        <v>125</v>
      </c>
      <c r="M139" s="47">
        <f t="shared" si="4"/>
        <v>6</v>
      </c>
      <c r="N139" s="47">
        <f t="shared" si="7"/>
        <v>5</v>
      </c>
      <c r="O139" s="47">
        <f t="shared" si="5"/>
        <v>1016</v>
      </c>
      <c r="P139" s="47"/>
      <c r="BB139" s="5">
        <v>1125</v>
      </c>
      <c r="BC139" s="5">
        <v>1</v>
      </c>
      <c r="BD139" s="5" t="s">
        <v>1069</v>
      </c>
    </row>
    <row r="140" spans="1:56" x14ac:dyDescent="0.3">
      <c r="A140" s="6"/>
      <c r="C140" s="27">
        <v>126</v>
      </c>
      <c r="D140" s="26">
        <v>6</v>
      </c>
      <c r="E140" s="26">
        <v>6</v>
      </c>
      <c r="F140" s="5">
        <v>1054</v>
      </c>
      <c r="H140" s="47">
        <f>VLOOKUP(표5_1075[[#This Row],[characterId]],$BB$15:$BD$223,2,FALSE)</f>
        <v>7</v>
      </c>
      <c r="I140" s="47" t="str">
        <f>VLOOKUP(표5_1075[[#This Row],[characterId]],$BB$15:$BD$223,3,FALSE)</f>
        <v>컷스로트맨</v>
      </c>
      <c r="K140" s="47">
        <f t="shared" si="6"/>
        <v>6</v>
      </c>
      <c r="L140" s="47">
        <v>126</v>
      </c>
      <c r="M140" s="47">
        <f t="shared" si="4"/>
        <v>6</v>
      </c>
      <c r="N140" s="47">
        <f t="shared" si="7"/>
        <v>6</v>
      </c>
      <c r="O140" s="47">
        <f t="shared" si="5"/>
        <v>1054</v>
      </c>
      <c r="P140" s="47"/>
      <c r="BB140" s="5">
        <v>1126</v>
      </c>
      <c r="BC140" s="5">
        <v>8</v>
      </c>
      <c r="BD140" s="5" t="s">
        <v>1367</v>
      </c>
    </row>
    <row r="141" spans="1:56" x14ac:dyDescent="0.3">
      <c r="A141" s="6"/>
      <c r="C141" s="27">
        <v>127</v>
      </c>
      <c r="D141" s="26">
        <v>6</v>
      </c>
      <c r="E141" s="26">
        <v>7</v>
      </c>
      <c r="F141" s="5">
        <v>1039</v>
      </c>
      <c r="H141" s="47">
        <f>VLOOKUP(표5_1075[[#This Row],[characterId]],$BB$15:$BD$223,2,FALSE)</f>
        <v>41</v>
      </c>
      <c r="I141" s="47" t="str">
        <f>VLOOKUP(표5_1075[[#This Row],[characterId]],$BB$15:$BD$223,3,FALSE)</f>
        <v>데이레이디</v>
      </c>
      <c r="K141" s="47">
        <f t="shared" si="6"/>
        <v>6</v>
      </c>
      <c r="L141" s="47">
        <v>127</v>
      </c>
      <c r="M141" s="47">
        <f t="shared" si="4"/>
        <v>6</v>
      </c>
      <c r="N141" s="47">
        <f t="shared" si="7"/>
        <v>7</v>
      </c>
      <c r="O141" s="47">
        <f t="shared" si="5"/>
        <v>1039</v>
      </c>
      <c r="P141" s="47"/>
      <c r="BB141" s="5">
        <v>1127</v>
      </c>
      <c r="BC141" s="5">
        <v>31</v>
      </c>
      <c r="BD141" s="5" t="s">
        <v>1205</v>
      </c>
    </row>
    <row r="142" spans="1:56" x14ac:dyDescent="0.3">
      <c r="A142" s="6"/>
      <c r="C142" s="27">
        <v>128</v>
      </c>
      <c r="D142" s="26">
        <v>6</v>
      </c>
      <c r="E142" s="26">
        <v>8</v>
      </c>
      <c r="F142" s="5">
        <v>1040</v>
      </c>
      <c r="H142" s="47">
        <f>VLOOKUP(표5_1075[[#This Row],[characterId]],$BB$15:$BD$223,2,FALSE)</f>
        <v>4</v>
      </c>
      <c r="I142" s="47" t="str">
        <f>VLOOKUP(표5_1075[[#This Row],[characterId]],$BB$15:$BD$223,3,FALSE)</f>
        <v>럼블폴</v>
      </c>
      <c r="K142" s="47">
        <f t="shared" si="6"/>
        <v>6</v>
      </c>
      <c r="L142" s="47">
        <v>128</v>
      </c>
      <c r="M142" s="47">
        <f t="shared" si="4"/>
        <v>6</v>
      </c>
      <c r="N142" s="47">
        <f t="shared" si="7"/>
        <v>8</v>
      </c>
      <c r="O142" s="47">
        <f t="shared" si="5"/>
        <v>1040</v>
      </c>
      <c r="P142" s="47"/>
      <c r="AV142" s="47"/>
      <c r="AW142" s="47"/>
      <c r="AX142" s="47"/>
      <c r="AY142" s="47"/>
      <c r="BB142" s="5">
        <v>1128</v>
      </c>
      <c r="BC142" s="5">
        <v>10</v>
      </c>
      <c r="BD142" s="5" t="s">
        <v>1093</v>
      </c>
    </row>
    <row r="143" spans="1:56" x14ac:dyDescent="0.3">
      <c r="A143" s="6"/>
      <c r="C143" s="27">
        <v>129</v>
      </c>
      <c r="D143" s="26">
        <v>6</v>
      </c>
      <c r="E143" s="26">
        <v>9</v>
      </c>
      <c r="F143" s="5">
        <v>1036</v>
      </c>
      <c r="H143" s="47">
        <f>VLOOKUP(표5_1075[[#This Row],[characterId]],$BB$15:$BD$223,2,FALSE)</f>
        <v>13</v>
      </c>
      <c r="I143" s="47" t="str">
        <f>VLOOKUP(표5_1075[[#This Row],[characterId]],$BB$15:$BD$223,3,FALSE)</f>
        <v>초록고래</v>
      </c>
      <c r="K143" s="47">
        <f t="shared" si="6"/>
        <v>6</v>
      </c>
      <c r="L143" s="47">
        <v>129</v>
      </c>
      <c r="M143" s="47">
        <f t="shared" ref="M143:M206" si="8">VLOOKUP(ROUNDUP(L143/24,0),$W$15:$Z$138,4,FALSE)</f>
        <v>6</v>
      </c>
      <c r="N143" s="47">
        <f t="shared" si="7"/>
        <v>9</v>
      </c>
      <c r="O143" s="47">
        <f t="shared" ref="O143:O206" si="9">INDEX($AB$15:$AY$138,K143,VLOOKUP(N143,$S$15:$T$38,2,FALSE))</f>
        <v>1036</v>
      </c>
      <c r="P143" s="47"/>
      <c r="AV143" s="47"/>
      <c r="AW143" s="47"/>
      <c r="AX143" s="47"/>
      <c r="AY143" s="47"/>
      <c r="BB143" s="5">
        <v>1129</v>
      </c>
      <c r="BC143" s="5">
        <v>8</v>
      </c>
      <c r="BD143" s="5" t="s">
        <v>895</v>
      </c>
    </row>
    <row r="144" spans="1:56" x14ac:dyDescent="0.3">
      <c r="A144" s="6"/>
      <c r="C144" s="27">
        <v>130</v>
      </c>
      <c r="D144" s="26">
        <v>6</v>
      </c>
      <c r="E144" s="26">
        <v>10</v>
      </c>
      <c r="F144" s="5">
        <v>1038</v>
      </c>
      <c r="H144" s="47">
        <f>VLOOKUP(표5_1075[[#This Row],[characterId]],$BB$15:$BD$223,2,FALSE)</f>
        <v>42</v>
      </c>
      <c r="I144" s="47" t="str">
        <f>VLOOKUP(표5_1075[[#This Row],[characterId]],$BB$15:$BD$223,3,FALSE)</f>
        <v>리프스</v>
      </c>
      <c r="K144" s="47">
        <f t="shared" ref="K144:K207" si="10">ROUNDUP(L144/24,0)</f>
        <v>6</v>
      </c>
      <c r="L144" s="47">
        <v>130</v>
      </c>
      <c r="M144" s="47">
        <f t="shared" si="8"/>
        <v>6</v>
      </c>
      <c r="N144" s="47">
        <f t="shared" si="7"/>
        <v>10</v>
      </c>
      <c r="O144" s="47">
        <f t="shared" si="9"/>
        <v>1038</v>
      </c>
      <c r="P144" s="47"/>
      <c r="BB144" s="5">
        <v>1130</v>
      </c>
      <c r="BC144" s="5">
        <v>14</v>
      </c>
      <c r="BD144" s="5" t="s">
        <v>1484</v>
      </c>
    </row>
    <row r="145" spans="1:56" x14ac:dyDescent="0.3">
      <c r="A145" s="6"/>
      <c r="C145" s="27">
        <v>131</v>
      </c>
      <c r="D145" s="26">
        <v>6</v>
      </c>
      <c r="E145" s="26">
        <v>11</v>
      </c>
      <c r="F145" s="5">
        <v>1062</v>
      </c>
      <c r="H145" s="47">
        <f>VLOOKUP(표5_1075[[#This Row],[characterId]],$BB$15:$BD$223,2,FALSE)</f>
        <v>22</v>
      </c>
      <c r="I145" s="47" t="str">
        <f>VLOOKUP(표5_1075[[#This Row],[characterId]],$BB$15:$BD$223,3,FALSE)</f>
        <v>소울치프톤</v>
      </c>
      <c r="K145" s="47">
        <f t="shared" si="10"/>
        <v>6</v>
      </c>
      <c r="L145" s="47">
        <v>131</v>
      </c>
      <c r="M145" s="47">
        <f t="shared" si="8"/>
        <v>6</v>
      </c>
      <c r="N145" s="47">
        <f t="shared" si="7"/>
        <v>11</v>
      </c>
      <c r="O145" s="47">
        <f t="shared" si="9"/>
        <v>1062</v>
      </c>
      <c r="P145" s="47"/>
      <c r="BB145" s="5">
        <v>1131</v>
      </c>
      <c r="BC145" s="5">
        <v>7</v>
      </c>
      <c r="BD145" s="5" t="s">
        <v>1352</v>
      </c>
    </row>
    <row r="146" spans="1:56" x14ac:dyDescent="0.3">
      <c r="A146" s="6"/>
      <c r="C146" s="27">
        <v>132</v>
      </c>
      <c r="D146" s="26">
        <v>6</v>
      </c>
      <c r="E146" s="26">
        <v>12</v>
      </c>
      <c r="F146" s="5">
        <v>1063</v>
      </c>
      <c r="H146" s="47">
        <f>VLOOKUP(표5_1075[[#This Row],[characterId]],$BB$15:$BD$223,2,FALSE)</f>
        <v>12</v>
      </c>
      <c r="I146" s="47" t="str">
        <f>VLOOKUP(표5_1075[[#This Row],[characterId]],$BB$15:$BD$223,3,FALSE)</f>
        <v>라이팅독스</v>
      </c>
      <c r="K146" s="47">
        <f t="shared" si="10"/>
        <v>6</v>
      </c>
      <c r="L146" s="47">
        <v>132</v>
      </c>
      <c r="M146" s="47">
        <f t="shared" si="8"/>
        <v>6</v>
      </c>
      <c r="N146" s="47">
        <f t="shared" si="7"/>
        <v>12</v>
      </c>
      <c r="O146" s="47">
        <f t="shared" si="9"/>
        <v>1063</v>
      </c>
      <c r="P146" s="47"/>
      <c r="BB146" s="5">
        <v>1132</v>
      </c>
      <c r="BC146" s="5">
        <v>8</v>
      </c>
      <c r="BD146" s="5" t="s">
        <v>1424</v>
      </c>
    </row>
    <row r="147" spans="1:56" x14ac:dyDescent="0.3">
      <c r="A147" s="6"/>
      <c r="C147" s="27">
        <v>133</v>
      </c>
      <c r="D147" s="26">
        <v>6</v>
      </c>
      <c r="E147" s="26">
        <v>13</v>
      </c>
      <c r="F147" s="5">
        <v>1079</v>
      </c>
      <c r="H147" s="47">
        <f>VLOOKUP(표5_1075[[#This Row],[characterId]],$BB$15:$BD$223,2,FALSE)</f>
        <v>3</v>
      </c>
      <c r="I147" s="47" t="str">
        <f>VLOOKUP(표5_1075[[#This Row],[characterId]],$BB$15:$BD$223,3,FALSE)</f>
        <v>크라우딜</v>
      </c>
      <c r="K147" s="47">
        <f t="shared" si="10"/>
        <v>6</v>
      </c>
      <c r="L147" s="47">
        <v>133</v>
      </c>
      <c r="M147" s="47">
        <f t="shared" si="8"/>
        <v>6</v>
      </c>
      <c r="N147" s="47">
        <f t="shared" si="7"/>
        <v>13</v>
      </c>
      <c r="O147" s="47">
        <f t="shared" si="9"/>
        <v>1079</v>
      </c>
      <c r="P147" s="47"/>
      <c r="BB147" s="5">
        <v>1133</v>
      </c>
      <c r="BC147" s="5">
        <v>2</v>
      </c>
      <c r="BD147" s="5" t="s">
        <v>1730</v>
      </c>
    </row>
    <row r="148" spans="1:56" x14ac:dyDescent="0.3">
      <c r="A148" s="6"/>
      <c r="C148" s="27">
        <v>134</v>
      </c>
      <c r="D148" s="26">
        <v>6</v>
      </c>
      <c r="E148" s="26">
        <v>14</v>
      </c>
      <c r="F148" s="5">
        <v>1087</v>
      </c>
      <c r="H148" s="47">
        <f>VLOOKUP(표5_1075[[#This Row],[characterId]],$BB$15:$BD$223,2,FALSE)</f>
        <v>8</v>
      </c>
      <c r="I148" s="47" t="str">
        <f>VLOOKUP(표5_1075[[#This Row],[characterId]],$BB$15:$BD$223,3,FALSE)</f>
        <v>바이코</v>
      </c>
      <c r="K148" s="47">
        <f t="shared" si="10"/>
        <v>6</v>
      </c>
      <c r="L148" s="47">
        <v>134</v>
      </c>
      <c r="M148" s="47">
        <f t="shared" si="8"/>
        <v>6</v>
      </c>
      <c r="N148" s="47">
        <f t="shared" si="7"/>
        <v>14</v>
      </c>
      <c r="O148" s="47">
        <f t="shared" si="9"/>
        <v>1087</v>
      </c>
      <c r="P148" s="47"/>
      <c r="BB148" s="5">
        <v>1134</v>
      </c>
      <c r="BC148" s="5">
        <v>3</v>
      </c>
      <c r="BD148" s="5" t="s">
        <v>1270</v>
      </c>
    </row>
    <row r="149" spans="1:56" x14ac:dyDescent="0.3">
      <c r="A149" s="6"/>
      <c r="C149" s="27">
        <v>135</v>
      </c>
      <c r="D149" s="26">
        <v>6</v>
      </c>
      <c r="E149" s="26">
        <v>15</v>
      </c>
      <c r="F149" s="5">
        <v>1073</v>
      </c>
      <c r="H149" s="47">
        <f>VLOOKUP(표5_1075[[#This Row],[characterId]],$BB$15:$BD$223,2,FALSE)</f>
        <v>4</v>
      </c>
      <c r="I149" s="47" t="str">
        <f>VLOOKUP(표5_1075[[#This Row],[characterId]],$BB$15:$BD$223,3,FALSE)</f>
        <v>블로워</v>
      </c>
      <c r="K149" s="47">
        <f t="shared" si="10"/>
        <v>6</v>
      </c>
      <c r="L149" s="47">
        <v>135</v>
      </c>
      <c r="M149" s="47">
        <f t="shared" si="8"/>
        <v>6</v>
      </c>
      <c r="N149" s="47">
        <f t="shared" si="7"/>
        <v>15</v>
      </c>
      <c r="O149" s="47">
        <f t="shared" si="9"/>
        <v>1073</v>
      </c>
      <c r="P149" s="47"/>
      <c r="BB149" s="5">
        <v>1135</v>
      </c>
      <c r="BC149" s="5">
        <v>42</v>
      </c>
      <c r="BD149" s="5" t="s">
        <v>1478</v>
      </c>
    </row>
    <row r="150" spans="1:56" x14ac:dyDescent="0.3">
      <c r="A150" s="6"/>
      <c r="C150" s="27">
        <v>136</v>
      </c>
      <c r="D150" s="26">
        <v>6</v>
      </c>
      <c r="E150" s="26">
        <v>16</v>
      </c>
      <c r="F150" s="5">
        <v>1139</v>
      </c>
      <c r="H150" s="47">
        <f>VLOOKUP(표5_1075[[#This Row],[characterId]],$BB$15:$BD$223,2,FALSE)</f>
        <v>3</v>
      </c>
      <c r="I150" s="47" t="str">
        <f>VLOOKUP(표5_1075[[#This Row],[characterId]],$BB$15:$BD$223,3,FALSE)</f>
        <v>소울본루스</v>
      </c>
      <c r="K150" s="47">
        <f t="shared" si="10"/>
        <v>6</v>
      </c>
      <c r="L150" s="47">
        <v>136</v>
      </c>
      <c r="M150" s="47">
        <f t="shared" si="8"/>
        <v>6</v>
      </c>
      <c r="N150" s="47">
        <f t="shared" si="7"/>
        <v>16</v>
      </c>
      <c r="O150" s="47">
        <f t="shared" si="9"/>
        <v>1139</v>
      </c>
      <c r="P150" s="47"/>
      <c r="BB150" s="5">
        <v>1136</v>
      </c>
      <c r="BC150" s="5">
        <v>35</v>
      </c>
      <c r="BD150" s="5" t="s">
        <v>2172</v>
      </c>
    </row>
    <row r="151" spans="1:56" x14ac:dyDescent="0.3">
      <c r="A151" s="6"/>
      <c r="C151" s="27">
        <v>137</v>
      </c>
      <c r="D151" s="26">
        <v>6</v>
      </c>
      <c r="E151" s="26">
        <v>17</v>
      </c>
      <c r="F151" s="5">
        <v>1093</v>
      </c>
      <c r="H151" s="47">
        <f>VLOOKUP(표5_1075[[#This Row],[characterId]],$BB$15:$BD$223,2,FALSE)</f>
        <v>2</v>
      </c>
      <c r="I151" s="47" t="str">
        <f>VLOOKUP(표5_1075[[#This Row],[characterId]],$BB$15:$BD$223,3,FALSE)</f>
        <v>프레디</v>
      </c>
      <c r="K151" s="47">
        <f t="shared" si="10"/>
        <v>6</v>
      </c>
      <c r="L151" s="47">
        <v>137</v>
      </c>
      <c r="M151" s="47">
        <f t="shared" si="8"/>
        <v>6</v>
      </c>
      <c r="N151" s="47">
        <f t="shared" si="7"/>
        <v>17</v>
      </c>
      <c r="O151" s="47">
        <f t="shared" si="9"/>
        <v>1093</v>
      </c>
      <c r="P151" s="47"/>
      <c r="BB151" s="5">
        <v>1137</v>
      </c>
      <c r="BC151" s="5">
        <v>6</v>
      </c>
      <c r="BD151" s="5" t="s">
        <v>988</v>
      </c>
    </row>
    <row r="152" spans="1:56" x14ac:dyDescent="0.3">
      <c r="A152" s="6"/>
      <c r="C152" s="27">
        <v>138</v>
      </c>
      <c r="D152" s="26">
        <v>6</v>
      </c>
      <c r="E152" s="26">
        <v>18</v>
      </c>
      <c r="F152" s="5">
        <v>1140</v>
      </c>
      <c r="H152" s="47">
        <f>VLOOKUP(표5_1075[[#This Row],[characterId]],$BB$15:$BD$223,2,FALSE)</f>
        <v>20</v>
      </c>
      <c r="I152" s="47" t="str">
        <f>VLOOKUP(표5_1075[[#This Row],[characterId]],$BB$15:$BD$223,3,FALSE)</f>
        <v>홀리미스트</v>
      </c>
      <c r="K152" s="47">
        <f t="shared" si="10"/>
        <v>6</v>
      </c>
      <c r="L152" s="47">
        <v>138</v>
      </c>
      <c r="M152" s="47">
        <f t="shared" si="8"/>
        <v>6</v>
      </c>
      <c r="N152" s="47">
        <f t="shared" si="7"/>
        <v>18</v>
      </c>
      <c r="O152" s="47">
        <f t="shared" si="9"/>
        <v>1140</v>
      </c>
      <c r="P152" s="47"/>
      <c r="BB152" s="5">
        <v>1138</v>
      </c>
      <c r="BC152" s="5">
        <v>15</v>
      </c>
      <c r="BD152" s="5" t="s">
        <v>1096</v>
      </c>
    </row>
    <row r="153" spans="1:56" x14ac:dyDescent="0.3">
      <c r="A153" s="6"/>
      <c r="C153" s="27">
        <v>139</v>
      </c>
      <c r="D153" s="26">
        <v>6</v>
      </c>
      <c r="E153" s="26">
        <v>19</v>
      </c>
      <c r="F153" s="5">
        <v>1144</v>
      </c>
      <c r="H153" s="47">
        <f>VLOOKUP(표5_1075[[#This Row],[characterId]],$BB$15:$BD$223,2,FALSE)</f>
        <v>4</v>
      </c>
      <c r="I153" s="47" t="str">
        <f>VLOOKUP(표5_1075[[#This Row],[characterId]],$BB$15:$BD$223,3,FALSE)</f>
        <v>세케르</v>
      </c>
      <c r="K153" s="47">
        <f t="shared" si="10"/>
        <v>6</v>
      </c>
      <c r="L153" s="47">
        <v>139</v>
      </c>
      <c r="M153" s="47">
        <f t="shared" si="8"/>
        <v>6</v>
      </c>
      <c r="N153" s="47">
        <f t="shared" si="7"/>
        <v>19</v>
      </c>
      <c r="O153" s="47">
        <f t="shared" si="9"/>
        <v>1144</v>
      </c>
      <c r="P153" s="47"/>
      <c r="BB153" s="5">
        <v>1139</v>
      </c>
      <c r="BC153" s="5">
        <v>3</v>
      </c>
      <c r="BD153" s="5" t="s">
        <v>1117</v>
      </c>
    </row>
    <row r="154" spans="1:56" x14ac:dyDescent="0.3">
      <c r="A154" s="6"/>
      <c r="C154" s="27">
        <v>140</v>
      </c>
      <c r="D154" s="26">
        <v>6</v>
      </c>
      <c r="E154" s="26">
        <v>20</v>
      </c>
      <c r="F154" s="5">
        <v>1094</v>
      </c>
      <c r="H154" s="47">
        <f>VLOOKUP(표5_1075[[#This Row],[characterId]],$BB$15:$BD$223,2,FALSE)</f>
        <v>10</v>
      </c>
      <c r="I154" s="47" t="str">
        <f>VLOOKUP(표5_1075[[#This Row],[characterId]],$BB$15:$BD$223,3,FALSE)</f>
        <v>프린스톤</v>
      </c>
      <c r="K154" s="47">
        <f t="shared" si="10"/>
        <v>6</v>
      </c>
      <c r="L154" s="47">
        <v>140</v>
      </c>
      <c r="M154" s="47">
        <f t="shared" si="8"/>
        <v>6</v>
      </c>
      <c r="N154" s="47">
        <f t="shared" si="7"/>
        <v>20</v>
      </c>
      <c r="O154" s="47">
        <f t="shared" si="9"/>
        <v>1094</v>
      </c>
      <c r="P154" s="47"/>
      <c r="BB154" s="5">
        <v>1140</v>
      </c>
      <c r="BC154" s="5">
        <v>20</v>
      </c>
      <c r="BD154" s="5" t="s">
        <v>732</v>
      </c>
    </row>
    <row r="155" spans="1:56" x14ac:dyDescent="0.3">
      <c r="A155" s="6"/>
      <c r="C155" s="27">
        <v>141</v>
      </c>
      <c r="D155" s="26">
        <v>6</v>
      </c>
      <c r="E155" s="26">
        <v>101</v>
      </c>
      <c r="F155" s="5">
        <v>2022</v>
      </c>
      <c r="H155" s="47">
        <f>VLOOKUP(표5_1075[[#This Row],[characterId]],$BB$15:$BD$223,2,FALSE)</f>
        <v>31</v>
      </c>
      <c r="I155" s="47" t="str">
        <f>VLOOKUP(표5_1075[[#This Row],[characterId]],$BB$15:$BD$223,3,FALSE)</f>
        <v>다미아</v>
      </c>
      <c r="K155" s="47">
        <f t="shared" si="10"/>
        <v>6</v>
      </c>
      <c r="L155" s="47">
        <v>141</v>
      </c>
      <c r="M155" s="47">
        <f t="shared" si="8"/>
        <v>6</v>
      </c>
      <c r="N155" s="47">
        <f t="shared" si="7"/>
        <v>101</v>
      </c>
      <c r="O155" s="47">
        <f t="shared" si="9"/>
        <v>2022</v>
      </c>
      <c r="P155" s="47"/>
      <c r="BB155" s="5">
        <v>1141</v>
      </c>
      <c r="BC155" s="5">
        <v>16</v>
      </c>
      <c r="BD155" s="5" t="s">
        <v>1689</v>
      </c>
    </row>
    <row r="156" spans="1:56" x14ac:dyDescent="0.3">
      <c r="A156" s="6"/>
      <c r="C156" s="27">
        <v>142</v>
      </c>
      <c r="D156" s="26">
        <v>6</v>
      </c>
      <c r="E156" s="26">
        <v>102</v>
      </c>
      <c r="F156" s="5">
        <v>2042</v>
      </c>
      <c r="H156" s="47">
        <f>VLOOKUP(표5_1075[[#This Row],[characterId]],$BB$15:$BD$223,2,FALSE)</f>
        <v>31</v>
      </c>
      <c r="I156" s="47" t="str">
        <f>VLOOKUP(표5_1075[[#This Row],[characterId]],$BB$15:$BD$223,3,FALSE)</f>
        <v>칼크란</v>
      </c>
      <c r="K156" s="47">
        <f t="shared" si="10"/>
        <v>6</v>
      </c>
      <c r="L156" s="47">
        <v>142</v>
      </c>
      <c r="M156" s="47">
        <f t="shared" si="8"/>
        <v>6</v>
      </c>
      <c r="N156" s="47">
        <f t="shared" si="7"/>
        <v>102</v>
      </c>
      <c r="O156" s="47">
        <f t="shared" si="9"/>
        <v>2042</v>
      </c>
      <c r="P156" s="47"/>
      <c r="BB156" s="5">
        <v>1142</v>
      </c>
      <c r="BC156" s="5">
        <v>17</v>
      </c>
      <c r="BD156" s="5" t="s">
        <v>1282</v>
      </c>
    </row>
    <row r="157" spans="1:56" x14ac:dyDescent="0.3">
      <c r="A157" s="6"/>
      <c r="C157" s="27">
        <v>143</v>
      </c>
      <c r="D157" s="26">
        <v>6</v>
      </c>
      <c r="E157" s="26">
        <v>103</v>
      </c>
      <c r="F157" s="5">
        <v>2041</v>
      </c>
      <c r="H157" s="47">
        <f>VLOOKUP(표5_1075[[#This Row],[characterId]],$BB$15:$BD$223,2,FALSE)</f>
        <v>31</v>
      </c>
      <c r="I157" s="47" t="str">
        <f>VLOOKUP(표5_1075[[#This Row],[characterId]],$BB$15:$BD$223,3,FALSE)</f>
        <v>아만테라</v>
      </c>
      <c r="K157" s="47">
        <f t="shared" si="10"/>
        <v>6</v>
      </c>
      <c r="L157" s="47">
        <v>143</v>
      </c>
      <c r="M157" s="47">
        <f t="shared" si="8"/>
        <v>6</v>
      </c>
      <c r="N157" s="47">
        <f t="shared" si="7"/>
        <v>103</v>
      </c>
      <c r="O157" s="47">
        <f t="shared" si="9"/>
        <v>2041</v>
      </c>
      <c r="P157" s="47"/>
      <c r="BB157" s="5">
        <v>1143</v>
      </c>
      <c r="BC157" s="5">
        <v>4</v>
      </c>
      <c r="BD157" s="5" t="s">
        <v>1358</v>
      </c>
    </row>
    <row r="158" spans="1:56" x14ac:dyDescent="0.3">
      <c r="A158" s="6"/>
      <c r="C158" s="27">
        <v>144</v>
      </c>
      <c r="D158" s="26">
        <v>6</v>
      </c>
      <c r="E158" s="26">
        <v>201</v>
      </c>
      <c r="F158" s="5">
        <v>3005</v>
      </c>
      <c r="H158" s="47">
        <f>VLOOKUP(표5_1075[[#This Row],[characterId]],$BB$15:$BD$223,2,FALSE)</f>
        <v>36</v>
      </c>
      <c r="I158" s="47" t="str">
        <f>VLOOKUP(표5_1075[[#This Row],[characterId]],$BB$15:$BD$223,3,FALSE)</f>
        <v>눈물의 루나이</v>
      </c>
      <c r="K158" s="47">
        <f t="shared" si="10"/>
        <v>6</v>
      </c>
      <c r="L158" s="47">
        <v>144</v>
      </c>
      <c r="M158" s="47">
        <f t="shared" si="8"/>
        <v>6</v>
      </c>
      <c r="N158" s="47">
        <f t="shared" si="7"/>
        <v>201</v>
      </c>
      <c r="O158" s="47">
        <f t="shared" si="9"/>
        <v>3005</v>
      </c>
      <c r="P158" s="47"/>
      <c r="BB158" s="5">
        <v>1144</v>
      </c>
      <c r="BC158" s="5">
        <v>4</v>
      </c>
      <c r="BD158" s="5" t="s">
        <v>1114</v>
      </c>
    </row>
    <row r="159" spans="1:56" x14ac:dyDescent="0.3">
      <c r="A159" s="6"/>
      <c r="C159" s="27">
        <v>145</v>
      </c>
      <c r="D159" s="26">
        <v>7</v>
      </c>
      <c r="E159" s="26">
        <v>1</v>
      </c>
      <c r="F159" s="5">
        <v>1002</v>
      </c>
      <c r="H159" s="47">
        <f>VLOOKUP(표5_1075[[#This Row],[characterId]],$BB$15:$BD$223,2,FALSE)</f>
        <v>1</v>
      </c>
      <c r="I159" s="47" t="str">
        <f>VLOOKUP(표5_1075[[#This Row],[characterId]],$BB$15:$BD$223,3,FALSE)</f>
        <v>길라임</v>
      </c>
      <c r="K159" s="47">
        <f t="shared" si="10"/>
        <v>7</v>
      </c>
      <c r="L159" s="47">
        <v>145</v>
      </c>
      <c r="M159" s="47">
        <f t="shared" si="8"/>
        <v>7</v>
      </c>
      <c r="N159" s="47">
        <f t="shared" si="7"/>
        <v>1</v>
      </c>
      <c r="O159" s="47">
        <f t="shared" si="9"/>
        <v>1002</v>
      </c>
      <c r="P159" s="47"/>
      <c r="BB159" s="5">
        <v>1145</v>
      </c>
      <c r="BC159" s="5">
        <v>19</v>
      </c>
      <c r="BD159" s="5" t="s">
        <v>1169</v>
      </c>
    </row>
    <row r="160" spans="1:56" x14ac:dyDescent="0.3">
      <c r="A160" s="6"/>
      <c r="C160" s="27">
        <v>146</v>
      </c>
      <c r="D160" s="26">
        <v>7</v>
      </c>
      <c r="E160" s="26">
        <v>2</v>
      </c>
      <c r="F160" s="5">
        <v>1010</v>
      </c>
      <c r="H160" s="47">
        <f>VLOOKUP(표5_1075[[#This Row],[characterId]],$BB$15:$BD$223,2,FALSE)</f>
        <v>42</v>
      </c>
      <c r="I160" s="47" t="str">
        <f>VLOOKUP(표5_1075[[#This Row],[characterId]],$BB$15:$BD$223,3,FALSE)</f>
        <v>도스트</v>
      </c>
      <c r="K160" s="47">
        <f t="shared" si="10"/>
        <v>7</v>
      </c>
      <c r="L160" s="47">
        <v>146</v>
      </c>
      <c r="M160" s="47">
        <f t="shared" si="8"/>
        <v>7</v>
      </c>
      <c r="N160" s="47">
        <f t="shared" si="7"/>
        <v>2</v>
      </c>
      <c r="O160" s="47">
        <f t="shared" si="9"/>
        <v>1010</v>
      </c>
      <c r="P160" s="47"/>
      <c r="BB160" s="5">
        <v>1146</v>
      </c>
      <c r="BC160" s="5">
        <v>31</v>
      </c>
      <c r="BD160" s="5" t="s">
        <v>1693</v>
      </c>
    </row>
    <row r="161" spans="1:56" x14ac:dyDescent="0.3">
      <c r="A161" s="6"/>
      <c r="C161" s="27">
        <v>147</v>
      </c>
      <c r="D161" s="26">
        <v>7</v>
      </c>
      <c r="E161" s="26">
        <v>3</v>
      </c>
      <c r="F161" s="5">
        <v>1023</v>
      </c>
      <c r="H161" s="47">
        <f>VLOOKUP(표5_1075[[#This Row],[characterId]],$BB$15:$BD$223,2,FALSE)</f>
        <v>1</v>
      </c>
      <c r="I161" s="47" t="str">
        <f>VLOOKUP(표5_1075[[#This Row],[characterId]],$BB$15:$BD$223,3,FALSE)</f>
        <v>레임</v>
      </c>
      <c r="K161" s="47">
        <f t="shared" si="10"/>
        <v>7</v>
      </c>
      <c r="L161" s="47">
        <v>147</v>
      </c>
      <c r="M161" s="47">
        <f t="shared" si="8"/>
        <v>7</v>
      </c>
      <c r="N161" s="47">
        <f t="shared" si="7"/>
        <v>3</v>
      </c>
      <c r="O161" s="47">
        <f t="shared" si="9"/>
        <v>1023</v>
      </c>
      <c r="P161" s="47"/>
      <c r="BB161" s="5">
        <v>1147</v>
      </c>
      <c r="BC161" s="5">
        <v>6</v>
      </c>
      <c r="BD161" s="5" t="s">
        <v>1276</v>
      </c>
    </row>
    <row r="162" spans="1:56" x14ac:dyDescent="0.3">
      <c r="A162" s="6"/>
      <c r="C162" s="27">
        <v>148</v>
      </c>
      <c r="D162" s="26">
        <v>7</v>
      </c>
      <c r="E162" s="26">
        <v>4</v>
      </c>
      <c r="F162" s="5">
        <v>1018</v>
      </c>
      <c r="H162" s="47">
        <f>VLOOKUP(표5_1075[[#This Row],[characterId]],$BB$15:$BD$223,2,FALSE)</f>
        <v>42</v>
      </c>
      <c r="I162" s="47" t="str">
        <f>VLOOKUP(표5_1075[[#This Row],[characterId]],$BB$15:$BD$223,3,FALSE)</f>
        <v>빨강고래</v>
      </c>
      <c r="K162" s="47">
        <f t="shared" si="10"/>
        <v>7</v>
      </c>
      <c r="L162" s="47">
        <v>148</v>
      </c>
      <c r="M162" s="47">
        <f t="shared" si="8"/>
        <v>7</v>
      </c>
      <c r="N162" s="47">
        <f t="shared" si="7"/>
        <v>4</v>
      </c>
      <c r="O162" s="47">
        <f t="shared" si="9"/>
        <v>1018</v>
      </c>
      <c r="P162" s="47"/>
      <c r="BB162" s="5">
        <v>1148</v>
      </c>
      <c r="BC162" s="5">
        <v>14</v>
      </c>
      <c r="BD162" s="5" t="s">
        <v>875</v>
      </c>
    </row>
    <row r="163" spans="1:56" x14ac:dyDescent="0.3">
      <c r="A163" s="6"/>
      <c r="C163" s="27">
        <v>149</v>
      </c>
      <c r="D163" s="26">
        <v>7</v>
      </c>
      <c r="E163" s="26">
        <v>5</v>
      </c>
      <c r="F163" s="5">
        <v>1015</v>
      </c>
      <c r="H163" s="47">
        <f>VLOOKUP(표5_1075[[#This Row],[characterId]],$BB$15:$BD$223,2,FALSE)</f>
        <v>42</v>
      </c>
      <c r="I163" s="47" t="str">
        <f>VLOOKUP(표5_1075[[#This Row],[characterId]],$BB$15:$BD$223,3,FALSE)</f>
        <v>클로제</v>
      </c>
      <c r="K163" s="47">
        <f t="shared" si="10"/>
        <v>7</v>
      </c>
      <c r="L163" s="47">
        <v>149</v>
      </c>
      <c r="M163" s="47">
        <f t="shared" si="8"/>
        <v>7</v>
      </c>
      <c r="N163" s="47">
        <f t="shared" si="7"/>
        <v>5</v>
      </c>
      <c r="O163" s="47">
        <f t="shared" si="9"/>
        <v>1015</v>
      </c>
      <c r="P163" s="47"/>
      <c r="BB163" s="5">
        <v>1149</v>
      </c>
      <c r="BC163" s="5">
        <v>15</v>
      </c>
      <c r="BD163" s="5" t="s">
        <v>1364</v>
      </c>
    </row>
    <row r="164" spans="1:56" x14ac:dyDescent="0.3">
      <c r="A164" s="6"/>
      <c r="C164" s="27">
        <v>150</v>
      </c>
      <c r="D164" s="26">
        <v>7</v>
      </c>
      <c r="E164" s="26">
        <v>6</v>
      </c>
      <c r="F164" s="5">
        <v>1042</v>
      </c>
      <c r="H164" s="47">
        <f>VLOOKUP(표5_1075[[#This Row],[characterId]],$BB$15:$BD$223,2,FALSE)</f>
        <v>18</v>
      </c>
      <c r="I164" s="47" t="str">
        <f>VLOOKUP(표5_1075[[#This Row],[characterId]],$BB$15:$BD$223,3,FALSE)</f>
        <v>매치햇</v>
      </c>
      <c r="K164" s="47">
        <f t="shared" si="10"/>
        <v>7</v>
      </c>
      <c r="L164" s="47">
        <v>150</v>
      </c>
      <c r="M164" s="47">
        <f t="shared" si="8"/>
        <v>7</v>
      </c>
      <c r="N164" s="47">
        <f t="shared" si="7"/>
        <v>6</v>
      </c>
      <c r="O164" s="47">
        <f t="shared" si="9"/>
        <v>1042</v>
      </c>
      <c r="P164" s="47"/>
      <c r="BB164" s="5">
        <v>1150</v>
      </c>
      <c r="BC164" s="5">
        <v>31</v>
      </c>
      <c r="BD164" s="5" t="s">
        <v>1199</v>
      </c>
    </row>
    <row r="165" spans="1:56" x14ac:dyDescent="0.3">
      <c r="A165" s="6"/>
      <c r="C165" s="27">
        <v>151</v>
      </c>
      <c r="D165" s="26">
        <v>7</v>
      </c>
      <c r="E165" s="26">
        <v>7</v>
      </c>
      <c r="F165" s="5">
        <v>1047</v>
      </c>
      <c r="H165" s="47">
        <f>VLOOKUP(표5_1075[[#This Row],[characterId]],$BB$15:$BD$223,2,FALSE)</f>
        <v>2</v>
      </c>
      <c r="I165" s="47" t="str">
        <f>VLOOKUP(표5_1075[[#This Row],[characterId]],$BB$15:$BD$223,3,FALSE)</f>
        <v>앵그리독스</v>
      </c>
      <c r="K165" s="47">
        <f t="shared" si="10"/>
        <v>7</v>
      </c>
      <c r="L165" s="47">
        <v>151</v>
      </c>
      <c r="M165" s="47">
        <f t="shared" si="8"/>
        <v>7</v>
      </c>
      <c r="N165" s="47">
        <f t="shared" si="7"/>
        <v>7</v>
      </c>
      <c r="O165" s="47">
        <f t="shared" si="9"/>
        <v>1047</v>
      </c>
      <c r="P165" s="47"/>
      <c r="BB165" s="5">
        <v>1151</v>
      </c>
      <c r="BC165" s="5">
        <v>9</v>
      </c>
      <c r="BD165" s="5" t="s">
        <v>1108</v>
      </c>
    </row>
    <row r="166" spans="1:56" x14ac:dyDescent="0.3">
      <c r="A166" s="6"/>
      <c r="C166" s="27">
        <v>152</v>
      </c>
      <c r="D166" s="26">
        <v>7</v>
      </c>
      <c r="E166" s="26">
        <v>8</v>
      </c>
      <c r="F166" s="5">
        <v>1051</v>
      </c>
      <c r="H166" s="47">
        <f>VLOOKUP(표5_1075[[#This Row],[characterId]],$BB$15:$BD$223,2,FALSE)</f>
        <v>42</v>
      </c>
      <c r="I166" s="47" t="str">
        <f>VLOOKUP(표5_1075[[#This Row],[characterId]],$BB$15:$BD$223,3,FALSE)</f>
        <v>골드리막</v>
      </c>
      <c r="K166" s="47">
        <f t="shared" si="10"/>
        <v>7</v>
      </c>
      <c r="L166" s="47">
        <v>152</v>
      </c>
      <c r="M166" s="47">
        <f t="shared" si="8"/>
        <v>7</v>
      </c>
      <c r="N166" s="47">
        <f t="shared" si="7"/>
        <v>8</v>
      </c>
      <c r="O166" s="47">
        <f t="shared" si="9"/>
        <v>1051</v>
      </c>
      <c r="P166" s="47"/>
      <c r="BB166" s="5">
        <v>1152</v>
      </c>
      <c r="BC166" s="5">
        <v>42</v>
      </c>
      <c r="BD166" s="5" t="s">
        <v>1421</v>
      </c>
    </row>
    <row r="167" spans="1:56" x14ac:dyDescent="0.3">
      <c r="A167" s="6"/>
      <c r="C167" s="27">
        <v>153</v>
      </c>
      <c r="D167" s="26">
        <v>7</v>
      </c>
      <c r="E167" s="26">
        <v>9</v>
      </c>
      <c r="F167" s="5">
        <v>1046</v>
      </c>
      <c r="H167" s="47">
        <f>VLOOKUP(표5_1075[[#This Row],[characterId]],$BB$15:$BD$223,2,FALSE)</f>
        <v>21</v>
      </c>
      <c r="I167" s="47" t="str">
        <f>VLOOKUP(표5_1075[[#This Row],[characterId]],$BB$15:$BD$223,3,FALSE)</f>
        <v>호롱</v>
      </c>
      <c r="K167" s="47">
        <f t="shared" si="10"/>
        <v>7</v>
      </c>
      <c r="L167" s="47">
        <v>153</v>
      </c>
      <c r="M167" s="47">
        <f t="shared" si="8"/>
        <v>7</v>
      </c>
      <c r="N167" s="47">
        <f t="shared" si="7"/>
        <v>9</v>
      </c>
      <c r="O167" s="47">
        <f t="shared" si="9"/>
        <v>1046</v>
      </c>
      <c r="P167" s="47"/>
      <c r="BB167" s="5">
        <v>1153</v>
      </c>
      <c r="BC167" s="5">
        <v>19</v>
      </c>
      <c r="BD167" s="5" t="s">
        <v>1160</v>
      </c>
    </row>
    <row r="168" spans="1:56" x14ac:dyDescent="0.3">
      <c r="A168" s="6"/>
      <c r="C168" s="27">
        <v>154</v>
      </c>
      <c r="D168" s="26">
        <v>7</v>
      </c>
      <c r="E168" s="26">
        <v>10</v>
      </c>
      <c r="F168" s="5">
        <v>1036</v>
      </c>
      <c r="H168" s="47">
        <f>VLOOKUP(표5_1075[[#This Row],[characterId]],$BB$15:$BD$223,2,FALSE)</f>
        <v>13</v>
      </c>
      <c r="I168" s="47" t="str">
        <f>VLOOKUP(표5_1075[[#This Row],[characterId]],$BB$15:$BD$223,3,FALSE)</f>
        <v>초록고래</v>
      </c>
      <c r="K168" s="47">
        <f t="shared" si="10"/>
        <v>7</v>
      </c>
      <c r="L168" s="47">
        <v>154</v>
      </c>
      <c r="M168" s="47">
        <f t="shared" si="8"/>
        <v>7</v>
      </c>
      <c r="N168" s="47">
        <f t="shared" ref="N168:N231" si="11">N144</f>
        <v>10</v>
      </c>
      <c r="O168" s="47">
        <f t="shared" si="9"/>
        <v>1036</v>
      </c>
      <c r="P168" s="47"/>
      <c r="BB168" s="5">
        <v>1154</v>
      </c>
      <c r="BC168" s="5">
        <v>39</v>
      </c>
      <c r="BD168" s="5" t="s">
        <v>1690</v>
      </c>
    </row>
    <row r="169" spans="1:56" x14ac:dyDescent="0.3">
      <c r="A169" s="6"/>
      <c r="C169" s="27">
        <v>155</v>
      </c>
      <c r="D169" s="26">
        <v>7</v>
      </c>
      <c r="E169" s="26">
        <v>11</v>
      </c>
      <c r="F169" s="5">
        <v>1120</v>
      </c>
      <c r="H169" s="47">
        <f>VLOOKUP(표5_1075[[#This Row],[characterId]],$BB$15:$BD$223,2,FALSE)</f>
        <v>7</v>
      </c>
      <c r="I169" s="47" t="str">
        <f>VLOOKUP(표5_1075[[#This Row],[characterId]],$BB$15:$BD$223,3,FALSE)</f>
        <v>메이스터</v>
      </c>
      <c r="K169" s="47">
        <f t="shared" si="10"/>
        <v>7</v>
      </c>
      <c r="L169" s="47">
        <v>155</v>
      </c>
      <c r="M169" s="47">
        <f t="shared" si="8"/>
        <v>7</v>
      </c>
      <c r="N169" s="47">
        <f t="shared" si="11"/>
        <v>11</v>
      </c>
      <c r="O169" s="47">
        <f t="shared" si="9"/>
        <v>1120</v>
      </c>
      <c r="P169" s="47"/>
      <c r="BB169" s="5">
        <v>1155</v>
      </c>
      <c r="BC169" s="5">
        <v>16</v>
      </c>
      <c r="BD169" s="5" t="s">
        <v>1267</v>
      </c>
    </row>
    <row r="170" spans="1:56" x14ac:dyDescent="0.3">
      <c r="A170" s="6"/>
      <c r="C170" s="27">
        <v>156</v>
      </c>
      <c r="D170" s="26">
        <v>7</v>
      </c>
      <c r="E170" s="26">
        <v>12</v>
      </c>
      <c r="F170" s="5">
        <v>1081</v>
      </c>
      <c r="H170" s="47">
        <f>VLOOKUP(표5_1075[[#This Row],[characterId]],$BB$15:$BD$223,2,FALSE)</f>
        <v>2</v>
      </c>
      <c r="I170" s="47" t="str">
        <f>VLOOKUP(표5_1075[[#This Row],[characterId]],$BB$15:$BD$223,3,FALSE)</f>
        <v>비컨독스</v>
      </c>
      <c r="K170" s="47">
        <f t="shared" si="10"/>
        <v>7</v>
      </c>
      <c r="L170" s="47">
        <v>156</v>
      </c>
      <c r="M170" s="47">
        <f t="shared" si="8"/>
        <v>7</v>
      </c>
      <c r="N170" s="47">
        <f t="shared" si="11"/>
        <v>12</v>
      </c>
      <c r="O170" s="47">
        <f t="shared" si="9"/>
        <v>1081</v>
      </c>
      <c r="P170" s="47"/>
      <c r="BB170" s="5">
        <v>1156</v>
      </c>
      <c r="BC170" s="5">
        <v>14</v>
      </c>
      <c r="BD170" s="5" t="s">
        <v>549</v>
      </c>
    </row>
    <row r="171" spans="1:56" x14ac:dyDescent="0.3">
      <c r="A171" s="6"/>
      <c r="C171" s="27">
        <v>157</v>
      </c>
      <c r="D171" s="26">
        <v>7</v>
      </c>
      <c r="E171" s="26">
        <v>13</v>
      </c>
      <c r="F171" s="5">
        <v>1078</v>
      </c>
      <c r="H171" s="47">
        <f>VLOOKUP(표5_1075[[#This Row],[characterId]],$BB$15:$BD$223,2,FALSE)</f>
        <v>42</v>
      </c>
      <c r="I171" s="47" t="str">
        <f>VLOOKUP(표5_1075[[#This Row],[characterId]],$BB$15:$BD$223,3,FALSE)</f>
        <v>프레링</v>
      </c>
      <c r="K171" s="47">
        <f t="shared" si="10"/>
        <v>7</v>
      </c>
      <c r="L171" s="47">
        <v>157</v>
      </c>
      <c r="M171" s="47">
        <f t="shared" si="8"/>
        <v>7</v>
      </c>
      <c r="N171" s="47">
        <f t="shared" si="11"/>
        <v>13</v>
      </c>
      <c r="O171" s="47">
        <f t="shared" si="9"/>
        <v>1078</v>
      </c>
      <c r="P171" s="47"/>
      <c r="BB171" s="5">
        <v>1157</v>
      </c>
      <c r="BC171" s="5">
        <v>15</v>
      </c>
      <c r="BD171" s="5" t="s">
        <v>1415</v>
      </c>
    </row>
    <row r="172" spans="1:56" x14ac:dyDescent="0.3">
      <c r="A172" s="6"/>
      <c r="C172" s="27">
        <v>158</v>
      </c>
      <c r="D172" s="26">
        <v>7</v>
      </c>
      <c r="E172" s="26">
        <v>14</v>
      </c>
      <c r="F172" s="5">
        <v>1068</v>
      </c>
      <c r="H172" s="47">
        <f>VLOOKUP(표5_1075[[#This Row],[characterId]],$BB$15:$BD$223,2,FALSE)</f>
        <v>10</v>
      </c>
      <c r="I172" s="47" t="str">
        <f>VLOOKUP(표5_1075[[#This Row],[characterId]],$BB$15:$BD$223,3,FALSE)</f>
        <v>로이코</v>
      </c>
      <c r="K172" s="47">
        <f t="shared" si="10"/>
        <v>7</v>
      </c>
      <c r="L172" s="47">
        <v>158</v>
      </c>
      <c r="M172" s="47">
        <f t="shared" si="8"/>
        <v>7</v>
      </c>
      <c r="N172" s="47">
        <f t="shared" si="11"/>
        <v>14</v>
      </c>
      <c r="O172" s="47">
        <f t="shared" si="9"/>
        <v>1068</v>
      </c>
      <c r="P172" s="47"/>
      <c r="BB172" s="5">
        <v>1158</v>
      </c>
      <c r="BC172" s="5">
        <v>29</v>
      </c>
      <c r="BD172" s="5" t="s">
        <v>1472</v>
      </c>
    </row>
    <row r="173" spans="1:56" x14ac:dyDescent="0.3">
      <c r="A173" s="6"/>
      <c r="C173" s="27">
        <v>159</v>
      </c>
      <c r="D173" s="26">
        <v>7</v>
      </c>
      <c r="E173" s="26">
        <v>15</v>
      </c>
      <c r="F173" s="5">
        <v>1073</v>
      </c>
      <c r="H173" s="47">
        <f>VLOOKUP(표5_1075[[#This Row],[characterId]],$BB$15:$BD$223,2,FALSE)</f>
        <v>4</v>
      </c>
      <c r="I173" s="47" t="str">
        <f>VLOOKUP(표5_1075[[#This Row],[characterId]],$BB$15:$BD$223,3,FALSE)</f>
        <v>블로워</v>
      </c>
      <c r="K173" s="47">
        <f t="shared" si="10"/>
        <v>7</v>
      </c>
      <c r="L173" s="47">
        <v>159</v>
      </c>
      <c r="M173" s="47">
        <f t="shared" si="8"/>
        <v>7</v>
      </c>
      <c r="N173" s="47">
        <f t="shared" si="11"/>
        <v>15</v>
      </c>
      <c r="O173" s="47">
        <f t="shared" si="9"/>
        <v>1073</v>
      </c>
      <c r="P173" s="47"/>
      <c r="BB173" s="5">
        <v>1159</v>
      </c>
      <c r="BC173" s="5">
        <v>6</v>
      </c>
      <c r="BD173" s="5" t="s">
        <v>763</v>
      </c>
    </row>
    <row r="174" spans="1:56" x14ac:dyDescent="0.3">
      <c r="A174" s="6"/>
      <c r="C174" s="27">
        <v>160</v>
      </c>
      <c r="D174" s="26">
        <v>7</v>
      </c>
      <c r="E174" s="26">
        <v>16</v>
      </c>
      <c r="F174" s="5">
        <v>1134</v>
      </c>
      <c r="H174" s="47">
        <f>VLOOKUP(표5_1075[[#This Row],[characterId]],$BB$15:$BD$223,2,FALSE)</f>
        <v>3</v>
      </c>
      <c r="I174" s="47" t="str">
        <f>VLOOKUP(표5_1075[[#This Row],[characterId]],$BB$15:$BD$223,3,FALSE)</f>
        <v>하이템플러</v>
      </c>
      <c r="K174" s="47">
        <f t="shared" si="10"/>
        <v>7</v>
      </c>
      <c r="L174" s="47">
        <v>160</v>
      </c>
      <c r="M174" s="47">
        <f t="shared" si="8"/>
        <v>7</v>
      </c>
      <c r="N174" s="47">
        <f t="shared" si="11"/>
        <v>16</v>
      </c>
      <c r="O174" s="47">
        <f t="shared" si="9"/>
        <v>1134</v>
      </c>
      <c r="P174" s="47"/>
      <c r="BB174" s="5">
        <v>1160</v>
      </c>
      <c r="BC174" s="5">
        <v>9</v>
      </c>
      <c r="BD174" s="5" t="s">
        <v>1337</v>
      </c>
    </row>
    <row r="175" spans="1:56" x14ac:dyDescent="0.3">
      <c r="A175" s="6"/>
      <c r="C175" s="27">
        <v>161</v>
      </c>
      <c r="D175" s="26">
        <v>7</v>
      </c>
      <c r="E175" s="26">
        <v>17</v>
      </c>
      <c r="F175" s="5">
        <v>1124</v>
      </c>
      <c r="H175" s="47">
        <f>VLOOKUP(표5_1075[[#This Row],[characterId]],$BB$15:$BD$223,2,FALSE)</f>
        <v>6</v>
      </c>
      <c r="I175" s="47" t="str">
        <f>VLOOKUP(표5_1075[[#This Row],[characterId]],$BB$15:$BD$223,3,FALSE)</f>
        <v>헬하운드</v>
      </c>
      <c r="K175" s="47">
        <f t="shared" si="10"/>
        <v>7</v>
      </c>
      <c r="L175" s="47">
        <v>161</v>
      </c>
      <c r="M175" s="47">
        <f t="shared" si="8"/>
        <v>7</v>
      </c>
      <c r="N175" s="47">
        <f t="shared" si="11"/>
        <v>17</v>
      </c>
      <c r="O175" s="47">
        <f t="shared" si="9"/>
        <v>1124</v>
      </c>
      <c r="P175" s="47"/>
      <c r="BB175" s="5">
        <v>1161</v>
      </c>
      <c r="BC175" s="5">
        <v>3</v>
      </c>
      <c r="BD175" s="5" t="s">
        <v>1412</v>
      </c>
    </row>
    <row r="176" spans="1:56" x14ac:dyDescent="0.3">
      <c r="A176" s="6"/>
      <c r="C176" s="27">
        <v>162</v>
      </c>
      <c r="D176" s="26">
        <v>7</v>
      </c>
      <c r="E176" s="26">
        <v>18</v>
      </c>
      <c r="F176" s="5">
        <v>1112</v>
      </c>
      <c r="H176" s="47">
        <f>VLOOKUP(표5_1075[[#This Row],[characterId]],$BB$15:$BD$223,2,FALSE)</f>
        <v>9</v>
      </c>
      <c r="I176" s="47" t="str">
        <f>VLOOKUP(표5_1075[[#This Row],[characterId]],$BB$15:$BD$223,3,FALSE)</f>
        <v>알렉산더</v>
      </c>
      <c r="K176" s="47">
        <f t="shared" si="10"/>
        <v>7</v>
      </c>
      <c r="L176" s="47">
        <v>162</v>
      </c>
      <c r="M176" s="47">
        <f t="shared" si="8"/>
        <v>7</v>
      </c>
      <c r="N176" s="47">
        <f t="shared" si="11"/>
        <v>18</v>
      </c>
      <c r="O176" s="47">
        <f t="shared" si="9"/>
        <v>1112</v>
      </c>
      <c r="P176" s="47"/>
      <c r="BB176" s="5">
        <v>1162</v>
      </c>
      <c r="BC176" s="5">
        <v>30</v>
      </c>
      <c r="BD176" s="5" t="s">
        <v>1469</v>
      </c>
    </row>
    <row r="177" spans="1:56" x14ac:dyDescent="0.3">
      <c r="A177" s="6"/>
      <c r="C177" s="27">
        <v>163</v>
      </c>
      <c r="D177" s="26">
        <v>7</v>
      </c>
      <c r="E177" s="26">
        <v>19</v>
      </c>
      <c r="F177" s="5">
        <v>1097</v>
      </c>
      <c r="H177" s="47">
        <f>VLOOKUP(표5_1075[[#This Row],[characterId]],$BB$15:$BD$223,2,FALSE)</f>
        <v>13</v>
      </c>
      <c r="I177" s="47" t="str">
        <f>VLOOKUP(표5_1075[[#This Row],[characterId]],$BB$15:$BD$223,3,FALSE)</f>
        <v>레글라스</v>
      </c>
      <c r="K177" s="47">
        <f t="shared" si="10"/>
        <v>7</v>
      </c>
      <c r="L177" s="47">
        <v>163</v>
      </c>
      <c r="M177" s="47">
        <f t="shared" si="8"/>
        <v>7</v>
      </c>
      <c r="N177" s="47">
        <f t="shared" si="11"/>
        <v>19</v>
      </c>
      <c r="O177" s="47">
        <f t="shared" si="9"/>
        <v>1097</v>
      </c>
      <c r="P177" s="47"/>
      <c r="BB177" s="5">
        <v>1163</v>
      </c>
      <c r="BC177" s="5">
        <v>3</v>
      </c>
      <c r="BD177" s="5" t="s">
        <v>1066</v>
      </c>
    </row>
    <row r="178" spans="1:56" x14ac:dyDescent="0.3">
      <c r="A178" s="6"/>
      <c r="C178" s="27">
        <v>164</v>
      </c>
      <c r="D178" s="26">
        <v>7</v>
      </c>
      <c r="E178" s="26">
        <v>20</v>
      </c>
      <c r="F178" s="5">
        <v>1102</v>
      </c>
      <c r="H178" s="47">
        <f>VLOOKUP(표5_1075[[#This Row],[characterId]],$BB$15:$BD$223,2,FALSE)</f>
        <v>42</v>
      </c>
      <c r="I178" s="47" t="str">
        <f>VLOOKUP(표5_1075[[#This Row],[characterId]],$BB$15:$BD$223,3,FALSE)</f>
        <v>판타핀</v>
      </c>
      <c r="K178" s="47">
        <f t="shared" si="10"/>
        <v>7</v>
      </c>
      <c r="L178" s="47">
        <v>164</v>
      </c>
      <c r="M178" s="47">
        <f t="shared" si="8"/>
        <v>7</v>
      </c>
      <c r="N178" s="47">
        <f t="shared" si="11"/>
        <v>20</v>
      </c>
      <c r="O178" s="47">
        <f t="shared" si="9"/>
        <v>1102</v>
      </c>
      <c r="P178" s="47"/>
      <c r="BB178" s="5">
        <v>1164</v>
      </c>
      <c r="BC178" s="5">
        <v>13</v>
      </c>
      <c r="BD178" s="5" t="s">
        <v>716</v>
      </c>
    </row>
    <row r="179" spans="1:56" x14ac:dyDescent="0.3">
      <c r="A179" s="6"/>
      <c r="C179" s="27">
        <v>165</v>
      </c>
      <c r="D179" s="26">
        <v>7</v>
      </c>
      <c r="E179" s="26">
        <v>101</v>
      </c>
      <c r="F179" s="5">
        <v>2212</v>
      </c>
      <c r="H179" s="47" t="e">
        <f>VLOOKUP(표5_1075[[#This Row],[characterId]],$BB$15:$BD$223,2,FALSE)</f>
        <v>#N/A</v>
      </c>
      <c r="I179" s="47" t="e">
        <f>VLOOKUP(표5_1075[[#This Row],[characterId]],$BB$15:$BD$223,3,FALSE)</f>
        <v>#N/A</v>
      </c>
      <c r="K179" s="47">
        <f t="shared" si="10"/>
        <v>7</v>
      </c>
      <c r="L179" s="47">
        <v>165</v>
      </c>
      <c r="M179" s="47">
        <f t="shared" si="8"/>
        <v>7</v>
      </c>
      <c r="N179" s="47">
        <f t="shared" si="11"/>
        <v>101</v>
      </c>
      <c r="O179" s="47">
        <f t="shared" si="9"/>
        <v>2012</v>
      </c>
      <c r="P179" s="47"/>
      <c r="BB179" s="5">
        <v>1165</v>
      </c>
      <c r="BC179" s="5">
        <v>8</v>
      </c>
      <c r="BD179" s="5" t="s">
        <v>1139</v>
      </c>
    </row>
    <row r="180" spans="1:56" x14ac:dyDescent="0.3">
      <c r="A180" s="6"/>
      <c r="C180" s="27">
        <v>166</v>
      </c>
      <c r="D180" s="26">
        <v>7</v>
      </c>
      <c r="E180" s="26">
        <v>102</v>
      </c>
      <c r="F180" s="5">
        <v>2202</v>
      </c>
      <c r="H180" s="47" t="e">
        <f>VLOOKUP(표5_1075[[#This Row],[characterId]],$BB$15:$BD$223,2,FALSE)</f>
        <v>#N/A</v>
      </c>
      <c r="I180" s="47" t="e">
        <f>VLOOKUP(표5_1075[[#This Row],[characterId]],$BB$15:$BD$223,3,FALSE)</f>
        <v>#N/A</v>
      </c>
      <c r="K180" s="47">
        <f t="shared" si="10"/>
        <v>7</v>
      </c>
      <c r="L180" s="47">
        <v>166</v>
      </c>
      <c r="M180" s="47">
        <f t="shared" si="8"/>
        <v>7</v>
      </c>
      <c r="N180" s="47">
        <f t="shared" si="11"/>
        <v>102</v>
      </c>
      <c r="O180" s="47">
        <f t="shared" si="9"/>
        <v>2002</v>
      </c>
      <c r="P180" s="47"/>
      <c r="BB180" s="5">
        <v>1166</v>
      </c>
      <c r="BC180" s="5">
        <v>43</v>
      </c>
      <c r="BD180" s="5" t="s">
        <v>1166</v>
      </c>
    </row>
    <row r="181" spans="1:56" x14ac:dyDescent="0.3">
      <c r="A181" s="6"/>
      <c r="C181" s="27">
        <v>167</v>
      </c>
      <c r="D181" s="26">
        <v>7</v>
      </c>
      <c r="E181" s="26">
        <v>103</v>
      </c>
      <c r="F181" s="5">
        <v>2203</v>
      </c>
      <c r="H181" s="47" t="e">
        <f>VLOOKUP(표5_1075[[#This Row],[characterId]],$BB$15:$BD$223,2,FALSE)</f>
        <v>#N/A</v>
      </c>
      <c r="I181" s="47" t="e">
        <f>VLOOKUP(표5_1075[[#This Row],[characterId]],$BB$15:$BD$223,3,FALSE)</f>
        <v>#N/A</v>
      </c>
      <c r="K181" s="47">
        <f t="shared" si="10"/>
        <v>7</v>
      </c>
      <c r="L181" s="47">
        <v>167</v>
      </c>
      <c r="M181" s="47">
        <f t="shared" si="8"/>
        <v>7</v>
      </c>
      <c r="N181" s="47">
        <f t="shared" si="11"/>
        <v>103</v>
      </c>
      <c r="O181" s="47">
        <f t="shared" si="9"/>
        <v>2003</v>
      </c>
      <c r="P181" s="47"/>
      <c r="BB181" s="5">
        <v>1167</v>
      </c>
      <c r="BC181" s="5">
        <v>32</v>
      </c>
      <c r="BD181" s="5" t="s">
        <v>601</v>
      </c>
    </row>
    <row r="182" spans="1:56" x14ac:dyDescent="0.3">
      <c r="A182" s="6"/>
      <c r="C182" s="27">
        <v>168</v>
      </c>
      <c r="D182" s="26">
        <v>7</v>
      </c>
      <c r="E182" s="26">
        <v>201</v>
      </c>
      <c r="F182" s="5">
        <v>3301</v>
      </c>
      <c r="H182" s="47" t="e">
        <f>VLOOKUP(표5_1075[[#This Row],[characterId]],$BB$15:$BD$223,2,FALSE)</f>
        <v>#N/A</v>
      </c>
      <c r="I182" s="47" t="e">
        <f>VLOOKUP(표5_1075[[#This Row],[characterId]],$BB$15:$BD$223,3,FALSE)</f>
        <v>#N/A</v>
      </c>
      <c r="K182" s="47">
        <f t="shared" si="10"/>
        <v>7</v>
      </c>
      <c r="L182" s="47">
        <v>168</v>
      </c>
      <c r="M182" s="47">
        <f t="shared" si="8"/>
        <v>7</v>
      </c>
      <c r="N182" s="47">
        <f t="shared" si="11"/>
        <v>201</v>
      </c>
      <c r="O182" s="47">
        <f t="shared" si="9"/>
        <v>3101</v>
      </c>
      <c r="P182" s="47"/>
      <c r="BB182" s="5">
        <v>1168</v>
      </c>
      <c r="BC182" s="5">
        <v>5</v>
      </c>
      <c r="BD182" s="5" t="s">
        <v>1063</v>
      </c>
    </row>
    <row r="183" spans="1:56" x14ac:dyDescent="0.3">
      <c r="A183" s="6"/>
      <c r="C183" s="27">
        <v>169</v>
      </c>
      <c r="D183" s="26">
        <v>8</v>
      </c>
      <c r="E183" s="26">
        <v>1</v>
      </c>
      <c r="F183" s="5">
        <v>1009</v>
      </c>
      <c r="H183" s="47">
        <f>VLOOKUP(표5_1075[[#This Row],[characterId]],$BB$15:$BD$223,2,FALSE)</f>
        <v>7</v>
      </c>
      <c r="I183" s="47" t="str">
        <f>VLOOKUP(표5_1075[[#This Row],[characterId]],$BB$15:$BD$223,3,FALSE)</f>
        <v>블라임</v>
      </c>
      <c r="K183" s="47">
        <f t="shared" si="10"/>
        <v>8</v>
      </c>
      <c r="L183" s="47">
        <v>169</v>
      </c>
      <c r="M183" s="47">
        <f t="shared" si="8"/>
        <v>8</v>
      </c>
      <c r="N183" s="47">
        <f t="shared" si="11"/>
        <v>1</v>
      </c>
      <c r="O183" s="47">
        <f t="shared" si="9"/>
        <v>1009</v>
      </c>
      <c r="P183" s="47"/>
      <c r="BB183" s="5">
        <v>1169</v>
      </c>
      <c r="BC183" s="5">
        <v>9</v>
      </c>
      <c r="BD183" s="5" t="s">
        <v>1418</v>
      </c>
    </row>
    <row r="184" spans="1:56" x14ac:dyDescent="0.3">
      <c r="A184" s="6"/>
      <c r="C184" s="27">
        <v>170</v>
      </c>
      <c r="D184" s="26">
        <v>8</v>
      </c>
      <c r="E184" s="26">
        <v>2</v>
      </c>
      <c r="F184" s="5">
        <v>1007</v>
      </c>
      <c r="H184" s="47">
        <f>VLOOKUP(표5_1075[[#This Row],[characterId]],$BB$15:$BD$223,2,FALSE)</f>
        <v>6</v>
      </c>
      <c r="I184" s="47" t="str">
        <f>VLOOKUP(표5_1075[[#This Row],[characterId]],$BB$15:$BD$223,3,FALSE)</f>
        <v>크릉</v>
      </c>
      <c r="K184" s="47">
        <f t="shared" si="10"/>
        <v>8</v>
      </c>
      <c r="L184" s="47">
        <v>170</v>
      </c>
      <c r="M184" s="47">
        <f t="shared" si="8"/>
        <v>8</v>
      </c>
      <c r="N184" s="47">
        <f t="shared" si="11"/>
        <v>2</v>
      </c>
      <c r="O184" s="47">
        <f t="shared" si="9"/>
        <v>1007</v>
      </c>
      <c r="P184" s="47"/>
      <c r="BB184" s="5">
        <v>1170</v>
      </c>
      <c r="BC184" s="5">
        <v>8</v>
      </c>
      <c r="BD184" s="5" t="s">
        <v>1157</v>
      </c>
    </row>
    <row r="185" spans="1:56" x14ac:dyDescent="0.3">
      <c r="A185" s="6"/>
      <c r="C185" s="27">
        <v>171</v>
      </c>
      <c r="D185" s="26">
        <v>8</v>
      </c>
      <c r="E185" s="26">
        <v>3</v>
      </c>
      <c r="F185" s="5">
        <v>1012</v>
      </c>
      <c r="H185" s="47">
        <f>VLOOKUP(표5_1075[[#This Row],[characterId]],$BB$15:$BD$223,2,FALSE)</f>
        <v>3</v>
      </c>
      <c r="I185" s="47" t="str">
        <f>VLOOKUP(표5_1075[[#This Row],[characterId]],$BB$15:$BD$223,3,FALSE)</f>
        <v>리본</v>
      </c>
      <c r="K185" s="47">
        <f t="shared" si="10"/>
        <v>8</v>
      </c>
      <c r="L185" s="47">
        <v>171</v>
      </c>
      <c r="M185" s="47">
        <f t="shared" si="8"/>
        <v>8</v>
      </c>
      <c r="N185" s="47">
        <f t="shared" si="11"/>
        <v>3</v>
      </c>
      <c r="O185" s="47">
        <f t="shared" si="9"/>
        <v>1012</v>
      </c>
      <c r="P185" s="47"/>
      <c r="BB185" s="5">
        <v>1171</v>
      </c>
      <c r="BC185" s="5">
        <v>17</v>
      </c>
      <c r="BD185" s="5" t="s">
        <v>513</v>
      </c>
    </row>
    <row r="186" spans="1:56" x14ac:dyDescent="0.3">
      <c r="A186" s="6"/>
      <c r="C186" s="27">
        <v>172</v>
      </c>
      <c r="D186" s="26">
        <v>8</v>
      </c>
      <c r="E186" s="26">
        <v>4</v>
      </c>
      <c r="F186" s="5">
        <v>1011</v>
      </c>
      <c r="H186" s="47">
        <f>VLOOKUP(표5_1075[[#This Row],[characterId]],$BB$15:$BD$223,2,FALSE)</f>
        <v>2</v>
      </c>
      <c r="I186" s="47" t="str">
        <f>VLOOKUP(표5_1075[[#This Row],[characterId]],$BB$15:$BD$223,3,FALSE)</f>
        <v>워터독스</v>
      </c>
      <c r="K186" s="47">
        <f t="shared" si="10"/>
        <v>8</v>
      </c>
      <c r="L186" s="47">
        <v>172</v>
      </c>
      <c r="M186" s="47">
        <f t="shared" si="8"/>
        <v>8</v>
      </c>
      <c r="N186" s="47">
        <f t="shared" si="11"/>
        <v>4</v>
      </c>
      <c r="O186" s="47">
        <f t="shared" si="9"/>
        <v>1011</v>
      </c>
      <c r="P186" s="47"/>
      <c r="BB186" s="5">
        <v>1172</v>
      </c>
      <c r="BC186" s="5">
        <v>32</v>
      </c>
      <c r="BD186" s="5" t="s">
        <v>1264</v>
      </c>
    </row>
    <row r="187" spans="1:56" x14ac:dyDescent="0.3">
      <c r="A187" s="6"/>
      <c r="C187" s="27">
        <v>173</v>
      </c>
      <c r="D187" s="26">
        <v>8</v>
      </c>
      <c r="E187" s="26">
        <v>5</v>
      </c>
      <c r="F187" s="5">
        <v>1014</v>
      </c>
      <c r="H187" s="47">
        <f>VLOOKUP(표5_1075[[#This Row],[characterId]],$BB$15:$BD$223,2,FALSE)</f>
        <v>10</v>
      </c>
      <c r="I187" s="47" t="str">
        <f>VLOOKUP(표5_1075[[#This Row],[characterId]],$BB$15:$BD$223,3,FALSE)</f>
        <v>찬퐁</v>
      </c>
      <c r="K187" s="47">
        <f t="shared" si="10"/>
        <v>8</v>
      </c>
      <c r="L187" s="47">
        <v>173</v>
      </c>
      <c r="M187" s="47">
        <f t="shared" si="8"/>
        <v>8</v>
      </c>
      <c r="N187" s="47">
        <f t="shared" si="11"/>
        <v>5</v>
      </c>
      <c r="O187" s="47">
        <f t="shared" si="9"/>
        <v>1014</v>
      </c>
      <c r="P187" s="47"/>
      <c r="BB187" s="5">
        <v>1173</v>
      </c>
      <c r="BC187" s="5">
        <v>10</v>
      </c>
      <c r="BD187" s="5" t="s">
        <v>740</v>
      </c>
    </row>
    <row r="188" spans="1:56" x14ac:dyDescent="0.3">
      <c r="A188" s="6"/>
      <c r="C188" s="27">
        <v>174</v>
      </c>
      <c r="D188" s="26">
        <v>8</v>
      </c>
      <c r="E188" s="26">
        <v>6</v>
      </c>
      <c r="F188" s="5">
        <v>1044</v>
      </c>
      <c r="H188" s="47">
        <f>VLOOKUP(표5_1075[[#This Row],[characterId]],$BB$15:$BD$223,2,FALSE)</f>
        <v>1</v>
      </c>
      <c r="I188" s="47" t="str">
        <f>VLOOKUP(표5_1075[[#This Row],[characterId]],$BB$15:$BD$223,3,FALSE)</f>
        <v>아쿠아리햇</v>
      </c>
      <c r="K188" s="47">
        <f t="shared" si="10"/>
        <v>8</v>
      </c>
      <c r="L188" s="47">
        <v>174</v>
      </c>
      <c r="M188" s="47">
        <f t="shared" si="8"/>
        <v>8</v>
      </c>
      <c r="N188" s="47">
        <f t="shared" si="11"/>
        <v>6</v>
      </c>
      <c r="O188" s="47">
        <f t="shared" si="9"/>
        <v>1044</v>
      </c>
      <c r="P188" s="47"/>
      <c r="BB188" s="5">
        <v>1174</v>
      </c>
      <c r="BC188" s="5">
        <v>9</v>
      </c>
      <c r="BD188" s="5" t="s">
        <v>1090</v>
      </c>
    </row>
    <row r="189" spans="1:56" x14ac:dyDescent="0.3">
      <c r="A189" s="6"/>
      <c r="C189" s="27">
        <v>175</v>
      </c>
      <c r="D189" s="26">
        <v>8</v>
      </c>
      <c r="E189" s="26">
        <v>7</v>
      </c>
      <c r="F189" s="5">
        <v>1043</v>
      </c>
      <c r="H189" s="47">
        <f>VLOOKUP(표5_1075[[#This Row],[characterId]],$BB$15:$BD$223,2,FALSE)</f>
        <v>17</v>
      </c>
      <c r="I189" s="47" t="str">
        <f>VLOOKUP(표5_1075[[#This Row],[characterId]],$BB$15:$BD$223,3,FALSE)</f>
        <v>레디안</v>
      </c>
      <c r="K189" s="47">
        <f t="shared" si="10"/>
        <v>8</v>
      </c>
      <c r="L189" s="47">
        <v>175</v>
      </c>
      <c r="M189" s="47">
        <f t="shared" si="8"/>
        <v>8</v>
      </c>
      <c r="N189" s="47">
        <f t="shared" si="11"/>
        <v>7</v>
      </c>
      <c r="O189" s="47">
        <f t="shared" si="9"/>
        <v>1043</v>
      </c>
      <c r="P189" s="47"/>
      <c r="BB189" s="5">
        <v>1175</v>
      </c>
      <c r="BC189" s="5">
        <v>13</v>
      </c>
      <c r="BD189" s="5" t="s">
        <v>828</v>
      </c>
    </row>
    <row r="190" spans="1:56" x14ac:dyDescent="0.3">
      <c r="A190" s="6"/>
      <c r="C190" s="27">
        <v>176</v>
      </c>
      <c r="D190" s="26">
        <v>8</v>
      </c>
      <c r="E190" s="26">
        <v>8</v>
      </c>
      <c r="F190" s="5">
        <v>1056</v>
      </c>
      <c r="H190" s="47">
        <f>VLOOKUP(표5_1075[[#This Row],[characterId]],$BB$15:$BD$223,2,FALSE)</f>
        <v>13</v>
      </c>
      <c r="I190" s="47" t="str">
        <f>VLOOKUP(표5_1075[[#This Row],[characterId]],$BB$15:$BD$223,3,FALSE)</f>
        <v>아머찬퐁</v>
      </c>
      <c r="K190" s="47">
        <f t="shared" si="10"/>
        <v>8</v>
      </c>
      <c r="L190" s="47">
        <v>176</v>
      </c>
      <c r="M190" s="47">
        <f t="shared" si="8"/>
        <v>8</v>
      </c>
      <c r="N190" s="47">
        <f t="shared" si="11"/>
        <v>8</v>
      </c>
      <c r="O190" s="47">
        <f t="shared" si="9"/>
        <v>1056</v>
      </c>
      <c r="P190" s="47"/>
      <c r="BB190" s="5">
        <v>1176</v>
      </c>
      <c r="BC190" s="5">
        <v>8</v>
      </c>
      <c r="BD190" s="5" t="s">
        <v>1493</v>
      </c>
    </row>
    <row r="191" spans="1:56" x14ac:dyDescent="0.3">
      <c r="A191" s="6"/>
      <c r="C191" s="27">
        <v>177</v>
      </c>
      <c r="D191" s="26">
        <v>8</v>
      </c>
      <c r="E191" s="26">
        <v>9</v>
      </c>
      <c r="F191" s="5">
        <v>1045</v>
      </c>
      <c r="H191" s="47">
        <f>VLOOKUP(표5_1075[[#This Row],[characterId]],$BB$15:$BD$223,2,FALSE)</f>
        <v>43</v>
      </c>
      <c r="I191" s="47" t="str">
        <f>VLOOKUP(표5_1075[[#This Row],[characterId]],$BB$15:$BD$223,3,FALSE)</f>
        <v>스노우펍</v>
      </c>
      <c r="K191" s="47">
        <f t="shared" si="10"/>
        <v>8</v>
      </c>
      <c r="L191" s="47">
        <v>177</v>
      </c>
      <c r="M191" s="47">
        <f t="shared" si="8"/>
        <v>8</v>
      </c>
      <c r="N191" s="47">
        <f t="shared" si="11"/>
        <v>9</v>
      </c>
      <c r="O191" s="47">
        <f t="shared" si="9"/>
        <v>1045</v>
      </c>
      <c r="P191" s="47"/>
      <c r="BB191" s="5">
        <v>2001</v>
      </c>
      <c r="BC191" s="5">
        <v>31</v>
      </c>
      <c r="BD191" s="5" t="s">
        <v>2173</v>
      </c>
    </row>
    <row r="192" spans="1:56" x14ac:dyDescent="0.3">
      <c r="A192" s="6"/>
      <c r="C192" s="27">
        <v>178</v>
      </c>
      <c r="D192" s="26">
        <v>8</v>
      </c>
      <c r="E192" s="26">
        <v>10</v>
      </c>
      <c r="F192" s="5">
        <v>1055</v>
      </c>
      <c r="H192" s="47">
        <f>VLOOKUP(표5_1075[[#This Row],[characterId]],$BB$15:$BD$223,2,FALSE)</f>
        <v>43</v>
      </c>
      <c r="I192" s="47" t="str">
        <f>VLOOKUP(표5_1075[[#This Row],[characterId]],$BB$15:$BD$223,3,FALSE)</f>
        <v>스노우펠</v>
      </c>
      <c r="K192" s="47">
        <f t="shared" si="10"/>
        <v>8</v>
      </c>
      <c r="L192" s="47">
        <v>178</v>
      </c>
      <c r="M192" s="47">
        <f t="shared" si="8"/>
        <v>8</v>
      </c>
      <c r="N192" s="47">
        <f t="shared" si="11"/>
        <v>10</v>
      </c>
      <c r="O192" s="47">
        <f t="shared" si="9"/>
        <v>1055</v>
      </c>
      <c r="P192" s="47"/>
      <c r="BB192" s="5">
        <v>2002</v>
      </c>
      <c r="BC192" s="5">
        <v>31</v>
      </c>
      <c r="BD192" s="5" t="s">
        <v>1430</v>
      </c>
    </row>
    <row r="193" spans="1:56" x14ac:dyDescent="0.3">
      <c r="A193" s="6"/>
      <c r="C193" s="27">
        <v>179</v>
      </c>
      <c r="D193" s="26">
        <v>8</v>
      </c>
      <c r="E193" s="26">
        <v>11</v>
      </c>
      <c r="F193" s="5">
        <v>1062</v>
      </c>
      <c r="H193" s="47">
        <f>VLOOKUP(표5_1075[[#This Row],[characterId]],$BB$15:$BD$223,2,FALSE)</f>
        <v>22</v>
      </c>
      <c r="I193" s="47" t="str">
        <f>VLOOKUP(표5_1075[[#This Row],[characterId]],$BB$15:$BD$223,3,FALSE)</f>
        <v>소울치프톤</v>
      </c>
      <c r="K193" s="47">
        <f t="shared" si="10"/>
        <v>8</v>
      </c>
      <c r="L193" s="47">
        <v>179</v>
      </c>
      <c r="M193" s="47">
        <f t="shared" si="8"/>
        <v>8</v>
      </c>
      <c r="N193" s="47">
        <f t="shared" si="11"/>
        <v>11</v>
      </c>
      <c r="O193" s="47">
        <f t="shared" si="9"/>
        <v>1062</v>
      </c>
      <c r="P193" s="47"/>
      <c r="BB193" s="5">
        <v>2003</v>
      </c>
      <c r="BC193" s="5">
        <v>31</v>
      </c>
      <c r="BD193" s="5" t="s">
        <v>577</v>
      </c>
    </row>
    <row r="194" spans="1:56" x14ac:dyDescent="0.3">
      <c r="A194" s="6"/>
      <c r="C194" s="27">
        <v>180</v>
      </c>
      <c r="D194" s="26">
        <v>8</v>
      </c>
      <c r="E194" s="26">
        <v>12</v>
      </c>
      <c r="F194" s="5">
        <v>1077</v>
      </c>
      <c r="H194" s="47">
        <f>VLOOKUP(표5_1075[[#This Row],[characterId]],$BB$15:$BD$223,2,FALSE)</f>
        <v>6</v>
      </c>
      <c r="I194" s="47" t="str">
        <f>VLOOKUP(표5_1075[[#This Row],[characterId]],$BB$15:$BD$223,3,FALSE)</f>
        <v>페일독스</v>
      </c>
      <c r="K194" s="47">
        <f t="shared" si="10"/>
        <v>8</v>
      </c>
      <c r="L194" s="47">
        <v>180</v>
      </c>
      <c r="M194" s="47">
        <f t="shared" si="8"/>
        <v>8</v>
      </c>
      <c r="N194" s="47">
        <f t="shared" si="11"/>
        <v>12</v>
      </c>
      <c r="O194" s="47">
        <f t="shared" si="9"/>
        <v>1077</v>
      </c>
      <c r="P194" s="47"/>
      <c r="BB194" s="5">
        <v>2011</v>
      </c>
      <c r="BC194" s="5">
        <v>31</v>
      </c>
      <c r="BD194" s="5" t="s">
        <v>1361</v>
      </c>
    </row>
    <row r="195" spans="1:56" x14ac:dyDescent="0.3">
      <c r="A195" s="6"/>
      <c r="C195" s="27">
        <v>181</v>
      </c>
      <c r="D195" s="26">
        <v>8</v>
      </c>
      <c r="E195" s="26">
        <v>13</v>
      </c>
      <c r="F195" s="5">
        <v>1075</v>
      </c>
      <c r="H195" s="47">
        <f>VLOOKUP(표5_1075[[#This Row],[characterId]],$BB$15:$BD$223,2,FALSE)</f>
        <v>15</v>
      </c>
      <c r="I195" s="47" t="str">
        <f>VLOOKUP(표5_1075[[#This Row],[characterId]],$BB$15:$BD$223,3,FALSE)</f>
        <v>드로이드실버</v>
      </c>
      <c r="K195" s="47">
        <f t="shared" si="10"/>
        <v>8</v>
      </c>
      <c r="L195" s="47">
        <v>181</v>
      </c>
      <c r="M195" s="47">
        <f t="shared" si="8"/>
        <v>8</v>
      </c>
      <c r="N195" s="47">
        <f t="shared" si="11"/>
        <v>13</v>
      </c>
      <c r="O195" s="47">
        <f t="shared" si="9"/>
        <v>1075</v>
      </c>
      <c r="P195" s="47"/>
      <c r="BB195" s="5">
        <v>2012</v>
      </c>
      <c r="BC195" s="5">
        <v>31</v>
      </c>
      <c r="BD195" s="5" t="s">
        <v>2174</v>
      </c>
    </row>
    <row r="196" spans="1:56" x14ac:dyDescent="0.3">
      <c r="A196" s="6"/>
      <c r="C196" s="27">
        <v>182</v>
      </c>
      <c r="D196" s="26">
        <v>8</v>
      </c>
      <c r="E196" s="26">
        <v>14</v>
      </c>
      <c r="F196" s="5">
        <v>1082</v>
      </c>
      <c r="H196" s="47">
        <f>VLOOKUP(표5_1075[[#This Row],[characterId]],$BB$15:$BD$223,2,FALSE)</f>
        <v>15</v>
      </c>
      <c r="I196" s="47" t="str">
        <f>VLOOKUP(표5_1075[[#This Row],[characterId]],$BB$15:$BD$223,3,FALSE)</f>
        <v>나이트필</v>
      </c>
      <c r="K196" s="47">
        <f t="shared" si="10"/>
        <v>8</v>
      </c>
      <c r="L196" s="47">
        <v>182</v>
      </c>
      <c r="M196" s="47">
        <f t="shared" si="8"/>
        <v>8</v>
      </c>
      <c r="N196" s="47">
        <f t="shared" si="11"/>
        <v>14</v>
      </c>
      <c r="O196" s="47">
        <f t="shared" si="9"/>
        <v>1082</v>
      </c>
      <c r="P196" s="47"/>
      <c r="BB196" s="5">
        <v>2013</v>
      </c>
      <c r="BC196" s="5">
        <v>22</v>
      </c>
      <c r="BD196" s="5" t="s">
        <v>667</v>
      </c>
    </row>
    <row r="197" spans="1:56" x14ac:dyDescent="0.3">
      <c r="A197" s="6"/>
      <c r="C197" s="27">
        <v>183</v>
      </c>
      <c r="D197" s="26">
        <v>8</v>
      </c>
      <c r="E197" s="26">
        <v>15</v>
      </c>
      <c r="F197" s="5">
        <v>1069</v>
      </c>
      <c r="H197" s="47">
        <f>VLOOKUP(표5_1075[[#This Row],[characterId]],$BB$15:$BD$223,2,FALSE)</f>
        <v>21</v>
      </c>
      <c r="I197" s="47" t="str">
        <f>VLOOKUP(표5_1075[[#This Row],[characterId]],$BB$15:$BD$223,3,FALSE)</f>
        <v>푸르릉</v>
      </c>
      <c r="K197" s="47">
        <f t="shared" si="10"/>
        <v>8</v>
      </c>
      <c r="L197" s="47">
        <v>183</v>
      </c>
      <c r="M197" s="47">
        <f t="shared" si="8"/>
        <v>8</v>
      </c>
      <c r="N197" s="47">
        <f t="shared" si="11"/>
        <v>15</v>
      </c>
      <c r="O197" s="47">
        <f t="shared" si="9"/>
        <v>1069</v>
      </c>
      <c r="P197" s="47"/>
      <c r="BB197" s="5">
        <v>2021</v>
      </c>
      <c r="BC197" s="5">
        <v>23</v>
      </c>
      <c r="BD197" s="5" t="s">
        <v>118</v>
      </c>
    </row>
    <row r="198" spans="1:56" x14ac:dyDescent="0.3">
      <c r="A198" s="6"/>
      <c r="C198" s="27">
        <v>184</v>
      </c>
      <c r="D198" s="26">
        <v>8</v>
      </c>
      <c r="E198" s="26">
        <v>16</v>
      </c>
      <c r="F198" s="5">
        <v>1155</v>
      </c>
      <c r="H198" s="47">
        <f>VLOOKUP(표5_1075[[#This Row],[characterId]],$BB$15:$BD$223,2,FALSE)</f>
        <v>16</v>
      </c>
      <c r="I198" s="47" t="str">
        <f>VLOOKUP(표5_1075[[#This Row],[characterId]],$BB$15:$BD$223,3,FALSE)</f>
        <v>아룹아낙</v>
      </c>
      <c r="K198" s="47">
        <f t="shared" si="10"/>
        <v>8</v>
      </c>
      <c r="L198" s="47">
        <v>184</v>
      </c>
      <c r="M198" s="47">
        <f t="shared" si="8"/>
        <v>8</v>
      </c>
      <c r="N198" s="47">
        <f t="shared" si="11"/>
        <v>16</v>
      </c>
      <c r="O198" s="47">
        <f t="shared" si="9"/>
        <v>1155</v>
      </c>
      <c r="P198" s="47"/>
      <c r="BB198" s="5">
        <v>2022</v>
      </c>
      <c r="BC198" s="5">
        <v>31</v>
      </c>
      <c r="BD198" s="5" t="s">
        <v>1728</v>
      </c>
    </row>
    <row r="199" spans="1:56" x14ac:dyDescent="0.3">
      <c r="A199" s="6"/>
      <c r="C199" s="27">
        <v>185</v>
      </c>
      <c r="D199" s="26">
        <v>8</v>
      </c>
      <c r="E199" s="26">
        <v>17</v>
      </c>
      <c r="F199" s="5">
        <v>1115</v>
      </c>
      <c r="H199" s="47">
        <f>VLOOKUP(표5_1075[[#This Row],[characterId]],$BB$15:$BD$223,2,FALSE)</f>
        <v>12</v>
      </c>
      <c r="I199" s="47" t="str">
        <f>VLOOKUP(표5_1075[[#This Row],[characterId]],$BB$15:$BD$223,3,FALSE)</f>
        <v>스파이크랩</v>
      </c>
      <c r="K199" s="47">
        <f t="shared" si="10"/>
        <v>8</v>
      </c>
      <c r="L199" s="47">
        <v>185</v>
      </c>
      <c r="M199" s="47">
        <f t="shared" si="8"/>
        <v>8</v>
      </c>
      <c r="N199" s="47">
        <f t="shared" si="11"/>
        <v>17</v>
      </c>
      <c r="O199" s="47">
        <f t="shared" si="9"/>
        <v>1115</v>
      </c>
      <c r="P199" s="47"/>
      <c r="BB199" s="5">
        <v>2023</v>
      </c>
      <c r="BC199" s="5">
        <v>31</v>
      </c>
      <c r="BD199" s="5" t="s">
        <v>2175</v>
      </c>
    </row>
    <row r="200" spans="1:56" x14ac:dyDescent="0.3">
      <c r="A200" s="6"/>
      <c r="C200" s="27">
        <v>186</v>
      </c>
      <c r="D200" s="26">
        <v>8</v>
      </c>
      <c r="E200" s="26">
        <v>18</v>
      </c>
      <c r="F200" s="5">
        <v>1110</v>
      </c>
      <c r="H200" s="47">
        <f>VLOOKUP(표5_1075[[#This Row],[characterId]],$BB$15:$BD$223,2,FALSE)</f>
        <v>9</v>
      </c>
      <c r="I200" s="47" t="str">
        <f>VLOOKUP(표5_1075[[#This Row],[characterId]],$BB$15:$BD$223,3,FALSE)</f>
        <v>베릴</v>
      </c>
      <c r="K200" s="47">
        <f t="shared" si="10"/>
        <v>8</v>
      </c>
      <c r="L200" s="47">
        <v>186</v>
      </c>
      <c r="M200" s="47">
        <f t="shared" si="8"/>
        <v>8</v>
      </c>
      <c r="N200" s="47">
        <f t="shared" si="11"/>
        <v>18</v>
      </c>
      <c r="O200" s="47">
        <f t="shared" si="9"/>
        <v>1110</v>
      </c>
      <c r="P200" s="47"/>
      <c r="BB200" s="5">
        <v>2031</v>
      </c>
      <c r="BC200" s="5">
        <v>31</v>
      </c>
      <c r="BD200" s="5" t="s">
        <v>1727</v>
      </c>
    </row>
    <row r="201" spans="1:56" x14ac:dyDescent="0.3">
      <c r="A201" s="6"/>
      <c r="C201" s="27">
        <v>187</v>
      </c>
      <c r="D201" s="26">
        <v>8</v>
      </c>
      <c r="E201" s="26">
        <v>19</v>
      </c>
      <c r="F201" s="5">
        <v>1089</v>
      </c>
      <c r="H201" s="47">
        <f>VLOOKUP(표5_1075[[#This Row],[characterId]],$BB$15:$BD$223,2,FALSE)</f>
        <v>13</v>
      </c>
      <c r="I201" s="47" t="str">
        <f>VLOOKUP(표5_1075[[#This Row],[characterId]],$BB$15:$BD$223,3,FALSE)</f>
        <v>버블러모</v>
      </c>
      <c r="K201" s="47">
        <f t="shared" si="10"/>
        <v>8</v>
      </c>
      <c r="L201" s="47">
        <v>187</v>
      </c>
      <c r="M201" s="47">
        <f t="shared" si="8"/>
        <v>8</v>
      </c>
      <c r="N201" s="47">
        <f t="shared" si="11"/>
        <v>19</v>
      </c>
      <c r="O201" s="47">
        <f t="shared" si="9"/>
        <v>1089</v>
      </c>
      <c r="P201" s="47"/>
      <c r="BB201" s="5">
        <v>2032</v>
      </c>
      <c r="BC201" s="5">
        <v>31</v>
      </c>
      <c r="BD201" s="5" t="s">
        <v>122</v>
      </c>
    </row>
    <row r="202" spans="1:56" x14ac:dyDescent="0.3">
      <c r="A202" s="6"/>
      <c r="C202" s="27">
        <v>188</v>
      </c>
      <c r="D202" s="26">
        <v>8</v>
      </c>
      <c r="E202" s="26">
        <v>20</v>
      </c>
      <c r="F202" s="5">
        <v>1174</v>
      </c>
      <c r="H202" s="47">
        <f>VLOOKUP(표5_1075[[#This Row],[characterId]],$BB$15:$BD$223,2,FALSE)</f>
        <v>9</v>
      </c>
      <c r="I202" s="47" t="str">
        <f>VLOOKUP(표5_1075[[#This Row],[characterId]],$BB$15:$BD$223,3,FALSE)</f>
        <v>워터쿼츠</v>
      </c>
      <c r="K202" s="47">
        <f t="shared" si="10"/>
        <v>8</v>
      </c>
      <c r="L202" s="47">
        <v>188</v>
      </c>
      <c r="M202" s="47">
        <f t="shared" si="8"/>
        <v>8</v>
      </c>
      <c r="N202" s="47">
        <f t="shared" si="11"/>
        <v>20</v>
      </c>
      <c r="O202" s="47">
        <f t="shared" si="9"/>
        <v>1174</v>
      </c>
      <c r="P202" s="47"/>
      <c r="BB202" s="5">
        <v>2033</v>
      </c>
      <c r="BC202" s="5">
        <v>31</v>
      </c>
      <c r="BD202" s="5" t="s">
        <v>1334</v>
      </c>
    </row>
    <row r="203" spans="1:56" x14ac:dyDescent="0.3">
      <c r="A203" s="6"/>
      <c r="C203" s="27">
        <v>189</v>
      </c>
      <c r="D203" s="26">
        <v>8</v>
      </c>
      <c r="E203" s="26">
        <v>101</v>
      </c>
      <c r="F203" s="5">
        <v>2213</v>
      </c>
      <c r="H203" s="47" t="e">
        <f>VLOOKUP(표5_1075[[#This Row],[characterId]],$BB$15:$BD$223,2,FALSE)</f>
        <v>#N/A</v>
      </c>
      <c r="I203" s="47" t="e">
        <f>VLOOKUP(표5_1075[[#This Row],[characterId]],$BB$15:$BD$223,3,FALSE)</f>
        <v>#N/A</v>
      </c>
      <c r="K203" s="47">
        <f t="shared" si="10"/>
        <v>8</v>
      </c>
      <c r="L203" s="47">
        <v>189</v>
      </c>
      <c r="M203" s="47">
        <f t="shared" si="8"/>
        <v>8</v>
      </c>
      <c r="N203" s="47">
        <f t="shared" si="11"/>
        <v>101</v>
      </c>
      <c r="O203" s="47">
        <f t="shared" si="9"/>
        <v>2013</v>
      </c>
      <c r="P203" s="47"/>
      <c r="BB203" s="5">
        <v>2041</v>
      </c>
      <c r="BC203" s="5">
        <v>31</v>
      </c>
      <c r="BD203" s="5" t="s">
        <v>1427</v>
      </c>
    </row>
    <row r="204" spans="1:56" x14ac:dyDescent="0.3">
      <c r="A204" s="6"/>
      <c r="C204" s="27">
        <v>190</v>
      </c>
      <c r="D204" s="26">
        <v>8</v>
      </c>
      <c r="E204" s="26">
        <v>102</v>
      </c>
      <c r="F204" s="5">
        <v>2211</v>
      </c>
      <c r="H204" s="47" t="e">
        <f>VLOOKUP(표5_1075[[#This Row],[characterId]],$BB$15:$BD$223,2,FALSE)</f>
        <v>#N/A</v>
      </c>
      <c r="I204" s="47" t="e">
        <f>VLOOKUP(표5_1075[[#This Row],[characterId]],$BB$15:$BD$223,3,FALSE)</f>
        <v>#N/A</v>
      </c>
      <c r="K204" s="47">
        <f t="shared" si="10"/>
        <v>8</v>
      </c>
      <c r="L204" s="47">
        <v>190</v>
      </c>
      <c r="M204" s="47">
        <f t="shared" si="8"/>
        <v>8</v>
      </c>
      <c r="N204" s="47">
        <f t="shared" si="11"/>
        <v>102</v>
      </c>
      <c r="O204" s="47">
        <f t="shared" si="9"/>
        <v>2011</v>
      </c>
      <c r="P204" s="47"/>
      <c r="BB204" s="5">
        <v>2042</v>
      </c>
      <c r="BC204" s="5">
        <v>31</v>
      </c>
      <c r="BD204" s="5" t="s">
        <v>1691</v>
      </c>
    </row>
    <row r="205" spans="1:56" x14ac:dyDescent="0.3">
      <c r="A205" s="6"/>
      <c r="C205" s="27">
        <v>191</v>
      </c>
      <c r="D205" s="26">
        <v>8</v>
      </c>
      <c r="E205" s="26">
        <v>103</v>
      </c>
      <c r="F205" s="5">
        <v>2223</v>
      </c>
      <c r="H205" s="47" t="e">
        <f>VLOOKUP(표5_1075[[#This Row],[characterId]],$BB$15:$BD$223,2,FALSE)</f>
        <v>#N/A</v>
      </c>
      <c r="I205" s="47" t="e">
        <f>VLOOKUP(표5_1075[[#This Row],[characterId]],$BB$15:$BD$223,3,FALSE)</f>
        <v>#N/A</v>
      </c>
      <c r="K205" s="47">
        <f t="shared" si="10"/>
        <v>8</v>
      </c>
      <c r="L205" s="47">
        <v>191</v>
      </c>
      <c r="M205" s="47">
        <f t="shared" si="8"/>
        <v>8</v>
      </c>
      <c r="N205" s="47">
        <f t="shared" si="11"/>
        <v>103</v>
      </c>
      <c r="O205" s="47">
        <f t="shared" si="9"/>
        <v>2023</v>
      </c>
      <c r="P205" s="47"/>
      <c r="BB205" s="5">
        <v>2043</v>
      </c>
      <c r="BC205" s="5">
        <v>31</v>
      </c>
      <c r="BD205" s="5" t="s">
        <v>585</v>
      </c>
    </row>
    <row r="206" spans="1:56" x14ac:dyDescent="0.3">
      <c r="A206" s="6"/>
      <c r="C206" s="27">
        <v>192</v>
      </c>
      <c r="D206" s="26">
        <v>8</v>
      </c>
      <c r="E206" s="26">
        <v>201</v>
      </c>
      <c r="F206" s="5">
        <v>3208</v>
      </c>
      <c r="H206" s="47" t="e">
        <f>VLOOKUP(표5_1075[[#This Row],[characterId]],$BB$15:$BD$223,2,FALSE)</f>
        <v>#N/A</v>
      </c>
      <c r="I206" s="47" t="e">
        <f>VLOOKUP(표5_1075[[#This Row],[characterId]],$BB$15:$BD$223,3,FALSE)</f>
        <v>#N/A</v>
      </c>
      <c r="K206" s="47">
        <f t="shared" si="10"/>
        <v>8</v>
      </c>
      <c r="L206" s="47">
        <v>192</v>
      </c>
      <c r="M206" s="47">
        <f t="shared" si="8"/>
        <v>8</v>
      </c>
      <c r="N206" s="47">
        <f t="shared" si="11"/>
        <v>201</v>
      </c>
      <c r="O206" s="47">
        <f t="shared" si="9"/>
        <v>3008</v>
      </c>
      <c r="P206" s="47"/>
      <c r="BB206" s="5">
        <v>3001</v>
      </c>
      <c r="BC206" s="5">
        <v>32</v>
      </c>
      <c r="BD206" s="5" t="s">
        <v>1507</v>
      </c>
    </row>
    <row r="207" spans="1:56" x14ac:dyDescent="0.3">
      <c r="A207" s="6"/>
      <c r="C207" s="27">
        <v>193</v>
      </c>
      <c r="D207" s="26">
        <v>9</v>
      </c>
      <c r="E207" s="26">
        <v>1</v>
      </c>
      <c r="F207" s="5">
        <v>1001</v>
      </c>
      <c r="H207" s="47">
        <f>VLOOKUP(표5_1075[[#This Row],[characterId]],$BB$15:$BD$223,2,FALSE)</f>
        <v>1</v>
      </c>
      <c r="I207" s="47" t="str">
        <f>VLOOKUP(표5_1075[[#This Row],[characterId]],$BB$15:$BD$223,3,FALSE)</f>
        <v>글라임</v>
      </c>
      <c r="K207" s="47">
        <f t="shared" si="10"/>
        <v>9</v>
      </c>
      <c r="L207" s="47">
        <v>193</v>
      </c>
      <c r="M207" s="47">
        <f t="shared" ref="M207:M270" si="12">VLOOKUP(ROUNDUP(L207/24,0),$W$15:$Z$138,4,FALSE)</f>
        <v>9</v>
      </c>
      <c r="N207" s="47">
        <f t="shared" si="11"/>
        <v>1</v>
      </c>
      <c r="O207" s="47">
        <f t="shared" ref="O207:O270" si="13">INDEX($AB$15:$AY$138,K207,VLOOKUP(N207,$S$15:$T$38,2,FALSE))</f>
        <v>1001</v>
      </c>
      <c r="P207" s="47"/>
      <c r="BB207" s="5">
        <v>3002</v>
      </c>
      <c r="BC207" s="5">
        <v>33</v>
      </c>
      <c r="BD207" s="5" t="s">
        <v>1509</v>
      </c>
    </row>
    <row r="208" spans="1:56" x14ac:dyDescent="0.3">
      <c r="A208" s="6"/>
      <c r="C208" s="27">
        <v>194</v>
      </c>
      <c r="D208" s="26">
        <v>9</v>
      </c>
      <c r="E208" s="26">
        <v>2</v>
      </c>
      <c r="F208" s="5">
        <v>1004</v>
      </c>
      <c r="H208" s="47">
        <f>VLOOKUP(표5_1075[[#This Row],[characterId]],$BB$15:$BD$223,2,FALSE)</f>
        <v>17</v>
      </c>
      <c r="I208" s="47" t="str">
        <f>VLOOKUP(표5_1075[[#This Row],[characterId]],$BB$15:$BD$223,3,FALSE)</f>
        <v>브라운고</v>
      </c>
      <c r="K208" s="47">
        <f t="shared" ref="K208:K271" si="14">ROUNDUP(L208/24,0)</f>
        <v>9</v>
      </c>
      <c r="L208" s="47">
        <v>194</v>
      </c>
      <c r="M208" s="47">
        <f t="shared" si="12"/>
        <v>9</v>
      </c>
      <c r="N208" s="47">
        <f t="shared" si="11"/>
        <v>2</v>
      </c>
      <c r="O208" s="47">
        <f t="shared" si="13"/>
        <v>1004</v>
      </c>
      <c r="P208" s="47"/>
      <c r="BB208" s="5">
        <v>3003</v>
      </c>
      <c r="BC208" s="5">
        <v>34</v>
      </c>
      <c r="BD208" s="5" t="s">
        <v>1511</v>
      </c>
    </row>
    <row r="209" spans="1:56" x14ac:dyDescent="0.3">
      <c r="A209" s="6"/>
      <c r="C209" s="27">
        <v>195</v>
      </c>
      <c r="D209" s="26">
        <v>9</v>
      </c>
      <c r="E209" s="26">
        <v>3</v>
      </c>
      <c r="F209" s="5">
        <v>1019</v>
      </c>
      <c r="H209" s="47">
        <f>VLOOKUP(표5_1075[[#This Row],[characterId]],$BB$15:$BD$223,2,FALSE)</f>
        <v>7</v>
      </c>
      <c r="I209" s="47" t="str">
        <f>VLOOKUP(표5_1075[[#This Row],[characterId]],$BB$15:$BD$223,3,FALSE)</f>
        <v>진저맨</v>
      </c>
      <c r="K209" s="47">
        <f t="shared" si="14"/>
        <v>9</v>
      </c>
      <c r="L209" s="47">
        <v>195</v>
      </c>
      <c r="M209" s="47">
        <f t="shared" si="12"/>
        <v>9</v>
      </c>
      <c r="N209" s="47">
        <f t="shared" si="11"/>
        <v>3</v>
      </c>
      <c r="O209" s="47">
        <f t="shared" si="13"/>
        <v>1019</v>
      </c>
      <c r="P209" s="47"/>
      <c r="BB209" s="5">
        <v>3004</v>
      </c>
      <c r="BC209" s="5">
        <v>35</v>
      </c>
      <c r="BD209" s="5" t="s">
        <v>1513</v>
      </c>
    </row>
    <row r="210" spans="1:56" x14ac:dyDescent="0.3">
      <c r="A210" s="6"/>
      <c r="C210" s="27">
        <v>196</v>
      </c>
      <c r="D210" s="26">
        <v>9</v>
      </c>
      <c r="E210" s="26">
        <v>4</v>
      </c>
      <c r="F210" s="5">
        <v>1024</v>
      </c>
      <c r="H210" s="47">
        <f>VLOOKUP(표5_1075[[#This Row],[characterId]],$BB$15:$BD$223,2,FALSE)</f>
        <v>16</v>
      </c>
      <c r="I210" s="47" t="str">
        <f>VLOOKUP(표5_1075[[#This Row],[characterId]],$BB$15:$BD$223,3,FALSE)</f>
        <v>포레스트고</v>
      </c>
      <c r="K210" s="47">
        <f t="shared" si="14"/>
        <v>9</v>
      </c>
      <c r="L210" s="47">
        <v>196</v>
      </c>
      <c r="M210" s="47">
        <f t="shared" si="12"/>
        <v>9</v>
      </c>
      <c r="N210" s="47">
        <f t="shared" si="11"/>
        <v>4</v>
      </c>
      <c r="O210" s="47">
        <f t="shared" si="13"/>
        <v>1024</v>
      </c>
      <c r="P210" s="47"/>
      <c r="BB210" s="5">
        <v>3005</v>
      </c>
      <c r="BC210" s="5">
        <v>36</v>
      </c>
      <c r="BD210" s="5" t="s">
        <v>1505</v>
      </c>
    </row>
    <row r="211" spans="1:56" x14ac:dyDescent="0.3">
      <c r="A211" s="6"/>
      <c r="C211" s="27">
        <v>197</v>
      </c>
      <c r="D211" s="26">
        <v>9</v>
      </c>
      <c r="E211" s="26">
        <v>5</v>
      </c>
      <c r="F211" s="5">
        <v>1029</v>
      </c>
      <c r="H211" s="47">
        <f>VLOOKUP(표5_1075[[#This Row],[characterId]],$BB$15:$BD$223,2,FALSE)</f>
        <v>13</v>
      </c>
      <c r="I211" s="47" t="str">
        <f>VLOOKUP(표5_1075[[#This Row],[characterId]],$BB$15:$BD$223,3,FALSE)</f>
        <v>포이즌북</v>
      </c>
      <c r="K211" s="47">
        <f t="shared" si="14"/>
        <v>9</v>
      </c>
      <c r="L211" s="47">
        <v>197</v>
      </c>
      <c r="M211" s="47">
        <f t="shared" si="12"/>
        <v>9</v>
      </c>
      <c r="N211" s="47">
        <f t="shared" si="11"/>
        <v>5</v>
      </c>
      <c r="O211" s="47">
        <f t="shared" si="13"/>
        <v>1029</v>
      </c>
      <c r="P211" s="47"/>
      <c r="BB211" s="5">
        <v>3006</v>
      </c>
      <c r="BC211" s="5">
        <v>37</v>
      </c>
      <c r="BD211" s="5" t="s">
        <v>1530</v>
      </c>
    </row>
    <row r="212" spans="1:56" x14ac:dyDescent="0.3">
      <c r="A212" s="6"/>
      <c r="C212" s="27">
        <v>198</v>
      </c>
      <c r="D212" s="26">
        <v>9</v>
      </c>
      <c r="E212" s="26">
        <v>6</v>
      </c>
      <c r="F212" s="5">
        <v>1049</v>
      </c>
      <c r="H212" s="47">
        <f>VLOOKUP(표5_1075[[#This Row],[characterId]],$BB$15:$BD$223,2,FALSE)</f>
        <v>7</v>
      </c>
      <c r="I212" s="47" t="str">
        <f>VLOOKUP(표5_1075[[#This Row],[characterId]],$BB$15:$BD$223,3,FALSE)</f>
        <v>민트맨</v>
      </c>
      <c r="K212" s="47">
        <f t="shared" si="14"/>
        <v>9</v>
      </c>
      <c r="L212" s="47">
        <v>198</v>
      </c>
      <c r="M212" s="47">
        <f t="shared" si="12"/>
        <v>9</v>
      </c>
      <c r="N212" s="47">
        <f t="shared" si="11"/>
        <v>6</v>
      </c>
      <c r="O212" s="47">
        <f t="shared" si="13"/>
        <v>1049</v>
      </c>
      <c r="P212" s="47"/>
      <c r="BB212" s="5">
        <v>3007</v>
      </c>
      <c r="BC212" s="5">
        <v>38</v>
      </c>
      <c r="BD212" s="5" t="s">
        <v>1532</v>
      </c>
    </row>
    <row r="213" spans="1:56" x14ac:dyDescent="0.3">
      <c r="A213" s="6"/>
      <c r="C213" s="27">
        <v>199</v>
      </c>
      <c r="D213" s="26">
        <v>9</v>
      </c>
      <c r="E213" s="26">
        <v>7</v>
      </c>
      <c r="F213" s="5">
        <v>1041</v>
      </c>
      <c r="H213" s="47">
        <f>VLOOKUP(표5_1075[[#This Row],[characterId]],$BB$15:$BD$223,2,FALSE)</f>
        <v>16</v>
      </c>
      <c r="I213" s="47" t="str">
        <f>VLOOKUP(표5_1075[[#This Row],[characterId]],$BB$15:$BD$223,3,FALSE)</f>
        <v>위드햇</v>
      </c>
      <c r="K213" s="47">
        <f t="shared" si="14"/>
        <v>9</v>
      </c>
      <c r="L213" s="47">
        <v>199</v>
      </c>
      <c r="M213" s="47">
        <f t="shared" si="12"/>
        <v>9</v>
      </c>
      <c r="N213" s="47">
        <f t="shared" si="11"/>
        <v>7</v>
      </c>
      <c r="O213" s="47">
        <f t="shared" si="13"/>
        <v>1041</v>
      </c>
      <c r="P213" s="47"/>
      <c r="BB213" s="5">
        <v>3008</v>
      </c>
      <c r="BC213" s="5">
        <v>39</v>
      </c>
      <c r="BD213" s="5" t="s">
        <v>1534</v>
      </c>
    </row>
    <row r="214" spans="1:56" x14ac:dyDescent="0.3">
      <c r="A214" s="6"/>
      <c r="C214" s="27">
        <v>200</v>
      </c>
      <c r="D214" s="26">
        <v>9</v>
      </c>
      <c r="E214" s="26">
        <v>8</v>
      </c>
      <c r="F214" s="5">
        <v>1037</v>
      </c>
      <c r="H214" s="47">
        <f>VLOOKUP(표5_1075[[#This Row],[characterId]],$BB$15:$BD$223,2,FALSE)</f>
        <v>9</v>
      </c>
      <c r="I214" s="47" t="str">
        <f>VLOOKUP(표5_1075[[#This Row],[characterId]],$BB$15:$BD$223,3,FALSE)</f>
        <v>포카</v>
      </c>
      <c r="K214" s="47">
        <f t="shared" si="14"/>
        <v>9</v>
      </c>
      <c r="L214" s="47">
        <v>200</v>
      </c>
      <c r="M214" s="47">
        <f t="shared" si="12"/>
        <v>9</v>
      </c>
      <c r="N214" s="47">
        <f t="shared" si="11"/>
        <v>8</v>
      </c>
      <c r="O214" s="47">
        <f t="shared" si="13"/>
        <v>1037</v>
      </c>
      <c r="P214" s="47"/>
      <c r="BB214" s="5">
        <v>3101</v>
      </c>
      <c r="BC214" s="5">
        <v>40</v>
      </c>
      <c r="BD214" s="5" t="s">
        <v>1496</v>
      </c>
    </row>
    <row r="215" spans="1:56" x14ac:dyDescent="0.3">
      <c r="A215" s="6"/>
      <c r="C215" s="27">
        <v>201</v>
      </c>
      <c r="D215" s="26">
        <v>9</v>
      </c>
      <c r="E215" s="26">
        <v>9</v>
      </c>
      <c r="F215" s="5">
        <v>1053</v>
      </c>
      <c r="H215" s="47">
        <f>VLOOKUP(표5_1075[[#This Row],[characterId]],$BB$15:$BD$223,2,FALSE)</f>
        <v>8</v>
      </c>
      <c r="I215" s="47" t="str">
        <f>VLOOKUP(표5_1075[[#This Row],[characterId]],$BB$15:$BD$223,3,FALSE)</f>
        <v>카니발리프스</v>
      </c>
      <c r="K215" s="47">
        <f t="shared" si="14"/>
        <v>9</v>
      </c>
      <c r="L215" s="47">
        <v>201</v>
      </c>
      <c r="M215" s="47">
        <f t="shared" si="12"/>
        <v>9</v>
      </c>
      <c r="N215" s="47">
        <f t="shared" si="11"/>
        <v>9</v>
      </c>
      <c r="O215" s="47">
        <f t="shared" si="13"/>
        <v>1053</v>
      </c>
      <c r="P215" s="47"/>
      <c r="BB215" s="5">
        <v>3102</v>
      </c>
      <c r="BC215" s="5">
        <v>1</v>
      </c>
      <c r="BD215" s="5" t="s">
        <v>1499</v>
      </c>
    </row>
    <row r="216" spans="1:56" x14ac:dyDescent="0.3">
      <c r="A216" s="6"/>
      <c r="C216" s="27">
        <v>202</v>
      </c>
      <c r="D216" s="26">
        <v>9</v>
      </c>
      <c r="E216" s="26">
        <v>10</v>
      </c>
      <c r="F216" s="5">
        <v>1036</v>
      </c>
      <c r="H216" s="47">
        <f>VLOOKUP(표5_1075[[#This Row],[characterId]],$BB$15:$BD$223,2,FALSE)</f>
        <v>13</v>
      </c>
      <c r="I216" s="47" t="str">
        <f>VLOOKUP(표5_1075[[#This Row],[characterId]],$BB$15:$BD$223,3,FALSE)</f>
        <v>초록고래</v>
      </c>
      <c r="K216" s="47">
        <f t="shared" si="14"/>
        <v>9</v>
      </c>
      <c r="L216" s="47">
        <v>202</v>
      </c>
      <c r="M216" s="47">
        <f t="shared" si="12"/>
        <v>9</v>
      </c>
      <c r="N216" s="47">
        <f t="shared" si="11"/>
        <v>10</v>
      </c>
      <c r="O216" s="47">
        <f t="shared" si="13"/>
        <v>1036</v>
      </c>
      <c r="P216" s="47"/>
      <c r="BB216" s="5">
        <v>3103</v>
      </c>
      <c r="BC216" s="5">
        <v>1</v>
      </c>
      <c r="BD216" s="5" t="s">
        <v>1502</v>
      </c>
    </row>
    <row r="217" spans="1:56" x14ac:dyDescent="0.3">
      <c r="A217" s="6"/>
      <c r="C217" s="27">
        <v>203</v>
      </c>
      <c r="D217" s="26">
        <v>9</v>
      </c>
      <c r="E217" s="26">
        <v>11</v>
      </c>
      <c r="F217" s="5">
        <v>1121</v>
      </c>
      <c r="H217" s="47">
        <f>VLOOKUP(표5_1075[[#This Row],[characterId]],$BB$15:$BD$223,2,FALSE)</f>
        <v>1</v>
      </c>
      <c r="I217" s="47" t="str">
        <f>VLOOKUP(표5_1075[[#This Row],[characterId]],$BB$15:$BD$223,3,FALSE)</f>
        <v>포레바</v>
      </c>
      <c r="K217" s="47">
        <f t="shared" si="14"/>
        <v>9</v>
      </c>
      <c r="L217" s="47">
        <v>203</v>
      </c>
      <c r="M217" s="47">
        <f t="shared" si="12"/>
        <v>9</v>
      </c>
      <c r="N217" s="47">
        <f t="shared" si="11"/>
        <v>11</v>
      </c>
      <c r="O217" s="47">
        <f t="shared" si="13"/>
        <v>1121</v>
      </c>
      <c r="P217" s="47"/>
      <c r="BB217" s="5">
        <v>3104</v>
      </c>
      <c r="BC217" s="5">
        <v>1</v>
      </c>
      <c r="BD217" s="5" t="s">
        <v>1527</v>
      </c>
    </row>
    <row r="218" spans="1:56" x14ac:dyDescent="0.3">
      <c r="A218" s="6"/>
      <c r="C218" s="27">
        <v>204</v>
      </c>
      <c r="D218" s="26">
        <v>9</v>
      </c>
      <c r="E218" s="26">
        <v>12</v>
      </c>
      <c r="F218" s="5">
        <v>1066</v>
      </c>
      <c r="H218" s="47">
        <f>VLOOKUP(표5_1075[[#This Row],[characterId]],$BB$15:$BD$223,2,FALSE)</f>
        <v>3</v>
      </c>
      <c r="I218" s="47" t="str">
        <f>VLOOKUP(표5_1075[[#This Row],[characterId]],$BB$15:$BD$223,3,FALSE)</f>
        <v>디바인독스</v>
      </c>
      <c r="K218" s="47">
        <f t="shared" si="14"/>
        <v>9</v>
      </c>
      <c r="L218" s="47">
        <v>204</v>
      </c>
      <c r="M218" s="47">
        <f t="shared" si="12"/>
        <v>9</v>
      </c>
      <c r="N218" s="47">
        <f t="shared" si="11"/>
        <v>12</v>
      </c>
      <c r="O218" s="47">
        <f t="shared" si="13"/>
        <v>1066</v>
      </c>
      <c r="P218" s="47"/>
      <c r="BB218" s="5">
        <v>3105</v>
      </c>
      <c r="BC218" s="5">
        <v>1</v>
      </c>
      <c r="BD218" s="5" t="s">
        <v>1524</v>
      </c>
    </row>
    <row r="219" spans="1:56" x14ac:dyDescent="0.3">
      <c r="A219" s="6"/>
      <c r="C219" s="27">
        <v>205</v>
      </c>
      <c r="D219" s="26">
        <v>9</v>
      </c>
      <c r="E219" s="26">
        <v>13</v>
      </c>
      <c r="F219" s="5">
        <v>1071</v>
      </c>
      <c r="H219" s="47">
        <f>VLOOKUP(표5_1075[[#This Row],[characterId]],$BB$15:$BD$223,2,FALSE)</f>
        <v>4</v>
      </c>
      <c r="I219" s="47" t="str">
        <f>VLOOKUP(표5_1075[[#This Row],[characterId]],$BB$15:$BD$223,3,FALSE)</f>
        <v>그렌쵸</v>
      </c>
      <c r="K219" s="47">
        <f t="shared" si="14"/>
        <v>9</v>
      </c>
      <c r="L219" s="47">
        <v>205</v>
      </c>
      <c r="M219" s="47">
        <f t="shared" si="12"/>
        <v>9</v>
      </c>
      <c r="N219" s="47">
        <f t="shared" si="11"/>
        <v>13</v>
      </c>
      <c r="O219" s="47">
        <f t="shared" si="13"/>
        <v>1071</v>
      </c>
      <c r="P219" s="47"/>
      <c r="BB219" s="5">
        <v>3106</v>
      </c>
      <c r="BC219" s="5">
        <v>1</v>
      </c>
      <c r="BD219" s="5" t="s">
        <v>1515</v>
      </c>
    </row>
    <row r="220" spans="1:56" x14ac:dyDescent="0.3">
      <c r="A220" s="6"/>
      <c r="C220" s="27">
        <v>206</v>
      </c>
      <c r="D220" s="26">
        <v>9</v>
      </c>
      <c r="E220" s="26">
        <v>14</v>
      </c>
      <c r="F220" s="5">
        <v>1072</v>
      </c>
      <c r="H220" s="47">
        <f>VLOOKUP(표5_1075[[#This Row],[characterId]],$BB$15:$BD$223,2,FALSE)</f>
        <v>3</v>
      </c>
      <c r="I220" s="47" t="str">
        <f>VLOOKUP(표5_1075[[#This Row],[characterId]],$BB$15:$BD$223,3,FALSE)</f>
        <v>폼바딜</v>
      </c>
      <c r="K220" s="47">
        <f t="shared" si="14"/>
        <v>9</v>
      </c>
      <c r="L220" s="47">
        <v>206</v>
      </c>
      <c r="M220" s="47">
        <f t="shared" si="12"/>
        <v>9</v>
      </c>
      <c r="N220" s="47">
        <f t="shared" si="11"/>
        <v>14</v>
      </c>
      <c r="O220" s="47">
        <f t="shared" si="13"/>
        <v>1072</v>
      </c>
      <c r="P220" s="47"/>
      <c r="BB220" s="5">
        <v>3107</v>
      </c>
      <c r="BC220" s="5">
        <v>1</v>
      </c>
      <c r="BD220" s="5" t="s">
        <v>1517</v>
      </c>
    </row>
    <row r="221" spans="1:56" x14ac:dyDescent="0.3">
      <c r="A221" s="6"/>
      <c r="C221" s="27">
        <v>207</v>
      </c>
      <c r="D221" s="26">
        <v>9</v>
      </c>
      <c r="E221" s="26">
        <v>15</v>
      </c>
      <c r="F221" s="5">
        <v>1069</v>
      </c>
      <c r="H221" s="47">
        <f>VLOOKUP(표5_1075[[#This Row],[characterId]],$BB$15:$BD$223,2,FALSE)</f>
        <v>21</v>
      </c>
      <c r="I221" s="47" t="str">
        <f>VLOOKUP(표5_1075[[#This Row],[characterId]],$BB$15:$BD$223,3,FALSE)</f>
        <v>푸르릉</v>
      </c>
      <c r="K221" s="47">
        <f t="shared" si="14"/>
        <v>9</v>
      </c>
      <c r="L221" s="47">
        <v>207</v>
      </c>
      <c r="M221" s="47">
        <f t="shared" si="12"/>
        <v>9</v>
      </c>
      <c r="N221" s="47">
        <f t="shared" si="11"/>
        <v>15</v>
      </c>
      <c r="O221" s="47">
        <f t="shared" si="13"/>
        <v>1069</v>
      </c>
      <c r="P221" s="47"/>
      <c r="BB221" s="5">
        <v>3108</v>
      </c>
      <c r="BC221" s="5">
        <v>1</v>
      </c>
      <c r="BD221" s="5" t="s">
        <v>1519</v>
      </c>
    </row>
    <row r="222" spans="1:56" x14ac:dyDescent="0.3">
      <c r="A222" s="6"/>
      <c r="C222" s="27">
        <v>208</v>
      </c>
      <c r="D222" s="26">
        <v>9</v>
      </c>
      <c r="E222" s="26">
        <v>16</v>
      </c>
      <c r="F222" s="5">
        <v>1137</v>
      </c>
      <c r="H222" s="47">
        <f>VLOOKUP(표5_1075[[#This Row],[characterId]],$BB$15:$BD$223,2,FALSE)</f>
        <v>6</v>
      </c>
      <c r="I222" s="47" t="str">
        <f>VLOOKUP(표5_1075[[#This Row],[characterId]],$BB$15:$BD$223,3,FALSE)</f>
        <v>미믹</v>
      </c>
      <c r="K222" s="47">
        <f t="shared" si="14"/>
        <v>9</v>
      </c>
      <c r="L222" s="47">
        <v>208</v>
      </c>
      <c r="M222" s="47">
        <f t="shared" si="12"/>
        <v>9</v>
      </c>
      <c r="N222" s="47">
        <f t="shared" si="11"/>
        <v>16</v>
      </c>
      <c r="O222" s="47">
        <f t="shared" si="13"/>
        <v>1137</v>
      </c>
      <c r="P222" s="47"/>
      <c r="BB222" s="5">
        <v>3109</v>
      </c>
      <c r="BC222" s="5">
        <v>1</v>
      </c>
      <c r="BD222" s="5" t="s">
        <v>1521</v>
      </c>
    </row>
    <row r="223" spans="1:56" x14ac:dyDescent="0.3">
      <c r="A223" s="6"/>
      <c r="C223" s="27">
        <v>209</v>
      </c>
      <c r="D223" s="26">
        <v>9</v>
      </c>
      <c r="E223" s="26">
        <v>17</v>
      </c>
      <c r="F223" s="5">
        <v>1109</v>
      </c>
      <c r="H223" s="47">
        <f>VLOOKUP(표5_1075[[#This Row],[characterId]],$BB$15:$BD$223,2,FALSE)</f>
        <v>3</v>
      </c>
      <c r="I223" s="47" t="str">
        <f>VLOOKUP(표5_1075[[#This Row],[characterId]],$BB$15:$BD$223,3,FALSE)</f>
        <v>바톤토</v>
      </c>
      <c r="K223" s="47">
        <f t="shared" si="14"/>
        <v>9</v>
      </c>
      <c r="L223" s="47">
        <v>209</v>
      </c>
      <c r="M223" s="47">
        <f t="shared" si="12"/>
        <v>9</v>
      </c>
      <c r="N223" s="47">
        <f t="shared" si="11"/>
        <v>17</v>
      </c>
      <c r="O223" s="47">
        <f t="shared" si="13"/>
        <v>1109</v>
      </c>
      <c r="P223" s="47"/>
      <c r="BB223" s="5">
        <v>3110</v>
      </c>
      <c r="BC223" s="5">
        <v>1</v>
      </c>
      <c r="BD223" s="5" t="s">
        <v>1523</v>
      </c>
    </row>
    <row r="224" spans="1:56" x14ac:dyDescent="0.3">
      <c r="A224" s="6"/>
      <c r="C224" s="27">
        <v>210</v>
      </c>
      <c r="D224" s="26">
        <v>9</v>
      </c>
      <c r="E224" s="26">
        <v>18</v>
      </c>
      <c r="F224" s="5">
        <v>1092</v>
      </c>
      <c r="H224" s="47">
        <f>VLOOKUP(표5_1075[[#This Row],[characterId]],$BB$15:$BD$223,2,FALSE)</f>
        <v>4</v>
      </c>
      <c r="I224" s="47" t="str">
        <f>VLOOKUP(표5_1075[[#This Row],[characterId]],$BB$15:$BD$223,3,FALSE)</f>
        <v>파렌쵸</v>
      </c>
      <c r="K224" s="47">
        <f t="shared" si="14"/>
        <v>9</v>
      </c>
      <c r="L224" s="47">
        <v>210</v>
      </c>
      <c r="M224" s="47">
        <f t="shared" si="12"/>
        <v>9</v>
      </c>
      <c r="N224" s="47">
        <f t="shared" si="11"/>
        <v>18</v>
      </c>
      <c r="O224" s="47">
        <f t="shared" si="13"/>
        <v>1092</v>
      </c>
      <c r="P224" s="47"/>
    </row>
    <row r="225" spans="1:16" x14ac:dyDescent="0.3">
      <c r="A225" s="6"/>
      <c r="C225" s="27">
        <v>211</v>
      </c>
      <c r="D225" s="26">
        <v>9</v>
      </c>
      <c r="E225" s="26">
        <v>19</v>
      </c>
      <c r="F225" s="5">
        <v>1151</v>
      </c>
      <c r="H225" s="47">
        <f>VLOOKUP(표5_1075[[#This Row],[characterId]],$BB$15:$BD$223,2,FALSE)</f>
        <v>9</v>
      </c>
      <c r="I225" s="47" t="str">
        <f>VLOOKUP(표5_1075[[#This Row],[characterId]],$BB$15:$BD$223,3,FALSE)</f>
        <v>그린쿼츠</v>
      </c>
      <c r="K225" s="47">
        <f t="shared" si="14"/>
        <v>9</v>
      </c>
      <c r="L225" s="47">
        <v>211</v>
      </c>
      <c r="M225" s="47">
        <f t="shared" si="12"/>
        <v>9</v>
      </c>
      <c r="N225" s="47">
        <f t="shared" si="11"/>
        <v>19</v>
      </c>
      <c r="O225" s="47">
        <f t="shared" si="13"/>
        <v>1151</v>
      </c>
      <c r="P225" s="47"/>
    </row>
    <row r="226" spans="1:16" x14ac:dyDescent="0.3">
      <c r="A226" s="6"/>
      <c r="C226" s="27">
        <v>212</v>
      </c>
      <c r="D226" s="26">
        <v>9</v>
      </c>
      <c r="E226" s="26">
        <v>20</v>
      </c>
      <c r="F226" s="5">
        <v>1126</v>
      </c>
      <c r="H226" s="47">
        <f>VLOOKUP(표5_1075[[#This Row],[characterId]],$BB$15:$BD$223,2,FALSE)</f>
        <v>8</v>
      </c>
      <c r="I226" s="47" t="str">
        <f>VLOOKUP(표5_1075[[#This Row],[characterId]],$BB$15:$BD$223,3,FALSE)</f>
        <v>모히칸올</v>
      </c>
      <c r="K226" s="47">
        <f t="shared" si="14"/>
        <v>9</v>
      </c>
      <c r="L226" s="47">
        <v>212</v>
      </c>
      <c r="M226" s="47">
        <f t="shared" si="12"/>
        <v>9</v>
      </c>
      <c r="N226" s="47">
        <f t="shared" si="11"/>
        <v>20</v>
      </c>
      <c r="O226" s="47">
        <f t="shared" si="13"/>
        <v>1126</v>
      </c>
      <c r="P226" s="47"/>
    </row>
    <row r="227" spans="1:16" x14ac:dyDescent="0.3">
      <c r="A227" s="6"/>
      <c r="C227" s="27">
        <v>213</v>
      </c>
      <c r="D227" s="26">
        <v>9</v>
      </c>
      <c r="E227" s="26">
        <v>101</v>
      </c>
      <c r="F227" s="5">
        <v>2222</v>
      </c>
      <c r="H227" s="47" t="e">
        <f>VLOOKUP(표5_1075[[#This Row],[characterId]],$BB$15:$BD$223,2,FALSE)</f>
        <v>#N/A</v>
      </c>
      <c r="I227" s="47" t="e">
        <f>VLOOKUP(표5_1075[[#This Row],[characterId]],$BB$15:$BD$223,3,FALSE)</f>
        <v>#N/A</v>
      </c>
      <c r="K227" s="47">
        <f t="shared" si="14"/>
        <v>9</v>
      </c>
      <c r="L227" s="47">
        <v>213</v>
      </c>
      <c r="M227" s="47">
        <f t="shared" si="12"/>
        <v>9</v>
      </c>
      <c r="N227" s="47">
        <f t="shared" si="11"/>
        <v>101</v>
      </c>
      <c r="O227" s="47">
        <f t="shared" si="13"/>
        <v>2022</v>
      </c>
      <c r="P227" s="47"/>
    </row>
    <row r="228" spans="1:16" x14ac:dyDescent="0.3">
      <c r="A228" s="6"/>
      <c r="C228" s="27">
        <v>214</v>
      </c>
      <c r="D228" s="26">
        <v>9</v>
      </c>
      <c r="E228" s="26">
        <v>102</v>
      </c>
      <c r="F228" s="5">
        <v>2211</v>
      </c>
      <c r="H228" s="47" t="e">
        <f>VLOOKUP(표5_1075[[#This Row],[characterId]],$BB$15:$BD$223,2,FALSE)</f>
        <v>#N/A</v>
      </c>
      <c r="I228" s="47" t="e">
        <f>VLOOKUP(표5_1075[[#This Row],[characterId]],$BB$15:$BD$223,3,FALSE)</f>
        <v>#N/A</v>
      </c>
      <c r="K228" s="47">
        <f t="shared" si="14"/>
        <v>9</v>
      </c>
      <c r="L228" s="47">
        <v>214</v>
      </c>
      <c r="M228" s="47">
        <f t="shared" si="12"/>
        <v>9</v>
      </c>
      <c r="N228" s="47">
        <f t="shared" si="11"/>
        <v>102</v>
      </c>
      <c r="O228" s="47">
        <f t="shared" si="13"/>
        <v>2011</v>
      </c>
      <c r="P228" s="47"/>
    </row>
    <row r="229" spans="1:16" x14ac:dyDescent="0.3">
      <c r="A229" s="6"/>
      <c r="C229" s="27">
        <v>215</v>
      </c>
      <c r="D229" s="26">
        <v>9</v>
      </c>
      <c r="E229" s="26">
        <v>103</v>
      </c>
      <c r="F229" s="5">
        <v>2232</v>
      </c>
      <c r="H229" s="47" t="e">
        <f>VLOOKUP(표5_1075[[#This Row],[characterId]],$BB$15:$BD$223,2,FALSE)</f>
        <v>#N/A</v>
      </c>
      <c r="I229" s="47" t="e">
        <f>VLOOKUP(표5_1075[[#This Row],[characterId]],$BB$15:$BD$223,3,FALSE)</f>
        <v>#N/A</v>
      </c>
      <c r="K229" s="47">
        <f t="shared" si="14"/>
        <v>9</v>
      </c>
      <c r="L229" s="47">
        <v>215</v>
      </c>
      <c r="M229" s="47">
        <f t="shared" si="12"/>
        <v>9</v>
      </c>
      <c r="N229" s="47">
        <f t="shared" si="11"/>
        <v>103</v>
      </c>
      <c r="O229" s="47">
        <f t="shared" si="13"/>
        <v>2032</v>
      </c>
      <c r="P229" s="47"/>
    </row>
    <row r="230" spans="1:16" x14ac:dyDescent="0.3">
      <c r="A230" s="6"/>
      <c r="C230" s="27">
        <v>216</v>
      </c>
      <c r="D230" s="26">
        <v>9</v>
      </c>
      <c r="E230" s="26">
        <v>201</v>
      </c>
      <c r="F230" s="5">
        <v>3302</v>
      </c>
      <c r="H230" s="47" t="e">
        <f>VLOOKUP(표5_1075[[#This Row],[characterId]],$BB$15:$BD$223,2,FALSE)</f>
        <v>#N/A</v>
      </c>
      <c r="I230" s="47" t="e">
        <f>VLOOKUP(표5_1075[[#This Row],[characterId]],$BB$15:$BD$223,3,FALSE)</f>
        <v>#N/A</v>
      </c>
      <c r="K230" s="47">
        <f t="shared" si="14"/>
        <v>9</v>
      </c>
      <c r="L230" s="47">
        <v>216</v>
      </c>
      <c r="M230" s="47">
        <f t="shared" si="12"/>
        <v>9</v>
      </c>
      <c r="N230" s="47">
        <f t="shared" si="11"/>
        <v>201</v>
      </c>
      <c r="O230" s="47">
        <f t="shared" si="13"/>
        <v>3102</v>
      </c>
      <c r="P230" s="47"/>
    </row>
    <row r="231" spans="1:16" x14ac:dyDescent="0.3">
      <c r="A231" s="6"/>
      <c r="C231" s="27">
        <v>217</v>
      </c>
      <c r="D231" s="26">
        <v>10</v>
      </c>
      <c r="E231" s="26">
        <v>1</v>
      </c>
      <c r="F231" s="5">
        <v>1006</v>
      </c>
      <c r="H231" s="47">
        <f>VLOOKUP(표5_1075[[#This Row],[characterId]],$BB$15:$BD$223,2,FALSE)</f>
        <v>3</v>
      </c>
      <c r="I231" s="47" t="str">
        <f>VLOOKUP(표5_1075[[#This Row],[characterId]],$BB$15:$BD$223,3,FALSE)</f>
        <v>위치</v>
      </c>
      <c r="K231" s="47">
        <f t="shared" si="14"/>
        <v>10</v>
      </c>
      <c r="L231" s="47">
        <v>217</v>
      </c>
      <c r="M231" s="47">
        <f t="shared" si="12"/>
        <v>10</v>
      </c>
      <c r="N231" s="47">
        <f t="shared" si="11"/>
        <v>1</v>
      </c>
      <c r="O231" s="47">
        <f t="shared" si="13"/>
        <v>1006</v>
      </c>
      <c r="P231" s="47"/>
    </row>
    <row r="232" spans="1:16" x14ac:dyDescent="0.3">
      <c r="A232" s="6"/>
      <c r="C232" s="27">
        <v>218</v>
      </c>
      <c r="D232" s="26">
        <v>10</v>
      </c>
      <c r="E232" s="26">
        <v>2</v>
      </c>
      <c r="F232" s="5">
        <v>1003</v>
      </c>
      <c r="H232" s="47">
        <f>VLOOKUP(표5_1075[[#This Row],[characterId]],$BB$15:$BD$223,2,FALSE)</f>
        <v>2</v>
      </c>
      <c r="I232" s="47" t="str">
        <f>VLOOKUP(표5_1075[[#This Row],[characterId]],$BB$15:$BD$223,3,FALSE)</f>
        <v>으릉</v>
      </c>
      <c r="K232" s="47">
        <f t="shared" si="14"/>
        <v>10</v>
      </c>
      <c r="L232" s="47">
        <v>218</v>
      </c>
      <c r="M232" s="47">
        <f t="shared" si="12"/>
        <v>10</v>
      </c>
      <c r="N232" s="47">
        <f t="shared" ref="N232:N295" si="15">N208</f>
        <v>2</v>
      </c>
      <c r="O232" s="47">
        <f t="shared" si="13"/>
        <v>1003</v>
      </c>
      <c r="P232" s="47"/>
    </row>
    <row r="233" spans="1:16" x14ac:dyDescent="0.3">
      <c r="A233" s="6"/>
      <c r="C233" s="27">
        <v>219</v>
      </c>
      <c r="D233" s="26">
        <v>10</v>
      </c>
      <c r="E233" s="26">
        <v>3</v>
      </c>
      <c r="F233" s="5">
        <v>1019</v>
      </c>
      <c r="H233" s="47">
        <f>VLOOKUP(표5_1075[[#This Row],[characterId]],$BB$15:$BD$223,2,FALSE)</f>
        <v>7</v>
      </c>
      <c r="I233" s="47" t="str">
        <f>VLOOKUP(표5_1075[[#This Row],[characterId]],$BB$15:$BD$223,3,FALSE)</f>
        <v>진저맨</v>
      </c>
      <c r="K233" s="47">
        <f t="shared" si="14"/>
        <v>10</v>
      </c>
      <c r="L233" s="47">
        <v>219</v>
      </c>
      <c r="M233" s="47">
        <f t="shared" si="12"/>
        <v>10</v>
      </c>
      <c r="N233" s="47">
        <f t="shared" si="15"/>
        <v>3</v>
      </c>
      <c r="O233" s="47">
        <f t="shared" si="13"/>
        <v>1019</v>
      </c>
      <c r="P233" s="47"/>
    </row>
    <row r="234" spans="1:16" x14ac:dyDescent="0.3">
      <c r="A234" s="6"/>
      <c r="C234" s="27">
        <v>220</v>
      </c>
      <c r="D234" s="26">
        <v>10</v>
      </c>
      <c r="E234" s="26">
        <v>4</v>
      </c>
      <c r="F234" s="5">
        <v>1035</v>
      </c>
      <c r="H234" s="47">
        <f>VLOOKUP(표5_1075[[#This Row],[characterId]],$BB$15:$BD$223,2,FALSE)</f>
        <v>2</v>
      </c>
      <c r="I234" s="47" t="str">
        <f>VLOOKUP(표5_1075[[#This Row],[characterId]],$BB$15:$BD$223,3,FALSE)</f>
        <v>액션트독스</v>
      </c>
      <c r="K234" s="47">
        <f t="shared" si="14"/>
        <v>10</v>
      </c>
      <c r="L234" s="47">
        <v>220</v>
      </c>
      <c r="M234" s="47">
        <f t="shared" si="12"/>
        <v>10</v>
      </c>
      <c r="N234" s="47">
        <f t="shared" si="15"/>
        <v>4</v>
      </c>
      <c r="O234" s="47">
        <f t="shared" si="13"/>
        <v>1035</v>
      </c>
      <c r="P234" s="47"/>
    </row>
    <row r="235" spans="1:16" x14ac:dyDescent="0.3">
      <c r="A235" s="6"/>
      <c r="C235" s="27">
        <v>221</v>
      </c>
      <c r="D235" s="26">
        <v>10</v>
      </c>
      <c r="E235" s="26">
        <v>5</v>
      </c>
      <c r="F235" s="5">
        <v>1020</v>
      </c>
      <c r="H235" s="47">
        <f>VLOOKUP(표5_1075[[#This Row],[characterId]],$BB$15:$BD$223,2,FALSE)</f>
        <v>9</v>
      </c>
      <c r="I235" s="47" t="str">
        <f>VLOOKUP(표5_1075[[#This Row],[characterId]],$BB$15:$BD$223,3,FALSE)</f>
        <v>쿨핀</v>
      </c>
      <c r="K235" s="47">
        <f t="shared" si="14"/>
        <v>10</v>
      </c>
      <c r="L235" s="47">
        <v>221</v>
      </c>
      <c r="M235" s="47">
        <f t="shared" si="12"/>
        <v>10</v>
      </c>
      <c r="N235" s="47">
        <f t="shared" si="15"/>
        <v>5</v>
      </c>
      <c r="O235" s="47">
        <f t="shared" si="13"/>
        <v>1020</v>
      </c>
      <c r="P235" s="47"/>
    </row>
    <row r="236" spans="1:16" x14ac:dyDescent="0.3">
      <c r="A236" s="6"/>
      <c r="C236" s="27">
        <v>222</v>
      </c>
      <c r="D236" s="26">
        <v>10</v>
      </c>
      <c r="E236" s="26">
        <v>6</v>
      </c>
      <c r="F236" s="5">
        <v>1049</v>
      </c>
      <c r="H236" s="47">
        <f>VLOOKUP(표5_1075[[#This Row],[characterId]],$BB$15:$BD$223,2,FALSE)</f>
        <v>7</v>
      </c>
      <c r="I236" s="47" t="str">
        <f>VLOOKUP(표5_1075[[#This Row],[characterId]],$BB$15:$BD$223,3,FALSE)</f>
        <v>민트맨</v>
      </c>
      <c r="K236" s="47">
        <f t="shared" si="14"/>
        <v>10</v>
      </c>
      <c r="L236" s="47">
        <v>222</v>
      </c>
      <c r="M236" s="47">
        <f t="shared" si="12"/>
        <v>10</v>
      </c>
      <c r="N236" s="47">
        <f t="shared" si="15"/>
        <v>6</v>
      </c>
      <c r="O236" s="47">
        <f t="shared" si="13"/>
        <v>1049</v>
      </c>
      <c r="P236" s="47"/>
    </row>
    <row r="237" spans="1:16" x14ac:dyDescent="0.3">
      <c r="A237" s="6"/>
      <c r="C237" s="27">
        <v>223</v>
      </c>
      <c r="D237" s="26">
        <v>10</v>
      </c>
      <c r="E237" s="26">
        <v>7</v>
      </c>
      <c r="F237" s="5">
        <v>1043</v>
      </c>
      <c r="H237" s="47">
        <f>VLOOKUP(표5_1075[[#This Row],[characterId]],$BB$15:$BD$223,2,FALSE)</f>
        <v>17</v>
      </c>
      <c r="I237" s="47" t="str">
        <f>VLOOKUP(표5_1075[[#This Row],[characterId]],$BB$15:$BD$223,3,FALSE)</f>
        <v>레디안</v>
      </c>
      <c r="K237" s="47">
        <f t="shared" si="14"/>
        <v>10</v>
      </c>
      <c r="L237" s="47">
        <v>223</v>
      </c>
      <c r="M237" s="47">
        <f t="shared" si="12"/>
        <v>10</v>
      </c>
      <c r="N237" s="47">
        <f t="shared" si="15"/>
        <v>7</v>
      </c>
      <c r="O237" s="47">
        <f t="shared" si="13"/>
        <v>1043</v>
      </c>
      <c r="P237" s="47"/>
    </row>
    <row r="238" spans="1:16" x14ac:dyDescent="0.3">
      <c r="A238" s="6"/>
      <c r="C238" s="27">
        <v>224</v>
      </c>
      <c r="D238" s="26">
        <v>10</v>
      </c>
      <c r="E238" s="26">
        <v>8</v>
      </c>
      <c r="F238" s="5">
        <v>1046</v>
      </c>
      <c r="H238" s="47">
        <f>VLOOKUP(표5_1075[[#This Row],[characterId]],$BB$15:$BD$223,2,FALSE)</f>
        <v>21</v>
      </c>
      <c r="I238" s="47" t="str">
        <f>VLOOKUP(표5_1075[[#This Row],[characterId]],$BB$15:$BD$223,3,FALSE)</f>
        <v>호롱</v>
      </c>
      <c r="K238" s="47">
        <f t="shared" si="14"/>
        <v>10</v>
      </c>
      <c r="L238" s="47">
        <v>224</v>
      </c>
      <c r="M238" s="47">
        <f t="shared" si="12"/>
        <v>10</v>
      </c>
      <c r="N238" s="47">
        <f t="shared" si="15"/>
        <v>8</v>
      </c>
      <c r="O238" s="47">
        <f t="shared" si="13"/>
        <v>1046</v>
      </c>
      <c r="P238" s="47"/>
    </row>
    <row r="239" spans="1:16" x14ac:dyDescent="0.3">
      <c r="A239" s="6"/>
      <c r="C239" s="27">
        <v>225</v>
      </c>
      <c r="D239" s="26">
        <v>10</v>
      </c>
      <c r="E239" s="26">
        <v>9</v>
      </c>
      <c r="F239" s="5">
        <v>1038</v>
      </c>
      <c r="H239" s="47">
        <f>VLOOKUP(표5_1075[[#This Row],[characterId]],$BB$15:$BD$223,2,FALSE)</f>
        <v>42</v>
      </c>
      <c r="I239" s="47" t="str">
        <f>VLOOKUP(표5_1075[[#This Row],[characterId]],$BB$15:$BD$223,3,FALSE)</f>
        <v>리프스</v>
      </c>
      <c r="K239" s="47">
        <f t="shared" si="14"/>
        <v>10</v>
      </c>
      <c r="L239" s="47">
        <v>225</v>
      </c>
      <c r="M239" s="47">
        <f t="shared" si="12"/>
        <v>10</v>
      </c>
      <c r="N239" s="47">
        <f t="shared" si="15"/>
        <v>9</v>
      </c>
      <c r="O239" s="47">
        <f t="shared" si="13"/>
        <v>1038</v>
      </c>
      <c r="P239" s="47"/>
    </row>
    <row r="240" spans="1:16" x14ac:dyDescent="0.3">
      <c r="A240" s="6"/>
      <c r="C240" s="27">
        <v>226</v>
      </c>
      <c r="D240" s="26">
        <v>10</v>
      </c>
      <c r="E240" s="26">
        <v>10</v>
      </c>
      <c r="F240" s="5">
        <v>1046</v>
      </c>
      <c r="H240" s="47">
        <f>VLOOKUP(표5_1075[[#This Row],[characterId]],$BB$15:$BD$223,2,FALSE)</f>
        <v>21</v>
      </c>
      <c r="I240" s="47" t="str">
        <f>VLOOKUP(표5_1075[[#This Row],[characterId]],$BB$15:$BD$223,3,FALSE)</f>
        <v>호롱</v>
      </c>
      <c r="K240" s="47">
        <f t="shared" si="14"/>
        <v>10</v>
      </c>
      <c r="L240" s="47">
        <v>226</v>
      </c>
      <c r="M240" s="47">
        <f t="shared" si="12"/>
        <v>10</v>
      </c>
      <c r="N240" s="47">
        <f t="shared" si="15"/>
        <v>10</v>
      </c>
      <c r="O240" s="47">
        <f t="shared" si="13"/>
        <v>1046</v>
      </c>
      <c r="P240" s="47"/>
    </row>
    <row r="241" spans="1:16" x14ac:dyDescent="0.3">
      <c r="A241" s="6"/>
      <c r="C241" s="27">
        <v>227</v>
      </c>
      <c r="D241" s="26">
        <v>10</v>
      </c>
      <c r="E241" s="26">
        <v>11</v>
      </c>
      <c r="F241" s="5">
        <v>1065</v>
      </c>
      <c r="H241" s="47">
        <f>VLOOKUP(표5_1075[[#This Row],[characterId]],$BB$15:$BD$223,2,FALSE)</f>
        <v>3</v>
      </c>
      <c r="I241" s="47" t="str">
        <f>VLOOKUP(표5_1075[[#This Row],[characterId]],$BB$15:$BD$223,3,FALSE)</f>
        <v>옴니파이톤</v>
      </c>
      <c r="K241" s="47">
        <f t="shared" si="14"/>
        <v>10</v>
      </c>
      <c r="L241" s="47">
        <v>227</v>
      </c>
      <c r="M241" s="47">
        <f t="shared" si="12"/>
        <v>10</v>
      </c>
      <c r="N241" s="47">
        <f t="shared" si="15"/>
        <v>11</v>
      </c>
      <c r="O241" s="47">
        <f t="shared" si="13"/>
        <v>1065</v>
      </c>
      <c r="P241" s="47"/>
    </row>
    <row r="242" spans="1:16" x14ac:dyDescent="0.3">
      <c r="A242" s="6"/>
      <c r="C242" s="27">
        <v>228</v>
      </c>
      <c r="D242" s="26">
        <v>10</v>
      </c>
      <c r="E242" s="26">
        <v>12</v>
      </c>
      <c r="F242" s="5">
        <v>1063</v>
      </c>
      <c r="H242" s="47">
        <f>VLOOKUP(표5_1075[[#This Row],[characterId]],$BB$15:$BD$223,2,FALSE)</f>
        <v>12</v>
      </c>
      <c r="I242" s="47" t="str">
        <f>VLOOKUP(표5_1075[[#This Row],[characterId]],$BB$15:$BD$223,3,FALSE)</f>
        <v>라이팅독스</v>
      </c>
      <c r="K242" s="47">
        <f t="shared" si="14"/>
        <v>10</v>
      </c>
      <c r="L242" s="47">
        <v>228</v>
      </c>
      <c r="M242" s="47">
        <f t="shared" si="12"/>
        <v>10</v>
      </c>
      <c r="N242" s="47">
        <f t="shared" si="15"/>
        <v>12</v>
      </c>
      <c r="O242" s="47">
        <f t="shared" si="13"/>
        <v>1063</v>
      </c>
      <c r="P242" s="47"/>
    </row>
    <row r="243" spans="1:16" x14ac:dyDescent="0.3">
      <c r="A243" s="6"/>
      <c r="C243" s="27">
        <v>229</v>
      </c>
      <c r="D243" s="26">
        <v>10</v>
      </c>
      <c r="E243" s="26">
        <v>13</v>
      </c>
      <c r="F243" s="5">
        <v>1074</v>
      </c>
      <c r="H243" s="47">
        <f>VLOOKUP(표5_1075[[#This Row],[characterId]],$BB$15:$BD$223,2,FALSE)</f>
        <v>14</v>
      </c>
      <c r="I243" s="47" t="str">
        <f>VLOOKUP(표5_1075[[#This Row],[characterId]],$BB$15:$BD$223,3,FALSE)</f>
        <v>드로이드골드</v>
      </c>
      <c r="K243" s="47">
        <f t="shared" si="14"/>
        <v>10</v>
      </c>
      <c r="L243" s="47">
        <v>229</v>
      </c>
      <c r="M243" s="47">
        <f t="shared" si="12"/>
        <v>10</v>
      </c>
      <c r="N243" s="47">
        <f t="shared" si="15"/>
        <v>13</v>
      </c>
      <c r="O243" s="47">
        <f t="shared" si="13"/>
        <v>1074</v>
      </c>
      <c r="P243" s="47"/>
    </row>
    <row r="244" spans="1:16" x14ac:dyDescent="0.3">
      <c r="A244" s="6"/>
      <c r="C244" s="27">
        <v>230</v>
      </c>
      <c r="D244" s="26">
        <v>10</v>
      </c>
      <c r="E244" s="26">
        <v>14</v>
      </c>
      <c r="F244" s="5">
        <v>1064</v>
      </c>
      <c r="H244" s="47">
        <f>VLOOKUP(표5_1075[[#This Row],[characterId]],$BB$15:$BD$223,2,FALSE)</f>
        <v>19</v>
      </c>
      <c r="I244" s="47" t="str">
        <f>VLOOKUP(표5_1075[[#This Row],[characterId]],$BB$15:$BD$223,3,FALSE)</f>
        <v>세이코</v>
      </c>
      <c r="K244" s="47">
        <f t="shared" si="14"/>
        <v>10</v>
      </c>
      <c r="L244" s="47">
        <v>230</v>
      </c>
      <c r="M244" s="47">
        <f t="shared" si="12"/>
        <v>10</v>
      </c>
      <c r="N244" s="47">
        <f t="shared" si="15"/>
        <v>14</v>
      </c>
      <c r="O244" s="47">
        <f t="shared" si="13"/>
        <v>1064</v>
      </c>
      <c r="P244" s="47"/>
    </row>
    <row r="245" spans="1:16" x14ac:dyDescent="0.3">
      <c r="A245" s="6"/>
      <c r="C245" s="27">
        <v>231</v>
      </c>
      <c r="D245" s="26">
        <v>10</v>
      </c>
      <c r="E245" s="26">
        <v>15</v>
      </c>
      <c r="F245" s="5">
        <v>1078</v>
      </c>
      <c r="H245" s="47">
        <f>VLOOKUP(표5_1075[[#This Row],[characterId]],$BB$15:$BD$223,2,FALSE)</f>
        <v>42</v>
      </c>
      <c r="I245" s="47" t="str">
        <f>VLOOKUP(표5_1075[[#This Row],[characterId]],$BB$15:$BD$223,3,FALSE)</f>
        <v>프레링</v>
      </c>
      <c r="K245" s="47">
        <f t="shared" si="14"/>
        <v>10</v>
      </c>
      <c r="L245" s="47">
        <v>231</v>
      </c>
      <c r="M245" s="47">
        <f t="shared" si="12"/>
        <v>10</v>
      </c>
      <c r="N245" s="47">
        <f t="shared" si="15"/>
        <v>15</v>
      </c>
      <c r="O245" s="47">
        <f t="shared" si="13"/>
        <v>1078</v>
      </c>
      <c r="P245" s="47"/>
    </row>
    <row r="246" spans="1:16" x14ac:dyDescent="0.3">
      <c r="A246" s="6"/>
      <c r="C246" s="27">
        <v>232</v>
      </c>
      <c r="D246" s="26">
        <v>10</v>
      </c>
      <c r="E246" s="26">
        <v>16</v>
      </c>
      <c r="F246" s="5">
        <v>1141</v>
      </c>
      <c r="H246" s="47">
        <f>VLOOKUP(표5_1075[[#This Row],[characterId]],$BB$15:$BD$223,2,FALSE)</f>
        <v>16</v>
      </c>
      <c r="I246" s="47" t="str">
        <f>VLOOKUP(표5_1075[[#This Row],[characterId]],$BB$15:$BD$223,3,FALSE)</f>
        <v>로제타석</v>
      </c>
      <c r="K246" s="47">
        <f t="shared" si="14"/>
        <v>10</v>
      </c>
      <c r="L246" s="47">
        <v>232</v>
      </c>
      <c r="M246" s="47">
        <f t="shared" si="12"/>
        <v>10</v>
      </c>
      <c r="N246" s="47">
        <f t="shared" si="15"/>
        <v>16</v>
      </c>
      <c r="O246" s="47">
        <f t="shared" si="13"/>
        <v>1141</v>
      </c>
      <c r="P246" s="47"/>
    </row>
    <row r="247" spans="1:16" x14ac:dyDescent="0.3">
      <c r="A247" s="6"/>
      <c r="C247" s="27">
        <v>233</v>
      </c>
      <c r="D247" s="26">
        <v>10</v>
      </c>
      <c r="E247" s="26">
        <v>17</v>
      </c>
      <c r="F247" s="5">
        <v>1090</v>
      </c>
      <c r="H247" s="47">
        <f>VLOOKUP(표5_1075[[#This Row],[characterId]],$BB$15:$BD$223,2,FALSE)</f>
        <v>6</v>
      </c>
      <c r="I247" s="47" t="str">
        <f>VLOOKUP(표5_1075[[#This Row],[characterId]],$BB$15:$BD$223,3,FALSE)</f>
        <v>대즐독스</v>
      </c>
      <c r="K247" s="47">
        <f t="shared" si="14"/>
        <v>10</v>
      </c>
      <c r="L247" s="47">
        <v>233</v>
      </c>
      <c r="M247" s="47">
        <f t="shared" si="12"/>
        <v>10</v>
      </c>
      <c r="N247" s="47">
        <f t="shared" si="15"/>
        <v>17</v>
      </c>
      <c r="O247" s="47">
        <f t="shared" si="13"/>
        <v>1090</v>
      </c>
      <c r="P247" s="47"/>
    </row>
    <row r="248" spans="1:16" x14ac:dyDescent="0.3">
      <c r="A248" s="6"/>
      <c r="C248" s="27">
        <v>234</v>
      </c>
      <c r="D248" s="26">
        <v>10</v>
      </c>
      <c r="E248" s="26">
        <v>18</v>
      </c>
      <c r="F248" s="5">
        <v>1095</v>
      </c>
      <c r="H248" s="47">
        <f>VLOOKUP(표5_1075[[#This Row],[characterId]],$BB$15:$BD$223,2,FALSE)</f>
        <v>21</v>
      </c>
      <c r="I248" s="47" t="str">
        <f>VLOOKUP(표5_1075[[#This Row],[characterId]],$BB$15:$BD$223,3,FALSE)</f>
        <v>맨라이트</v>
      </c>
      <c r="K248" s="47">
        <f t="shared" si="14"/>
        <v>10</v>
      </c>
      <c r="L248" s="47">
        <v>234</v>
      </c>
      <c r="M248" s="47">
        <f t="shared" si="12"/>
        <v>10</v>
      </c>
      <c r="N248" s="47">
        <f t="shared" si="15"/>
        <v>18</v>
      </c>
      <c r="O248" s="47">
        <f t="shared" si="13"/>
        <v>1095</v>
      </c>
      <c r="P248" s="47"/>
    </row>
    <row r="249" spans="1:16" x14ac:dyDescent="0.3">
      <c r="A249" s="6"/>
      <c r="C249" s="27">
        <v>235</v>
      </c>
      <c r="D249" s="26">
        <v>10</v>
      </c>
      <c r="E249" s="26">
        <v>19</v>
      </c>
      <c r="F249" s="5">
        <v>1145</v>
      </c>
      <c r="H249" s="47">
        <f>VLOOKUP(표5_1075[[#This Row],[characterId]],$BB$15:$BD$223,2,FALSE)</f>
        <v>19</v>
      </c>
      <c r="I249" s="47" t="str">
        <f>VLOOKUP(표5_1075[[#This Row],[characterId]],$BB$15:$BD$223,3,FALSE)</f>
        <v>베네라</v>
      </c>
      <c r="K249" s="47">
        <f t="shared" si="14"/>
        <v>10</v>
      </c>
      <c r="L249" s="47">
        <v>235</v>
      </c>
      <c r="M249" s="47">
        <f t="shared" si="12"/>
        <v>10</v>
      </c>
      <c r="N249" s="47">
        <f t="shared" si="15"/>
        <v>19</v>
      </c>
      <c r="O249" s="47">
        <f t="shared" si="13"/>
        <v>1145</v>
      </c>
      <c r="P249" s="47"/>
    </row>
    <row r="250" spans="1:16" x14ac:dyDescent="0.3">
      <c r="A250" s="6"/>
      <c r="C250" s="27">
        <v>236</v>
      </c>
      <c r="D250" s="26">
        <v>10</v>
      </c>
      <c r="E250" s="26">
        <v>20</v>
      </c>
      <c r="F250" s="5">
        <v>1170</v>
      </c>
      <c r="H250" s="47">
        <f>VLOOKUP(표5_1075[[#This Row],[characterId]],$BB$15:$BD$223,2,FALSE)</f>
        <v>8</v>
      </c>
      <c r="I250" s="47" t="str">
        <f>VLOOKUP(표5_1075[[#This Row],[characterId]],$BB$15:$BD$223,3,FALSE)</f>
        <v>코타코로</v>
      </c>
      <c r="K250" s="47">
        <f t="shared" si="14"/>
        <v>10</v>
      </c>
      <c r="L250" s="47">
        <v>236</v>
      </c>
      <c r="M250" s="47">
        <f t="shared" si="12"/>
        <v>10</v>
      </c>
      <c r="N250" s="47">
        <f t="shared" si="15"/>
        <v>20</v>
      </c>
      <c r="O250" s="47">
        <f t="shared" si="13"/>
        <v>1170</v>
      </c>
      <c r="P250" s="47"/>
    </row>
    <row r="251" spans="1:16" x14ac:dyDescent="0.3">
      <c r="A251" s="6"/>
      <c r="C251" s="27">
        <v>237</v>
      </c>
      <c r="D251" s="26">
        <v>10</v>
      </c>
      <c r="E251" s="26">
        <v>101</v>
      </c>
      <c r="F251" s="5">
        <v>2202</v>
      </c>
      <c r="H251" s="47" t="e">
        <f>VLOOKUP(표5_1075[[#This Row],[characterId]],$BB$15:$BD$223,2,FALSE)</f>
        <v>#N/A</v>
      </c>
      <c r="I251" s="47" t="e">
        <f>VLOOKUP(표5_1075[[#This Row],[characterId]],$BB$15:$BD$223,3,FALSE)</f>
        <v>#N/A</v>
      </c>
      <c r="K251" s="47">
        <f t="shared" si="14"/>
        <v>10</v>
      </c>
      <c r="L251" s="47">
        <v>237</v>
      </c>
      <c r="M251" s="47">
        <f t="shared" si="12"/>
        <v>10</v>
      </c>
      <c r="N251" s="47">
        <f t="shared" si="15"/>
        <v>101</v>
      </c>
      <c r="O251" s="47">
        <f t="shared" si="13"/>
        <v>2002</v>
      </c>
      <c r="P251" s="47"/>
    </row>
    <row r="252" spans="1:16" x14ac:dyDescent="0.3">
      <c r="A252" s="6"/>
      <c r="C252" s="27">
        <v>238</v>
      </c>
      <c r="D252" s="26">
        <v>10</v>
      </c>
      <c r="E252" s="26">
        <v>102</v>
      </c>
      <c r="F252" s="5">
        <v>2221</v>
      </c>
      <c r="H252" s="47" t="e">
        <f>VLOOKUP(표5_1075[[#This Row],[characterId]],$BB$15:$BD$223,2,FALSE)</f>
        <v>#N/A</v>
      </c>
      <c r="I252" s="47" t="e">
        <f>VLOOKUP(표5_1075[[#This Row],[characterId]],$BB$15:$BD$223,3,FALSE)</f>
        <v>#N/A</v>
      </c>
      <c r="K252" s="47">
        <f t="shared" si="14"/>
        <v>10</v>
      </c>
      <c r="L252" s="47">
        <v>238</v>
      </c>
      <c r="M252" s="47">
        <f t="shared" si="12"/>
        <v>10</v>
      </c>
      <c r="N252" s="47">
        <f t="shared" si="15"/>
        <v>102</v>
      </c>
      <c r="O252" s="47">
        <f t="shared" si="13"/>
        <v>2021</v>
      </c>
      <c r="P252" s="47"/>
    </row>
    <row r="253" spans="1:16" x14ac:dyDescent="0.3">
      <c r="A253" s="6"/>
      <c r="C253" s="27">
        <v>239</v>
      </c>
      <c r="D253" s="26">
        <v>10</v>
      </c>
      <c r="E253" s="26">
        <v>103</v>
      </c>
      <c r="F253" s="5">
        <v>2232</v>
      </c>
      <c r="H253" s="47" t="e">
        <f>VLOOKUP(표5_1075[[#This Row],[characterId]],$BB$15:$BD$223,2,FALSE)</f>
        <v>#N/A</v>
      </c>
      <c r="I253" s="47" t="e">
        <f>VLOOKUP(표5_1075[[#This Row],[characterId]],$BB$15:$BD$223,3,FALSE)</f>
        <v>#N/A</v>
      </c>
      <c r="K253" s="47">
        <f t="shared" si="14"/>
        <v>10</v>
      </c>
      <c r="L253" s="47">
        <v>239</v>
      </c>
      <c r="M253" s="47">
        <f t="shared" si="12"/>
        <v>10</v>
      </c>
      <c r="N253" s="47">
        <f t="shared" si="15"/>
        <v>103</v>
      </c>
      <c r="O253" s="47">
        <f t="shared" si="13"/>
        <v>2032</v>
      </c>
      <c r="P253" s="47"/>
    </row>
    <row r="254" spans="1:16" x14ac:dyDescent="0.3">
      <c r="A254" s="6"/>
      <c r="C254" s="27">
        <v>240</v>
      </c>
      <c r="D254" s="26">
        <v>10</v>
      </c>
      <c r="E254" s="26">
        <v>201</v>
      </c>
      <c r="F254" s="5">
        <v>3204</v>
      </c>
      <c r="H254" s="47" t="e">
        <f>VLOOKUP(표5_1075[[#This Row],[characterId]],$BB$15:$BD$223,2,FALSE)</f>
        <v>#N/A</v>
      </c>
      <c r="I254" s="47" t="e">
        <f>VLOOKUP(표5_1075[[#This Row],[characterId]],$BB$15:$BD$223,3,FALSE)</f>
        <v>#N/A</v>
      </c>
      <c r="K254" s="47">
        <f t="shared" si="14"/>
        <v>10</v>
      </c>
      <c r="L254" s="47">
        <v>240</v>
      </c>
      <c r="M254" s="47">
        <f t="shared" si="12"/>
        <v>10</v>
      </c>
      <c r="N254" s="47">
        <f t="shared" si="15"/>
        <v>201</v>
      </c>
      <c r="O254" s="47">
        <f t="shared" si="13"/>
        <v>3004</v>
      </c>
      <c r="P254" s="47"/>
    </row>
    <row r="255" spans="1:16" x14ac:dyDescent="0.3">
      <c r="A255" s="6"/>
      <c r="C255" s="27">
        <v>241</v>
      </c>
      <c r="D255" s="26">
        <v>11</v>
      </c>
      <c r="E255" s="26">
        <v>1</v>
      </c>
      <c r="F255" s="5">
        <v>1009</v>
      </c>
      <c r="H255" s="47">
        <f>VLOOKUP(표5_1075[[#This Row],[characterId]],$BB$15:$BD$223,2,FALSE)</f>
        <v>7</v>
      </c>
      <c r="I255" s="47" t="str">
        <f>VLOOKUP(표5_1075[[#This Row],[characterId]],$BB$15:$BD$223,3,FALSE)</f>
        <v>블라임</v>
      </c>
      <c r="K255" s="47">
        <f t="shared" si="14"/>
        <v>11</v>
      </c>
      <c r="L255" s="47">
        <v>241</v>
      </c>
      <c r="M255" s="47">
        <f t="shared" si="12"/>
        <v>11</v>
      </c>
      <c r="N255" s="47">
        <f t="shared" si="15"/>
        <v>1</v>
      </c>
      <c r="O255" s="47">
        <f t="shared" si="13"/>
        <v>1009</v>
      </c>
      <c r="P255" s="47"/>
    </row>
    <row r="256" spans="1:16" x14ac:dyDescent="0.3">
      <c r="A256" s="6"/>
      <c r="C256" s="27">
        <v>242</v>
      </c>
      <c r="D256" s="26">
        <v>11</v>
      </c>
      <c r="E256" s="26">
        <v>2</v>
      </c>
      <c r="F256" s="5">
        <v>1008</v>
      </c>
      <c r="H256" s="47">
        <f>VLOOKUP(표5_1075[[#This Row],[characterId]],$BB$15:$BD$223,2,FALSE)</f>
        <v>41</v>
      </c>
      <c r="I256" s="47" t="str">
        <f>VLOOKUP(표5_1075[[#This Row],[characterId]],$BB$15:$BD$223,3,FALSE)</f>
        <v>화이트고</v>
      </c>
      <c r="K256" s="47">
        <f t="shared" si="14"/>
        <v>11</v>
      </c>
      <c r="L256" s="47">
        <v>242</v>
      </c>
      <c r="M256" s="47">
        <f t="shared" si="12"/>
        <v>11</v>
      </c>
      <c r="N256" s="47">
        <f t="shared" si="15"/>
        <v>2</v>
      </c>
      <c r="O256" s="47">
        <f t="shared" si="13"/>
        <v>1008</v>
      </c>
      <c r="P256" s="47"/>
    </row>
    <row r="257" spans="1:16" x14ac:dyDescent="0.3">
      <c r="A257" s="6"/>
      <c r="C257" s="27">
        <v>243</v>
      </c>
      <c r="D257" s="26">
        <v>11</v>
      </c>
      <c r="E257" s="26">
        <v>3</v>
      </c>
      <c r="F257" s="5">
        <v>1013</v>
      </c>
      <c r="H257" s="47">
        <f>VLOOKUP(표5_1075[[#This Row],[characterId]],$BB$15:$BD$223,2,FALSE)</f>
        <v>4</v>
      </c>
      <c r="I257" s="47" t="str">
        <f>VLOOKUP(표5_1075[[#This Row],[characterId]],$BB$15:$BD$223,3,FALSE)</f>
        <v>칼핀</v>
      </c>
      <c r="K257" s="47">
        <f t="shared" si="14"/>
        <v>11</v>
      </c>
      <c r="L257" s="47">
        <v>243</v>
      </c>
      <c r="M257" s="47">
        <f t="shared" si="12"/>
        <v>11</v>
      </c>
      <c r="N257" s="47">
        <f t="shared" si="15"/>
        <v>3</v>
      </c>
      <c r="O257" s="47">
        <f t="shared" si="13"/>
        <v>1013</v>
      </c>
      <c r="P257" s="47"/>
    </row>
    <row r="258" spans="1:16" x14ac:dyDescent="0.3">
      <c r="A258" s="6"/>
      <c r="C258" s="27">
        <v>244</v>
      </c>
      <c r="D258" s="26">
        <v>11</v>
      </c>
      <c r="E258" s="26">
        <v>4</v>
      </c>
      <c r="F258" s="5">
        <v>1011</v>
      </c>
      <c r="H258" s="47">
        <f>VLOOKUP(표5_1075[[#This Row],[characterId]],$BB$15:$BD$223,2,FALSE)</f>
        <v>2</v>
      </c>
      <c r="I258" s="47" t="str">
        <f>VLOOKUP(표5_1075[[#This Row],[characterId]],$BB$15:$BD$223,3,FALSE)</f>
        <v>워터독스</v>
      </c>
      <c r="K258" s="47">
        <f t="shared" si="14"/>
        <v>11</v>
      </c>
      <c r="L258" s="47">
        <v>244</v>
      </c>
      <c r="M258" s="47">
        <f t="shared" si="12"/>
        <v>11</v>
      </c>
      <c r="N258" s="47">
        <f t="shared" si="15"/>
        <v>4</v>
      </c>
      <c r="O258" s="47">
        <f t="shared" si="13"/>
        <v>1011</v>
      </c>
      <c r="P258" s="47"/>
    </row>
    <row r="259" spans="1:16" x14ac:dyDescent="0.3">
      <c r="A259" s="6"/>
      <c r="C259" s="27">
        <v>245</v>
      </c>
      <c r="D259" s="26">
        <v>11</v>
      </c>
      <c r="E259" s="26">
        <v>5</v>
      </c>
      <c r="F259" s="5">
        <v>1016</v>
      </c>
      <c r="H259" s="47">
        <f>VLOOKUP(표5_1075[[#This Row],[characterId]],$BB$15:$BD$223,2,FALSE)</f>
        <v>8</v>
      </c>
      <c r="I259" s="47" t="str">
        <f>VLOOKUP(표5_1075[[#This Row],[characterId]],$BB$15:$BD$223,3,FALSE)</f>
        <v>파우스트</v>
      </c>
      <c r="K259" s="47">
        <f t="shared" si="14"/>
        <v>11</v>
      </c>
      <c r="L259" s="47">
        <v>245</v>
      </c>
      <c r="M259" s="47">
        <f t="shared" si="12"/>
        <v>11</v>
      </c>
      <c r="N259" s="47">
        <f t="shared" si="15"/>
        <v>5</v>
      </c>
      <c r="O259" s="47">
        <f t="shared" si="13"/>
        <v>1016</v>
      </c>
      <c r="P259" s="47"/>
    </row>
    <row r="260" spans="1:16" x14ac:dyDescent="0.3">
      <c r="A260" s="6"/>
      <c r="C260" s="27">
        <v>246</v>
      </c>
      <c r="D260" s="26">
        <v>11</v>
      </c>
      <c r="E260" s="26">
        <v>6</v>
      </c>
      <c r="F260" s="5">
        <v>1054</v>
      </c>
      <c r="H260" s="47">
        <f>VLOOKUP(표5_1075[[#This Row],[characterId]],$BB$15:$BD$223,2,FALSE)</f>
        <v>7</v>
      </c>
      <c r="I260" s="47" t="str">
        <f>VLOOKUP(표5_1075[[#This Row],[characterId]],$BB$15:$BD$223,3,FALSE)</f>
        <v>컷스로트맨</v>
      </c>
      <c r="K260" s="47">
        <f t="shared" si="14"/>
        <v>11</v>
      </c>
      <c r="L260" s="47">
        <v>246</v>
      </c>
      <c r="M260" s="47">
        <f t="shared" si="12"/>
        <v>11</v>
      </c>
      <c r="N260" s="47">
        <f t="shared" si="15"/>
        <v>6</v>
      </c>
      <c r="O260" s="47">
        <f t="shared" si="13"/>
        <v>1054</v>
      </c>
      <c r="P260" s="47"/>
    </row>
    <row r="261" spans="1:16" x14ac:dyDescent="0.3">
      <c r="A261" s="6"/>
      <c r="C261" s="27">
        <v>247</v>
      </c>
      <c r="D261" s="26">
        <v>11</v>
      </c>
      <c r="E261" s="26">
        <v>7</v>
      </c>
      <c r="F261" s="5">
        <v>1039</v>
      </c>
      <c r="H261" s="47">
        <f>VLOOKUP(표5_1075[[#This Row],[characterId]],$BB$15:$BD$223,2,FALSE)</f>
        <v>41</v>
      </c>
      <c r="I261" s="47" t="str">
        <f>VLOOKUP(표5_1075[[#This Row],[characterId]],$BB$15:$BD$223,3,FALSE)</f>
        <v>데이레이디</v>
      </c>
      <c r="K261" s="47">
        <f t="shared" si="14"/>
        <v>11</v>
      </c>
      <c r="L261" s="47">
        <v>247</v>
      </c>
      <c r="M261" s="47">
        <f t="shared" si="12"/>
        <v>11</v>
      </c>
      <c r="N261" s="47">
        <f t="shared" si="15"/>
        <v>7</v>
      </c>
      <c r="O261" s="47">
        <f t="shared" si="13"/>
        <v>1039</v>
      </c>
      <c r="P261" s="47"/>
    </row>
    <row r="262" spans="1:16" x14ac:dyDescent="0.3">
      <c r="A262" s="6"/>
      <c r="C262" s="27">
        <v>248</v>
      </c>
      <c r="D262" s="26">
        <v>11</v>
      </c>
      <c r="E262" s="26">
        <v>8</v>
      </c>
      <c r="F262" s="5">
        <v>1040</v>
      </c>
      <c r="H262" s="47">
        <f>VLOOKUP(표5_1075[[#This Row],[characterId]],$BB$15:$BD$223,2,FALSE)</f>
        <v>4</v>
      </c>
      <c r="I262" s="47" t="str">
        <f>VLOOKUP(표5_1075[[#This Row],[characterId]],$BB$15:$BD$223,3,FALSE)</f>
        <v>럼블폴</v>
      </c>
      <c r="K262" s="47">
        <f t="shared" si="14"/>
        <v>11</v>
      </c>
      <c r="L262" s="47">
        <v>248</v>
      </c>
      <c r="M262" s="47">
        <f t="shared" si="12"/>
        <v>11</v>
      </c>
      <c r="N262" s="47">
        <f t="shared" si="15"/>
        <v>8</v>
      </c>
      <c r="O262" s="47">
        <f t="shared" si="13"/>
        <v>1040</v>
      </c>
      <c r="P262" s="47"/>
    </row>
    <row r="263" spans="1:16" x14ac:dyDescent="0.3">
      <c r="A263" s="6"/>
      <c r="C263" s="27">
        <v>249</v>
      </c>
      <c r="D263" s="26">
        <v>11</v>
      </c>
      <c r="E263" s="26">
        <v>9</v>
      </c>
      <c r="F263" s="5">
        <v>1036</v>
      </c>
      <c r="H263" s="47">
        <f>VLOOKUP(표5_1075[[#This Row],[characterId]],$BB$15:$BD$223,2,FALSE)</f>
        <v>13</v>
      </c>
      <c r="I263" s="47" t="str">
        <f>VLOOKUP(표5_1075[[#This Row],[characterId]],$BB$15:$BD$223,3,FALSE)</f>
        <v>초록고래</v>
      </c>
      <c r="K263" s="47">
        <f t="shared" si="14"/>
        <v>11</v>
      </c>
      <c r="L263" s="47">
        <v>249</v>
      </c>
      <c r="M263" s="47">
        <f t="shared" si="12"/>
        <v>11</v>
      </c>
      <c r="N263" s="47">
        <f t="shared" si="15"/>
        <v>9</v>
      </c>
      <c r="O263" s="47">
        <f t="shared" si="13"/>
        <v>1036</v>
      </c>
      <c r="P263" s="47"/>
    </row>
    <row r="264" spans="1:16" x14ac:dyDescent="0.3">
      <c r="A264" s="6"/>
      <c r="C264" s="27">
        <v>250</v>
      </c>
      <c r="D264" s="26">
        <v>11</v>
      </c>
      <c r="E264" s="26">
        <v>10</v>
      </c>
      <c r="F264" s="5">
        <v>1038</v>
      </c>
      <c r="H264" s="47">
        <f>VLOOKUP(표5_1075[[#This Row],[characterId]],$BB$15:$BD$223,2,FALSE)</f>
        <v>42</v>
      </c>
      <c r="I264" s="47" t="str">
        <f>VLOOKUP(표5_1075[[#This Row],[characterId]],$BB$15:$BD$223,3,FALSE)</f>
        <v>리프스</v>
      </c>
      <c r="K264" s="47">
        <f t="shared" si="14"/>
        <v>11</v>
      </c>
      <c r="L264" s="47">
        <v>250</v>
      </c>
      <c r="M264" s="47">
        <f t="shared" si="12"/>
        <v>11</v>
      </c>
      <c r="N264" s="47">
        <f t="shared" si="15"/>
        <v>10</v>
      </c>
      <c r="O264" s="47">
        <f t="shared" si="13"/>
        <v>1038</v>
      </c>
      <c r="P264" s="47"/>
    </row>
    <row r="265" spans="1:16" x14ac:dyDescent="0.3">
      <c r="A265" s="6"/>
      <c r="C265" s="27">
        <v>251</v>
      </c>
      <c r="D265" s="26">
        <v>11</v>
      </c>
      <c r="E265" s="26">
        <v>11</v>
      </c>
      <c r="F265" s="5">
        <v>1062</v>
      </c>
      <c r="H265" s="47">
        <f>VLOOKUP(표5_1075[[#This Row],[characterId]],$BB$15:$BD$223,2,FALSE)</f>
        <v>22</v>
      </c>
      <c r="I265" s="47" t="str">
        <f>VLOOKUP(표5_1075[[#This Row],[characterId]],$BB$15:$BD$223,3,FALSE)</f>
        <v>소울치프톤</v>
      </c>
      <c r="K265" s="47">
        <f t="shared" si="14"/>
        <v>11</v>
      </c>
      <c r="L265" s="47">
        <v>251</v>
      </c>
      <c r="M265" s="47">
        <f t="shared" si="12"/>
        <v>11</v>
      </c>
      <c r="N265" s="47">
        <f t="shared" si="15"/>
        <v>11</v>
      </c>
      <c r="O265" s="47">
        <f t="shared" si="13"/>
        <v>1062</v>
      </c>
      <c r="P265" s="47"/>
    </row>
    <row r="266" spans="1:16" x14ac:dyDescent="0.3">
      <c r="A266" s="6"/>
      <c r="C266" s="27">
        <v>252</v>
      </c>
      <c r="D266" s="26">
        <v>11</v>
      </c>
      <c r="E266" s="26">
        <v>12</v>
      </c>
      <c r="F266" s="5">
        <v>1063</v>
      </c>
      <c r="H266" s="47">
        <f>VLOOKUP(표5_1075[[#This Row],[characterId]],$BB$15:$BD$223,2,FALSE)</f>
        <v>12</v>
      </c>
      <c r="I266" s="47" t="str">
        <f>VLOOKUP(표5_1075[[#This Row],[characterId]],$BB$15:$BD$223,3,FALSE)</f>
        <v>라이팅독스</v>
      </c>
      <c r="K266" s="47">
        <f t="shared" si="14"/>
        <v>11</v>
      </c>
      <c r="L266" s="47">
        <v>252</v>
      </c>
      <c r="M266" s="47">
        <f t="shared" si="12"/>
        <v>11</v>
      </c>
      <c r="N266" s="47">
        <f t="shared" si="15"/>
        <v>12</v>
      </c>
      <c r="O266" s="47">
        <f t="shared" si="13"/>
        <v>1063</v>
      </c>
      <c r="P266" s="47"/>
    </row>
    <row r="267" spans="1:16" x14ac:dyDescent="0.3">
      <c r="A267" s="6"/>
      <c r="C267" s="27">
        <v>253</v>
      </c>
      <c r="D267" s="26">
        <v>11</v>
      </c>
      <c r="E267" s="26">
        <v>13</v>
      </c>
      <c r="F267" s="5">
        <v>1079</v>
      </c>
      <c r="H267" s="47">
        <f>VLOOKUP(표5_1075[[#This Row],[characterId]],$BB$15:$BD$223,2,FALSE)</f>
        <v>3</v>
      </c>
      <c r="I267" s="47" t="str">
        <f>VLOOKUP(표5_1075[[#This Row],[characterId]],$BB$15:$BD$223,3,FALSE)</f>
        <v>크라우딜</v>
      </c>
      <c r="K267" s="47">
        <f t="shared" si="14"/>
        <v>11</v>
      </c>
      <c r="L267" s="47">
        <v>253</v>
      </c>
      <c r="M267" s="47">
        <f t="shared" si="12"/>
        <v>11</v>
      </c>
      <c r="N267" s="47">
        <f t="shared" si="15"/>
        <v>13</v>
      </c>
      <c r="O267" s="47">
        <f t="shared" si="13"/>
        <v>1079</v>
      </c>
      <c r="P267" s="47"/>
    </row>
    <row r="268" spans="1:16" x14ac:dyDescent="0.3">
      <c r="A268" s="6"/>
      <c r="C268" s="27">
        <v>254</v>
      </c>
      <c r="D268" s="26">
        <v>11</v>
      </c>
      <c r="E268" s="26">
        <v>14</v>
      </c>
      <c r="F268" s="5">
        <v>1087</v>
      </c>
      <c r="H268" s="47">
        <f>VLOOKUP(표5_1075[[#This Row],[characterId]],$BB$15:$BD$223,2,FALSE)</f>
        <v>8</v>
      </c>
      <c r="I268" s="47" t="str">
        <f>VLOOKUP(표5_1075[[#This Row],[characterId]],$BB$15:$BD$223,3,FALSE)</f>
        <v>바이코</v>
      </c>
      <c r="K268" s="47">
        <f t="shared" si="14"/>
        <v>11</v>
      </c>
      <c r="L268" s="47">
        <v>254</v>
      </c>
      <c r="M268" s="47">
        <f t="shared" si="12"/>
        <v>11</v>
      </c>
      <c r="N268" s="47">
        <f t="shared" si="15"/>
        <v>14</v>
      </c>
      <c r="O268" s="47">
        <f t="shared" si="13"/>
        <v>1087</v>
      </c>
      <c r="P268" s="47"/>
    </row>
    <row r="269" spans="1:16" x14ac:dyDescent="0.3">
      <c r="A269" s="6"/>
      <c r="C269" s="27">
        <v>255</v>
      </c>
      <c r="D269" s="26">
        <v>11</v>
      </c>
      <c r="E269" s="26">
        <v>15</v>
      </c>
      <c r="F269" s="5">
        <v>1073</v>
      </c>
      <c r="H269" s="47">
        <f>VLOOKUP(표5_1075[[#This Row],[characterId]],$BB$15:$BD$223,2,FALSE)</f>
        <v>4</v>
      </c>
      <c r="I269" s="47" t="str">
        <f>VLOOKUP(표5_1075[[#This Row],[characterId]],$BB$15:$BD$223,3,FALSE)</f>
        <v>블로워</v>
      </c>
      <c r="K269" s="47">
        <f t="shared" si="14"/>
        <v>11</v>
      </c>
      <c r="L269" s="47">
        <v>255</v>
      </c>
      <c r="M269" s="47">
        <f t="shared" si="12"/>
        <v>11</v>
      </c>
      <c r="N269" s="47">
        <f t="shared" si="15"/>
        <v>15</v>
      </c>
      <c r="O269" s="47">
        <f t="shared" si="13"/>
        <v>1073</v>
      </c>
      <c r="P269" s="47"/>
    </row>
    <row r="270" spans="1:16" x14ac:dyDescent="0.3">
      <c r="A270" s="6"/>
      <c r="C270" s="27">
        <v>256</v>
      </c>
      <c r="D270" s="26">
        <v>11</v>
      </c>
      <c r="E270" s="26">
        <v>16</v>
      </c>
      <c r="F270" s="5">
        <v>1139</v>
      </c>
      <c r="H270" s="47">
        <f>VLOOKUP(표5_1075[[#This Row],[characterId]],$BB$15:$BD$223,2,FALSE)</f>
        <v>3</v>
      </c>
      <c r="I270" s="47" t="str">
        <f>VLOOKUP(표5_1075[[#This Row],[characterId]],$BB$15:$BD$223,3,FALSE)</f>
        <v>소울본루스</v>
      </c>
      <c r="K270" s="47">
        <f t="shared" si="14"/>
        <v>11</v>
      </c>
      <c r="L270" s="47">
        <v>256</v>
      </c>
      <c r="M270" s="47">
        <f t="shared" si="12"/>
        <v>11</v>
      </c>
      <c r="N270" s="47">
        <f t="shared" si="15"/>
        <v>16</v>
      </c>
      <c r="O270" s="47">
        <f t="shared" si="13"/>
        <v>1139</v>
      </c>
      <c r="P270" s="47"/>
    </row>
    <row r="271" spans="1:16" x14ac:dyDescent="0.3">
      <c r="A271" s="6"/>
      <c r="C271" s="27">
        <v>257</v>
      </c>
      <c r="D271" s="26">
        <v>11</v>
      </c>
      <c r="E271" s="26">
        <v>17</v>
      </c>
      <c r="F271" s="5">
        <v>1093</v>
      </c>
      <c r="H271" s="47">
        <f>VLOOKUP(표5_1075[[#This Row],[characterId]],$BB$15:$BD$223,2,FALSE)</f>
        <v>2</v>
      </c>
      <c r="I271" s="47" t="str">
        <f>VLOOKUP(표5_1075[[#This Row],[characterId]],$BB$15:$BD$223,3,FALSE)</f>
        <v>프레디</v>
      </c>
      <c r="K271" s="47">
        <f t="shared" si="14"/>
        <v>11</v>
      </c>
      <c r="L271" s="47">
        <v>257</v>
      </c>
      <c r="M271" s="47">
        <f t="shared" ref="M271:M334" si="16">VLOOKUP(ROUNDUP(L271/24,0),$W$15:$Z$138,4,FALSE)</f>
        <v>11</v>
      </c>
      <c r="N271" s="47">
        <f t="shared" si="15"/>
        <v>17</v>
      </c>
      <c r="O271" s="47">
        <f t="shared" ref="O271:O334" si="17">INDEX($AB$15:$AY$138,K271,VLOOKUP(N271,$S$15:$T$38,2,FALSE))</f>
        <v>1093</v>
      </c>
      <c r="P271" s="47"/>
    </row>
    <row r="272" spans="1:16" x14ac:dyDescent="0.3">
      <c r="A272" s="6"/>
      <c r="C272" s="27">
        <v>258</v>
      </c>
      <c r="D272" s="26">
        <v>11</v>
      </c>
      <c r="E272" s="26">
        <v>18</v>
      </c>
      <c r="F272" s="5">
        <v>1140</v>
      </c>
      <c r="H272" s="47">
        <f>VLOOKUP(표5_1075[[#This Row],[characterId]],$BB$15:$BD$223,2,FALSE)</f>
        <v>20</v>
      </c>
      <c r="I272" s="47" t="str">
        <f>VLOOKUP(표5_1075[[#This Row],[characterId]],$BB$15:$BD$223,3,FALSE)</f>
        <v>홀리미스트</v>
      </c>
      <c r="K272" s="47">
        <f t="shared" ref="K272:K335" si="18">ROUNDUP(L272/24,0)</f>
        <v>11</v>
      </c>
      <c r="L272" s="47">
        <v>258</v>
      </c>
      <c r="M272" s="47">
        <f t="shared" si="16"/>
        <v>11</v>
      </c>
      <c r="N272" s="47">
        <f t="shared" si="15"/>
        <v>18</v>
      </c>
      <c r="O272" s="47">
        <f t="shared" si="17"/>
        <v>1140</v>
      </c>
      <c r="P272" s="47"/>
    </row>
    <row r="273" spans="1:16" x14ac:dyDescent="0.3">
      <c r="A273" s="6"/>
      <c r="C273" s="27">
        <v>259</v>
      </c>
      <c r="D273" s="26">
        <v>11</v>
      </c>
      <c r="E273" s="26">
        <v>19</v>
      </c>
      <c r="F273" s="5">
        <v>1144</v>
      </c>
      <c r="H273" s="47">
        <f>VLOOKUP(표5_1075[[#This Row],[characterId]],$BB$15:$BD$223,2,FALSE)</f>
        <v>4</v>
      </c>
      <c r="I273" s="47" t="str">
        <f>VLOOKUP(표5_1075[[#This Row],[characterId]],$BB$15:$BD$223,3,FALSE)</f>
        <v>세케르</v>
      </c>
      <c r="K273" s="47">
        <f t="shared" si="18"/>
        <v>11</v>
      </c>
      <c r="L273" s="47">
        <v>259</v>
      </c>
      <c r="M273" s="47">
        <f t="shared" si="16"/>
        <v>11</v>
      </c>
      <c r="N273" s="47">
        <f t="shared" si="15"/>
        <v>19</v>
      </c>
      <c r="O273" s="47">
        <f t="shared" si="17"/>
        <v>1144</v>
      </c>
      <c r="P273" s="47"/>
    </row>
    <row r="274" spans="1:16" x14ac:dyDescent="0.3">
      <c r="A274" s="6"/>
      <c r="C274" s="27">
        <v>260</v>
      </c>
      <c r="D274" s="26">
        <v>11</v>
      </c>
      <c r="E274" s="26">
        <v>20</v>
      </c>
      <c r="F274" s="5">
        <v>1094</v>
      </c>
      <c r="H274" s="47">
        <f>VLOOKUP(표5_1075[[#This Row],[characterId]],$BB$15:$BD$223,2,FALSE)</f>
        <v>10</v>
      </c>
      <c r="I274" s="47" t="str">
        <f>VLOOKUP(표5_1075[[#This Row],[characterId]],$BB$15:$BD$223,3,FALSE)</f>
        <v>프린스톤</v>
      </c>
      <c r="K274" s="47">
        <f t="shared" si="18"/>
        <v>11</v>
      </c>
      <c r="L274" s="47">
        <v>260</v>
      </c>
      <c r="M274" s="47">
        <f t="shared" si="16"/>
        <v>11</v>
      </c>
      <c r="N274" s="47">
        <f t="shared" si="15"/>
        <v>20</v>
      </c>
      <c r="O274" s="47">
        <f t="shared" si="17"/>
        <v>1094</v>
      </c>
      <c r="P274" s="47"/>
    </row>
    <row r="275" spans="1:16" x14ac:dyDescent="0.3">
      <c r="A275" s="6"/>
      <c r="C275" s="27">
        <v>261</v>
      </c>
      <c r="D275" s="26">
        <v>11</v>
      </c>
      <c r="E275" s="26">
        <v>101</v>
      </c>
      <c r="F275" s="5">
        <v>2222</v>
      </c>
      <c r="H275" s="47" t="e">
        <f>VLOOKUP(표5_1075[[#This Row],[characterId]],$BB$15:$BD$223,2,FALSE)</f>
        <v>#N/A</v>
      </c>
      <c r="I275" s="47" t="e">
        <f>VLOOKUP(표5_1075[[#This Row],[characterId]],$BB$15:$BD$223,3,FALSE)</f>
        <v>#N/A</v>
      </c>
      <c r="K275" s="47">
        <f t="shared" si="18"/>
        <v>11</v>
      </c>
      <c r="L275" s="47">
        <v>261</v>
      </c>
      <c r="M275" s="47">
        <f t="shared" si="16"/>
        <v>11</v>
      </c>
      <c r="N275" s="47">
        <f t="shared" si="15"/>
        <v>101</v>
      </c>
      <c r="O275" s="47">
        <f t="shared" si="17"/>
        <v>2022</v>
      </c>
      <c r="P275" s="47"/>
    </row>
    <row r="276" spans="1:16" x14ac:dyDescent="0.3">
      <c r="A276" s="6"/>
      <c r="C276" s="27">
        <v>262</v>
      </c>
      <c r="D276" s="26">
        <v>11</v>
      </c>
      <c r="E276" s="26">
        <v>102</v>
      </c>
      <c r="F276" s="5">
        <v>2242</v>
      </c>
      <c r="H276" s="47" t="e">
        <f>VLOOKUP(표5_1075[[#This Row],[characterId]],$BB$15:$BD$223,2,FALSE)</f>
        <v>#N/A</v>
      </c>
      <c r="I276" s="47" t="e">
        <f>VLOOKUP(표5_1075[[#This Row],[characterId]],$BB$15:$BD$223,3,FALSE)</f>
        <v>#N/A</v>
      </c>
      <c r="K276" s="47">
        <f t="shared" si="18"/>
        <v>11</v>
      </c>
      <c r="L276" s="47">
        <v>262</v>
      </c>
      <c r="M276" s="47">
        <f t="shared" si="16"/>
        <v>11</v>
      </c>
      <c r="N276" s="47">
        <f t="shared" si="15"/>
        <v>102</v>
      </c>
      <c r="O276" s="47">
        <f t="shared" si="17"/>
        <v>2042</v>
      </c>
      <c r="P276" s="47"/>
    </row>
    <row r="277" spans="1:16" x14ac:dyDescent="0.3">
      <c r="A277" s="6"/>
      <c r="C277" s="27">
        <v>263</v>
      </c>
      <c r="D277" s="26">
        <v>11</v>
      </c>
      <c r="E277" s="26">
        <v>103</v>
      </c>
      <c r="F277" s="5">
        <v>2241</v>
      </c>
      <c r="H277" s="47" t="e">
        <f>VLOOKUP(표5_1075[[#This Row],[characterId]],$BB$15:$BD$223,2,FALSE)</f>
        <v>#N/A</v>
      </c>
      <c r="I277" s="47" t="e">
        <f>VLOOKUP(표5_1075[[#This Row],[characterId]],$BB$15:$BD$223,3,FALSE)</f>
        <v>#N/A</v>
      </c>
      <c r="K277" s="47">
        <f t="shared" si="18"/>
        <v>11</v>
      </c>
      <c r="L277" s="47">
        <v>263</v>
      </c>
      <c r="M277" s="47">
        <f t="shared" si="16"/>
        <v>11</v>
      </c>
      <c r="N277" s="47">
        <f t="shared" si="15"/>
        <v>103</v>
      </c>
      <c r="O277" s="47">
        <f t="shared" si="17"/>
        <v>2041</v>
      </c>
      <c r="P277" s="47"/>
    </row>
    <row r="278" spans="1:16" x14ac:dyDescent="0.3">
      <c r="A278" s="6"/>
      <c r="C278" s="27">
        <v>264</v>
      </c>
      <c r="D278" s="26">
        <v>11</v>
      </c>
      <c r="E278" s="26">
        <v>201</v>
      </c>
      <c r="F278" s="5">
        <v>3205</v>
      </c>
      <c r="H278" s="47" t="e">
        <f>VLOOKUP(표5_1075[[#This Row],[characterId]],$BB$15:$BD$223,2,FALSE)</f>
        <v>#N/A</v>
      </c>
      <c r="I278" s="47" t="e">
        <f>VLOOKUP(표5_1075[[#This Row],[characterId]],$BB$15:$BD$223,3,FALSE)</f>
        <v>#N/A</v>
      </c>
      <c r="K278" s="47">
        <f t="shared" si="18"/>
        <v>11</v>
      </c>
      <c r="L278" s="47">
        <v>264</v>
      </c>
      <c r="M278" s="47">
        <f t="shared" si="16"/>
        <v>11</v>
      </c>
      <c r="N278" s="47">
        <f t="shared" si="15"/>
        <v>201</v>
      </c>
      <c r="O278" s="47">
        <f t="shared" si="17"/>
        <v>3005</v>
      </c>
      <c r="P278" s="47"/>
    </row>
    <row r="279" spans="1:16" x14ac:dyDescent="0.3">
      <c r="A279" s="6"/>
      <c r="C279" s="27">
        <v>265</v>
      </c>
      <c r="D279" s="26">
        <v>12</v>
      </c>
      <c r="E279" s="26">
        <v>1</v>
      </c>
      <c r="F279" s="5">
        <v>1002</v>
      </c>
      <c r="H279" s="47">
        <f>VLOOKUP(표5_1075[[#This Row],[characterId]],$BB$15:$BD$223,2,FALSE)</f>
        <v>1</v>
      </c>
      <c r="I279" s="47" t="str">
        <f>VLOOKUP(표5_1075[[#This Row],[characterId]],$BB$15:$BD$223,3,FALSE)</f>
        <v>길라임</v>
      </c>
      <c r="K279" s="47">
        <f t="shared" si="18"/>
        <v>12</v>
      </c>
      <c r="L279" s="47">
        <v>265</v>
      </c>
      <c r="M279" s="47">
        <f t="shared" si="16"/>
        <v>12</v>
      </c>
      <c r="N279" s="47">
        <f t="shared" si="15"/>
        <v>1</v>
      </c>
      <c r="O279" s="47">
        <f t="shared" si="17"/>
        <v>1002</v>
      </c>
      <c r="P279" s="47"/>
    </row>
    <row r="280" spans="1:16" x14ac:dyDescent="0.3">
      <c r="A280" s="6"/>
      <c r="C280" s="27">
        <v>266</v>
      </c>
      <c r="D280" s="26">
        <v>12</v>
      </c>
      <c r="E280" s="26">
        <v>2</v>
      </c>
      <c r="F280" s="5">
        <v>1010</v>
      </c>
      <c r="H280" s="47">
        <f>VLOOKUP(표5_1075[[#This Row],[characterId]],$BB$15:$BD$223,2,FALSE)</f>
        <v>42</v>
      </c>
      <c r="I280" s="47" t="str">
        <f>VLOOKUP(표5_1075[[#This Row],[characterId]],$BB$15:$BD$223,3,FALSE)</f>
        <v>도스트</v>
      </c>
      <c r="K280" s="47">
        <f t="shared" si="18"/>
        <v>12</v>
      </c>
      <c r="L280" s="47">
        <v>266</v>
      </c>
      <c r="M280" s="47">
        <f t="shared" si="16"/>
        <v>12</v>
      </c>
      <c r="N280" s="47">
        <f t="shared" si="15"/>
        <v>2</v>
      </c>
      <c r="O280" s="47">
        <f t="shared" si="17"/>
        <v>1010</v>
      </c>
      <c r="P280" s="47"/>
    </row>
    <row r="281" spans="1:16" x14ac:dyDescent="0.3">
      <c r="A281" s="6"/>
      <c r="C281" s="27">
        <v>267</v>
      </c>
      <c r="D281" s="26">
        <v>12</v>
      </c>
      <c r="E281" s="26">
        <v>3</v>
      </c>
      <c r="F281" s="5">
        <v>1023</v>
      </c>
      <c r="H281" s="47">
        <f>VLOOKUP(표5_1075[[#This Row],[characterId]],$BB$15:$BD$223,2,FALSE)</f>
        <v>1</v>
      </c>
      <c r="I281" s="47" t="str">
        <f>VLOOKUP(표5_1075[[#This Row],[characterId]],$BB$15:$BD$223,3,FALSE)</f>
        <v>레임</v>
      </c>
      <c r="K281" s="47">
        <f t="shared" si="18"/>
        <v>12</v>
      </c>
      <c r="L281" s="47">
        <v>267</v>
      </c>
      <c r="M281" s="47">
        <f t="shared" si="16"/>
        <v>12</v>
      </c>
      <c r="N281" s="47">
        <f t="shared" si="15"/>
        <v>3</v>
      </c>
      <c r="O281" s="47">
        <f t="shared" si="17"/>
        <v>1023</v>
      </c>
      <c r="P281" s="47"/>
    </row>
    <row r="282" spans="1:16" x14ac:dyDescent="0.3">
      <c r="A282" s="6"/>
      <c r="C282" s="27">
        <v>268</v>
      </c>
      <c r="D282" s="26">
        <v>12</v>
      </c>
      <c r="E282" s="26">
        <v>4</v>
      </c>
      <c r="F282" s="5">
        <v>1018</v>
      </c>
      <c r="H282" s="47">
        <f>VLOOKUP(표5_1075[[#This Row],[characterId]],$BB$15:$BD$223,2,FALSE)</f>
        <v>42</v>
      </c>
      <c r="I282" s="47" t="str">
        <f>VLOOKUP(표5_1075[[#This Row],[characterId]],$BB$15:$BD$223,3,FALSE)</f>
        <v>빨강고래</v>
      </c>
      <c r="K282" s="47">
        <f t="shared" si="18"/>
        <v>12</v>
      </c>
      <c r="L282" s="47">
        <v>268</v>
      </c>
      <c r="M282" s="47">
        <f t="shared" si="16"/>
        <v>12</v>
      </c>
      <c r="N282" s="47">
        <f t="shared" si="15"/>
        <v>4</v>
      </c>
      <c r="O282" s="47">
        <f t="shared" si="17"/>
        <v>1018</v>
      </c>
      <c r="P282" s="47"/>
    </row>
    <row r="283" spans="1:16" x14ac:dyDescent="0.3">
      <c r="A283" s="6"/>
      <c r="C283" s="27">
        <v>269</v>
      </c>
      <c r="D283" s="26">
        <v>12</v>
      </c>
      <c r="E283" s="26">
        <v>5</v>
      </c>
      <c r="F283" s="5">
        <v>1015</v>
      </c>
      <c r="H283" s="47">
        <f>VLOOKUP(표5_1075[[#This Row],[characterId]],$BB$15:$BD$223,2,FALSE)</f>
        <v>42</v>
      </c>
      <c r="I283" s="47" t="str">
        <f>VLOOKUP(표5_1075[[#This Row],[characterId]],$BB$15:$BD$223,3,FALSE)</f>
        <v>클로제</v>
      </c>
      <c r="K283" s="47">
        <f t="shared" si="18"/>
        <v>12</v>
      </c>
      <c r="L283" s="47">
        <v>269</v>
      </c>
      <c r="M283" s="47">
        <f t="shared" si="16"/>
        <v>12</v>
      </c>
      <c r="N283" s="47">
        <f t="shared" si="15"/>
        <v>5</v>
      </c>
      <c r="O283" s="47">
        <f t="shared" si="17"/>
        <v>1015</v>
      </c>
      <c r="P283" s="47"/>
    </row>
    <row r="284" spans="1:16" x14ac:dyDescent="0.3">
      <c r="A284" s="6"/>
      <c r="C284" s="27">
        <v>270</v>
      </c>
      <c r="D284" s="26">
        <v>12</v>
      </c>
      <c r="E284" s="26">
        <v>6</v>
      </c>
      <c r="F284" s="5">
        <v>1042</v>
      </c>
      <c r="H284" s="47">
        <f>VLOOKUP(표5_1075[[#This Row],[characterId]],$BB$15:$BD$223,2,FALSE)</f>
        <v>18</v>
      </c>
      <c r="I284" s="47" t="str">
        <f>VLOOKUP(표5_1075[[#This Row],[characterId]],$BB$15:$BD$223,3,FALSE)</f>
        <v>매치햇</v>
      </c>
      <c r="K284" s="47">
        <f t="shared" si="18"/>
        <v>12</v>
      </c>
      <c r="L284" s="47">
        <v>270</v>
      </c>
      <c r="M284" s="47">
        <f t="shared" si="16"/>
        <v>12</v>
      </c>
      <c r="N284" s="47">
        <f t="shared" si="15"/>
        <v>6</v>
      </c>
      <c r="O284" s="47">
        <f t="shared" si="17"/>
        <v>1042</v>
      </c>
      <c r="P284" s="47"/>
    </row>
    <row r="285" spans="1:16" x14ac:dyDescent="0.3">
      <c r="A285" s="6"/>
      <c r="C285" s="27">
        <v>271</v>
      </c>
      <c r="D285" s="26">
        <v>12</v>
      </c>
      <c r="E285" s="26">
        <v>7</v>
      </c>
      <c r="F285" s="5">
        <v>1047</v>
      </c>
      <c r="H285" s="47">
        <f>VLOOKUP(표5_1075[[#This Row],[characterId]],$BB$15:$BD$223,2,FALSE)</f>
        <v>2</v>
      </c>
      <c r="I285" s="47" t="str">
        <f>VLOOKUP(표5_1075[[#This Row],[characterId]],$BB$15:$BD$223,3,FALSE)</f>
        <v>앵그리독스</v>
      </c>
      <c r="K285" s="47">
        <f t="shared" si="18"/>
        <v>12</v>
      </c>
      <c r="L285" s="47">
        <v>271</v>
      </c>
      <c r="M285" s="47">
        <f t="shared" si="16"/>
        <v>12</v>
      </c>
      <c r="N285" s="47">
        <f t="shared" si="15"/>
        <v>7</v>
      </c>
      <c r="O285" s="47">
        <f t="shared" si="17"/>
        <v>1047</v>
      </c>
      <c r="P285" s="47"/>
    </row>
    <row r="286" spans="1:16" x14ac:dyDescent="0.3">
      <c r="A286" s="6"/>
      <c r="C286" s="27">
        <v>272</v>
      </c>
      <c r="D286" s="26">
        <v>12</v>
      </c>
      <c r="E286" s="26">
        <v>8</v>
      </c>
      <c r="F286" s="5">
        <v>1051</v>
      </c>
      <c r="H286" s="47">
        <f>VLOOKUP(표5_1075[[#This Row],[characterId]],$BB$15:$BD$223,2,FALSE)</f>
        <v>42</v>
      </c>
      <c r="I286" s="47" t="str">
        <f>VLOOKUP(표5_1075[[#This Row],[characterId]],$BB$15:$BD$223,3,FALSE)</f>
        <v>골드리막</v>
      </c>
      <c r="K286" s="47">
        <f t="shared" si="18"/>
        <v>12</v>
      </c>
      <c r="L286" s="47">
        <v>272</v>
      </c>
      <c r="M286" s="47">
        <f t="shared" si="16"/>
        <v>12</v>
      </c>
      <c r="N286" s="47">
        <f t="shared" si="15"/>
        <v>8</v>
      </c>
      <c r="O286" s="47">
        <f t="shared" si="17"/>
        <v>1051</v>
      </c>
      <c r="P286" s="47"/>
    </row>
    <row r="287" spans="1:16" x14ac:dyDescent="0.3">
      <c r="A287" s="6"/>
      <c r="C287" s="27">
        <v>273</v>
      </c>
      <c r="D287" s="26">
        <v>12</v>
      </c>
      <c r="E287" s="26">
        <v>9</v>
      </c>
      <c r="F287" s="5">
        <v>1046</v>
      </c>
      <c r="H287" s="47">
        <f>VLOOKUP(표5_1075[[#This Row],[characterId]],$BB$15:$BD$223,2,FALSE)</f>
        <v>21</v>
      </c>
      <c r="I287" s="47" t="str">
        <f>VLOOKUP(표5_1075[[#This Row],[characterId]],$BB$15:$BD$223,3,FALSE)</f>
        <v>호롱</v>
      </c>
      <c r="K287" s="47">
        <f t="shared" si="18"/>
        <v>12</v>
      </c>
      <c r="L287" s="47">
        <v>273</v>
      </c>
      <c r="M287" s="47">
        <f t="shared" si="16"/>
        <v>12</v>
      </c>
      <c r="N287" s="47">
        <f t="shared" si="15"/>
        <v>9</v>
      </c>
      <c r="O287" s="47">
        <f t="shared" si="17"/>
        <v>1046</v>
      </c>
      <c r="P287" s="47"/>
    </row>
    <row r="288" spans="1:16" x14ac:dyDescent="0.3">
      <c r="A288" s="6"/>
      <c r="C288" s="27">
        <v>274</v>
      </c>
      <c r="D288" s="26">
        <v>12</v>
      </c>
      <c r="E288" s="26">
        <v>10</v>
      </c>
      <c r="F288" s="5">
        <v>1036</v>
      </c>
      <c r="H288" s="47">
        <f>VLOOKUP(표5_1075[[#This Row],[characterId]],$BB$15:$BD$223,2,FALSE)</f>
        <v>13</v>
      </c>
      <c r="I288" s="47" t="str">
        <f>VLOOKUP(표5_1075[[#This Row],[characterId]],$BB$15:$BD$223,3,FALSE)</f>
        <v>초록고래</v>
      </c>
      <c r="K288" s="47">
        <f t="shared" si="18"/>
        <v>12</v>
      </c>
      <c r="L288" s="47">
        <v>274</v>
      </c>
      <c r="M288" s="47">
        <f t="shared" si="16"/>
        <v>12</v>
      </c>
      <c r="N288" s="47">
        <f t="shared" si="15"/>
        <v>10</v>
      </c>
      <c r="O288" s="47">
        <f t="shared" si="17"/>
        <v>1036</v>
      </c>
      <c r="P288" s="47"/>
    </row>
    <row r="289" spans="1:16" x14ac:dyDescent="0.3">
      <c r="A289" s="6"/>
      <c r="C289" s="27">
        <v>275</v>
      </c>
      <c r="D289" s="26">
        <v>12</v>
      </c>
      <c r="E289" s="26">
        <v>11</v>
      </c>
      <c r="F289" s="5">
        <v>1120</v>
      </c>
      <c r="H289" s="47">
        <f>VLOOKUP(표5_1075[[#This Row],[characterId]],$BB$15:$BD$223,2,FALSE)</f>
        <v>7</v>
      </c>
      <c r="I289" s="47" t="str">
        <f>VLOOKUP(표5_1075[[#This Row],[characterId]],$BB$15:$BD$223,3,FALSE)</f>
        <v>메이스터</v>
      </c>
      <c r="K289" s="47">
        <f t="shared" si="18"/>
        <v>12</v>
      </c>
      <c r="L289" s="47">
        <v>275</v>
      </c>
      <c r="M289" s="47">
        <f t="shared" si="16"/>
        <v>12</v>
      </c>
      <c r="N289" s="47">
        <f t="shared" si="15"/>
        <v>11</v>
      </c>
      <c r="O289" s="47">
        <f t="shared" si="17"/>
        <v>1120</v>
      </c>
      <c r="P289" s="47"/>
    </row>
    <row r="290" spans="1:16" x14ac:dyDescent="0.3">
      <c r="A290" s="6"/>
      <c r="C290" s="27">
        <v>276</v>
      </c>
      <c r="D290" s="26">
        <v>12</v>
      </c>
      <c r="E290" s="26">
        <v>12</v>
      </c>
      <c r="F290" s="5">
        <v>1081</v>
      </c>
      <c r="H290" s="47">
        <f>VLOOKUP(표5_1075[[#This Row],[characterId]],$BB$15:$BD$223,2,FALSE)</f>
        <v>2</v>
      </c>
      <c r="I290" s="47" t="str">
        <f>VLOOKUP(표5_1075[[#This Row],[characterId]],$BB$15:$BD$223,3,FALSE)</f>
        <v>비컨독스</v>
      </c>
      <c r="K290" s="47">
        <f t="shared" si="18"/>
        <v>12</v>
      </c>
      <c r="L290" s="47">
        <v>276</v>
      </c>
      <c r="M290" s="47">
        <f t="shared" si="16"/>
        <v>12</v>
      </c>
      <c r="N290" s="47">
        <f t="shared" si="15"/>
        <v>12</v>
      </c>
      <c r="O290" s="47">
        <f t="shared" si="17"/>
        <v>1081</v>
      </c>
      <c r="P290" s="47"/>
    </row>
    <row r="291" spans="1:16" x14ac:dyDescent="0.3">
      <c r="A291" s="6"/>
      <c r="C291" s="27">
        <v>277</v>
      </c>
      <c r="D291" s="26">
        <v>12</v>
      </c>
      <c r="E291" s="26">
        <v>13</v>
      </c>
      <c r="F291" s="5">
        <v>1078</v>
      </c>
      <c r="H291" s="47">
        <f>VLOOKUP(표5_1075[[#This Row],[characterId]],$BB$15:$BD$223,2,FALSE)</f>
        <v>42</v>
      </c>
      <c r="I291" s="47" t="str">
        <f>VLOOKUP(표5_1075[[#This Row],[characterId]],$BB$15:$BD$223,3,FALSE)</f>
        <v>프레링</v>
      </c>
      <c r="K291" s="47">
        <f t="shared" si="18"/>
        <v>12</v>
      </c>
      <c r="L291" s="47">
        <v>277</v>
      </c>
      <c r="M291" s="47">
        <f t="shared" si="16"/>
        <v>12</v>
      </c>
      <c r="N291" s="47">
        <f t="shared" si="15"/>
        <v>13</v>
      </c>
      <c r="O291" s="47">
        <f t="shared" si="17"/>
        <v>1078</v>
      </c>
      <c r="P291" s="47"/>
    </row>
    <row r="292" spans="1:16" x14ac:dyDescent="0.3">
      <c r="A292" s="6"/>
      <c r="C292" s="27">
        <v>278</v>
      </c>
      <c r="D292" s="26">
        <v>12</v>
      </c>
      <c r="E292" s="26">
        <v>14</v>
      </c>
      <c r="F292" s="5">
        <v>1068</v>
      </c>
      <c r="H292" s="47">
        <f>VLOOKUP(표5_1075[[#This Row],[characterId]],$BB$15:$BD$223,2,FALSE)</f>
        <v>10</v>
      </c>
      <c r="I292" s="47" t="str">
        <f>VLOOKUP(표5_1075[[#This Row],[characterId]],$BB$15:$BD$223,3,FALSE)</f>
        <v>로이코</v>
      </c>
      <c r="K292" s="47">
        <f t="shared" si="18"/>
        <v>12</v>
      </c>
      <c r="L292" s="47">
        <v>278</v>
      </c>
      <c r="M292" s="47">
        <f t="shared" si="16"/>
        <v>12</v>
      </c>
      <c r="N292" s="47">
        <f t="shared" si="15"/>
        <v>14</v>
      </c>
      <c r="O292" s="47">
        <f t="shared" si="17"/>
        <v>1068</v>
      </c>
      <c r="P292" s="47"/>
    </row>
    <row r="293" spans="1:16" x14ac:dyDescent="0.3">
      <c r="A293" s="6"/>
      <c r="C293" s="27">
        <v>279</v>
      </c>
      <c r="D293" s="26">
        <v>12</v>
      </c>
      <c r="E293" s="26">
        <v>15</v>
      </c>
      <c r="F293" s="5">
        <v>1073</v>
      </c>
      <c r="H293" s="47">
        <f>VLOOKUP(표5_1075[[#This Row],[characterId]],$BB$15:$BD$223,2,FALSE)</f>
        <v>4</v>
      </c>
      <c r="I293" s="47" t="str">
        <f>VLOOKUP(표5_1075[[#This Row],[characterId]],$BB$15:$BD$223,3,FALSE)</f>
        <v>블로워</v>
      </c>
      <c r="K293" s="47">
        <f t="shared" si="18"/>
        <v>12</v>
      </c>
      <c r="L293" s="47">
        <v>279</v>
      </c>
      <c r="M293" s="47">
        <f t="shared" si="16"/>
        <v>12</v>
      </c>
      <c r="N293" s="47">
        <f t="shared" si="15"/>
        <v>15</v>
      </c>
      <c r="O293" s="47">
        <f t="shared" si="17"/>
        <v>1073</v>
      </c>
      <c r="P293" s="47"/>
    </row>
    <row r="294" spans="1:16" x14ac:dyDescent="0.3">
      <c r="A294" s="6"/>
      <c r="C294" s="27">
        <v>280</v>
      </c>
      <c r="D294" s="26">
        <v>12</v>
      </c>
      <c r="E294" s="26">
        <v>16</v>
      </c>
      <c r="F294" s="5">
        <v>1134</v>
      </c>
      <c r="H294" s="47">
        <f>VLOOKUP(표5_1075[[#This Row],[characterId]],$BB$15:$BD$223,2,FALSE)</f>
        <v>3</v>
      </c>
      <c r="I294" s="47" t="str">
        <f>VLOOKUP(표5_1075[[#This Row],[characterId]],$BB$15:$BD$223,3,FALSE)</f>
        <v>하이템플러</v>
      </c>
      <c r="K294" s="47">
        <f t="shared" si="18"/>
        <v>12</v>
      </c>
      <c r="L294" s="47">
        <v>280</v>
      </c>
      <c r="M294" s="47">
        <f t="shared" si="16"/>
        <v>12</v>
      </c>
      <c r="N294" s="47">
        <f t="shared" si="15"/>
        <v>16</v>
      </c>
      <c r="O294" s="47">
        <f t="shared" si="17"/>
        <v>1134</v>
      </c>
      <c r="P294" s="47"/>
    </row>
    <row r="295" spans="1:16" x14ac:dyDescent="0.3">
      <c r="A295" s="6"/>
      <c r="C295" s="27">
        <v>281</v>
      </c>
      <c r="D295" s="26">
        <v>12</v>
      </c>
      <c r="E295" s="26">
        <v>17</v>
      </c>
      <c r="F295" s="5">
        <v>1124</v>
      </c>
      <c r="H295" s="47">
        <f>VLOOKUP(표5_1075[[#This Row],[characterId]],$BB$15:$BD$223,2,FALSE)</f>
        <v>6</v>
      </c>
      <c r="I295" s="47" t="str">
        <f>VLOOKUP(표5_1075[[#This Row],[characterId]],$BB$15:$BD$223,3,FALSE)</f>
        <v>헬하운드</v>
      </c>
      <c r="K295" s="47">
        <f t="shared" si="18"/>
        <v>12</v>
      </c>
      <c r="L295" s="47">
        <v>281</v>
      </c>
      <c r="M295" s="47">
        <f t="shared" si="16"/>
        <v>12</v>
      </c>
      <c r="N295" s="47">
        <f t="shared" si="15"/>
        <v>17</v>
      </c>
      <c r="O295" s="47">
        <f t="shared" si="17"/>
        <v>1124</v>
      </c>
      <c r="P295" s="47"/>
    </row>
    <row r="296" spans="1:16" x14ac:dyDescent="0.3">
      <c r="A296" s="6"/>
      <c r="C296" s="27">
        <v>282</v>
      </c>
      <c r="D296" s="26">
        <v>12</v>
      </c>
      <c r="E296" s="26">
        <v>18</v>
      </c>
      <c r="F296" s="5">
        <v>1112</v>
      </c>
      <c r="H296" s="47">
        <f>VLOOKUP(표5_1075[[#This Row],[characterId]],$BB$15:$BD$223,2,FALSE)</f>
        <v>9</v>
      </c>
      <c r="I296" s="47" t="str">
        <f>VLOOKUP(표5_1075[[#This Row],[characterId]],$BB$15:$BD$223,3,FALSE)</f>
        <v>알렉산더</v>
      </c>
      <c r="K296" s="47">
        <f t="shared" si="18"/>
        <v>12</v>
      </c>
      <c r="L296" s="47">
        <v>282</v>
      </c>
      <c r="M296" s="47">
        <f t="shared" si="16"/>
        <v>12</v>
      </c>
      <c r="N296" s="47">
        <f t="shared" ref="N296:N359" si="19">N272</f>
        <v>18</v>
      </c>
      <c r="O296" s="47">
        <f t="shared" si="17"/>
        <v>1112</v>
      </c>
      <c r="P296" s="47"/>
    </row>
    <row r="297" spans="1:16" x14ac:dyDescent="0.3">
      <c r="A297" s="6"/>
      <c r="C297" s="27">
        <v>283</v>
      </c>
      <c r="D297" s="26">
        <v>12</v>
      </c>
      <c r="E297" s="26">
        <v>19</v>
      </c>
      <c r="F297" s="5">
        <v>1097</v>
      </c>
      <c r="H297" s="47">
        <f>VLOOKUP(표5_1075[[#This Row],[characterId]],$BB$15:$BD$223,2,FALSE)</f>
        <v>13</v>
      </c>
      <c r="I297" s="47" t="str">
        <f>VLOOKUP(표5_1075[[#This Row],[characterId]],$BB$15:$BD$223,3,FALSE)</f>
        <v>레글라스</v>
      </c>
      <c r="K297" s="47">
        <f t="shared" si="18"/>
        <v>12</v>
      </c>
      <c r="L297" s="47">
        <v>283</v>
      </c>
      <c r="M297" s="47">
        <f t="shared" si="16"/>
        <v>12</v>
      </c>
      <c r="N297" s="47">
        <f t="shared" si="19"/>
        <v>19</v>
      </c>
      <c r="O297" s="47">
        <f t="shared" si="17"/>
        <v>1097</v>
      </c>
      <c r="P297" s="47"/>
    </row>
    <row r="298" spans="1:16" x14ac:dyDescent="0.3">
      <c r="A298" s="6"/>
      <c r="C298" s="27">
        <v>284</v>
      </c>
      <c r="D298" s="26">
        <v>12</v>
      </c>
      <c r="E298" s="26">
        <v>20</v>
      </c>
      <c r="F298" s="5">
        <v>1102</v>
      </c>
      <c r="H298" s="47">
        <f>VLOOKUP(표5_1075[[#This Row],[characterId]],$BB$15:$BD$223,2,FALSE)</f>
        <v>42</v>
      </c>
      <c r="I298" s="47" t="str">
        <f>VLOOKUP(표5_1075[[#This Row],[characterId]],$BB$15:$BD$223,3,FALSE)</f>
        <v>판타핀</v>
      </c>
      <c r="K298" s="47">
        <f t="shared" si="18"/>
        <v>12</v>
      </c>
      <c r="L298" s="47">
        <v>284</v>
      </c>
      <c r="M298" s="47">
        <f t="shared" si="16"/>
        <v>12</v>
      </c>
      <c r="N298" s="47">
        <f t="shared" si="19"/>
        <v>20</v>
      </c>
      <c r="O298" s="47">
        <f t="shared" si="17"/>
        <v>1102</v>
      </c>
      <c r="P298" s="47"/>
    </row>
    <row r="299" spans="1:16" x14ac:dyDescent="0.3">
      <c r="A299" s="6"/>
      <c r="C299" s="27">
        <v>285</v>
      </c>
      <c r="D299" s="26">
        <v>12</v>
      </c>
      <c r="E299" s="26">
        <v>101</v>
      </c>
      <c r="F299" s="5">
        <v>2012</v>
      </c>
      <c r="H299" s="47">
        <f>VLOOKUP(표5_1075[[#This Row],[characterId]],$BB$15:$BD$223,2,FALSE)</f>
        <v>31</v>
      </c>
      <c r="I299" s="47" t="str">
        <f>VLOOKUP(표5_1075[[#This Row],[characterId]],$BB$15:$BD$223,3,FALSE)</f>
        <v>요로나</v>
      </c>
      <c r="K299" s="47">
        <f t="shared" si="18"/>
        <v>12</v>
      </c>
      <c r="L299" s="47">
        <v>285</v>
      </c>
      <c r="M299" s="47">
        <f t="shared" si="16"/>
        <v>12</v>
      </c>
      <c r="N299" s="47">
        <f t="shared" si="19"/>
        <v>101</v>
      </c>
      <c r="O299" s="47">
        <f t="shared" si="17"/>
        <v>2012</v>
      </c>
      <c r="P299" s="47"/>
    </row>
    <row r="300" spans="1:16" x14ac:dyDescent="0.3">
      <c r="A300" s="6"/>
      <c r="C300" s="27">
        <v>286</v>
      </c>
      <c r="D300" s="26">
        <v>12</v>
      </c>
      <c r="E300" s="26">
        <v>102</v>
      </c>
      <c r="F300" s="5">
        <v>2002</v>
      </c>
      <c r="H300" s="47">
        <f>VLOOKUP(표5_1075[[#This Row],[characterId]],$BB$15:$BD$223,2,FALSE)</f>
        <v>31</v>
      </c>
      <c r="I300" s="47" t="str">
        <f>VLOOKUP(표5_1075[[#This Row],[characterId]],$BB$15:$BD$223,3,FALSE)</f>
        <v>그렐라스</v>
      </c>
      <c r="K300" s="47">
        <f t="shared" si="18"/>
        <v>12</v>
      </c>
      <c r="L300" s="47">
        <v>286</v>
      </c>
      <c r="M300" s="47">
        <f t="shared" si="16"/>
        <v>12</v>
      </c>
      <c r="N300" s="47">
        <f t="shared" si="19"/>
        <v>102</v>
      </c>
      <c r="O300" s="47">
        <f t="shared" si="17"/>
        <v>2002</v>
      </c>
      <c r="P300" s="47"/>
    </row>
    <row r="301" spans="1:16" x14ac:dyDescent="0.3">
      <c r="A301" s="6"/>
      <c r="C301" s="27">
        <v>287</v>
      </c>
      <c r="D301" s="26">
        <v>12</v>
      </c>
      <c r="E301" s="26">
        <v>103</v>
      </c>
      <c r="F301" s="5">
        <v>2003</v>
      </c>
      <c r="H301" s="47">
        <f>VLOOKUP(표5_1075[[#This Row],[characterId]],$BB$15:$BD$223,2,FALSE)</f>
        <v>31</v>
      </c>
      <c r="I301" s="47" t="str">
        <f>VLOOKUP(표5_1075[[#This Row],[characterId]],$BB$15:$BD$223,3,FALSE)</f>
        <v>주니어 K</v>
      </c>
      <c r="K301" s="47">
        <f t="shared" si="18"/>
        <v>12</v>
      </c>
      <c r="L301" s="47">
        <v>287</v>
      </c>
      <c r="M301" s="47">
        <f t="shared" si="16"/>
        <v>12</v>
      </c>
      <c r="N301" s="47">
        <f t="shared" si="19"/>
        <v>103</v>
      </c>
      <c r="O301" s="47">
        <f t="shared" si="17"/>
        <v>2003</v>
      </c>
      <c r="P301" s="47"/>
    </row>
    <row r="302" spans="1:16" x14ac:dyDescent="0.3">
      <c r="A302" s="6"/>
      <c r="C302" s="27">
        <v>288</v>
      </c>
      <c r="D302" s="26">
        <v>12</v>
      </c>
      <c r="E302" s="26">
        <v>201</v>
      </c>
      <c r="F302" s="5">
        <v>3101</v>
      </c>
      <c r="H302" s="47">
        <f>VLOOKUP(표5_1075[[#This Row],[characterId]],$BB$15:$BD$223,2,FALSE)</f>
        <v>40</v>
      </c>
      <c r="I302" s="47" t="str">
        <f>VLOOKUP(표5_1075[[#This Row],[characterId]],$BB$15:$BD$223,3,FALSE)</f>
        <v>크라우드테론</v>
      </c>
      <c r="K302" s="47">
        <f t="shared" si="18"/>
        <v>12</v>
      </c>
      <c r="L302" s="47">
        <v>288</v>
      </c>
      <c r="M302" s="47">
        <f t="shared" si="16"/>
        <v>12</v>
      </c>
      <c r="N302" s="47">
        <f t="shared" si="19"/>
        <v>201</v>
      </c>
      <c r="O302" s="47">
        <f t="shared" si="17"/>
        <v>3101</v>
      </c>
      <c r="P302" s="47"/>
    </row>
    <row r="303" spans="1:16" x14ac:dyDescent="0.3">
      <c r="A303" s="6"/>
      <c r="C303" s="27">
        <v>289</v>
      </c>
      <c r="D303" s="26">
        <v>13</v>
      </c>
      <c r="E303" s="26">
        <v>1</v>
      </c>
      <c r="F303" s="5">
        <v>1009</v>
      </c>
      <c r="H303" s="47">
        <f>VLOOKUP(표5_1075[[#This Row],[characterId]],$BB$15:$BD$223,2,FALSE)</f>
        <v>7</v>
      </c>
      <c r="I303" s="47" t="str">
        <f>VLOOKUP(표5_1075[[#This Row],[characterId]],$BB$15:$BD$223,3,FALSE)</f>
        <v>블라임</v>
      </c>
      <c r="K303" s="47">
        <f t="shared" si="18"/>
        <v>13</v>
      </c>
      <c r="L303" s="47">
        <v>289</v>
      </c>
      <c r="M303" s="47">
        <f t="shared" si="16"/>
        <v>13</v>
      </c>
      <c r="N303" s="47">
        <f t="shared" si="19"/>
        <v>1</v>
      </c>
      <c r="O303" s="47">
        <f t="shared" si="17"/>
        <v>1009</v>
      </c>
      <c r="P303" s="47"/>
    </row>
    <row r="304" spans="1:16" x14ac:dyDescent="0.3">
      <c r="A304" s="6"/>
      <c r="C304" s="27">
        <v>290</v>
      </c>
      <c r="D304" s="26">
        <v>13</v>
      </c>
      <c r="E304" s="26">
        <v>2</v>
      </c>
      <c r="F304" s="5">
        <v>1007</v>
      </c>
      <c r="H304" s="47">
        <f>VLOOKUP(표5_1075[[#This Row],[characterId]],$BB$15:$BD$223,2,FALSE)</f>
        <v>6</v>
      </c>
      <c r="I304" s="47" t="str">
        <f>VLOOKUP(표5_1075[[#This Row],[characterId]],$BB$15:$BD$223,3,FALSE)</f>
        <v>크릉</v>
      </c>
      <c r="K304" s="47">
        <f t="shared" si="18"/>
        <v>13</v>
      </c>
      <c r="L304" s="47">
        <v>290</v>
      </c>
      <c r="M304" s="47">
        <f t="shared" si="16"/>
        <v>13</v>
      </c>
      <c r="N304" s="47">
        <f t="shared" si="19"/>
        <v>2</v>
      </c>
      <c r="O304" s="47">
        <f t="shared" si="17"/>
        <v>1007</v>
      </c>
      <c r="P304" s="47"/>
    </row>
    <row r="305" spans="1:16" x14ac:dyDescent="0.3">
      <c r="A305" s="6"/>
      <c r="C305" s="27">
        <v>291</v>
      </c>
      <c r="D305" s="26">
        <v>13</v>
      </c>
      <c r="E305" s="26">
        <v>3</v>
      </c>
      <c r="F305" s="5">
        <v>1012</v>
      </c>
      <c r="H305" s="47">
        <f>VLOOKUP(표5_1075[[#This Row],[characterId]],$BB$15:$BD$223,2,FALSE)</f>
        <v>3</v>
      </c>
      <c r="I305" s="47" t="str">
        <f>VLOOKUP(표5_1075[[#This Row],[characterId]],$BB$15:$BD$223,3,FALSE)</f>
        <v>리본</v>
      </c>
      <c r="K305" s="47">
        <f t="shared" si="18"/>
        <v>13</v>
      </c>
      <c r="L305" s="47">
        <v>291</v>
      </c>
      <c r="M305" s="47">
        <f t="shared" si="16"/>
        <v>13</v>
      </c>
      <c r="N305" s="47">
        <f t="shared" si="19"/>
        <v>3</v>
      </c>
      <c r="O305" s="47">
        <f t="shared" si="17"/>
        <v>1012</v>
      </c>
      <c r="P305" s="47"/>
    </row>
    <row r="306" spans="1:16" x14ac:dyDescent="0.3">
      <c r="A306" s="6"/>
      <c r="C306" s="27">
        <v>292</v>
      </c>
      <c r="D306" s="26">
        <v>13</v>
      </c>
      <c r="E306" s="26">
        <v>4</v>
      </c>
      <c r="F306" s="5">
        <v>1011</v>
      </c>
      <c r="H306" s="47">
        <f>VLOOKUP(표5_1075[[#This Row],[characterId]],$BB$15:$BD$223,2,FALSE)</f>
        <v>2</v>
      </c>
      <c r="I306" s="47" t="str">
        <f>VLOOKUP(표5_1075[[#This Row],[characterId]],$BB$15:$BD$223,3,FALSE)</f>
        <v>워터독스</v>
      </c>
      <c r="K306" s="47">
        <f t="shared" si="18"/>
        <v>13</v>
      </c>
      <c r="L306" s="47">
        <v>292</v>
      </c>
      <c r="M306" s="47">
        <f t="shared" si="16"/>
        <v>13</v>
      </c>
      <c r="N306" s="47">
        <f t="shared" si="19"/>
        <v>4</v>
      </c>
      <c r="O306" s="47">
        <f t="shared" si="17"/>
        <v>1011</v>
      </c>
      <c r="P306" s="47"/>
    </row>
    <row r="307" spans="1:16" x14ac:dyDescent="0.3">
      <c r="A307" s="6"/>
      <c r="C307" s="27">
        <v>293</v>
      </c>
      <c r="D307" s="26">
        <v>13</v>
      </c>
      <c r="E307" s="26">
        <v>5</v>
      </c>
      <c r="F307" s="5">
        <v>1014</v>
      </c>
      <c r="H307" s="47">
        <f>VLOOKUP(표5_1075[[#This Row],[characterId]],$BB$15:$BD$223,2,FALSE)</f>
        <v>10</v>
      </c>
      <c r="I307" s="47" t="str">
        <f>VLOOKUP(표5_1075[[#This Row],[characterId]],$BB$15:$BD$223,3,FALSE)</f>
        <v>찬퐁</v>
      </c>
      <c r="K307" s="47">
        <f t="shared" si="18"/>
        <v>13</v>
      </c>
      <c r="L307" s="47">
        <v>293</v>
      </c>
      <c r="M307" s="47">
        <f t="shared" si="16"/>
        <v>13</v>
      </c>
      <c r="N307" s="47">
        <f t="shared" si="19"/>
        <v>5</v>
      </c>
      <c r="O307" s="47">
        <f t="shared" si="17"/>
        <v>1014</v>
      </c>
      <c r="P307" s="47"/>
    </row>
    <row r="308" spans="1:16" x14ac:dyDescent="0.3">
      <c r="A308" s="6"/>
      <c r="C308" s="27">
        <v>294</v>
      </c>
      <c r="D308" s="26">
        <v>13</v>
      </c>
      <c r="E308" s="26">
        <v>6</v>
      </c>
      <c r="F308" s="5">
        <v>1044</v>
      </c>
      <c r="H308" s="47">
        <f>VLOOKUP(표5_1075[[#This Row],[characterId]],$BB$15:$BD$223,2,FALSE)</f>
        <v>1</v>
      </c>
      <c r="I308" s="47" t="str">
        <f>VLOOKUP(표5_1075[[#This Row],[characterId]],$BB$15:$BD$223,3,FALSE)</f>
        <v>아쿠아리햇</v>
      </c>
      <c r="K308" s="47">
        <f t="shared" si="18"/>
        <v>13</v>
      </c>
      <c r="L308" s="47">
        <v>294</v>
      </c>
      <c r="M308" s="47">
        <f t="shared" si="16"/>
        <v>13</v>
      </c>
      <c r="N308" s="47">
        <f t="shared" si="19"/>
        <v>6</v>
      </c>
      <c r="O308" s="47">
        <f t="shared" si="17"/>
        <v>1044</v>
      </c>
      <c r="P308" s="47"/>
    </row>
    <row r="309" spans="1:16" x14ac:dyDescent="0.3">
      <c r="A309" s="6"/>
      <c r="C309" s="27">
        <v>295</v>
      </c>
      <c r="D309" s="26">
        <v>13</v>
      </c>
      <c r="E309" s="26">
        <v>7</v>
      </c>
      <c r="F309" s="5">
        <v>1043</v>
      </c>
      <c r="H309" s="47">
        <f>VLOOKUP(표5_1075[[#This Row],[characterId]],$BB$15:$BD$223,2,FALSE)</f>
        <v>17</v>
      </c>
      <c r="I309" s="47" t="str">
        <f>VLOOKUP(표5_1075[[#This Row],[characterId]],$BB$15:$BD$223,3,FALSE)</f>
        <v>레디안</v>
      </c>
      <c r="K309" s="47">
        <f t="shared" si="18"/>
        <v>13</v>
      </c>
      <c r="L309" s="47">
        <v>295</v>
      </c>
      <c r="M309" s="47">
        <f t="shared" si="16"/>
        <v>13</v>
      </c>
      <c r="N309" s="47">
        <f t="shared" si="19"/>
        <v>7</v>
      </c>
      <c r="O309" s="47">
        <f t="shared" si="17"/>
        <v>1043</v>
      </c>
      <c r="P309" s="47"/>
    </row>
    <row r="310" spans="1:16" x14ac:dyDescent="0.3">
      <c r="A310" s="6"/>
      <c r="C310" s="27">
        <v>296</v>
      </c>
      <c r="D310" s="26">
        <v>13</v>
      </c>
      <c r="E310" s="26">
        <v>8</v>
      </c>
      <c r="F310" s="5">
        <v>1056</v>
      </c>
      <c r="H310" s="47">
        <f>VLOOKUP(표5_1075[[#This Row],[characterId]],$BB$15:$BD$223,2,FALSE)</f>
        <v>13</v>
      </c>
      <c r="I310" s="47" t="str">
        <f>VLOOKUP(표5_1075[[#This Row],[characterId]],$BB$15:$BD$223,3,FALSE)</f>
        <v>아머찬퐁</v>
      </c>
      <c r="K310" s="47">
        <f t="shared" si="18"/>
        <v>13</v>
      </c>
      <c r="L310" s="47">
        <v>296</v>
      </c>
      <c r="M310" s="47">
        <f t="shared" si="16"/>
        <v>13</v>
      </c>
      <c r="N310" s="47">
        <f t="shared" si="19"/>
        <v>8</v>
      </c>
      <c r="O310" s="47">
        <f t="shared" si="17"/>
        <v>1056</v>
      </c>
      <c r="P310" s="47"/>
    </row>
    <row r="311" spans="1:16" x14ac:dyDescent="0.3">
      <c r="A311" s="6"/>
      <c r="C311" s="27">
        <v>297</v>
      </c>
      <c r="D311" s="26">
        <v>13</v>
      </c>
      <c r="E311" s="26">
        <v>9</v>
      </c>
      <c r="F311" s="5">
        <v>1045</v>
      </c>
      <c r="H311" s="47">
        <f>VLOOKUP(표5_1075[[#This Row],[characterId]],$BB$15:$BD$223,2,FALSE)</f>
        <v>43</v>
      </c>
      <c r="I311" s="47" t="str">
        <f>VLOOKUP(표5_1075[[#This Row],[characterId]],$BB$15:$BD$223,3,FALSE)</f>
        <v>스노우펍</v>
      </c>
      <c r="K311" s="47">
        <f t="shared" si="18"/>
        <v>13</v>
      </c>
      <c r="L311" s="47">
        <v>297</v>
      </c>
      <c r="M311" s="47">
        <f t="shared" si="16"/>
        <v>13</v>
      </c>
      <c r="N311" s="47">
        <f t="shared" si="19"/>
        <v>9</v>
      </c>
      <c r="O311" s="47">
        <f t="shared" si="17"/>
        <v>1045</v>
      </c>
      <c r="P311" s="47"/>
    </row>
    <row r="312" spans="1:16" x14ac:dyDescent="0.3">
      <c r="A312" s="6"/>
      <c r="C312" s="27">
        <v>298</v>
      </c>
      <c r="D312" s="26">
        <v>13</v>
      </c>
      <c r="E312" s="26">
        <v>10</v>
      </c>
      <c r="F312" s="5">
        <v>1055</v>
      </c>
      <c r="H312" s="47">
        <f>VLOOKUP(표5_1075[[#This Row],[characterId]],$BB$15:$BD$223,2,FALSE)</f>
        <v>43</v>
      </c>
      <c r="I312" s="47" t="str">
        <f>VLOOKUP(표5_1075[[#This Row],[characterId]],$BB$15:$BD$223,3,FALSE)</f>
        <v>스노우펠</v>
      </c>
      <c r="K312" s="47">
        <f t="shared" si="18"/>
        <v>13</v>
      </c>
      <c r="L312" s="47">
        <v>298</v>
      </c>
      <c r="M312" s="47">
        <f t="shared" si="16"/>
        <v>13</v>
      </c>
      <c r="N312" s="47">
        <f t="shared" si="19"/>
        <v>10</v>
      </c>
      <c r="O312" s="47">
        <f t="shared" si="17"/>
        <v>1055</v>
      </c>
      <c r="P312" s="47"/>
    </row>
    <row r="313" spans="1:16" x14ac:dyDescent="0.3">
      <c r="A313" s="6"/>
      <c r="C313" s="27">
        <v>299</v>
      </c>
      <c r="D313" s="26">
        <v>13</v>
      </c>
      <c r="E313" s="26">
        <v>11</v>
      </c>
      <c r="F313" s="5">
        <v>1062</v>
      </c>
      <c r="H313" s="47">
        <f>VLOOKUP(표5_1075[[#This Row],[characterId]],$BB$15:$BD$223,2,FALSE)</f>
        <v>22</v>
      </c>
      <c r="I313" s="47" t="str">
        <f>VLOOKUP(표5_1075[[#This Row],[characterId]],$BB$15:$BD$223,3,FALSE)</f>
        <v>소울치프톤</v>
      </c>
      <c r="K313" s="47">
        <f t="shared" si="18"/>
        <v>13</v>
      </c>
      <c r="L313" s="47">
        <v>299</v>
      </c>
      <c r="M313" s="47">
        <f t="shared" si="16"/>
        <v>13</v>
      </c>
      <c r="N313" s="47">
        <f t="shared" si="19"/>
        <v>11</v>
      </c>
      <c r="O313" s="47">
        <f t="shared" si="17"/>
        <v>1062</v>
      </c>
      <c r="P313" s="47"/>
    </row>
    <row r="314" spans="1:16" x14ac:dyDescent="0.3">
      <c r="A314" s="6"/>
      <c r="C314" s="27">
        <v>300</v>
      </c>
      <c r="D314" s="26">
        <v>13</v>
      </c>
      <c r="E314" s="26">
        <v>12</v>
      </c>
      <c r="F314" s="5">
        <v>1077</v>
      </c>
      <c r="H314" s="47">
        <f>VLOOKUP(표5_1075[[#This Row],[characterId]],$BB$15:$BD$223,2,FALSE)</f>
        <v>6</v>
      </c>
      <c r="I314" s="47" t="str">
        <f>VLOOKUP(표5_1075[[#This Row],[characterId]],$BB$15:$BD$223,3,FALSE)</f>
        <v>페일독스</v>
      </c>
      <c r="K314" s="47">
        <f t="shared" si="18"/>
        <v>13</v>
      </c>
      <c r="L314" s="47">
        <v>300</v>
      </c>
      <c r="M314" s="47">
        <f t="shared" si="16"/>
        <v>13</v>
      </c>
      <c r="N314" s="47">
        <f t="shared" si="19"/>
        <v>12</v>
      </c>
      <c r="O314" s="47">
        <f t="shared" si="17"/>
        <v>1077</v>
      </c>
      <c r="P314" s="47"/>
    </row>
    <row r="315" spans="1:16" x14ac:dyDescent="0.3">
      <c r="A315" s="6"/>
      <c r="C315" s="27">
        <v>301</v>
      </c>
      <c r="D315" s="26">
        <v>13</v>
      </c>
      <c r="E315" s="26">
        <v>13</v>
      </c>
      <c r="F315" s="5">
        <v>1075</v>
      </c>
      <c r="H315" s="47">
        <f>VLOOKUP(표5_1075[[#This Row],[characterId]],$BB$15:$BD$223,2,FALSE)</f>
        <v>15</v>
      </c>
      <c r="I315" s="47" t="str">
        <f>VLOOKUP(표5_1075[[#This Row],[characterId]],$BB$15:$BD$223,3,FALSE)</f>
        <v>드로이드실버</v>
      </c>
      <c r="K315" s="47">
        <f t="shared" si="18"/>
        <v>13</v>
      </c>
      <c r="L315" s="47">
        <v>301</v>
      </c>
      <c r="M315" s="47">
        <f t="shared" si="16"/>
        <v>13</v>
      </c>
      <c r="N315" s="47">
        <f t="shared" si="19"/>
        <v>13</v>
      </c>
      <c r="O315" s="47">
        <f t="shared" si="17"/>
        <v>1075</v>
      </c>
      <c r="P315" s="47"/>
    </row>
    <row r="316" spans="1:16" x14ac:dyDescent="0.3">
      <c r="A316" s="6"/>
      <c r="C316" s="27">
        <v>302</v>
      </c>
      <c r="D316" s="26">
        <v>13</v>
      </c>
      <c r="E316" s="26">
        <v>14</v>
      </c>
      <c r="F316" s="5">
        <v>1082</v>
      </c>
      <c r="H316" s="47">
        <f>VLOOKUP(표5_1075[[#This Row],[characterId]],$BB$15:$BD$223,2,FALSE)</f>
        <v>15</v>
      </c>
      <c r="I316" s="47" t="str">
        <f>VLOOKUP(표5_1075[[#This Row],[characterId]],$BB$15:$BD$223,3,FALSE)</f>
        <v>나이트필</v>
      </c>
      <c r="K316" s="47">
        <f t="shared" si="18"/>
        <v>13</v>
      </c>
      <c r="L316" s="47">
        <v>302</v>
      </c>
      <c r="M316" s="47">
        <f t="shared" si="16"/>
        <v>13</v>
      </c>
      <c r="N316" s="47">
        <f t="shared" si="19"/>
        <v>14</v>
      </c>
      <c r="O316" s="47">
        <f t="shared" si="17"/>
        <v>1082</v>
      </c>
      <c r="P316" s="47"/>
    </row>
    <row r="317" spans="1:16" x14ac:dyDescent="0.3">
      <c r="A317" s="6"/>
      <c r="C317" s="27">
        <v>303</v>
      </c>
      <c r="D317" s="26">
        <v>13</v>
      </c>
      <c r="E317" s="26">
        <v>15</v>
      </c>
      <c r="F317" s="5">
        <v>1069</v>
      </c>
      <c r="H317" s="47">
        <f>VLOOKUP(표5_1075[[#This Row],[characterId]],$BB$15:$BD$223,2,FALSE)</f>
        <v>21</v>
      </c>
      <c r="I317" s="47" t="str">
        <f>VLOOKUP(표5_1075[[#This Row],[characterId]],$BB$15:$BD$223,3,FALSE)</f>
        <v>푸르릉</v>
      </c>
      <c r="K317" s="47">
        <f t="shared" si="18"/>
        <v>13</v>
      </c>
      <c r="L317" s="47">
        <v>303</v>
      </c>
      <c r="M317" s="47">
        <f t="shared" si="16"/>
        <v>13</v>
      </c>
      <c r="N317" s="47">
        <f t="shared" si="19"/>
        <v>15</v>
      </c>
      <c r="O317" s="47">
        <f t="shared" si="17"/>
        <v>1069</v>
      </c>
      <c r="P317" s="47"/>
    </row>
    <row r="318" spans="1:16" x14ac:dyDescent="0.3">
      <c r="A318" s="6"/>
      <c r="C318" s="27">
        <v>304</v>
      </c>
      <c r="D318" s="26">
        <v>13</v>
      </c>
      <c r="E318" s="26">
        <v>16</v>
      </c>
      <c r="F318" s="5">
        <v>1155</v>
      </c>
      <c r="H318" s="47">
        <f>VLOOKUP(표5_1075[[#This Row],[characterId]],$BB$15:$BD$223,2,FALSE)</f>
        <v>16</v>
      </c>
      <c r="I318" s="47" t="str">
        <f>VLOOKUP(표5_1075[[#This Row],[characterId]],$BB$15:$BD$223,3,FALSE)</f>
        <v>아룹아낙</v>
      </c>
      <c r="K318" s="47">
        <f t="shared" si="18"/>
        <v>13</v>
      </c>
      <c r="L318" s="47">
        <v>304</v>
      </c>
      <c r="M318" s="47">
        <f t="shared" si="16"/>
        <v>13</v>
      </c>
      <c r="N318" s="47">
        <f t="shared" si="19"/>
        <v>16</v>
      </c>
      <c r="O318" s="47">
        <f t="shared" si="17"/>
        <v>1155</v>
      </c>
      <c r="P318" s="47"/>
    </row>
    <row r="319" spans="1:16" x14ac:dyDescent="0.3">
      <c r="A319" s="6"/>
      <c r="C319" s="27">
        <v>305</v>
      </c>
      <c r="D319" s="26">
        <v>13</v>
      </c>
      <c r="E319" s="26">
        <v>17</v>
      </c>
      <c r="F319" s="5">
        <v>1115</v>
      </c>
      <c r="H319" s="47">
        <f>VLOOKUP(표5_1075[[#This Row],[characterId]],$BB$15:$BD$223,2,FALSE)</f>
        <v>12</v>
      </c>
      <c r="I319" s="47" t="str">
        <f>VLOOKUP(표5_1075[[#This Row],[characterId]],$BB$15:$BD$223,3,FALSE)</f>
        <v>스파이크랩</v>
      </c>
      <c r="K319" s="47">
        <f t="shared" si="18"/>
        <v>13</v>
      </c>
      <c r="L319" s="47">
        <v>305</v>
      </c>
      <c r="M319" s="47">
        <f t="shared" si="16"/>
        <v>13</v>
      </c>
      <c r="N319" s="47">
        <f t="shared" si="19"/>
        <v>17</v>
      </c>
      <c r="O319" s="47">
        <f t="shared" si="17"/>
        <v>1115</v>
      </c>
      <c r="P319" s="47"/>
    </row>
    <row r="320" spans="1:16" x14ac:dyDescent="0.3">
      <c r="A320" s="6"/>
      <c r="C320" s="27">
        <v>306</v>
      </c>
      <c r="D320" s="26">
        <v>13</v>
      </c>
      <c r="E320" s="26">
        <v>18</v>
      </c>
      <c r="F320" s="5">
        <v>1110</v>
      </c>
      <c r="H320" s="47">
        <f>VLOOKUP(표5_1075[[#This Row],[characterId]],$BB$15:$BD$223,2,FALSE)</f>
        <v>9</v>
      </c>
      <c r="I320" s="47" t="str">
        <f>VLOOKUP(표5_1075[[#This Row],[characterId]],$BB$15:$BD$223,3,FALSE)</f>
        <v>베릴</v>
      </c>
      <c r="K320" s="47">
        <f t="shared" si="18"/>
        <v>13</v>
      </c>
      <c r="L320" s="47">
        <v>306</v>
      </c>
      <c r="M320" s="47">
        <f t="shared" si="16"/>
        <v>13</v>
      </c>
      <c r="N320" s="47">
        <f t="shared" si="19"/>
        <v>18</v>
      </c>
      <c r="O320" s="47">
        <f t="shared" si="17"/>
        <v>1110</v>
      </c>
      <c r="P320" s="47"/>
    </row>
    <row r="321" spans="1:16" x14ac:dyDescent="0.3">
      <c r="A321" s="6"/>
      <c r="C321" s="27">
        <v>307</v>
      </c>
      <c r="D321" s="26">
        <v>13</v>
      </c>
      <c r="E321" s="26">
        <v>19</v>
      </c>
      <c r="F321" s="5">
        <v>1089</v>
      </c>
      <c r="H321" s="47">
        <f>VLOOKUP(표5_1075[[#This Row],[characterId]],$BB$15:$BD$223,2,FALSE)</f>
        <v>13</v>
      </c>
      <c r="I321" s="47" t="str">
        <f>VLOOKUP(표5_1075[[#This Row],[characterId]],$BB$15:$BD$223,3,FALSE)</f>
        <v>버블러모</v>
      </c>
      <c r="K321" s="47">
        <f t="shared" si="18"/>
        <v>13</v>
      </c>
      <c r="L321" s="47">
        <v>307</v>
      </c>
      <c r="M321" s="47">
        <f t="shared" si="16"/>
        <v>13</v>
      </c>
      <c r="N321" s="47">
        <f t="shared" si="19"/>
        <v>19</v>
      </c>
      <c r="O321" s="47">
        <f t="shared" si="17"/>
        <v>1089</v>
      </c>
      <c r="P321" s="47"/>
    </row>
    <row r="322" spans="1:16" x14ac:dyDescent="0.3">
      <c r="A322" s="6"/>
      <c r="C322" s="27">
        <v>308</v>
      </c>
      <c r="D322" s="26">
        <v>13</v>
      </c>
      <c r="E322" s="26">
        <v>20</v>
      </c>
      <c r="F322" s="5">
        <v>1174</v>
      </c>
      <c r="H322" s="47">
        <f>VLOOKUP(표5_1075[[#This Row],[characterId]],$BB$15:$BD$223,2,FALSE)</f>
        <v>9</v>
      </c>
      <c r="I322" s="47" t="str">
        <f>VLOOKUP(표5_1075[[#This Row],[characterId]],$BB$15:$BD$223,3,FALSE)</f>
        <v>워터쿼츠</v>
      </c>
      <c r="K322" s="47">
        <f t="shared" si="18"/>
        <v>13</v>
      </c>
      <c r="L322" s="47">
        <v>308</v>
      </c>
      <c r="M322" s="47">
        <f t="shared" si="16"/>
        <v>13</v>
      </c>
      <c r="N322" s="47">
        <f t="shared" si="19"/>
        <v>20</v>
      </c>
      <c r="O322" s="47">
        <f t="shared" si="17"/>
        <v>1174</v>
      </c>
      <c r="P322" s="47"/>
    </row>
    <row r="323" spans="1:16" x14ac:dyDescent="0.3">
      <c r="A323" s="6"/>
      <c r="C323" s="27">
        <v>309</v>
      </c>
      <c r="D323" s="26">
        <v>13</v>
      </c>
      <c r="E323" s="26">
        <v>101</v>
      </c>
      <c r="F323" s="5">
        <v>2013</v>
      </c>
      <c r="H323" s="47">
        <f>VLOOKUP(표5_1075[[#This Row],[characterId]],$BB$15:$BD$223,2,FALSE)</f>
        <v>22</v>
      </c>
      <c r="I323" s="47" t="str">
        <f>VLOOKUP(표5_1075[[#This Row],[characterId]],$BB$15:$BD$223,3,FALSE)</f>
        <v>타르보스</v>
      </c>
      <c r="K323" s="47">
        <f t="shared" si="18"/>
        <v>13</v>
      </c>
      <c r="L323" s="47">
        <v>309</v>
      </c>
      <c r="M323" s="47">
        <f t="shared" si="16"/>
        <v>13</v>
      </c>
      <c r="N323" s="47">
        <f t="shared" si="19"/>
        <v>101</v>
      </c>
      <c r="O323" s="47">
        <f t="shared" si="17"/>
        <v>2013</v>
      </c>
      <c r="P323" s="47"/>
    </row>
    <row r="324" spans="1:16" x14ac:dyDescent="0.3">
      <c r="A324" s="6"/>
      <c r="C324" s="27">
        <v>310</v>
      </c>
      <c r="D324" s="26">
        <v>13</v>
      </c>
      <c r="E324" s="26">
        <v>102</v>
      </c>
      <c r="F324" s="5">
        <v>2011</v>
      </c>
      <c r="H324" s="47">
        <f>VLOOKUP(표5_1075[[#This Row],[characterId]],$BB$15:$BD$223,2,FALSE)</f>
        <v>31</v>
      </c>
      <c r="I324" s="47" t="str">
        <f>VLOOKUP(표5_1075[[#This Row],[characterId]],$BB$15:$BD$223,3,FALSE)</f>
        <v>세라페더</v>
      </c>
      <c r="K324" s="47">
        <f t="shared" si="18"/>
        <v>13</v>
      </c>
      <c r="L324" s="47">
        <v>310</v>
      </c>
      <c r="M324" s="47">
        <f t="shared" si="16"/>
        <v>13</v>
      </c>
      <c r="N324" s="47">
        <f t="shared" si="19"/>
        <v>102</v>
      </c>
      <c r="O324" s="47">
        <f t="shared" si="17"/>
        <v>2011</v>
      </c>
      <c r="P324" s="47"/>
    </row>
    <row r="325" spans="1:16" x14ac:dyDescent="0.3">
      <c r="A325" s="6"/>
      <c r="C325" s="27">
        <v>311</v>
      </c>
      <c r="D325" s="26">
        <v>13</v>
      </c>
      <c r="E325" s="26">
        <v>103</v>
      </c>
      <c r="F325" s="5">
        <v>2023</v>
      </c>
      <c r="H325" s="47">
        <f>VLOOKUP(표5_1075[[#This Row],[characterId]],$BB$15:$BD$223,2,FALSE)</f>
        <v>31</v>
      </c>
      <c r="I325" s="47" t="str">
        <f>VLOOKUP(표5_1075[[#This Row],[characterId]],$BB$15:$BD$223,3,FALSE)</f>
        <v>쿠로구렌</v>
      </c>
      <c r="K325" s="47">
        <f t="shared" si="18"/>
        <v>13</v>
      </c>
      <c r="L325" s="47">
        <v>311</v>
      </c>
      <c r="M325" s="47">
        <f t="shared" si="16"/>
        <v>13</v>
      </c>
      <c r="N325" s="47">
        <f t="shared" si="19"/>
        <v>103</v>
      </c>
      <c r="O325" s="47">
        <f t="shared" si="17"/>
        <v>2023</v>
      </c>
      <c r="P325" s="47"/>
    </row>
    <row r="326" spans="1:16" x14ac:dyDescent="0.3">
      <c r="A326" s="6"/>
      <c r="C326" s="27">
        <v>312</v>
      </c>
      <c r="D326" s="26">
        <v>13</v>
      </c>
      <c r="E326" s="26">
        <v>201</v>
      </c>
      <c r="F326" s="5">
        <v>3008</v>
      </c>
      <c r="H326" s="47">
        <f>VLOOKUP(표5_1075[[#This Row],[characterId]],$BB$15:$BD$223,2,FALSE)</f>
        <v>39</v>
      </c>
      <c r="I326" s="47" t="str">
        <f>VLOOKUP(표5_1075[[#This Row],[characterId]],$BB$15:$BD$223,3,FALSE)</f>
        <v>안탈로스</v>
      </c>
      <c r="K326" s="47">
        <f t="shared" si="18"/>
        <v>13</v>
      </c>
      <c r="L326" s="47">
        <v>312</v>
      </c>
      <c r="M326" s="47">
        <f t="shared" si="16"/>
        <v>13</v>
      </c>
      <c r="N326" s="47">
        <f t="shared" si="19"/>
        <v>201</v>
      </c>
      <c r="O326" s="47">
        <f t="shared" si="17"/>
        <v>3008</v>
      </c>
      <c r="P326" s="47"/>
    </row>
    <row r="327" spans="1:16" x14ac:dyDescent="0.3">
      <c r="A327" s="6"/>
      <c r="C327" s="27">
        <v>313</v>
      </c>
      <c r="D327" s="26">
        <v>14</v>
      </c>
      <c r="E327" s="26">
        <v>1</v>
      </c>
      <c r="F327" s="5">
        <v>1001</v>
      </c>
      <c r="H327" s="47">
        <f>VLOOKUP(표5_1075[[#This Row],[characterId]],$BB$15:$BD$223,2,FALSE)</f>
        <v>1</v>
      </c>
      <c r="I327" s="47" t="str">
        <f>VLOOKUP(표5_1075[[#This Row],[characterId]],$BB$15:$BD$223,3,FALSE)</f>
        <v>글라임</v>
      </c>
      <c r="K327" s="47">
        <f t="shared" si="18"/>
        <v>14</v>
      </c>
      <c r="L327" s="47">
        <v>313</v>
      </c>
      <c r="M327" s="47">
        <f t="shared" si="16"/>
        <v>14</v>
      </c>
      <c r="N327" s="47">
        <f t="shared" si="19"/>
        <v>1</v>
      </c>
      <c r="O327" s="47">
        <f t="shared" si="17"/>
        <v>1001</v>
      </c>
      <c r="P327" s="47"/>
    </row>
    <row r="328" spans="1:16" x14ac:dyDescent="0.3">
      <c r="A328" s="6"/>
      <c r="C328" s="27">
        <v>314</v>
      </c>
      <c r="D328" s="26">
        <v>14</v>
      </c>
      <c r="E328" s="26">
        <v>2</v>
      </c>
      <c r="F328" s="5">
        <v>1004</v>
      </c>
      <c r="H328" s="47">
        <f>VLOOKUP(표5_1075[[#This Row],[characterId]],$BB$15:$BD$223,2,FALSE)</f>
        <v>17</v>
      </c>
      <c r="I328" s="47" t="str">
        <f>VLOOKUP(표5_1075[[#This Row],[characterId]],$BB$15:$BD$223,3,FALSE)</f>
        <v>브라운고</v>
      </c>
      <c r="K328" s="47">
        <f t="shared" si="18"/>
        <v>14</v>
      </c>
      <c r="L328" s="47">
        <v>314</v>
      </c>
      <c r="M328" s="47">
        <f t="shared" si="16"/>
        <v>14</v>
      </c>
      <c r="N328" s="47">
        <f t="shared" si="19"/>
        <v>2</v>
      </c>
      <c r="O328" s="47">
        <f t="shared" si="17"/>
        <v>1004</v>
      </c>
      <c r="P328" s="47"/>
    </row>
    <row r="329" spans="1:16" x14ac:dyDescent="0.3">
      <c r="A329" s="6"/>
      <c r="C329" s="27">
        <v>315</v>
      </c>
      <c r="D329" s="26">
        <v>14</v>
      </c>
      <c r="E329" s="26">
        <v>3</v>
      </c>
      <c r="F329" s="5">
        <v>1019</v>
      </c>
      <c r="H329" s="47">
        <f>VLOOKUP(표5_1075[[#This Row],[characterId]],$BB$15:$BD$223,2,FALSE)</f>
        <v>7</v>
      </c>
      <c r="I329" s="47" t="str">
        <f>VLOOKUP(표5_1075[[#This Row],[characterId]],$BB$15:$BD$223,3,FALSE)</f>
        <v>진저맨</v>
      </c>
      <c r="K329" s="47">
        <f t="shared" si="18"/>
        <v>14</v>
      </c>
      <c r="L329" s="47">
        <v>315</v>
      </c>
      <c r="M329" s="47">
        <f t="shared" si="16"/>
        <v>14</v>
      </c>
      <c r="N329" s="47">
        <f t="shared" si="19"/>
        <v>3</v>
      </c>
      <c r="O329" s="47">
        <f t="shared" si="17"/>
        <v>1019</v>
      </c>
      <c r="P329" s="47"/>
    </row>
    <row r="330" spans="1:16" x14ac:dyDescent="0.3">
      <c r="A330" s="6"/>
      <c r="C330" s="27">
        <v>316</v>
      </c>
      <c r="D330" s="26">
        <v>14</v>
      </c>
      <c r="E330" s="26">
        <v>4</v>
      </c>
      <c r="F330" s="5">
        <v>1024</v>
      </c>
      <c r="H330" s="47">
        <f>VLOOKUP(표5_1075[[#This Row],[characterId]],$BB$15:$BD$223,2,FALSE)</f>
        <v>16</v>
      </c>
      <c r="I330" s="47" t="str">
        <f>VLOOKUP(표5_1075[[#This Row],[characterId]],$BB$15:$BD$223,3,FALSE)</f>
        <v>포레스트고</v>
      </c>
      <c r="K330" s="47">
        <f t="shared" si="18"/>
        <v>14</v>
      </c>
      <c r="L330" s="47">
        <v>316</v>
      </c>
      <c r="M330" s="47">
        <f t="shared" si="16"/>
        <v>14</v>
      </c>
      <c r="N330" s="47">
        <f t="shared" si="19"/>
        <v>4</v>
      </c>
      <c r="O330" s="47">
        <f t="shared" si="17"/>
        <v>1024</v>
      </c>
      <c r="P330" s="47"/>
    </row>
    <row r="331" spans="1:16" x14ac:dyDescent="0.3">
      <c r="A331" s="6"/>
      <c r="C331" s="27">
        <v>317</v>
      </c>
      <c r="D331" s="26">
        <v>14</v>
      </c>
      <c r="E331" s="26">
        <v>5</v>
      </c>
      <c r="F331" s="5">
        <v>1029</v>
      </c>
      <c r="H331" s="47">
        <f>VLOOKUP(표5_1075[[#This Row],[characterId]],$BB$15:$BD$223,2,FALSE)</f>
        <v>13</v>
      </c>
      <c r="I331" s="47" t="str">
        <f>VLOOKUP(표5_1075[[#This Row],[characterId]],$BB$15:$BD$223,3,FALSE)</f>
        <v>포이즌북</v>
      </c>
      <c r="K331" s="47">
        <f t="shared" si="18"/>
        <v>14</v>
      </c>
      <c r="L331" s="47">
        <v>317</v>
      </c>
      <c r="M331" s="47">
        <f t="shared" si="16"/>
        <v>14</v>
      </c>
      <c r="N331" s="47">
        <f t="shared" si="19"/>
        <v>5</v>
      </c>
      <c r="O331" s="47">
        <f t="shared" si="17"/>
        <v>1029</v>
      </c>
      <c r="P331" s="47"/>
    </row>
    <row r="332" spans="1:16" x14ac:dyDescent="0.3">
      <c r="A332" s="6"/>
      <c r="C332" s="27">
        <v>318</v>
      </c>
      <c r="D332" s="26">
        <v>14</v>
      </c>
      <c r="E332" s="26">
        <v>6</v>
      </c>
      <c r="F332" s="5">
        <v>1049</v>
      </c>
      <c r="H332" s="47">
        <f>VLOOKUP(표5_1075[[#This Row],[characterId]],$BB$15:$BD$223,2,FALSE)</f>
        <v>7</v>
      </c>
      <c r="I332" s="47" t="str">
        <f>VLOOKUP(표5_1075[[#This Row],[characterId]],$BB$15:$BD$223,3,FALSE)</f>
        <v>민트맨</v>
      </c>
      <c r="K332" s="47">
        <f t="shared" si="18"/>
        <v>14</v>
      </c>
      <c r="L332" s="47">
        <v>318</v>
      </c>
      <c r="M332" s="47">
        <f t="shared" si="16"/>
        <v>14</v>
      </c>
      <c r="N332" s="47">
        <f t="shared" si="19"/>
        <v>6</v>
      </c>
      <c r="O332" s="47">
        <f t="shared" si="17"/>
        <v>1049</v>
      </c>
      <c r="P332" s="47"/>
    </row>
    <row r="333" spans="1:16" x14ac:dyDescent="0.3">
      <c r="A333" s="6"/>
      <c r="C333" s="27">
        <v>319</v>
      </c>
      <c r="D333" s="26">
        <v>14</v>
      </c>
      <c r="E333" s="26">
        <v>7</v>
      </c>
      <c r="F333" s="5">
        <v>1041</v>
      </c>
      <c r="H333" s="47">
        <f>VLOOKUP(표5_1075[[#This Row],[characterId]],$BB$15:$BD$223,2,FALSE)</f>
        <v>16</v>
      </c>
      <c r="I333" s="47" t="str">
        <f>VLOOKUP(표5_1075[[#This Row],[characterId]],$BB$15:$BD$223,3,FALSE)</f>
        <v>위드햇</v>
      </c>
      <c r="K333" s="47">
        <f t="shared" si="18"/>
        <v>14</v>
      </c>
      <c r="L333" s="47">
        <v>319</v>
      </c>
      <c r="M333" s="47">
        <f t="shared" si="16"/>
        <v>14</v>
      </c>
      <c r="N333" s="47">
        <f t="shared" si="19"/>
        <v>7</v>
      </c>
      <c r="O333" s="47">
        <f t="shared" si="17"/>
        <v>1041</v>
      </c>
      <c r="P333" s="47"/>
    </row>
    <row r="334" spans="1:16" x14ac:dyDescent="0.3">
      <c r="A334" s="6"/>
      <c r="C334" s="27">
        <v>320</v>
      </c>
      <c r="D334" s="26">
        <v>14</v>
      </c>
      <c r="E334" s="26">
        <v>8</v>
      </c>
      <c r="F334" s="5">
        <v>1037</v>
      </c>
      <c r="H334" s="47">
        <f>VLOOKUP(표5_1075[[#This Row],[characterId]],$BB$15:$BD$223,2,FALSE)</f>
        <v>9</v>
      </c>
      <c r="I334" s="47" t="str">
        <f>VLOOKUP(표5_1075[[#This Row],[characterId]],$BB$15:$BD$223,3,FALSE)</f>
        <v>포카</v>
      </c>
      <c r="K334" s="47">
        <f t="shared" si="18"/>
        <v>14</v>
      </c>
      <c r="L334" s="47">
        <v>320</v>
      </c>
      <c r="M334" s="47">
        <f t="shared" si="16"/>
        <v>14</v>
      </c>
      <c r="N334" s="47">
        <f t="shared" si="19"/>
        <v>8</v>
      </c>
      <c r="O334" s="47">
        <f t="shared" si="17"/>
        <v>1037</v>
      </c>
      <c r="P334" s="47"/>
    </row>
    <row r="335" spans="1:16" x14ac:dyDescent="0.3">
      <c r="A335" s="6"/>
      <c r="C335" s="27">
        <v>321</v>
      </c>
      <c r="D335" s="26">
        <v>14</v>
      </c>
      <c r="E335" s="26">
        <v>9</v>
      </c>
      <c r="F335" s="5">
        <v>1053</v>
      </c>
      <c r="H335" s="47">
        <f>VLOOKUP(표5_1075[[#This Row],[characterId]],$BB$15:$BD$223,2,FALSE)</f>
        <v>8</v>
      </c>
      <c r="I335" s="47" t="str">
        <f>VLOOKUP(표5_1075[[#This Row],[characterId]],$BB$15:$BD$223,3,FALSE)</f>
        <v>카니발리프스</v>
      </c>
      <c r="K335" s="47">
        <f t="shared" si="18"/>
        <v>14</v>
      </c>
      <c r="L335" s="47">
        <v>321</v>
      </c>
      <c r="M335" s="47">
        <f t="shared" ref="M335:M398" si="20">VLOOKUP(ROUNDUP(L335/24,0),$W$15:$Z$138,4,FALSE)</f>
        <v>14</v>
      </c>
      <c r="N335" s="47">
        <f t="shared" si="19"/>
        <v>9</v>
      </c>
      <c r="O335" s="47">
        <f t="shared" ref="O335:O398" si="21">INDEX($AB$15:$AY$138,K335,VLOOKUP(N335,$S$15:$T$38,2,FALSE))</f>
        <v>1053</v>
      </c>
      <c r="P335" s="47"/>
    </row>
    <row r="336" spans="1:16" x14ac:dyDescent="0.3">
      <c r="A336" s="6"/>
      <c r="C336" s="27">
        <v>322</v>
      </c>
      <c r="D336" s="26">
        <v>14</v>
      </c>
      <c r="E336" s="26">
        <v>10</v>
      </c>
      <c r="F336" s="5">
        <v>1036</v>
      </c>
      <c r="H336" s="47">
        <f>VLOOKUP(표5_1075[[#This Row],[characterId]],$BB$15:$BD$223,2,FALSE)</f>
        <v>13</v>
      </c>
      <c r="I336" s="47" t="str">
        <f>VLOOKUP(표5_1075[[#This Row],[characterId]],$BB$15:$BD$223,3,FALSE)</f>
        <v>초록고래</v>
      </c>
      <c r="K336" s="47">
        <f t="shared" ref="K336:K399" si="22">ROUNDUP(L336/24,0)</f>
        <v>14</v>
      </c>
      <c r="L336" s="47">
        <v>322</v>
      </c>
      <c r="M336" s="47">
        <f t="shared" si="20"/>
        <v>14</v>
      </c>
      <c r="N336" s="47">
        <f t="shared" si="19"/>
        <v>10</v>
      </c>
      <c r="O336" s="47">
        <f t="shared" si="21"/>
        <v>1036</v>
      </c>
      <c r="P336" s="47"/>
    </row>
    <row r="337" spans="1:16" x14ac:dyDescent="0.3">
      <c r="A337" s="6"/>
      <c r="C337" s="27">
        <v>323</v>
      </c>
      <c r="D337" s="26">
        <v>14</v>
      </c>
      <c r="E337" s="26">
        <v>11</v>
      </c>
      <c r="F337" s="5">
        <v>1121</v>
      </c>
      <c r="H337" s="47">
        <f>VLOOKUP(표5_1075[[#This Row],[characterId]],$BB$15:$BD$223,2,FALSE)</f>
        <v>1</v>
      </c>
      <c r="I337" s="47" t="str">
        <f>VLOOKUP(표5_1075[[#This Row],[characterId]],$BB$15:$BD$223,3,FALSE)</f>
        <v>포레바</v>
      </c>
      <c r="K337" s="47">
        <f t="shared" si="22"/>
        <v>14</v>
      </c>
      <c r="L337" s="47">
        <v>323</v>
      </c>
      <c r="M337" s="47">
        <f t="shared" si="20"/>
        <v>14</v>
      </c>
      <c r="N337" s="47">
        <f t="shared" si="19"/>
        <v>11</v>
      </c>
      <c r="O337" s="47">
        <f t="shared" si="21"/>
        <v>1121</v>
      </c>
      <c r="P337" s="47"/>
    </row>
    <row r="338" spans="1:16" x14ac:dyDescent="0.3">
      <c r="A338" s="6"/>
      <c r="C338" s="27">
        <v>324</v>
      </c>
      <c r="D338" s="26">
        <v>14</v>
      </c>
      <c r="E338" s="26">
        <v>12</v>
      </c>
      <c r="F338" s="5">
        <v>1066</v>
      </c>
      <c r="H338" s="47">
        <f>VLOOKUP(표5_1075[[#This Row],[characterId]],$BB$15:$BD$223,2,FALSE)</f>
        <v>3</v>
      </c>
      <c r="I338" s="47" t="str">
        <f>VLOOKUP(표5_1075[[#This Row],[characterId]],$BB$15:$BD$223,3,FALSE)</f>
        <v>디바인독스</v>
      </c>
      <c r="K338" s="47">
        <f t="shared" si="22"/>
        <v>14</v>
      </c>
      <c r="L338" s="47">
        <v>324</v>
      </c>
      <c r="M338" s="47">
        <f t="shared" si="20"/>
        <v>14</v>
      </c>
      <c r="N338" s="47">
        <f t="shared" si="19"/>
        <v>12</v>
      </c>
      <c r="O338" s="47">
        <f t="shared" si="21"/>
        <v>1066</v>
      </c>
      <c r="P338" s="47"/>
    </row>
    <row r="339" spans="1:16" x14ac:dyDescent="0.3">
      <c r="A339" s="6"/>
      <c r="C339" s="27">
        <v>325</v>
      </c>
      <c r="D339" s="26">
        <v>14</v>
      </c>
      <c r="E339" s="26">
        <v>13</v>
      </c>
      <c r="F339" s="5">
        <v>1071</v>
      </c>
      <c r="H339" s="47">
        <f>VLOOKUP(표5_1075[[#This Row],[characterId]],$BB$15:$BD$223,2,FALSE)</f>
        <v>4</v>
      </c>
      <c r="I339" s="47" t="str">
        <f>VLOOKUP(표5_1075[[#This Row],[characterId]],$BB$15:$BD$223,3,FALSE)</f>
        <v>그렌쵸</v>
      </c>
      <c r="K339" s="47">
        <f t="shared" si="22"/>
        <v>14</v>
      </c>
      <c r="L339" s="47">
        <v>325</v>
      </c>
      <c r="M339" s="47">
        <f t="shared" si="20"/>
        <v>14</v>
      </c>
      <c r="N339" s="47">
        <f t="shared" si="19"/>
        <v>13</v>
      </c>
      <c r="O339" s="47">
        <f t="shared" si="21"/>
        <v>1071</v>
      </c>
      <c r="P339" s="47"/>
    </row>
    <row r="340" spans="1:16" x14ac:dyDescent="0.3">
      <c r="A340" s="6"/>
      <c r="C340" s="27">
        <v>326</v>
      </c>
      <c r="D340" s="26">
        <v>14</v>
      </c>
      <c r="E340" s="26">
        <v>14</v>
      </c>
      <c r="F340" s="5">
        <v>1072</v>
      </c>
      <c r="H340" s="47">
        <f>VLOOKUP(표5_1075[[#This Row],[characterId]],$BB$15:$BD$223,2,FALSE)</f>
        <v>3</v>
      </c>
      <c r="I340" s="47" t="str">
        <f>VLOOKUP(표5_1075[[#This Row],[characterId]],$BB$15:$BD$223,3,FALSE)</f>
        <v>폼바딜</v>
      </c>
      <c r="K340" s="47">
        <f t="shared" si="22"/>
        <v>14</v>
      </c>
      <c r="L340" s="47">
        <v>326</v>
      </c>
      <c r="M340" s="47">
        <f t="shared" si="20"/>
        <v>14</v>
      </c>
      <c r="N340" s="47">
        <f t="shared" si="19"/>
        <v>14</v>
      </c>
      <c r="O340" s="47">
        <f t="shared" si="21"/>
        <v>1072</v>
      </c>
      <c r="P340" s="47"/>
    </row>
    <row r="341" spans="1:16" x14ac:dyDescent="0.3">
      <c r="A341" s="6"/>
      <c r="C341" s="27">
        <v>327</v>
      </c>
      <c r="D341" s="26">
        <v>14</v>
      </c>
      <c r="E341" s="26">
        <v>15</v>
      </c>
      <c r="F341" s="5">
        <v>1069</v>
      </c>
      <c r="H341" s="47">
        <f>VLOOKUP(표5_1075[[#This Row],[characterId]],$BB$15:$BD$223,2,FALSE)</f>
        <v>21</v>
      </c>
      <c r="I341" s="47" t="str">
        <f>VLOOKUP(표5_1075[[#This Row],[characterId]],$BB$15:$BD$223,3,FALSE)</f>
        <v>푸르릉</v>
      </c>
      <c r="K341" s="47">
        <f t="shared" si="22"/>
        <v>14</v>
      </c>
      <c r="L341" s="47">
        <v>327</v>
      </c>
      <c r="M341" s="47">
        <f t="shared" si="20"/>
        <v>14</v>
      </c>
      <c r="N341" s="47">
        <f t="shared" si="19"/>
        <v>15</v>
      </c>
      <c r="O341" s="47">
        <f t="shared" si="21"/>
        <v>1069</v>
      </c>
      <c r="P341" s="47"/>
    </row>
    <row r="342" spans="1:16" x14ac:dyDescent="0.3">
      <c r="A342" s="6"/>
      <c r="C342" s="27">
        <v>328</v>
      </c>
      <c r="D342" s="26">
        <v>14</v>
      </c>
      <c r="E342" s="26">
        <v>16</v>
      </c>
      <c r="F342" s="5">
        <v>1137</v>
      </c>
      <c r="H342" s="47">
        <f>VLOOKUP(표5_1075[[#This Row],[characterId]],$BB$15:$BD$223,2,FALSE)</f>
        <v>6</v>
      </c>
      <c r="I342" s="47" t="str">
        <f>VLOOKUP(표5_1075[[#This Row],[characterId]],$BB$15:$BD$223,3,FALSE)</f>
        <v>미믹</v>
      </c>
      <c r="K342" s="47">
        <f t="shared" si="22"/>
        <v>14</v>
      </c>
      <c r="L342" s="47">
        <v>328</v>
      </c>
      <c r="M342" s="47">
        <f t="shared" si="20"/>
        <v>14</v>
      </c>
      <c r="N342" s="47">
        <f t="shared" si="19"/>
        <v>16</v>
      </c>
      <c r="O342" s="47">
        <f t="shared" si="21"/>
        <v>1137</v>
      </c>
      <c r="P342" s="47"/>
    </row>
    <row r="343" spans="1:16" x14ac:dyDescent="0.3">
      <c r="A343" s="6"/>
      <c r="C343" s="27">
        <v>329</v>
      </c>
      <c r="D343" s="26">
        <v>14</v>
      </c>
      <c r="E343" s="26">
        <v>17</v>
      </c>
      <c r="F343" s="5">
        <v>1109</v>
      </c>
      <c r="H343" s="47">
        <f>VLOOKUP(표5_1075[[#This Row],[characterId]],$BB$15:$BD$223,2,FALSE)</f>
        <v>3</v>
      </c>
      <c r="I343" s="47" t="str">
        <f>VLOOKUP(표5_1075[[#This Row],[characterId]],$BB$15:$BD$223,3,FALSE)</f>
        <v>바톤토</v>
      </c>
      <c r="K343" s="47">
        <f t="shared" si="22"/>
        <v>14</v>
      </c>
      <c r="L343" s="47">
        <v>329</v>
      </c>
      <c r="M343" s="47">
        <f t="shared" si="20"/>
        <v>14</v>
      </c>
      <c r="N343" s="47">
        <f t="shared" si="19"/>
        <v>17</v>
      </c>
      <c r="O343" s="47">
        <f t="shared" si="21"/>
        <v>1109</v>
      </c>
      <c r="P343" s="47"/>
    </row>
    <row r="344" spans="1:16" x14ac:dyDescent="0.3">
      <c r="A344" s="6"/>
      <c r="C344" s="27">
        <v>330</v>
      </c>
      <c r="D344" s="26">
        <v>14</v>
      </c>
      <c r="E344" s="26">
        <v>18</v>
      </c>
      <c r="F344" s="5">
        <v>1092</v>
      </c>
      <c r="H344" s="47">
        <f>VLOOKUP(표5_1075[[#This Row],[characterId]],$BB$15:$BD$223,2,FALSE)</f>
        <v>4</v>
      </c>
      <c r="I344" s="47" t="str">
        <f>VLOOKUP(표5_1075[[#This Row],[characterId]],$BB$15:$BD$223,3,FALSE)</f>
        <v>파렌쵸</v>
      </c>
      <c r="K344" s="47">
        <f t="shared" si="22"/>
        <v>14</v>
      </c>
      <c r="L344" s="47">
        <v>330</v>
      </c>
      <c r="M344" s="47">
        <f t="shared" si="20"/>
        <v>14</v>
      </c>
      <c r="N344" s="47">
        <f t="shared" si="19"/>
        <v>18</v>
      </c>
      <c r="O344" s="47">
        <f t="shared" si="21"/>
        <v>1092</v>
      </c>
      <c r="P344" s="47"/>
    </row>
    <row r="345" spans="1:16" x14ac:dyDescent="0.3">
      <c r="A345" s="6"/>
      <c r="C345" s="27">
        <v>331</v>
      </c>
      <c r="D345" s="26">
        <v>14</v>
      </c>
      <c r="E345" s="26">
        <v>19</v>
      </c>
      <c r="F345" s="5">
        <v>1151</v>
      </c>
      <c r="H345" s="47">
        <f>VLOOKUP(표5_1075[[#This Row],[characterId]],$BB$15:$BD$223,2,FALSE)</f>
        <v>9</v>
      </c>
      <c r="I345" s="47" t="str">
        <f>VLOOKUP(표5_1075[[#This Row],[characterId]],$BB$15:$BD$223,3,FALSE)</f>
        <v>그린쿼츠</v>
      </c>
      <c r="K345" s="47">
        <f t="shared" si="22"/>
        <v>14</v>
      </c>
      <c r="L345" s="47">
        <v>331</v>
      </c>
      <c r="M345" s="47">
        <f t="shared" si="20"/>
        <v>14</v>
      </c>
      <c r="N345" s="47">
        <f t="shared" si="19"/>
        <v>19</v>
      </c>
      <c r="O345" s="47">
        <f t="shared" si="21"/>
        <v>1151</v>
      </c>
      <c r="P345" s="47"/>
    </row>
    <row r="346" spans="1:16" x14ac:dyDescent="0.3">
      <c r="A346" s="6"/>
      <c r="C346" s="27">
        <v>332</v>
      </c>
      <c r="D346" s="26">
        <v>14</v>
      </c>
      <c r="E346" s="26">
        <v>20</v>
      </c>
      <c r="F346" s="5">
        <v>1126</v>
      </c>
      <c r="H346" s="47">
        <f>VLOOKUP(표5_1075[[#This Row],[characterId]],$BB$15:$BD$223,2,FALSE)</f>
        <v>8</v>
      </c>
      <c r="I346" s="47" t="str">
        <f>VLOOKUP(표5_1075[[#This Row],[characterId]],$BB$15:$BD$223,3,FALSE)</f>
        <v>모히칸올</v>
      </c>
      <c r="K346" s="47">
        <f t="shared" si="22"/>
        <v>14</v>
      </c>
      <c r="L346" s="47">
        <v>332</v>
      </c>
      <c r="M346" s="47">
        <f t="shared" si="20"/>
        <v>14</v>
      </c>
      <c r="N346" s="47">
        <f t="shared" si="19"/>
        <v>20</v>
      </c>
      <c r="O346" s="47">
        <f t="shared" si="21"/>
        <v>1126</v>
      </c>
      <c r="P346" s="47"/>
    </row>
    <row r="347" spans="1:16" x14ac:dyDescent="0.3">
      <c r="A347" s="6"/>
      <c r="C347" s="27">
        <v>333</v>
      </c>
      <c r="D347" s="26">
        <v>14</v>
      </c>
      <c r="E347" s="26">
        <v>101</v>
      </c>
      <c r="F347" s="5">
        <v>2022</v>
      </c>
      <c r="H347" s="47">
        <f>VLOOKUP(표5_1075[[#This Row],[characterId]],$BB$15:$BD$223,2,FALSE)</f>
        <v>31</v>
      </c>
      <c r="I347" s="47" t="str">
        <f>VLOOKUP(표5_1075[[#This Row],[characterId]],$BB$15:$BD$223,3,FALSE)</f>
        <v>다미아</v>
      </c>
      <c r="K347" s="47">
        <f t="shared" si="22"/>
        <v>14</v>
      </c>
      <c r="L347" s="47">
        <v>333</v>
      </c>
      <c r="M347" s="47">
        <f t="shared" si="20"/>
        <v>14</v>
      </c>
      <c r="N347" s="47">
        <f t="shared" si="19"/>
        <v>101</v>
      </c>
      <c r="O347" s="47">
        <f t="shared" si="21"/>
        <v>2022</v>
      </c>
      <c r="P347" s="47"/>
    </row>
    <row r="348" spans="1:16" x14ac:dyDescent="0.3">
      <c r="A348" s="6"/>
      <c r="C348" s="27">
        <v>334</v>
      </c>
      <c r="D348" s="26">
        <v>14</v>
      </c>
      <c r="E348" s="26">
        <v>102</v>
      </c>
      <c r="F348" s="5">
        <v>2011</v>
      </c>
      <c r="H348" s="47">
        <f>VLOOKUP(표5_1075[[#This Row],[characterId]],$BB$15:$BD$223,2,FALSE)</f>
        <v>31</v>
      </c>
      <c r="I348" s="47" t="str">
        <f>VLOOKUP(표5_1075[[#This Row],[characterId]],$BB$15:$BD$223,3,FALSE)</f>
        <v>세라페더</v>
      </c>
      <c r="K348" s="47">
        <f t="shared" si="22"/>
        <v>14</v>
      </c>
      <c r="L348" s="47">
        <v>334</v>
      </c>
      <c r="M348" s="47">
        <f t="shared" si="20"/>
        <v>14</v>
      </c>
      <c r="N348" s="47">
        <f t="shared" si="19"/>
        <v>102</v>
      </c>
      <c r="O348" s="47">
        <f t="shared" si="21"/>
        <v>2011</v>
      </c>
      <c r="P348" s="47"/>
    </row>
    <row r="349" spans="1:16" x14ac:dyDescent="0.3">
      <c r="A349" s="6"/>
      <c r="C349" s="27">
        <v>335</v>
      </c>
      <c r="D349" s="26">
        <v>14</v>
      </c>
      <c r="E349" s="26">
        <v>103</v>
      </c>
      <c r="F349" s="5">
        <v>2032</v>
      </c>
      <c r="H349" s="47">
        <f>VLOOKUP(표5_1075[[#This Row],[characterId]],$BB$15:$BD$223,2,FALSE)</f>
        <v>31</v>
      </c>
      <c r="I349" s="47" t="str">
        <f>VLOOKUP(표5_1075[[#This Row],[characterId]],$BB$15:$BD$223,3,FALSE)</f>
        <v>플릭스독</v>
      </c>
      <c r="K349" s="47">
        <f t="shared" si="22"/>
        <v>14</v>
      </c>
      <c r="L349" s="47">
        <v>335</v>
      </c>
      <c r="M349" s="47">
        <f t="shared" si="20"/>
        <v>14</v>
      </c>
      <c r="N349" s="47">
        <f t="shared" si="19"/>
        <v>103</v>
      </c>
      <c r="O349" s="47">
        <f t="shared" si="21"/>
        <v>2032</v>
      </c>
      <c r="P349" s="47"/>
    </row>
    <row r="350" spans="1:16" x14ac:dyDescent="0.3">
      <c r="A350" s="6"/>
      <c r="C350" s="27">
        <v>336</v>
      </c>
      <c r="D350" s="26">
        <v>14</v>
      </c>
      <c r="E350" s="26">
        <v>201</v>
      </c>
      <c r="F350" s="5">
        <v>3102</v>
      </c>
      <c r="H350" s="47">
        <f>VLOOKUP(표5_1075[[#This Row],[characterId]],$BB$15:$BD$223,2,FALSE)</f>
        <v>1</v>
      </c>
      <c r="I350" s="47" t="str">
        <f>VLOOKUP(표5_1075[[#This Row],[characterId]],$BB$15:$BD$223,3,FALSE)</f>
        <v>애쉬우드</v>
      </c>
      <c r="K350" s="47">
        <f t="shared" si="22"/>
        <v>14</v>
      </c>
      <c r="L350" s="47">
        <v>336</v>
      </c>
      <c r="M350" s="47">
        <f t="shared" si="20"/>
        <v>14</v>
      </c>
      <c r="N350" s="47">
        <f t="shared" si="19"/>
        <v>201</v>
      </c>
      <c r="O350" s="47">
        <f t="shared" si="21"/>
        <v>3102</v>
      </c>
      <c r="P350" s="47"/>
    </row>
    <row r="351" spans="1:16" x14ac:dyDescent="0.3">
      <c r="A351" s="6"/>
      <c r="C351" s="27">
        <v>337</v>
      </c>
      <c r="D351" s="26">
        <v>15</v>
      </c>
      <c r="E351" s="26">
        <v>1</v>
      </c>
      <c r="F351" s="5">
        <v>1006</v>
      </c>
      <c r="H351" s="47">
        <f>VLOOKUP(표5_1075[[#This Row],[characterId]],$BB$15:$BD$223,2,FALSE)</f>
        <v>3</v>
      </c>
      <c r="I351" s="47" t="str">
        <f>VLOOKUP(표5_1075[[#This Row],[characterId]],$BB$15:$BD$223,3,FALSE)</f>
        <v>위치</v>
      </c>
      <c r="K351" s="47">
        <f t="shared" si="22"/>
        <v>15</v>
      </c>
      <c r="L351" s="47">
        <v>337</v>
      </c>
      <c r="M351" s="47">
        <f t="shared" si="20"/>
        <v>15</v>
      </c>
      <c r="N351" s="47">
        <f t="shared" si="19"/>
        <v>1</v>
      </c>
      <c r="O351" s="47">
        <f t="shared" si="21"/>
        <v>1006</v>
      </c>
      <c r="P351" s="47"/>
    </row>
    <row r="352" spans="1:16" x14ac:dyDescent="0.3">
      <c r="A352" s="6"/>
      <c r="C352" s="27">
        <v>338</v>
      </c>
      <c r="D352" s="26">
        <v>15</v>
      </c>
      <c r="E352" s="26">
        <v>2</v>
      </c>
      <c r="F352" s="5">
        <v>1003</v>
      </c>
      <c r="H352" s="47">
        <f>VLOOKUP(표5_1075[[#This Row],[characterId]],$BB$15:$BD$223,2,FALSE)</f>
        <v>2</v>
      </c>
      <c r="I352" s="47" t="str">
        <f>VLOOKUP(표5_1075[[#This Row],[characterId]],$BB$15:$BD$223,3,FALSE)</f>
        <v>으릉</v>
      </c>
      <c r="K352" s="47">
        <f t="shared" si="22"/>
        <v>15</v>
      </c>
      <c r="L352" s="47">
        <v>338</v>
      </c>
      <c r="M352" s="47">
        <f t="shared" si="20"/>
        <v>15</v>
      </c>
      <c r="N352" s="47">
        <f t="shared" si="19"/>
        <v>2</v>
      </c>
      <c r="O352" s="47">
        <f t="shared" si="21"/>
        <v>1003</v>
      </c>
      <c r="P352" s="47"/>
    </row>
    <row r="353" spans="1:16" x14ac:dyDescent="0.3">
      <c r="A353" s="6"/>
      <c r="C353" s="27">
        <v>339</v>
      </c>
      <c r="D353" s="26">
        <v>15</v>
      </c>
      <c r="E353" s="26">
        <v>3</v>
      </c>
      <c r="F353" s="5">
        <v>1019</v>
      </c>
      <c r="H353" s="47">
        <f>VLOOKUP(표5_1075[[#This Row],[characterId]],$BB$15:$BD$223,2,FALSE)</f>
        <v>7</v>
      </c>
      <c r="I353" s="47" t="str">
        <f>VLOOKUP(표5_1075[[#This Row],[characterId]],$BB$15:$BD$223,3,FALSE)</f>
        <v>진저맨</v>
      </c>
      <c r="K353" s="47">
        <f t="shared" si="22"/>
        <v>15</v>
      </c>
      <c r="L353" s="47">
        <v>339</v>
      </c>
      <c r="M353" s="47">
        <f t="shared" si="20"/>
        <v>15</v>
      </c>
      <c r="N353" s="47">
        <f t="shared" si="19"/>
        <v>3</v>
      </c>
      <c r="O353" s="47">
        <f t="shared" si="21"/>
        <v>1019</v>
      </c>
      <c r="P353" s="47"/>
    </row>
    <row r="354" spans="1:16" x14ac:dyDescent="0.3">
      <c r="A354" s="6"/>
      <c r="C354" s="27">
        <v>340</v>
      </c>
      <c r="D354" s="26">
        <v>15</v>
      </c>
      <c r="E354" s="26">
        <v>4</v>
      </c>
      <c r="F354" s="5">
        <v>1035</v>
      </c>
      <c r="H354" s="47">
        <f>VLOOKUP(표5_1075[[#This Row],[characterId]],$BB$15:$BD$223,2,FALSE)</f>
        <v>2</v>
      </c>
      <c r="I354" s="47" t="str">
        <f>VLOOKUP(표5_1075[[#This Row],[characterId]],$BB$15:$BD$223,3,FALSE)</f>
        <v>액션트독스</v>
      </c>
      <c r="K354" s="47">
        <f t="shared" si="22"/>
        <v>15</v>
      </c>
      <c r="L354" s="47">
        <v>340</v>
      </c>
      <c r="M354" s="47">
        <f t="shared" si="20"/>
        <v>15</v>
      </c>
      <c r="N354" s="47">
        <f t="shared" si="19"/>
        <v>4</v>
      </c>
      <c r="O354" s="47">
        <f t="shared" si="21"/>
        <v>1035</v>
      </c>
      <c r="P354" s="47"/>
    </row>
    <row r="355" spans="1:16" x14ac:dyDescent="0.3">
      <c r="A355" s="6"/>
      <c r="C355" s="27">
        <v>341</v>
      </c>
      <c r="D355" s="26">
        <v>15</v>
      </c>
      <c r="E355" s="26">
        <v>5</v>
      </c>
      <c r="F355" s="5">
        <v>1020</v>
      </c>
      <c r="H355" s="47">
        <f>VLOOKUP(표5_1075[[#This Row],[characterId]],$BB$15:$BD$223,2,FALSE)</f>
        <v>9</v>
      </c>
      <c r="I355" s="47" t="str">
        <f>VLOOKUP(표5_1075[[#This Row],[characterId]],$BB$15:$BD$223,3,FALSE)</f>
        <v>쿨핀</v>
      </c>
      <c r="K355" s="47">
        <f t="shared" si="22"/>
        <v>15</v>
      </c>
      <c r="L355" s="47">
        <v>341</v>
      </c>
      <c r="M355" s="47">
        <f t="shared" si="20"/>
        <v>15</v>
      </c>
      <c r="N355" s="47">
        <f t="shared" si="19"/>
        <v>5</v>
      </c>
      <c r="O355" s="47">
        <f t="shared" si="21"/>
        <v>1020</v>
      </c>
      <c r="P355" s="47"/>
    </row>
    <row r="356" spans="1:16" x14ac:dyDescent="0.3">
      <c r="A356" s="6"/>
      <c r="C356" s="27">
        <v>342</v>
      </c>
      <c r="D356" s="26">
        <v>15</v>
      </c>
      <c r="E356" s="26">
        <v>6</v>
      </c>
      <c r="F356" s="5">
        <v>1049</v>
      </c>
      <c r="H356" s="47">
        <f>VLOOKUP(표5_1075[[#This Row],[characterId]],$BB$15:$BD$223,2,FALSE)</f>
        <v>7</v>
      </c>
      <c r="I356" s="47" t="str">
        <f>VLOOKUP(표5_1075[[#This Row],[characterId]],$BB$15:$BD$223,3,FALSE)</f>
        <v>민트맨</v>
      </c>
      <c r="K356" s="47">
        <f t="shared" si="22"/>
        <v>15</v>
      </c>
      <c r="L356" s="47">
        <v>342</v>
      </c>
      <c r="M356" s="47">
        <f t="shared" si="20"/>
        <v>15</v>
      </c>
      <c r="N356" s="47">
        <f t="shared" si="19"/>
        <v>6</v>
      </c>
      <c r="O356" s="47">
        <f t="shared" si="21"/>
        <v>1049</v>
      </c>
      <c r="P356" s="47"/>
    </row>
    <row r="357" spans="1:16" x14ac:dyDescent="0.3">
      <c r="A357" s="6"/>
      <c r="C357" s="27">
        <v>343</v>
      </c>
      <c r="D357" s="26">
        <v>15</v>
      </c>
      <c r="E357" s="26">
        <v>7</v>
      </c>
      <c r="F357" s="5">
        <v>1043</v>
      </c>
      <c r="H357" s="47">
        <f>VLOOKUP(표5_1075[[#This Row],[characterId]],$BB$15:$BD$223,2,FALSE)</f>
        <v>17</v>
      </c>
      <c r="I357" s="47" t="str">
        <f>VLOOKUP(표5_1075[[#This Row],[characterId]],$BB$15:$BD$223,3,FALSE)</f>
        <v>레디안</v>
      </c>
      <c r="K357" s="47">
        <f t="shared" si="22"/>
        <v>15</v>
      </c>
      <c r="L357" s="47">
        <v>343</v>
      </c>
      <c r="M357" s="47">
        <f t="shared" si="20"/>
        <v>15</v>
      </c>
      <c r="N357" s="47">
        <f t="shared" si="19"/>
        <v>7</v>
      </c>
      <c r="O357" s="47">
        <f t="shared" si="21"/>
        <v>1043</v>
      </c>
      <c r="P357" s="47"/>
    </row>
    <row r="358" spans="1:16" x14ac:dyDescent="0.3">
      <c r="A358" s="6"/>
      <c r="C358" s="27">
        <v>344</v>
      </c>
      <c r="D358" s="26">
        <v>15</v>
      </c>
      <c r="E358" s="26">
        <v>8</v>
      </c>
      <c r="F358" s="5">
        <v>1046</v>
      </c>
      <c r="H358" s="47">
        <f>VLOOKUP(표5_1075[[#This Row],[characterId]],$BB$15:$BD$223,2,FALSE)</f>
        <v>21</v>
      </c>
      <c r="I358" s="47" t="str">
        <f>VLOOKUP(표5_1075[[#This Row],[characterId]],$BB$15:$BD$223,3,FALSE)</f>
        <v>호롱</v>
      </c>
      <c r="K358" s="47">
        <f t="shared" si="22"/>
        <v>15</v>
      </c>
      <c r="L358" s="47">
        <v>344</v>
      </c>
      <c r="M358" s="47">
        <f t="shared" si="20"/>
        <v>15</v>
      </c>
      <c r="N358" s="47">
        <f t="shared" si="19"/>
        <v>8</v>
      </c>
      <c r="O358" s="47">
        <f t="shared" si="21"/>
        <v>1046</v>
      </c>
      <c r="P358" s="47"/>
    </row>
    <row r="359" spans="1:16" x14ac:dyDescent="0.3">
      <c r="A359" s="6"/>
      <c r="C359" s="27">
        <v>345</v>
      </c>
      <c r="D359" s="26">
        <v>15</v>
      </c>
      <c r="E359" s="26">
        <v>9</v>
      </c>
      <c r="F359" s="5">
        <v>1038</v>
      </c>
      <c r="H359" s="47">
        <f>VLOOKUP(표5_1075[[#This Row],[characterId]],$BB$15:$BD$223,2,FALSE)</f>
        <v>42</v>
      </c>
      <c r="I359" s="47" t="str">
        <f>VLOOKUP(표5_1075[[#This Row],[characterId]],$BB$15:$BD$223,3,FALSE)</f>
        <v>리프스</v>
      </c>
      <c r="K359" s="47">
        <f t="shared" si="22"/>
        <v>15</v>
      </c>
      <c r="L359" s="47">
        <v>345</v>
      </c>
      <c r="M359" s="47">
        <f t="shared" si="20"/>
        <v>15</v>
      </c>
      <c r="N359" s="47">
        <f t="shared" si="19"/>
        <v>9</v>
      </c>
      <c r="O359" s="47">
        <f t="shared" si="21"/>
        <v>1038</v>
      </c>
      <c r="P359" s="47"/>
    </row>
    <row r="360" spans="1:16" x14ac:dyDescent="0.3">
      <c r="A360" s="6"/>
      <c r="C360" s="27">
        <v>346</v>
      </c>
      <c r="D360" s="26">
        <v>15</v>
      </c>
      <c r="E360" s="26">
        <v>10</v>
      </c>
      <c r="F360" s="5">
        <v>1046</v>
      </c>
      <c r="H360" s="47">
        <f>VLOOKUP(표5_1075[[#This Row],[characterId]],$BB$15:$BD$223,2,FALSE)</f>
        <v>21</v>
      </c>
      <c r="I360" s="47" t="str">
        <f>VLOOKUP(표5_1075[[#This Row],[characterId]],$BB$15:$BD$223,3,FALSE)</f>
        <v>호롱</v>
      </c>
      <c r="K360" s="47">
        <f t="shared" si="22"/>
        <v>15</v>
      </c>
      <c r="L360" s="47">
        <v>346</v>
      </c>
      <c r="M360" s="47">
        <f t="shared" si="20"/>
        <v>15</v>
      </c>
      <c r="N360" s="47">
        <f t="shared" ref="N360:N423" si="23">N336</f>
        <v>10</v>
      </c>
      <c r="O360" s="47">
        <f t="shared" si="21"/>
        <v>1046</v>
      </c>
      <c r="P360" s="47"/>
    </row>
    <row r="361" spans="1:16" x14ac:dyDescent="0.3">
      <c r="A361" s="6"/>
      <c r="C361" s="27">
        <v>347</v>
      </c>
      <c r="D361" s="26">
        <v>15</v>
      </c>
      <c r="E361" s="26">
        <v>11</v>
      </c>
      <c r="F361" s="5">
        <v>1065</v>
      </c>
      <c r="H361" s="47">
        <f>VLOOKUP(표5_1075[[#This Row],[characterId]],$BB$15:$BD$223,2,FALSE)</f>
        <v>3</v>
      </c>
      <c r="I361" s="47" t="str">
        <f>VLOOKUP(표5_1075[[#This Row],[characterId]],$BB$15:$BD$223,3,FALSE)</f>
        <v>옴니파이톤</v>
      </c>
      <c r="K361" s="47">
        <f t="shared" si="22"/>
        <v>15</v>
      </c>
      <c r="L361" s="47">
        <v>347</v>
      </c>
      <c r="M361" s="47">
        <f t="shared" si="20"/>
        <v>15</v>
      </c>
      <c r="N361" s="47">
        <f t="shared" si="23"/>
        <v>11</v>
      </c>
      <c r="O361" s="47">
        <f t="shared" si="21"/>
        <v>1065</v>
      </c>
      <c r="P361" s="47"/>
    </row>
    <row r="362" spans="1:16" x14ac:dyDescent="0.3">
      <c r="A362" s="6"/>
      <c r="C362" s="27">
        <v>348</v>
      </c>
      <c r="D362" s="26">
        <v>15</v>
      </c>
      <c r="E362" s="26">
        <v>12</v>
      </c>
      <c r="F362" s="5">
        <v>1063</v>
      </c>
      <c r="H362" s="47">
        <f>VLOOKUP(표5_1075[[#This Row],[characterId]],$BB$15:$BD$223,2,FALSE)</f>
        <v>12</v>
      </c>
      <c r="I362" s="47" t="str">
        <f>VLOOKUP(표5_1075[[#This Row],[characterId]],$BB$15:$BD$223,3,FALSE)</f>
        <v>라이팅독스</v>
      </c>
      <c r="K362" s="47">
        <f t="shared" si="22"/>
        <v>15</v>
      </c>
      <c r="L362" s="47">
        <v>348</v>
      </c>
      <c r="M362" s="47">
        <f t="shared" si="20"/>
        <v>15</v>
      </c>
      <c r="N362" s="47">
        <f t="shared" si="23"/>
        <v>12</v>
      </c>
      <c r="O362" s="47">
        <f t="shared" si="21"/>
        <v>1063</v>
      </c>
      <c r="P362" s="47"/>
    </row>
    <row r="363" spans="1:16" x14ac:dyDescent="0.3">
      <c r="A363" s="6"/>
      <c r="C363" s="27">
        <v>349</v>
      </c>
      <c r="D363" s="26">
        <v>15</v>
      </c>
      <c r="E363" s="26">
        <v>13</v>
      </c>
      <c r="F363" s="5">
        <v>1074</v>
      </c>
      <c r="H363" s="47">
        <f>VLOOKUP(표5_1075[[#This Row],[characterId]],$BB$15:$BD$223,2,FALSE)</f>
        <v>14</v>
      </c>
      <c r="I363" s="47" t="str">
        <f>VLOOKUP(표5_1075[[#This Row],[characterId]],$BB$15:$BD$223,3,FALSE)</f>
        <v>드로이드골드</v>
      </c>
      <c r="K363" s="47">
        <f t="shared" si="22"/>
        <v>15</v>
      </c>
      <c r="L363" s="47">
        <v>349</v>
      </c>
      <c r="M363" s="47">
        <f t="shared" si="20"/>
        <v>15</v>
      </c>
      <c r="N363" s="47">
        <f t="shared" si="23"/>
        <v>13</v>
      </c>
      <c r="O363" s="47">
        <f t="shared" si="21"/>
        <v>1074</v>
      </c>
      <c r="P363" s="47"/>
    </row>
    <row r="364" spans="1:16" x14ac:dyDescent="0.3">
      <c r="A364" s="6"/>
      <c r="C364" s="27">
        <v>350</v>
      </c>
      <c r="D364" s="26">
        <v>15</v>
      </c>
      <c r="E364" s="26">
        <v>14</v>
      </c>
      <c r="F364" s="5">
        <v>1064</v>
      </c>
      <c r="H364" s="47">
        <f>VLOOKUP(표5_1075[[#This Row],[characterId]],$BB$15:$BD$223,2,FALSE)</f>
        <v>19</v>
      </c>
      <c r="I364" s="47" t="str">
        <f>VLOOKUP(표5_1075[[#This Row],[characterId]],$BB$15:$BD$223,3,FALSE)</f>
        <v>세이코</v>
      </c>
      <c r="K364" s="47">
        <f t="shared" si="22"/>
        <v>15</v>
      </c>
      <c r="L364" s="47">
        <v>350</v>
      </c>
      <c r="M364" s="47">
        <f t="shared" si="20"/>
        <v>15</v>
      </c>
      <c r="N364" s="47">
        <f t="shared" si="23"/>
        <v>14</v>
      </c>
      <c r="O364" s="47">
        <f t="shared" si="21"/>
        <v>1064</v>
      </c>
      <c r="P364" s="47"/>
    </row>
    <row r="365" spans="1:16" x14ac:dyDescent="0.3">
      <c r="A365" s="6"/>
      <c r="C365" s="27">
        <v>351</v>
      </c>
      <c r="D365" s="26">
        <v>15</v>
      </c>
      <c r="E365" s="26">
        <v>15</v>
      </c>
      <c r="F365" s="5">
        <v>1078</v>
      </c>
      <c r="H365" s="47">
        <f>VLOOKUP(표5_1075[[#This Row],[characterId]],$BB$15:$BD$223,2,FALSE)</f>
        <v>42</v>
      </c>
      <c r="I365" s="47" t="str">
        <f>VLOOKUP(표5_1075[[#This Row],[characterId]],$BB$15:$BD$223,3,FALSE)</f>
        <v>프레링</v>
      </c>
      <c r="K365" s="47">
        <f t="shared" si="22"/>
        <v>15</v>
      </c>
      <c r="L365" s="47">
        <v>351</v>
      </c>
      <c r="M365" s="47">
        <f t="shared" si="20"/>
        <v>15</v>
      </c>
      <c r="N365" s="47">
        <f t="shared" si="23"/>
        <v>15</v>
      </c>
      <c r="O365" s="47">
        <f t="shared" si="21"/>
        <v>1078</v>
      </c>
      <c r="P365" s="47"/>
    </row>
    <row r="366" spans="1:16" x14ac:dyDescent="0.3">
      <c r="A366" s="6"/>
      <c r="C366" s="27">
        <v>352</v>
      </c>
      <c r="D366" s="26">
        <v>15</v>
      </c>
      <c r="E366" s="26">
        <v>16</v>
      </c>
      <c r="F366" s="5">
        <v>1141</v>
      </c>
      <c r="H366" s="47">
        <f>VLOOKUP(표5_1075[[#This Row],[characterId]],$BB$15:$BD$223,2,FALSE)</f>
        <v>16</v>
      </c>
      <c r="I366" s="47" t="str">
        <f>VLOOKUP(표5_1075[[#This Row],[characterId]],$BB$15:$BD$223,3,FALSE)</f>
        <v>로제타석</v>
      </c>
      <c r="K366" s="47">
        <f t="shared" si="22"/>
        <v>15</v>
      </c>
      <c r="L366" s="47">
        <v>352</v>
      </c>
      <c r="M366" s="47">
        <f t="shared" si="20"/>
        <v>15</v>
      </c>
      <c r="N366" s="47">
        <f t="shared" si="23"/>
        <v>16</v>
      </c>
      <c r="O366" s="47">
        <f t="shared" si="21"/>
        <v>1141</v>
      </c>
      <c r="P366" s="47"/>
    </row>
    <row r="367" spans="1:16" x14ac:dyDescent="0.3">
      <c r="A367" s="6"/>
      <c r="C367" s="27">
        <v>353</v>
      </c>
      <c r="D367" s="26">
        <v>15</v>
      </c>
      <c r="E367" s="26">
        <v>17</v>
      </c>
      <c r="F367" s="5">
        <v>1090</v>
      </c>
      <c r="H367" s="47">
        <f>VLOOKUP(표5_1075[[#This Row],[characterId]],$BB$15:$BD$223,2,FALSE)</f>
        <v>6</v>
      </c>
      <c r="I367" s="47" t="str">
        <f>VLOOKUP(표5_1075[[#This Row],[characterId]],$BB$15:$BD$223,3,FALSE)</f>
        <v>대즐독스</v>
      </c>
      <c r="K367" s="47">
        <f t="shared" si="22"/>
        <v>15</v>
      </c>
      <c r="L367" s="47">
        <v>353</v>
      </c>
      <c r="M367" s="47">
        <f t="shared" si="20"/>
        <v>15</v>
      </c>
      <c r="N367" s="47">
        <f t="shared" si="23"/>
        <v>17</v>
      </c>
      <c r="O367" s="47">
        <f t="shared" si="21"/>
        <v>1090</v>
      </c>
      <c r="P367" s="47"/>
    </row>
    <row r="368" spans="1:16" x14ac:dyDescent="0.3">
      <c r="A368" s="6"/>
      <c r="C368" s="27">
        <v>354</v>
      </c>
      <c r="D368" s="26">
        <v>15</v>
      </c>
      <c r="E368" s="26">
        <v>18</v>
      </c>
      <c r="F368" s="5">
        <v>1095</v>
      </c>
      <c r="H368" s="47">
        <f>VLOOKUP(표5_1075[[#This Row],[characterId]],$BB$15:$BD$223,2,FALSE)</f>
        <v>21</v>
      </c>
      <c r="I368" s="47" t="str">
        <f>VLOOKUP(표5_1075[[#This Row],[characterId]],$BB$15:$BD$223,3,FALSE)</f>
        <v>맨라이트</v>
      </c>
      <c r="K368" s="47">
        <f t="shared" si="22"/>
        <v>15</v>
      </c>
      <c r="L368" s="47">
        <v>354</v>
      </c>
      <c r="M368" s="47">
        <f t="shared" si="20"/>
        <v>15</v>
      </c>
      <c r="N368" s="47">
        <f t="shared" si="23"/>
        <v>18</v>
      </c>
      <c r="O368" s="47">
        <f t="shared" si="21"/>
        <v>1095</v>
      </c>
      <c r="P368" s="47"/>
    </row>
    <row r="369" spans="1:16" x14ac:dyDescent="0.3">
      <c r="A369" s="6"/>
      <c r="C369" s="27">
        <v>355</v>
      </c>
      <c r="D369" s="26">
        <v>15</v>
      </c>
      <c r="E369" s="26">
        <v>19</v>
      </c>
      <c r="F369" s="5">
        <v>1145</v>
      </c>
      <c r="H369" s="47">
        <f>VLOOKUP(표5_1075[[#This Row],[characterId]],$BB$15:$BD$223,2,FALSE)</f>
        <v>19</v>
      </c>
      <c r="I369" s="47" t="str">
        <f>VLOOKUP(표5_1075[[#This Row],[characterId]],$BB$15:$BD$223,3,FALSE)</f>
        <v>베네라</v>
      </c>
      <c r="K369" s="47">
        <f t="shared" si="22"/>
        <v>15</v>
      </c>
      <c r="L369" s="47">
        <v>355</v>
      </c>
      <c r="M369" s="47">
        <f t="shared" si="20"/>
        <v>15</v>
      </c>
      <c r="N369" s="47">
        <f t="shared" si="23"/>
        <v>19</v>
      </c>
      <c r="O369" s="47">
        <f t="shared" si="21"/>
        <v>1145</v>
      </c>
      <c r="P369" s="47"/>
    </row>
    <row r="370" spans="1:16" x14ac:dyDescent="0.3">
      <c r="A370" s="6"/>
      <c r="C370" s="27">
        <v>356</v>
      </c>
      <c r="D370" s="26">
        <v>15</v>
      </c>
      <c r="E370" s="26">
        <v>20</v>
      </c>
      <c r="F370" s="5">
        <v>1170</v>
      </c>
      <c r="H370" s="47">
        <f>VLOOKUP(표5_1075[[#This Row],[characterId]],$BB$15:$BD$223,2,FALSE)</f>
        <v>8</v>
      </c>
      <c r="I370" s="47" t="str">
        <f>VLOOKUP(표5_1075[[#This Row],[characterId]],$BB$15:$BD$223,3,FALSE)</f>
        <v>코타코로</v>
      </c>
      <c r="K370" s="47">
        <f t="shared" si="22"/>
        <v>15</v>
      </c>
      <c r="L370" s="47">
        <v>356</v>
      </c>
      <c r="M370" s="47">
        <f t="shared" si="20"/>
        <v>15</v>
      </c>
      <c r="N370" s="47">
        <f t="shared" si="23"/>
        <v>20</v>
      </c>
      <c r="O370" s="47">
        <f t="shared" si="21"/>
        <v>1170</v>
      </c>
      <c r="P370" s="47"/>
    </row>
    <row r="371" spans="1:16" x14ac:dyDescent="0.3">
      <c r="A371" s="6"/>
      <c r="C371" s="27">
        <v>357</v>
      </c>
      <c r="D371" s="26">
        <v>15</v>
      </c>
      <c r="E371" s="26">
        <v>101</v>
      </c>
      <c r="F371" s="5">
        <v>2002</v>
      </c>
      <c r="H371" s="47">
        <f>VLOOKUP(표5_1075[[#This Row],[characterId]],$BB$15:$BD$223,2,FALSE)</f>
        <v>31</v>
      </c>
      <c r="I371" s="47" t="str">
        <f>VLOOKUP(표5_1075[[#This Row],[characterId]],$BB$15:$BD$223,3,FALSE)</f>
        <v>그렐라스</v>
      </c>
      <c r="K371" s="47">
        <f t="shared" si="22"/>
        <v>15</v>
      </c>
      <c r="L371" s="47">
        <v>357</v>
      </c>
      <c r="M371" s="47">
        <f t="shared" si="20"/>
        <v>15</v>
      </c>
      <c r="N371" s="47">
        <f t="shared" si="23"/>
        <v>101</v>
      </c>
      <c r="O371" s="47">
        <f t="shared" si="21"/>
        <v>2002</v>
      </c>
      <c r="P371" s="47"/>
    </row>
    <row r="372" spans="1:16" x14ac:dyDescent="0.3">
      <c r="A372" s="6"/>
      <c r="C372" s="27">
        <v>358</v>
      </c>
      <c r="D372" s="26">
        <v>15</v>
      </c>
      <c r="E372" s="26">
        <v>102</v>
      </c>
      <c r="F372" s="5">
        <v>2021</v>
      </c>
      <c r="H372" s="47">
        <f>VLOOKUP(표5_1075[[#This Row],[characterId]],$BB$15:$BD$223,2,FALSE)</f>
        <v>23</v>
      </c>
      <c r="I372" s="47" t="str">
        <f>VLOOKUP(표5_1075[[#This Row],[characterId]],$BB$15:$BD$223,3,FALSE)</f>
        <v>도르도로이드</v>
      </c>
      <c r="K372" s="47">
        <f t="shared" si="22"/>
        <v>15</v>
      </c>
      <c r="L372" s="47">
        <v>358</v>
      </c>
      <c r="M372" s="47">
        <f t="shared" si="20"/>
        <v>15</v>
      </c>
      <c r="N372" s="47">
        <f t="shared" si="23"/>
        <v>102</v>
      </c>
      <c r="O372" s="47">
        <f t="shared" si="21"/>
        <v>2021</v>
      </c>
      <c r="P372" s="47"/>
    </row>
    <row r="373" spans="1:16" x14ac:dyDescent="0.3">
      <c r="A373" s="6"/>
      <c r="C373" s="27">
        <v>359</v>
      </c>
      <c r="D373" s="26">
        <v>15</v>
      </c>
      <c r="E373" s="26">
        <v>103</v>
      </c>
      <c r="F373" s="5">
        <v>2032</v>
      </c>
      <c r="H373" s="47">
        <f>VLOOKUP(표5_1075[[#This Row],[characterId]],$BB$15:$BD$223,2,FALSE)</f>
        <v>31</v>
      </c>
      <c r="I373" s="47" t="str">
        <f>VLOOKUP(표5_1075[[#This Row],[characterId]],$BB$15:$BD$223,3,FALSE)</f>
        <v>플릭스독</v>
      </c>
      <c r="K373" s="47">
        <f t="shared" si="22"/>
        <v>15</v>
      </c>
      <c r="L373" s="47">
        <v>359</v>
      </c>
      <c r="M373" s="47">
        <f t="shared" si="20"/>
        <v>15</v>
      </c>
      <c r="N373" s="47">
        <f t="shared" si="23"/>
        <v>103</v>
      </c>
      <c r="O373" s="47">
        <f t="shared" si="21"/>
        <v>2032</v>
      </c>
      <c r="P373" s="47"/>
    </row>
    <row r="374" spans="1:16" x14ac:dyDescent="0.3">
      <c r="A374" s="6"/>
      <c r="C374" s="27">
        <v>360</v>
      </c>
      <c r="D374" s="26">
        <v>15</v>
      </c>
      <c r="E374" s="26">
        <v>201</v>
      </c>
      <c r="F374" s="5">
        <v>3004</v>
      </c>
      <c r="H374" s="47">
        <f>VLOOKUP(표5_1075[[#This Row],[characterId]],$BB$15:$BD$223,2,FALSE)</f>
        <v>35</v>
      </c>
      <c r="I374" s="47" t="str">
        <f>VLOOKUP(표5_1075[[#This Row],[characterId]],$BB$15:$BD$223,3,FALSE)</f>
        <v>고독의 웨너리스</v>
      </c>
      <c r="K374" s="47">
        <f t="shared" si="22"/>
        <v>15</v>
      </c>
      <c r="L374" s="47">
        <v>360</v>
      </c>
      <c r="M374" s="47">
        <f t="shared" si="20"/>
        <v>15</v>
      </c>
      <c r="N374" s="47">
        <f t="shared" si="23"/>
        <v>201</v>
      </c>
      <c r="O374" s="47">
        <f t="shared" si="21"/>
        <v>3004</v>
      </c>
      <c r="P374" s="47"/>
    </row>
    <row r="375" spans="1:16" x14ac:dyDescent="0.3">
      <c r="A375" s="6"/>
      <c r="C375" s="27">
        <v>361</v>
      </c>
      <c r="D375" s="26">
        <v>16</v>
      </c>
      <c r="E375" s="26">
        <v>1</v>
      </c>
      <c r="F375" s="5">
        <v>1009</v>
      </c>
      <c r="H375" s="47">
        <f>VLOOKUP(표5_1075[[#This Row],[characterId]],$BB$15:$BD$223,2,FALSE)</f>
        <v>7</v>
      </c>
      <c r="I375" s="47" t="str">
        <f>VLOOKUP(표5_1075[[#This Row],[characterId]],$BB$15:$BD$223,3,FALSE)</f>
        <v>블라임</v>
      </c>
      <c r="K375" s="47">
        <f t="shared" si="22"/>
        <v>16</v>
      </c>
      <c r="L375" s="47">
        <v>361</v>
      </c>
      <c r="M375" s="47">
        <f t="shared" si="20"/>
        <v>16</v>
      </c>
      <c r="N375" s="47">
        <f t="shared" si="23"/>
        <v>1</v>
      </c>
      <c r="O375" s="47">
        <f t="shared" si="21"/>
        <v>1009</v>
      </c>
      <c r="P375" s="47"/>
    </row>
    <row r="376" spans="1:16" x14ac:dyDescent="0.3">
      <c r="A376" s="6"/>
      <c r="C376" s="27">
        <v>362</v>
      </c>
      <c r="D376" s="26">
        <v>16</v>
      </c>
      <c r="E376" s="26">
        <v>2</v>
      </c>
      <c r="F376" s="5">
        <v>1008</v>
      </c>
      <c r="H376" s="47">
        <f>VLOOKUP(표5_1075[[#This Row],[characterId]],$BB$15:$BD$223,2,FALSE)</f>
        <v>41</v>
      </c>
      <c r="I376" s="47" t="str">
        <f>VLOOKUP(표5_1075[[#This Row],[characterId]],$BB$15:$BD$223,3,FALSE)</f>
        <v>화이트고</v>
      </c>
      <c r="K376" s="47">
        <f t="shared" si="22"/>
        <v>16</v>
      </c>
      <c r="L376" s="47">
        <v>362</v>
      </c>
      <c r="M376" s="47">
        <f t="shared" si="20"/>
        <v>16</v>
      </c>
      <c r="N376" s="47">
        <f t="shared" si="23"/>
        <v>2</v>
      </c>
      <c r="O376" s="47">
        <f t="shared" si="21"/>
        <v>1008</v>
      </c>
      <c r="P376" s="47"/>
    </row>
    <row r="377" spans="1:16" x14ac:dyDescent="0.3">
      <c r="A377" s="6"/>
      <c r="C377" s="27">
        <v>363</v>
      </c>
      <c r="D377" s="26">
        <v>16</v>
      </c>
      <c r="E377" s="26">
        <v>3</v>
      </c>
      <c r="F377" s="5">
        <v>1013</v>
      </c>
      <c r="H377" s="47">
        <f>VLOOKUP(표5_1075[[#This Row],[characterId]],$BB$15:$BD$223,2,FALSE)</f>
        <v>4</v>
      </c>
      <c r="I377" s="47" t="str">
        <f>VLOOKUP(표5_1075[[#This Row],[characterId]],$BB$15:$BD$223,3,FALSE)</f>
        <v>칼핀</v>
      </c>
      <c r="K377" s="47">
        <f t="shared" si="22"/>
        <v>16</v>
      </c>
      <c r="L377" s="47">
        <v>363</v>
      </c>
      <c r="M377" s="47">
        <f t="shared" si="20"/>
        <v>16</v>
      </c>
      <c r="N377" s="47">
        <f t="shared" si="23"/>
        <v>3</v>
      </c>
      <c r="O377" s="47">
        <f t="shared" si="21"/>
        <v>1013</v>
      </c>
      <c r="P377" s="47"/>
    </row>
    <row r="378" spans="1:16" x14ac:dyDescent="0.3">
      <c r="A378" s="6"/>
      <c r="C378" s="27">
        <v>364</v>
      </c>
      <c r="D378" s="26">
        <v>16</v>
      </c>
      <c r="E378" s="26">
        <v>4</v>
      </c>
      <c r="F378" s="5">
        <v>1011</v>
      </c>
      <c r="H378" s="47">
        <f>VLOOKUP(표5_1075[[#This Row],[characterId]],$BB$15:$BD$223,2,FALSE)</f>
        <v>2</v>
      </c>
      <c r="I378" s="47" t="str">
        <f>VLOOKUP(표5_1075[[#This Row],[characterId]],$BB$15:$BD$223,3,FALSE)</f>
        <v>워터독스</v>
      </c>
      <c r="K378" s="47">
        <f t="shared" si="22"/>
        <v>16</v>
      </c>
      <c r="L378" s="47">
        <v>364</v>
      </c>
      <c r="M378" s="47">
        <f t="shared" si="20"/>
        <v>16</v>
      </c>
      <c r="N378" s="47">
        <f t="shared" si="23"/>
        <v>4</v>
      </c>
      <c r="O378" s="47">
        <f t="shared" si="21"/>
        <v>1011</v>
      </c>
      <c r="P378" s="47"/>
    </row>
    <row r="379" spans="1:16" x14ac:dyDescent="0.3">
      <c r="A379" s="6"/>
      <c r="C379" s="27">
        <v>365</v>
      </c>
      <c r="D379" s="26">
        <v>16</v>
      </c>
      <c r="E379" s="26">
        <v>5</v>
      </c>
      <c r="F379" s="5">
        <v>1016</v>
      </c>
      <c r="H379" s="47">
        <f>VLOOKUP(표5_1075[[#This Row],[characterId]],$BB$15:$BD$223,2,FALSE)</f>
        <v>8</v>
      </c>
      <c r="I379" s="47" t="str">
        <f>VLOOKUP(표5_1075[[#This Row],[characterId]],$BB$15:$BD$223,3,FALSE)</f>
        <v>파우스트</v>
      </c>
      <c r="K379" s="47">
        <f t="shared" si="22"/>
        <v>16</v>
      </c>
      <c r="L379" s="47">
        <v>365</v>
      </c>
      <c r="M379" s="47">
        <f t="shared" si="20"/>
        <v>16</v>
      </c>
      <c r="N379" s="47">
        <f t="shared" si="23"/>
        <v>5</v>
      </c>
      <c r="O379" s="47">
        <f t="shared" si="21"/>
        <v>1016</v>
      </c>
      <c r="P379" s="47"/>
    </row>
    <row r="380" spans="1:16" x14ac:dyDescent="0.3">
      <c r="A380" s="6"/>
      <c r="C380" s="27">
        <v>366</v>
      </c>
      <c r="D380" s="26">
        <v>16</v>
      </c>
      <c r="E380" s="26">
        <v>6</v>
      </c>
      <c r="F380" s="5">
        <v>1054</v>
      </c>
      <c r="H380" s="47">
        <f>VLOOKUP(표5_1075[[#This Row],[characterId]],$BB$15:$BD$223,2,FALSE)</f>
        <v>7</v>
      </c>
      <c r="I380" s="47" t="str">
        <f>VLOOKUP(표5_1075[[#This Row],[characterId]],$BB$15:$BD$223,3,FALSE)</f>
        <v>컷스로트맨</v>
      </c>
      <c r="K380" s="47">
        <f t="shared" si="22"/>
        <v>16</v>
      </c>
      <c r="L380" s="47">
        <v>366</v>
      </c>
      <c r="M380" s="47">
        <f t="shared" si="20"/>
        <v>16</v>
      </c>
      <c r="N380" s="47">
        <f t="shared" si="23"/>
        <v>6</v>
      </c>
      <c r="O380" s="47">
        <f t="shared" si="21"/>
        <v>1054</v>
      </c>
      <c r="P380" s="47"/>
    </row>
    <row r="381" spans="1:16" x14ac:dyDescent="0.3">
      <c r="A381" s="6"/>
      <c r="C381" s="27">
        <v>367</v>
      </c>
      <c r="D381" s="26">
        <v>16</v>
      </c>
      <c r="E381" s="26">
        <v>7</v>
      </c>
      <c r="F381" s="5">
        <v>1039</v>
      </c>
      <c r="H381" s="47">
        <f>VLOOKUP(표5_1075[[#This Row],[characterId]],$BB$15:$BD$223,2,FALSE)</f>
        <v>41</v>
      </c>
      <c r="I381" s="47" t="str">
        <f>VLOOKUP(표5_1075[[#This Row],[characterId]],$BB$15:$BD$223,3,FALSE)</f>
        <v>데이레이디</v>
      </c>
      <c r="K381" s="47">
        <f t="shared" si="22"/>
        <v>16</v>
      </c>
      <c r="L381" s="47">
        <v>367</v>
      </c>
      <c r="M381" s="47">
        <f t="shared" si="20"/>
        <v>16</v>
      </c>
      <c r="N381" s="47">
        <f t="shared" si="23"/>
        <v>7</v>
      </c>
      <c r="O381" s="47">
        <f t="shared" si="21"/>
        <v>1039</v>
      </c>
      <c r="P381" s="47"/>
    </row>
    <row r="382" spans="1:16" x14ac:dyDescent="0.3">
      <c r="A382" s="6"/>
      <c r="C382" s="27">
        <v>368</v>
      </c>
      <c r="D382" s="26">
        <v>16</v>
      </c>
      <c r="E382" s="26">
        <v>8</v>
      </c>
      <c r="F382" s="5">
        <v>1040</v>
      </c>
      <c r="H382" s="47">
        <f>VLOOKUP(표5_1075[[#This Row],[characterId]],$BB$15:$BD$223,2,FALSE)</f>
        <v>4</v>
      </c>
      <c r="I382" s="47" t="str">
        <f>VLOOKUP(표5_1075[[#This Row],[characterId]],$BB$15:$BD$223,3,FALSE)</f>
        <v>럼블폴</v>
      </c>
      <c r="K382" s="47">
        <f t="shared" si="22"/>
        <v>16</v>
      </c>
      <c r="L382" s="47">
        <v>368</v>
      </c>
      <c r="M382" s="47">
        <f t="shared" si="20"/>
        <v>16</v>
      </c>
      <c r="N382" s="47">
        <f t="shared" si="23"/>
        <v>8</v>
      </c>
      <c r="O382" s="47">
        <f t="shared" si="21"/>
        <v>1040</v>
      </c>
      <c r="P382" s="47"/>
    </row>
    <row r="383" spans="1:16" x14ac:dyDescent="0.3">
      <c r="A383" s="6"/>
      <c r="C383" s="27">
        <v>369</v>
      </c>
      <c r="D383" s="26">
        <v>16</v>
      </c>
      <c r="E383" s="26">
        <v>9</v>
      </c>
      <c r="F383" s="5">
        <v>1036</v>
      </c>
      <c r="H383" s="47">
        <f>VLOOKUP(표5_1075[[#This Row],[characterId]],$BB$15:$BD$223,2,FALSE)</f>
        <v>13</v>
      </c>
      <c r="I383" s="47" t="str">
        <f>VLOOKUP(표5_1075[[#This Row],[characterId]],$BB$15:$BD$223,3,FALSE)</f>
        <v>초록고래</v>
      </c>
      <c r="K383" s="47">
        <f t="shared" si="22"/>
        <v>16</v>
      </c>
      <c r="L383" s="47">
        <v>369</v>
      </c>
      <c r="M383" s="47">
        <f t="shared" si="20"/>
        <v>16</v>
      </c>
      <c r="N383" s="47">
        <f t="shared" si="23"/>
        <v>9</v>
      </c>
      <c r="O383" s="47">
        <f t="shared" si="21"/>
        <v>1036</v>
      </c>
      <c r="P383" s="47"/>
    </row>
    <row r="384" spans="1:16" x14ac:dyDescent="0.3">
      <c r="A384" s="6"/>
      <c r="C384" s="27">
        <v>370</v>
      </c>
      <c r="D384" s="26">
        <v>16</v>
      </c>
      <c r="E384" s="26">
        <v>10</v>
      </c>
      <c r="F384" s="5">
        <v>1038</v>
      </c>
      <c r="H384" s="47">
        <f>VLOOKUP(표5_1075[[#This Row],[characterId]],$BB$15:$BD$223,2,FALSE)</f>
        <v>42</v>
      </c>
      <c r="I384" s="47" t="str">
        <f>VLOOKUP(표5_1075[[#This Row],[characterId]],$BB$15:$BD$223,3,FALSE)</f>
        <v>리프스</v>
      </c>
      <c r="K384" s="47">
        <f t="shared" si="22"/>
        <v>16</v>
      </c>
      <c r="L384" s="47">
        <v>370</v>
      </c>
      <c r="M384" s="47">
        <f t="shared" si="20"/>
        <v>16</v>
      </c>
      <c r="N384" s="47">
        <f t="shared" si="23"/>
        <v>10</v>
      </c>
      <c r="O384" s="47">
        <f t="shared" si="21"/>
        <v>1038</v>
      </c>
      <c r="P384" s="47"/>
    </row>
    <row r="385" spans="1:16" x14ac:dyDescent="0.3">
      <c r="A385" s="6"/>
      <c r="C385" s="27">
        <v>371</v>
      </c>
      <c r="D385" s="26">
        <v>16</v>
      </c>
      <c r="E385" s="26">
        <v>11</v>
      </c>
      <c r="F385" s="5">
        <v>1062</v>
      </c>
      <c r="H385" s="47">
        <f>VLOOKUP(표5_1075[[#This Row],[characterId]],$BB$15:$BD$223,2,FALSE)</f>
        <v>22</v>
      </c>
      <c r="I385" s="47" t="str">
        <f>VLOOKUP(표5_1075[[#This Row],[characterId]],$BB$15:$BD$223,3,FALSE)</f>
        <v>소울치프톤</v>
      </c>
      <c r="K385" s="47">
        <f t="shared" si="22"/>
        <v>16</v>
      </c>
      <c r="L385" s="47">
        <v>371</v>
      </c>
      <c r="M385" s="47">
        <f t="shared" si="20"/>
        <v>16</v>
      </c>
      <c r="N385" s="47">
        <f t="shared" si="23"/>
        <v>11</v>
      </c>
      <c r="O385" s="47">
        <f t="shared" si="21"/>
        <v>1062</v>
      </c>
      <c r="P385" s="47"/>
    </row>
    <row r="386" spans="1:16" x14ac:dyDescent="0.3">
      <c r="A386" s="6"/>
      <c r="C386" s="27">
        <v>372</v>
      </c>
      <c r="D386" s="26">
        <v>16</v>
      </c>
      <c r="E386" s="26">
        <v>12</v>
      </c>
      <c r="F386" s="5">
        <v>1063</v>
      </c>
      <c r="H386" s="47">
        <f>VLOOKUP(표5_1075[[#This Row],[characterId]],$BB$15:$BD$223,2,FALSE)</f>
        <v>12</v>
      </c>
      <c r="I386" s="47" t="str">
        <f>VLOOKUP(표5_1075[[#This Row],[characterId]],$BB$15:$BD$223,3,FALSE)</f>
        <v>라이팅독스</v>
      </c>
      <c r="K386" s="47">
        <f t="shared" si="22"/>
        <v>16</v>
      </c>
      <c r="L386" s="47">
        <v>372</v>
      </c>
      <c r="M386" s="47">
        <f t="shared" si="20"/>
        <v>16</v>
      </c>
      <c r="N386" s="47">
        <f t="shared" si="23"/>
        <v>12</v>
      </c>
      <c r="O386" s="47">
        <f t="shared" si="21"/>
        <v>1063</v>
      </c>
      <c r="P386" s="47"/>
    </row>
    <row r="387" spans="1:16" x14ac:dyDescent="0.3">
      <c r="A387" s="6"/>
      <c r="C387" s="27">
        <v>373</v>
      </c>
      <c r="D387" s="26">
        <v>16</v>
      </c>
      <c r="E387" s="26">
        <v>13</v>
      </c>
      <c r="F387" s="5">
        <v>1079</v>
      </c>
      <c r="H387" s="47">
        <f>VLOOKUP(표5_1075[[#This Row],[characterId]],$BB$15:$BD$223,2,FALSE)</f>
        <v>3</v>
      </c>
      <c r="I387" s="47" t="str">
        <f>VLOOKUP(표5_1075[[#This Row],[characterId]],$BB$15:$BD$223,3,FALSE)</f>
        <v>크라우딜</v>
      </c>
      <c r="K387" s="47">
        <f t="shared" si="22"/>
        <v>16</v>
      </c>
      <c r="L387" s="47">
        <v>373</v>
      </c>
      <c r="M387" s="47">
        <f t="shared" si="20"/>
        <v>16</v>
      </c>
      <c r="N387" s="47">
        <f t="shared" si="23"/>
        <v>13</v>
      </c>
      <c r="O387" s="47">
        <f t="shared" si="21"/>
        <v>1079</v>
      </c>
      <c r="P387" s="47"/>
    </row>
    <row r="388" spans="1:16" x14ac:dyDescent="0.3">
      <c r="A388" s="6"/>
      <c r="C388" s="27">
        <v>374</v>
      </c>
      <c r="D388" s="26">
        <v>16</v>
      </c>
      <c r="E388" s="26">
        <v>14</v>
      </c>
      <c r="F388" s="5">
        <v>1087</v>
      </c>
      <c r="H388" s="47">
        <f>VLOOKUP(표5_1075[[#This Row],[characterId]],$BB$15:$BD$223,2,FALSE)</f>
        <v>8</v>
      </c>
      <c r="I388" s="47" t="str">
        <f>VLOOKUP(표5_1075[[#This Row],[characterId]],$BB$15:$BD$223,3,FALSE)</f>
        <v>바이코</v>
      </c>
      <c r="K388" s="47">
        <f t="shared" si="22"/>
        <v>16</v>
      </c>
      <c r="L388" s="47">
        <v>374</v>
      </c>
      <c r="M388" s="47">
        <f t="shared" si="20"/>
        <v>16</v>
      </c>
      <c r="N388" s="47">
        <f t="shared" si="23"/>
        <v>14</v>
      </c>
      <c r="O388" s="47">
        <f t="shared" si="21"/>
        <v>1087</v>
      </c>
      <c r="P388" s="47"/>
    </row>
    <row r="389" spans="1:16" x14ac:dyDescent="0.3">
      <c r="A389" s="6"/>
      <c r="C389" s="27">
        <v>375</v>
      </c>
      <c r="D389" s="26">
        <v>16</v>
      </c>
      <c r="E389" s="26">
        <v>15</v>
      </c>
      <c r="F389" s="5">
        <v>1073</v>
      </c>
      <c r="H389" s="47">
        <f>VLOOKUP(표5_1075[[#This Row],[characterId]],$BB$15:$BD$223,2,FALSE)</f>
        <v>4</v>
      </c>
      <c r="I389" s="47" t="str">
        <f>VLOOKUP(표5_1075[[#This Row],[characterId]],$BB$15:$BD$223,3,FALSE)</f>
        <v>블로워</v>
      </c>
      <c r="K389" s="47">
        <f t="shared" si="22"/>
        <v>16</v>
      </c>
      <c r="L389" s="47">
        <v>375</v>
      </c>
      <c r="M389" s="47">
        <f t="shared" si="20"/>
        <v>16</v>
      </c>
      <c r="N389" s="47">
        <f t="shared" si="23"/>
        <v>15</v>
      </c>
      <c r="O389" s="47">
        <f t="shared" si="21"/>
        <v>1073</v>
      </c>
      <c r="P389" s="47"/>
    </row>
    <row r="390" spans="1:16" x14ac:dyDescent="0.3">
      <c r="A390" s="6"/>
      <c r="C390" s="27">
        <v>376</v>
      </c>
      <c r="D390" s="26">
        <v>16</v>
      </c>
      <c r="E390" s="26">
        <v>16</v>
      </c>
      <c r="F390" s="5">
        <v>1139</v>
      </c>
      <c r="H390" s="47">
        <f>VLOOKUP(표5_1075[[#This Row],[characterId]],$BB$15:$BD$223,2,FALSE)</f>
        <v>3</v>
      </c>
      <c r="I390" s="47" t="str">
        <f>VLOOKUP(표5_1075[[#This Row],[characterId]],$BB$15:$BD$223,3,FALSE)</f>
        <v>소울본루스</v>
      </c>
      <c r="K390" s="47">
        <f t="shared" si="22"/>
        <v>16</v>
      </c>
      <c r="L390" s="47">
        <v>376</v>
      </c>
      <c r="M390" s="47">
        <f t="shared" si="20"/>
        <v>16</v>
      </c>
      <c r="N390" s="47">
        <f t="shared" si="23"/>
        <v>16</v>
      </c>
      <c r="O390" s="47">
        <f t="shared" si="21"/>
        <v>1139</v>
      </c>
      <c r="P390" s="47"/>
    </row>
    <row r="391" spans="1:16" x14ac:dyDescent="0.3">
      <c r="A391" s="6"/>
      <c r="C391" s="27">
        <v>377</v>
      </c>
      <c r="D391" s="26">
        <v>16</v>
      </c>
      <c r="E391" s="26">
        <v>17</v>
      </c>
      <c r="F391" s="5">
        <v>1093</v>
      </c>
      <c r="H391" s="47">
        <f>VLOOKUP(표5_1075[[#This Row],[characterId]],$BB$15:$BD$223,2,FALSE)</f>
        <v>2</v>
      </c>
      <c r="I391" s="47" t="str">
        <f>VLOOKUP(표5_1075[[#This Row],[characterId]],$BB$15:$BD$223,3,FALSE)</f>
        <v>프레디</v>
      </c>
      <c r="K391" s="47">
        <f t="shared" si="22"/>
        <v>16</v>
      </c>
      <c r="L391" s="47">
        <v>377</v>
      </c>
      <c r="M391" s="47">
        <f t="shared" si="20"/>
        <v>16</v>
      </c>
      <c r="N391" s="47">
        <f t="shared" si="23"/>
        <v>17</v>
      </c>
      <c r="O391" s="47">
        <f t="shared" si="21"/>
        <v>1093</v>
      </c>
      <c r="P391" s="47"/>
    </row>
    <row r="392" spans="1:16" x14ac:dyDescent="0.3">
      <c r="A392" s="6"/>
      <c r="C392" s="27">
        <v>378</v>
      </c>
      <c r="D392" s="26">
        <v>16</v>
      </c>
      <c r="E392" s="26">
        <v>18</v>
      </c>
      <c r="F392" s="5">
        <v>1140</v>
      </c>
      <c r="H392" s="47">
        <f>VLOOKUP(표5_1075[[#This Row],[characterId]],$BB$15:$BD$223,2,FALSE)</f>
        <v>20</v>
      </c>
      <c r="I392" s="47" t="str">
        <f>VLOOKUP(표5_1075[[#This Row],[characterId]],$BB$15:$BD$223,3,FALSE)</f>
        <v>홀리미스트</v>
      </c>
      <c r="K392" s="47">
        <f t="shared" si="22"/>
        <v>16</v>
      </c>
      <c r="L392" s="47">
        <v>378</v>
      </c>
      <c r="M392" s="47">
        <f t="shared" si="20"/>
        <v>16</v>
      </c>
      <c r="N392" s="47">
        <f t="shared" si="23"/>
        <v>18</v>
      </c>
      <c r="O392" s="47">
        <f t="shared" si="21"/>
        <v>1140</v>
      </c>
      <c r="P392" s="47"/>
    </row>
    <row r="393" spans="1:16" x14ac:dyDescent="0.3">
      <c r="A393" s="6"/>
      <c r="C393" s="27">
        <v>379</v>
      </c>
      <c r="D393" s="26">
        <v>16</v>
      </c>
      <c r="E393" s="26">
        <v>19</v>
      </c>
      <c r="F393" s="5">
        <v>1144</v>
      </c>
      <c r="H393" s="47">
        <f>VLOOKUP(표5_1075[[#This Row],[characterId]],$BB$15:$BD$223,2,FALSE)</f>
        <v>4</v>
      </c>
      <c r="I393" s="47" t="str">
        <f>VLOOKUP(표5_1075[[#This Row],[characterId]],$BB$15:$BD$223,3,FALSE)</f>
        <v>세케르</v>
      </c>
      <c r="K393" s="47">
        <f t="shared" si="22"/>
        <v>16</v>
      </c>
      <c r="L393" s="47">
        <v>379</v>
      </c>
      <c r="M393" s="47">
        <f t="shared" si="20"/>
        <v>16</v>
      </c>
      <c r="N393" s="47">
        <f t="shared" si="23"/>
        <v>19</v>
      </c>
      <c r="O393" s="47">
        <f t="shared" si="21"/>
        <v>1144</v>
      </c>
      <c r="P393" s="47"/>
    </row>
    <row r="394" spans="1:16" x14ac:dyDescent="0.3">
      <c r="A394" s="6"/>
      <c r="C394" s="27">
        <v>380</v>
      </c>
      <c r="D394" s="26">
        <v>16</v>
      </c>
      <c r="E394" s="26">
        <v>20</v>
      </c>
      <c r="F394" s="5">
        <v>1094</v>
      </c>
      <c r="H394" s="47">
        <f>VLOOKUP(표5_1075[[#This Row],[characterId]],$BB$15:$BD$223,2,FALSE)</f>
        <v>10</v>
      </c>
      <c r="I394" s="47" t="str">
        <f>VLOOKUP(표5_1075[[#This Row],[characterId]],$BB$15:$BD$223,3,FALSE)</f>
        <v>프린스톤</v>
      </c>
      <c r="K394" s="47">
        <f t="shared" si="22"/>
        <v>16</v>
      </c>
      <c r="L394" s="47">
        <v>380</v>
      </c>
      <c r="M394" s="47">
        <f t="shared" si="20"/>
        <v>16</v>
      </c>
      <c r="N394" s="47">
        <f t="shared" si="23"/>
        <v>20</v>
      </c>
      <c r="O394" s="47">
        <f t="shared" si="21"/>
        <v>1094</v>
      </c>
      <c r="P394" s="47"/>
    </row>
    <row r="395" spans="1:16" x14ac:dyDescent="0.3">
      <c r="A395" s="6"/>
      <c r="C395" s="27">
        <v>381</v>
      </c>
      <c r="D395" s="26">
        <v>16</v>
      </c>
      <c r="E395" s="26">
        <v>101</v>
      </c>
      <c r="F395" s="5">
        <v>2022</v>
      </c>
      <c r="H395" s="47">
        <f>VLOOKUP(표5_1075[[#This Row],[characterId]],$BB$15:$BD$223,2,FALSE)</f>
        <v>31</v>
      </c>
      <c r="I395" s="47" t="str">
        <f>VLOOKUP(표5_1075[[#This Row],[characterId]],$BB$15:$BD$223,3,FALSE)</f>
        <v>다미아</v>
      </c>
      <c r="K395" s="47">
        <f t="shared" si="22"/>
        <v>16</v>
      </c>
      <c r="L395" s="47">
        <v>381</v>
      </c>
      <c r="M395" s="47">
        <f t="shared" si="20"/>
        <v>16</v>
      </c>
      <c r="N395" s="47">
        <f t="shared" si="23"/>
        <v>101</v>
      </c>
      <c r="O395" s="47">
        <f t="shared" si="21"/>
        <v>2022</v>
      </c>
      <c r="P395" s="47"/>
    </row>
    <row r="396" spans="1:16" x14ac:dyDescent="0.3">
      <c r="A396" s="6"/>
      <c r="C396" s="27">
        <v>382</v>
      </c>
      <c r="D396" s="26">
        <v>16</v>
      </c>
      <c r="E396" s="26">
        <v>102</v>
      </c>
      <c r="F396" s="5">
        <v>2042</v>
      </c>
      <c r="H396" s="47">
        <f>VLOOKUP(표5_1075[[#This Row],[characterId]],$BB$15:$BD$223,2,FALSE)</f>
        <v>31</v>
      </c>
      <c r="I396" s="47" t="str">
        <f>VLOOKUP(표5_1075[[#This Row],[characterId]],$BB$15:$BD$223,3,FALSE)</f>
        <v>칼크란</v>
      </c>
      <c r="K396" s="47">
        <f t="shared" si="22"/>
        <v>16</v>
      </c>
      <c r="L396" s="47">
        <v>382</v>
      </c>
      <c r="M396" s="47">
        <f t="shared" si="20"/>
        <v>16</v>
      </c>
      <c r="N396" s="47">
        <f t="shared" si="23"/>
        <v>102</v>
      </c>
      <c r="O396" s="47">
        <f t="shared" si="21"/>
        <v>2042</v>
      </c>
      <c r="P396" s="47"/>
    </row>
    <row r="397" spans="1:16" x14ac:dyDescent="0.3">
      <c r="A397" s="6"/>
      <c r="C397" s="27">
        <v>383</v>
      </c>
      <c r="D397" s="26">
        <v>16</v>
      </c>
      <c r="E397" s="26">
        <v>103</v>
      </c>
      <c r="F397" s="5">
        <v>2041</v>
      </c>
      <c r="H397" s="47">
        <f>VLOOKUP(표5_1075[[#This Row],[characterId]],$BB$15:$BD$223,2,FALSE)</f>
        <v>31</v>
      </c>
      <c r="I397" s="47" t="str">
        <f>VLOOKUP(표5_1075[[#This Row],[characterId]],$BB$15:$BD$223,3,FALSE)</f>
        <v>아만테라</v>
      </c>
      <c r="K397" s="47">
        <f t="shared" si="22"/>
        <v>16</v>
      </c>
      <c r="L397" s="47">
        <v>383</v>
      </c>
      <c r="M397" s="47">
        <f t="shared" si="20"/>
        <v>16</v>
      </c>
      <c r="N397" s="47">
        <f t="shared" si="23"/>
        <v>103</v>
      </c>
      <c r="O397" s="47">
        <f t="shared" si="21"/>
        <v>2041</v>
      </c>
      <c r="P397" s="47"/>
    </row>
    <row r="398" spans="1:16" x14ac:dyDescent="0.3">
      <c r="A398" s="6"/>
      <c r="C398" s="27">
        <v>384</v>
      </c>
      <c r="D398" s="26">
        <v>16</v>
      </c>
      <c r="E398" s="26">
        <v>201</v>
      </c>
      <c r="F398" s="5">
        <v>3205</v>
      </c>
      <c r="H398" s="47" t="e">
        <f>VLOOKUP(표5_1075[[#This Row],[characterId]],$BB$15:$BD$223,2,FALSE)</f>
        <v>#N/A</v>
      </c>
      <c r="I398" s="47" t="e">
        <f>VLOOKUP(표5_1075[[#This Row],[characterId]],$BB$15:$BD$223,3,FALSE)</f>
        <v>#N/A</v>
      </c>
      <c r="K398" s="47">
        <f t="shared" si="22"/>
        <v>16</v>
      </c>
      <c r="L398" s="47">
        <v>384</v>
      </c>
      <c r="M398" s="47">
        <f t="shared" si="20"/>
        <v>16</v>
      </c>
      <c r="N398" s="47">
        <f t="shared" si="23"/>
        <v>201</v>
      </c>
      <c r="O398" s="47">
        <f t="shared" si="21"/>
        <v>3005</v>
      </c>
      <c r="P398" s="47"/>
    </row>
    <row r="399" spans="1:16" x14ac:dyDescent="0.3">
      <c r="A399" s="6"/>
      <c r="C399" s="27">
        <v>385</v>
      </c>
      <c r="D399" s="26">
        <v>17</v>
      </c>
      <c r="E399" s="26">
        <v>1</v>
      </c>
      <c r="F399" s="5">
        <v>1002</v>
      </c>
      <c r="H399" s="47">
        <f>VLOOKUP(표5_1075[[#This Row],[characterId]],$BB$15:$BD$223,2,FALSE)</f>
        <v>1</v>
      </c>
      <c r="I399" s="47" t="str">
        <f>VLOOKUP(표5_1075[[#This Row],[characterId]],$BB$15:$BD$223,3,FALSE)</f>
        <v>길라임</v>
      </c>
      <c r="K399" s="47">
        <f t="shared" si="22"/>
        <v>17</v>
      </c>
      <c r="L399" s="47">
        <v>385</v>
      </c>
      <c r="M399" s="47">
        <f t="shared" ref="M399:M462" si="24">VLOOKUP(ROUNDUP(L399/24,0),$W$15:$Z$138,4,FALSE)</f>
        <v>17</v>
      </c>
      <c r="N399" s="47">
        <f t="shared" si="23"/>
        <v>1</v>
      </c>
      <c r="O399" s="47">
        <f t="shared" ref="O399:O462" si="25">INDEX($AB$15:$AY$138,K399,VLOOKUP(N399,$S$15:$T$38,2,FALSE))</f>
        <v>1002</v>
      </c>
      <c r="P399" s="47"/>
    </row>
    <row r="400" spans="1:16" x14ac:dyDescent="0.3">
      <c r="A400" s="6"/>
      <c r="C400" s="27">
        <v>386</v>
      </c>
      <c r="D400" s="26">
        <v>17</v>
      </c>
      <c r="E400" s="26">
        <v>2</v>
      </c>
      <c r="F400" s="5">
        <v>1010</v>
      </c>
      <c r="H400" s="47">
        <f>VLOOKUP(표5_1075[[#This Row],[characterId]],$BB$15:$BD$223,2,FALSE)</f>
        <v>42</v>
      </c>
      <c r="I400" s="47" t="str">
        <f>VLOOKUP(표5_1075[[#This Row],[characterId]],$BB$15:$BD$223,3,FALSE)</f>
        <v>도스트</v>
      </c>
      <c r="K400" s="47">
        <f t="shared" ref="K400:K463" si="26">ROUNDUP(L400/24,0)</f>
        <v>17</v>
      </c>
      <c r="L400" s="47">
        <v>386</v>
      </c>
      <c r="M400" s="47">
        <f t="shared" si="24"/>
        <v>17</v>
      </c>
      <c r="N400" s="47">
        <f t="shared" si="23"/>
        <v>2</v>
      </c>
      <c r="O400" s="47">
        <f t="shared" si="25"/>
        <v>1010</v>
      </c>
      <c r="P400" s="47"/>
    </row>
    <row r="401" spans="1:16" x14ac:dyDescent="0.3">
      <c r="A401" s="6"/>
      <c r="C401" s="27">
        <v>387</v>
      </c>
      <c r="D401" s="26">
        <v>17</v>
      </c>
      <c r="E401" s="26">
        <v>3</v>
      </c>
      <c r="F401" s="5">
        <v>1023</v>
      </c>
      <c r="H401" s="47">
        <f>VLOOKUP(표5_1075[[#This Row],[characterId]],$BB$15:$BD$223,2,FALSE)</f>
        <v>1</v>
      </c>
      <c r="I401" s="47" t="str">
        <f>VLOOKUP(표5_1075[[#This Row],[characterId]],$BB$15:$BD$223,3,FALSE)</f>
        <v>레임</v>
      </c>
      <c r="K401" s="47">
        <f t="shared" si="26"/>
        <v>17</v>
      </c>
      <c r="L401" s="47">
        <v>387</v>
      </c>
      <c r="M401" s="47">
        <f t="shared" si="24"/>
        <v>17</v>
      </c>
      <c r="N401" s="47">
        <f t="shared" si="23"/>
        <v>3</v>
      </c>
      <c r="O401" s="47">
        <f t="shared" si="25"/>
        <v>1023</v>
      </c>
      <c r="P401" s="47"/>
    </row>
    <row r="402" spans="1:16" x14ac:dyDescent="0.3">
      <c r="A402" s="6"/>
      <c r="C402" s="27">
        <v>388</v>
      </c>
      <c r="D402" s="26">
        <v>17</v>
      </c>
      <c r="E402" s="26">
        <v>4</v>
      </c>
      <c r="F402" s="5">
        <v>1018</v>
      </c>
      <c r="H402" s="47">
        <f>VLOOKUP(표5_1075[[#This Row],[characterId]],$BB$15:$BD$223,2,FALSE)</f>
        <v>42</v>
      </c>
      <c r="I402" s="47" t="str">
        <f>VLOOKUP(표5_1075[[#This Row],[characterId]],$BB$15:$BD$223,3,FALSE)</f>
        <v>빨강고래</v>
      </c>
      <c r="K402" s="47">
        <f t="shared" si="26"/>
        <v>17</v>
      </c>
      <c r="L402" s="47">
        <v>388</v>
      </c>
      <c r="M402" s="47">
        <f t="shared" si="24"/>
        <v>17</v>
      </c>
      <c r="N402" s="47">
        <f t="shared" si="23"/>
        <v>4</v>
      </c>
      <c r="O402" s="47">
        <f t="shared" si="25"/>
        <v>1018</v>
      </c>
      <c r="P402" s="47"/>
    </row>
    <row r="403" spans="1:16" x14ac:dyDescent="0.3">
      <c r="A403" s="6"/>
      <c r="C403" s="27">
        <v>389</v>
      </c>
      <c r="D403" s="26">
        <v>17</v>
      </c>
      <c r="E403" s="26">
        <v>5</v>
      </c>
      <c r="F403" s="5">
        <v>1015</v>
      </c>
      <c r="H403" s="47">
        <f>VLOOKUP(표5_1075[[#This Row],[characterId]],$BB$15:$BD$223,2,FALSE)</f>
        <v>42</v>
      </c>
      <c r="I403" s="47" t="str">
        <f>VLOOKUP(표5_1075[[#This Row],[characterId]],$BB$15:$BD$223,3,FALSE)</f>
        <v>클로제</v>
      </c>
      <c r="K403" s="47">
        <f t="shared" si="26"/>
        <v>17</v>
      </c>
      <c r="L403" s="47">
        <v>389</v>
      </c>
      <c r="M403" s="47">
        <f t="shared" si="24"/>
        <v>17</v>
      </c>
      <c r="N403" s="47">
        <f t="shared" si="23"/>
        <v>5</v>
      </c>
      <c r="O403" s="47">
        <f t="shared" si="25"/>
        <v>1015</v>
      </c>
      <c r="P403" s="47"/>
    </row>
    <row r="404" spans="1:16" x14ac:dyDescent="0.3">
      <c r="A404" s="6"/>
      <c r="C404" s="27">
        <v>390</v>
      </c>
      <c r="D404" s="26">
        <v>17</v>
      </c>
      <c r="E404" s="26">
        <v>6</v>
      </c>
      <c r="F404" s="5">
        <v>1042</v>
      </c>
      <c r="H404" s="47">
        <f>VLOOKUP(표5_1075[[#This Row],[characterId]],$BB$15:$BD$223,2,FALSE)</f>
        <v>18</v>
      </c>
      <c r="I404" s="47" t="str">
        <f>VLOOKUP(표5_1075[[#This Row],[characterId]],$BB$15:$BD$223,3,FALSE)</f>
        <v>매치햇</v>
      </c>
      <c r="K404" s="47">
        <f t="shared" si="26"/>
        <v>17</v>
      </c>
      <c r="L404" s="47">
        <v>390</v>
      </c>
      <c r="M404" s="47">
        <f t="shared" si="24"/>
        <v>17</v>
      </c>
      <c r="N404" s="47">
        <f t="shared" si="23"/>
        <v>6</v>
      </c>
      <c r="O404" s="47">
        <f t="shared" si="25"/>
        <v>1042</v>
      </c>
      <c r="P404" s="47"/>
    </row>
    <row r="405" spans="1:16" x14ac:dyDescent="0.3">
      <c r="A405" s="6"/>
      <c r="C405" s="27">
        <v>391</v>
      </c>
      <c r="D405" s="26">
        <v>17</v>
      </c>
      <c r="E405" s="26">
        <v>7</v>
      </c>
      <c r="F405" s="5">
        <v>1047</v>
      </c>
      <c r="H405" s="47">
        <f>VLOOKUP(표5_1075[[#This Row],[characterId]],$BB$15:$BD$223,2,FALSE)</f>
        <v>2</v>
      </c>
      <c r="I405" s="47" t="str">
        <f>VLOOKUP(표5_1075[[#This Row],[characterId]],$BB$15:$BD$223,3,FALSE)</f>
        <v>앵그리독스</v>
      </c>
      <c r="K405" s="47">
        <f t="shared" si="26"/>
        <v>17</v>
      </c>
      <c r="L405" s="47">
        <v>391</v>
      </c>
      <c r="M405" s="47">
        <f t="shared" si="24"/>
        <v>17</v>
      </c>
      <c r="N405" s="47">
        <f t="shared" si="23"/>
        <v>7</v>
      </c>
      <c r="O405" s="47">
        <f t="shared" si="25"/>
        <v>1047</v>
      </c>
      <c r="P405" s="47"/>
    </row>
    <row r="406" spans="1:16" x14ac:dyDescent="0.3">
      <c r="A406" s="6"/>
      <c r="C406" s="27">
        <v>392</v>
      </c>
      <c r="D406" s="26">
        <v>17</v>
      </c>
      <c r="E406" s="26">
        <v>8</v>
      </c>
      <c r="F406" s="5">
        <v>1051</v>
      </c>
      <c r="H406" s="47">
        <f>VLOOKUP(표5_1075[[#This Row],[characterId]],$BB$15:$BD$223,2,FALSE)</f>
        <v>42</v>
      </c>
      <c r="I406" s="47" t="str">
        <f>VLOOKUP(표5_1075[[#This Row],[characterId]],$BB$15:$BD$223,3,FALSE)</f>
        <v>골드리막</v>
      </c>
      <c r="K406" s="47">
        <f t="shared" si="26"/>
        <v>17</v>
      </c>
      <c r="L406" s="47">
        <v>392</v>
      </c>
      <c r="M406" s="47">
        <f t="shared" si="24"/>
        <v>17</v>
      </c>
      <c r="N406" s="47">
        <f t="shared" si="23"/>
        <v>8</v>
      </c>
      <c r="O406" s="47">
        <f t="shared" si="25"/>
        <v>1051</v>
      </c>
      <c r="P406" s="47"/>
    </row>
    <row r="407" spans="1:16" x14ac:dyDescent="0.3">
      <c r="A407" s="6"/>
      <c r="C407" s="27">
        <v>393</v>
      </c>
      <c r="D407" s="26">
        <v>17</v>
      </c>
      <c r="E407" s="26">
        <v>9</v>
      </c>
      <c r="F407" s="5">
        <v>1046</v>
      </c>
      <c r="H407" s="47">
        <f>VLOOKUP(표5_1075[[#This Row],[characterId]],$BB$15:$BD$223,2,FALSE)</f>
        <v>21</v>
      </c>
      <c r="I407" s="47" t="str">
        <f>VLOOKUP(표5_1075[[#This Row],[characterId]],$BB$15:$BD$223,3,FALSE)</f>
        <v>호롱</v>
      </c>
      <c r="K407" s="47">
        <f t="shared" si="26"/>
        <v>17</v>
      </c>
      <c r="L407" s="47">
        <v>393</v>
      </c>
      <c r="M407" s="47">
        <f t="shared" si="24"/>
        <v>17</v>
      </c>
      <c r="N407" s="47">
        <f t="shared" si="23"/>
        <v>9</v>
      </c>
      <c r="O407" s="47">
        <f t="shared" si="25"/>
        <v>1046</v>
      </c>
      <c r="P407" s="47"/>
    </row>
    <row r="408" spans="1:16" x14ac:dyDescent="0.3">
      <c r="A408" s="6"/>
      <c r="C408" s="27">
        <v>394</v>
      </c>
      <c r="D408" s="26">
        <v>17</v>
      </c>
      <c r="E408" s="26">
        <v>10</v>
      </c>
      <c r="F408" s="5">
        <v>1036</v>
      </c>
      <c r="H408" s="47">
        <f>VLOOKUP(표5_1075[[#This Row],[characterId]],$BB$15:$BD$223,2,FALSE)</f>
        <v>13</v>
      </c>
      <c r="I408" s="47" t="str">
        <f>VLOOKUP(표5_1075[[#This Row],[characterId]],$BB$15:$BD$223,3,FALSE)</f>
        <v>초록고래</v>
      </c>
      <c r="K408" s="47">
        <f t="shared" si="26"/>
        <v>17</v>
      </c>
      <c r="L408" s="47">
        <v>394</v>
      </c>
      <c r="M408" s="47">
        <f t="shared" si="24"/>
        <v>17</v>
      </c>
      <c r="N408" s="47">
        <f t="shared" si="23"/>
        <v>10</v>
      </c>
      <c r="O408" s="47">
        <f t="shared" si="25"/>
        <v>1036</v>
      </c>
      <c r="P408" s="47"/>
    </row>
    <row r="409" spans="1:16" x14ac:dyDescent="0.3">
      <c r="A409" s="6"/>
      <c r="C409" s="27">
        <v>395</v>
      </c>
      <c r="D409" s="26">
        <v>17</v>
      </c>
      <c r="E409" s="26">
        <v>11</v>
      </c>
      <c r="F409" s="5">
        <v>1120</v>
      </c>
      <c r="H409" s="47">
        <f>VLOOKUP(표5_1075[[#This Row],[characterId]],$BB$15:$BD$223,2,FALSE)</f>
        <v>7</v>
      </c>
      <c r="I409" s="47" t="str">
        <f>VLOOKUP(표5_1075[[#This Row],[characterId]],$BB$15:$BD$223,3,FALSE)</f>
        <v>메이스터</v>
      </c>
      <c r="K409" s="47">
        <f t="shared" si="26"/>
        <v>17</v>
      </c>
      <c r="L409" s="47">
        <v>395</v>
      </c>
      <c r="M409" s="47">
        <f t="shared" si="24"/>
        <v>17</v>
      </c>
      <c r="N409" s="47">
        <f t="shared" si="23"/>
        <v>11</v>
      </c>
      <c r="O409" s="47">
        <f t="shared" si="25"/>
        <v>1120</v>
      </c>
      <c r="P409" s="47"/>
    </row>
    <row r="410" spans="1:16" x14ac:dyDescent="0.3">
      <c r="A410" s="6"/>
      <c r="C410" s="27">
        <v>396</v>
      </c>
      <c r="D410" s="26">
        <v>17</v>
      </c>
      <c r="E410" s="26">
        <v>12</v>
      </c>
      <c r="F410" s="5">
        <v>1081</v>
      </c>
      <c r="H410" s="47">
        <f>VLOOKUP(표5_1075[[#This Row],[characterId]],$BB$15:$BD$223,2,FALSE)</f>
        <v>2</v>
      </c>
      <c r="I410" s="47" t="str">
        <f>VLOOKUP(표5_1075[[#This Row],[characterId]],$BB$15:$BD$223,3,FALSE)</f>
        <v>비컨독스</v>
      </c>
      <c r="K410" s="47">
        <f t="shared" si="26"/>
        <v>17</v>
      </c>
      <c r="L410" s="47">
        <v>396</v>
      </c>
      <c r="M410" s="47">
        <f t="shared" si="24"/>
        <v>17</v>
      </c>
      <c r="N410" s="47">
        <f t="shared" si="23"/>
        <v>12</v>
      </c>
      <c r="O410" s="47">
        <f t="shared" si="25"/>
        <v>1081</v>
      </c>
      <c r="P410" s="47"/>
    </row>
    <row r="411" spans="1:16" x14ac:dyDescent="0.3">
      <c r="A411" s="6"/>
      <c r="C411" s="27">
        <v>397</v>
      </c>
      <c r="D411" s="26">
        <v>17</v>
      </c>
      <c r="E411" s="26">
        <v>13</v>
      </c>
      <c r="F411" s="5">
        <v>1078</v>
      </c>
      <c r="H411" s="47">
        <f>VLOOKUP(표5_1075[[#This Row],[characterId]],$BB$15:$BD$223,2,FALSE)</f>
        <v>42</v>
      </c>
      <c r="I411" s="47" t="str">
        <f>VLOOKUP(표5_1075[[#This Row],[characterId]],$BB$15:$BD$223,3,FALSE)</f>
        <v>프레링</v>
      </c>
      <c r="K411" s="47">
        <f t="shared" si="26"/>
        <v>17</v>
      </c>
      <c r="L411" s="47">
        <v>397</v>
      </c>
      <c r="M411" s="47">
        <f t="shared" si="24"/>
        <v>17</v>
      </c>
      <c r="N411" s="47">
        <f t="shared" si="23"/>
        <v>13</v>
      </c>
      <c r="O411" s="47">
        <f t="shared" si="25"/>
        <v>1078</v>
      </c>
      <c r="P411" s="47"/>
    </row>
    <row r="412" spans="1:16" x14ac:dyDescent="0.3">
      <c r="A412" s="6"/>
      <c r="C412" s="27">
        <v>398</v>
      </c>
      <c r="D412" s="26">
        <v>17</v>
      </c>
      <c r="E412" s="26">
        <v>14</v>
      </c>
      <c r="F412" s="5">
        <v>1068</v>
      </c>
      <c r="H412" s="47">
        <f>VLOOKUP(표5_1075[[#This Row],[characterId]],$BB$15:$BD$223,2,FALSE)</f>
        <v>10</v>
      </c>
      <c r="I412" s="47" t="str">
        <f>VLOOKUP(표5_1075[[#This Row],[characterId]],$BB$15:$BD$223,3,FALSE)</f>
        <v>로이코</v>
      </c>
      <c r="K412" s="47">
        <f t="shared" si="26"/>
        <v>17</v>
      </c>
      <c r="L412" s="47">
        <v>398</v>
      </c>
      <c r="M412" s="47">
        <f t="shared" si="24"/>
        <v>17</v>
      </c>
      <c r="N412" s="47">
        <f t="shared" si="23"/>
        <v>14</v>
      </c>
      <c r="O412" s="47">
        <f t="shared" si="25"/>
        <v>1068</v>
      </c>
      <c r="P412" s="47"/>
    </row>
    <row r="413" spans="1:16" x14ac:dyDescent="0.3">
      <c r="A413" s="6"/>
      <c r="C413" s="27">
        <v>399</v>
      </c>
      <c r="D413" s="26">
        <v>17</v>
      </c>
      <c r="E413" s="26">
        <v>15</v>
      </c>
      <c r="F413" s="5">
        <v>1073</v>
      </c>
      <c r="H413" s="47">
        <f>VLOOKUP(표5_1075[[#This Row],[characterId]],$BB$15:$BD$223,2,FALSE)</f>
        <v>4</v>
      </c>
      <c r="I413" s="47" t="str">
        <f>VLOOKUP(표5_1075[[#This Row],[characterId]],$BB$15:$BD$223,3,FALSE)</f>
        <v>블로워</v>
      </c>
      <c r="K413" s="47">
        <f t="shared" si="26"/>
        <v>17</v>
      </c>
      <c r="L413" s="47">
        <v>399</v>
      </c>
      <c r="M413" s="47">
        <f t="shared" si="24"/>
        <v>17</v>
      </c>
      <c r="N413" s="47">
        <f t="shared" si="23"/>
        <v>15</v>
      </c>
      <c r="O413" s="47">
        <f t="shared" si="25"/>
        <v>1073</v>
      </c>
      <c r="P413" s="47"/>
    </row>
    <row r="414" spans="1:16" x14ac:dyDescent="0.3">
      <c r="A414" s="6"/>
      <c r="C414" s="27">
        <v>400</v>
      </c>
      <c r="D414" s="26">
        <v>17</v>
      </c>
      <c r="E414" s="26">
        <v>16</v>
      </c>
      <c r="F414" s="5">
        <v>1134</v>
      </c>
      <c r="H414" s="47">
        <f>VLOOKUP(표5_1075[[#This Row],[characterId]],$BB$15:$BD$223,2,FALSE)</f>
        <v>3</v>
      </c>
      <c r="I414" s="47" t="str">
        <f>VLOOKUP(표5_1075[[#This Row],[characterId]],$BB$15:$BD$223,3,FALSE)</f>
        <v>하이템플러</v>
      </c>
      <c r="K414" s="47">
        <f t="shared" si="26"/>
        <v>17</v>
      </c>
      <c r="L414" s="47">
        <v>400</v>
      </c>
      <c r="M414" s="47">
        <f t="shared" si="24"/>
        <v>17</v>
      </c>
      <c r="N414" s="47">
        <f t="shared" si="23"/>
        <v>16</v>
      </c>
      <c r="O414" s="47">
        <f t="shared" si="25"/>
        <v>1134</v>
      </c>
      <c r="P414" s="47"/>
    </row>
    <row r="415" spans="1:16" x14ac:dyDescent="0.3">
      <c r="A415" s="6"/>
      <c r="C415" s="27">
        <v>401</v>
      </c>
      <c r="D415" s="26">
        <v>17</v>
      </c>
      <c r="E415" s="26">
        <v>17</v>
      </c>
      <c r="F415" s="5">
        <v>1124</v>
      </c>
      <c r="H415" s="47">
        <f>VLOOKUP(표5_1075[[#This Row],[characterId]],$BB$15:$BD$223,2,FALSE)</f>
        <v>6</v>
      </c>
      <c r="I415" s="47" t="str">
        <f>VLOOKUP(표5_1075[[#This Row],[characterId]],$BB$15:$BD$223,3,FALSE)</f>
        <v>헬하운드</v>
      </c>
      <c r="K415" s="47">
        <f t="shared" si="26"/>
        <v>17</v>
      </c>
      <c r="L415" s="47">
        <v>401</v>
      </c>
      <c r="M415" s="47">
        <f t="shared" si="24"/>
        <v>17</v>
      </c>
      <c r="N415" s="47">
        <f t="shared" si="23"/>
        <v>17</v>
      </c>
      <c r="O415" s="47">
        <f t="shared" si="25"/>
        <v>1124</v>
      </c>
      <c r="P415" s="47"/>
    </row>
    <row r="416" spans="1:16" x14ac:dyDescent="0.3">
      <c r="A416" s="6"/>
      <c r="C416" s="27">
        <v>402</v>
      </c>
      <c r="D416" s="26">
        <v>17</v>
      </c>
      <c r="E416" s="26">
        <v>18</v>
      </c>
      <c r="F416" s="5">
        <v>1112</v>
      </c>
      <c r="H416" s="47">
        <f>VLOOKUP(표5_1075[[#This Row],[characterId]],$BB$15:$BD$223,2,FALSE)</f>
        <v>9</v>
      </c>
      <c r="I416" s="47" t="str">
        <f>VLOOKUP(표5_1075[[#This Row],[characterId]],$BB$15:$BD$223,3,FALSE)</f>
        <v>알렉산더</v>
      </c>
      <c r="K416" s="47">
        <f t="shared" si="26"/>
        <v>17</v>
      </c>
      <c r="L416" s="47">
        <v>402</v>
      </c>
      <c r="M416" s="47">
        <f t="shared" si="24"/>
        <v>17</v>
      </c>
      <c r="N416" s="47">
        <f t="shared" si="23"/>
        <v>18</v>
      </c>
      <c r="O416" s="47">
        <f t="shared" si="25"/>
        <v>1112</v>
      </c>
      <c r="P416" s="47"/>
    </row>
    <row r="417" spans="1:16" x14ac:dyDescent="0.3">
      <c r="A417" s="6"/>
      <c r="C417" s="27">
        <v>403</v>
      </c>
      <c r="D417" s="26">
        <v>17</v>
      </c>
      <c r="E417" s="26">
        <v>19</v>
      </c>
      <c r="F417" s="5">
        <v>1097</v>
      </c>
      <c r="H417" s="47">
        <f>VLOOKUP(표5_1075[[#This Row],[characterId]],$BB$15:$BD$223,2,FALSE)</f>
        <v>13</v>
      </c>
      <c r="I417" s="47" t="str">
        <f>VLOOKUP(표5_1075[[#This Row],[characterId]],$BB$15:$BD$223,3,FALSE)</f>
        <v>레글라스</v>
      </c>
      <c r="K417" s="47">
        <f t="shared" si="26"/>
        <v>17</v>
      </c>
      <c r="L417" s="47">
        <v>403</v>
      </c>
      <c r="M417" s="47">
        <f t="shared" si="24"/>
        <v>17</v>
      </c>
      <c r="N417" s="47">
        <f t="shared" si="23"/>
        <v>19</v>
      </c>
      <c r="O417" s="47">
        <f t="shared" si="25"/>
        <v>1097</v>
      </c>
      <c r="P417" s="47"/>
    </row>
    <row r="418" spans="1:16" x14ac:dyDescent="0.3">
      <c r="A418" s="6"/>
      <c r="C418" s="27">
        <v>404</v>
      </c>
      <c r="D418" s="26">
        <v>17</v>
      </c>
      <c r="E418" s="26">
        <v>20</v>
      </c>
      <c r="F418" s="5">
        <v>1102</v>
      </c>
      <c r="H418" s="47">
        <f>VLOOKUP(표5_1075[[#This Row],[characterId]],$BB$15:$BD$223,2,FALSE)</f>
        <v>42</v>
      </c>
      <c r="I418" s="47" t="str">
        <f>VLOOKUP(표5_1075[[#This Row],[characterId]],$BB$15:$BD$223,3,FALSE)</f>
        <v>판타핀</v>
      </c>
      <c r="K418" s="47">
        <f t="shared" si="26"/>
        <v>17</v>
      </c>
      <c r="L418" s="47">
        <v>404</v>
      </c>
      <c r="M418" s="47">
        <f t="shared" si="24"/>
        <v>17</v>
      </c>
      <c r="N418" s="47">
        <f t="shared" si="23"/>
        <v>20</v>
      </c>
      <c r="O418" s="47">
        <f t="shared" si="25"/>
        <v>1102</v>
      </c>
      <c r="P418" s="47"/>
    </row>
    <row r="419" spans="1:16" x14ac:dyDescent="0.3">
      <c r="A419" s="6"/>
      <c r="C419" s="27">
        <v>405</v>
      </c>
      <c r="D419" s="26">
        <v>17</v>
      </c>
      <c r="E419" s="26">
        <v>101</v>
      </c>
      <c r="F419" s="5">
        <v>2012</v>
      </c>
      <c r="H419" s="47">
        <f>VLOOKUP(표5_1075[[#This Row],[characterId]],$BB$15:$BD$223,2,FALSE)</f>
        <v>31</v>
      </c>
      <c r="I419" s="47" t="str">
        <f>VLOOKUP(표5_1075[[#This Row],[characterId]],$BB$15:$BD$223,3,FALSE)</f>
        <v>요로나</v>
      </c>
      <c r="K419" s="47">
        <f t="shared" si="26"/>
        <v>17</v>
      </c>
      <c r="L419" s="47">
        <v>405</v>
      </c>
      <c r="M419" s="47">
        <f t="shared" si="24"/>
        <v>17</v>
      </c>
      <c r="N419" s="47">
        <f t="shared" si="23"/>
        <v>101</v>
      </c>
      <c r="O419" s="47">
        <f t="shared" si="25"/>
        <v>2012</v>
      </c>
      <c r="P419" s="47"/>
    </row>
    <row r="420" spans="1:16" x14ac:dyDescent="0.3">
      <c r="A420" s="6"/>
      <c r="C420" s="27">
        <v>406</v>
      </c>
      <c r="D420" s="26">
        <v>17</v>
      </c>
      <c r="E420" s="26">
        <v>102</v>
      </c>
      <c r="F420" s="5">
        <v>2002</v>
      </c>
      <c r="H420" s="47">
        <f>VLOOKUP(표5_1075[[#This Row],[characterId]],$BB$15:$BD$223,2,FALSE)</f>
        <v>31</v>
      </c>
      <c r="I420" s="47" t="str">
        <f>VLOOKUP(표5_1075[[#This Row],[characterId]],$BB$15:$BD$223,3,FALSE)</f>
        <v>그렐라스</v>
      </c>
      <c r="K420" s="47">
        <f t="shared" si="26"/>
        <v>17</v>
      </c>
      <c r="L420" s="47">
        <v>406</v>
      </c>
      <c r="M420" s="47">
        <f t="shared" si="24"/>
        <v>17</v>
      </c>
      <c r="N420" s="47">
        <f t="shared" si="23"/>
        <v>102</v>
      </c>
      <c r="O420" s="47">
        <f t="shared" si="25"/>
        <v>2002</v>
      </c>
      <c r="P420" s="47"/>
    </row>
    <row r="421" spans="1:16" x14ac:dyDescent="0.3">
      <c r="A421" s="6"/>
      <c r="C421" s="27">
        <v>407</v>
      </c>
      <c r="D421" s="26">
        <v>17</v>
      </c>
      <c r="E421" s="26">
        <v>103</v>
      </c>
      <c r="F421" s="5">
        <v>2003</v>
      </c>
      <c r="H421" s="47">
        <f>VLOOKUP(표5_1075[[#This Row],[characterId]],$BB$15:$BD$223,2,FALSE)</f>
        <v>31</v>
      </c>
      <c r="I421" s="47" t="str">
        <f>VLOOKUP(표5_1075[[#This Row],[characterId]],$BB$15:$BD$223,3,FALSE)</f>
        <v>주니어 K</v>
      </c>
      <c r="K421" s="47">
        <f t="shared" si="26"/>
        <v>17</v>
      </c>
      <c r="L421" s="47">
        <v>407</v>
      </c>
      <c r="M421" s="47">
        <f t="shared" si="24"/>
        <v>17</v>
      </c>
      <c r="N421" s="47">
        <f t="shared" si="23"/>
        <v>103</v>
      </c>
      <c r="O421" s="47">
        <f t="shared" si="25"/>
        <v>2003</v>
      </c>
      <c r="P421" s="47"/>
    </row>
    <row r="422" spans="1:16" x14ac:dyDescent="0.3">
      <c r="A422" s="6"/>
      <c r="C422" s="27">
        <v>408</v>
      </c>
      <c r="D422" s="26">
        <v>17</v>
      </c>
      <c r="E422" s="26">
        <v>201</v>
      </c>
      <c r="F422" s="5">
        <v>3101</v>
      </c>
      <c r="H422" s="47">
        <f>VLOOKUP(표5_1075[[#This Row],[characterId]],$BB$15:$BD$223,2,FALSE)</f>
        <v>40</v>
      </c>
      <c r="I422" s="47" t="str">
        <f>VLOOKUP(표5_1075[[#This Row],[characterId]],$BB$15:$BD$223,3,FALSE)</f>
        <v>크라우드테론</v>
      </c>
      <c r="K422" s="47">
        <f t="shared" si="26"/>
        <v>17</v>
      </c>
      <c r="L422" s="47">
        <v>408</v>
      </c>
      <c r="M422" s="47">
        <f t="shared" si="24"/>
        <v>17</v>
      </c>
      <c r="N422" s="47">
        <f t="shared" si="23"/>
        <v>201</v>
      </c>
      <c r="O422" s="47">
        <f t="shared" si="25"/>
        <v>3101</v>
      </c>
      <c r="P422" s="47"/>
    </row>
    <row r="423" spans="1:16" x14ac:dyDescent="0.3">
      <c r="A423" s="6"/>
      <c r="C423" s="27">
        <v>409</v>
      </c>
      <c r="D423" s="26">
        <v>18</v>
      </c>
      <c r="E423" s="26">
        <v>1</v>
      </c>
      <c r="F423" s="5">
        <v>1009</v>
      </c>
      <c r="H423" s="47">
        <f>VLOOKUP(표5_1075[[#This Row],[characterId]],$BB$15:$BD$223,2,FALSE)</f>
        <v>7</v>
      </c>
      <c r="I423" s="47" t="str">
        <f>VLOOKUP(표5_1075[[#This Row],[characterId]],$BB$15:$BD$223,3,FALSE)</f>
        <v>블라임</v>
      </c>
      <c r="K423" s="47">
        <f t="shared" si="26"/>
        <v>18</v>
      </c>
      <c r="L423" s="47">
        <v>409</v>
      </c>
      <c r="M423" s="47">
        <f t="shared" si="24"/>
        <v>18</v>
      </c>
      <c r="N423" s="47">
        <f t="shared" si="23"/>
        <v>1</v>
      </c>
      <c r="O423" s="47">
        <f t="shared" si="25"/>
        <v>1009</v>
      </c>
      <c r="P423" s="47"/>
    </row>
    <row r="424" spans="1:16" x14ac:dyDescent="0.3">
      <c r="A424" s="6"/>
      <c r="C424" s="27">
        <v>410</v>
      </c>
      <c r="D424" s="26">
        <v>18</v>
      </c>
      <c r="E424" s="26">
        <v>2</v>
      </c>
      <c r="F424" s="5">
        <v>1007</v>
      </c>
      <c r="H424" s="47">
        <f>VLOOKUP(표5_1075[[#This Row],[characterId]],$BB$15:$BD$223,2,FALSE)</f>
        <v>6</v>
      </c>
      <c r="I424" s="47" t="str">
        <f>VLOOKUP(표5_1075[[#This Row],[characterId]],$BB$15:$BD$223,3,FALSE)</f>
        <v>크릉</v>
      </c>
      <c r="K424" s="47">
        <f t="shared" si="26"/>
        <v>18</v>
      </c>
      <c r="L424" s="47">
        <v>410</v>
      </c>
      <c r="M424" s="47">
        <f t="shared" si="24"/>
        <v>18</v>
      </c>
      <c r="N424" s="47">
        <f t="shared" ref="N424:N487" si="27">N400</f>
        <v>2</v>
      </c>
      <c r="O424" s="47">
        <f t="shared" si="25"/>
        <v>1007</v>
      </c>
      <c r="P424" s="47"/>
    </row>
    <row r="425" spans="1:16" x14ac:dyDescent="0.3">
      <c r="A425" s="6"/>
      <c r="C425" s="27">
        <v>411</v>
      </c>
      <c r="D425" s="26">
        <v>18</v>
      </c>
      <c r="E425" s="26">
        <v>3</v>
      </c>
      <c r="F425" s="5">
        <v>1012</v>
      </c>
      <c r="H425" s="47">
        <f>VLOOKUP(표5_1075[[#This Row],[characterId]],$BB$15:$BD$223,2,FALSE)</f>
        <v>3</v>
      </c>
      <c r="I425" s="47" t="str">
        <f>VLOOKUP(표5_1075[[#This Row],[characterId]],$BB$15:$BD$223,3,FALSE)</f>
        <v>리본</v>
      </c>
      <c r="K425" s="47">
        <f t="shared" si="26"/>
        <v>18</v>
      </c>
      <c r="L425" s="47">
        <v>411</v>
      </c>
      <c r="M425" s="47">
        <f t="shared" si="24"/>
        <v>18</v>
      </c>
      <c r="N425" s="47">
        <f t="shared" si="27"/>
        <v>3</v>
      </c>
      <c r="O425" s="47">
        <f t="shared" si="25"/>
        <v>1012</v>
      </c>
      <c r="P425" s="47"/>
    </row>
    <row r="426" spans="1:16" x14ac:dyDescent="0.3">
      <c r="A426" s="6"/>
      <c r="C426" s="27">
        <v>412</v>
      </c>
      <c r="D426" s="26">
        <v>18</v>
      </c>
      <c r="E426" s="26">
        <v>4</v>
      </c>
      <c r="F426" s="5">
        <v>1011</v>
      </c>
      <c r="H426" s="47">
        <f>VLOOKUP(표5_1075[[#This Row],[characterId]],$BB$15:$BD$223,2,FALSE)</f>
        <v>2</v>
      </c>
      <c r="I426" s="47" t="str">
        <f>VLOOKUP(표5_1075[[#This Row],[characterId]],$BB$15:$BD$223,3,FALSE)</f>
        <v>워터독스</v>
      </c>
      <c r="K426" s="47">
        <f t="shared" si="26"/>
        <v>18</v>
      </c>
      <c r="L426" s="47">
        <v>412</v>
      </c>
      <c r="M426" s="47">
        <f t="shared" si="24"/>
        <v>18</v>
      </c>
      <c r="N426" s="47">
        <f t="shared" si="27"/>
        <v>4</v>
      </c>
      <c r="O426" s="47">
        <f t="shared" si="25"/>
        <v>1011</v>
      </c>
      <c r="P426" s="47"/>
    </row>
    <row r="427" spans="1:16" x14ac:dyDescent="0.3">
      <c r="A427" s="6"/>
      <c r="C427" s="27">
        <v>413</v>
      </c>
      <c r="D427" s="26">
        <v>18</v>
      </c>
      <c r="E427" s="26">
        <v>5</v>
      </c>
      <c r="F427" s="5">
        <v>1014</v>
      </c>
      <c r="H427" s="47">
        <f>VLOOKUP(표5_1075[[#This Row],[characterId]],$BB$15:$BD$223,2,FALSE)</f>
        <v>10</v>
      </c>
      <c r="I427" s="47" t="str">
        <f>VLOOKUP(표5_1075[[#This Row],[characterId]],$BB$15:$BD$223,3,FALSE)</f>
        <v>찬퐁</v>
      </c>
      <c r="K427" s="47">
        <f t="shared" si="26"/>
        <v>18</v>
      </c>
      <c r="L427" s="47">
        <v>413</v>
      </c>
      <c r="M427" s="47">
        <f t="shared" si="24"/>
        <v>18</v>
      </c>
      <c r="N427" s="47">
        <f t="shared" si="27"/>
        <v>5</v>
      </c>
      <c r="O427" s="47">
        <f t="shared" si="25"/>
        <v>1014</v>
      </c>
      <c r="P427" s="47"/>
    </row>
    <row r="428" spans="1:16" x14ac:dyDescent="0.3">
      <c r="A428" s="6"/>
      <c r="C428" s="27">
        <v>414</v>
      </c>
      <c r="D428" s="26">
        <v>18</v>
      </c>
      <c r="E428" s="26">
        <v>6</v>
      </c>
      <c r="F428" s="5">
        <v>1044</v>
      </c>
      <c r="H428" s="47">
        <f>VLOOKUP(표5_1075[[#This Row],[characterId]],$BB$15:$BD$223,2,FALSE)</f>
        <v>1</v>
      </c>
      <c r="I428" s="47" t="str">
        <f>VLOOKUP(표5_1075[[#This Row],[characterId]],$BB$15:$BD$223,3,FALSE)</f>
        <v>아쿠아리햇</v>
      </c>
      <c r="K428" s="47">
        <f t="shared" si="26"/>
        <v>18</v>
      </c>
      <c r="L428" s="47">
        <v>414</v>
      </c>
      <c r="M428" s="47">
        <f t="shared" si="24"/>
        <v>18</v>
      </c>
      <c r="N428" s="47">
        <f t="shared" si="27"/>
        <v>6</v>
      </c>
      <c r="O428" s="47">
        <f t="shared" si="25"/>
        <v>1044</v>
      </c>
      <c r="P428" s="47"/>
    </row>
    <row r="429" spans="1:16" x14ac:dyDescent="0.3">
      <c r="A429" s="6"/>
      <c r="C429" s="27">
        <v>415</v>
      </c>
      <c r="D429" s="26">
        <v>18</v>
      </c>
      <c r="E429" s="26">
        <v>7</v>
      </c>
      <c r="F429" s="5">
        <v>1043</v>
      </c>
      <c r="H429" s="47">
        <f>VLOOKUP(표5_1075[[#This Row],[characterId]],$BB$15:$BD$223,2,FALSE)</f>
        <v>17</v>
      </c>
      <c r="I429" s="47" t="str">
        <f>VLOOKUP(표5_1075[[#This Row],[characterId]],$BB$15:$BD$223,3,FALSE)</f>
        <v>레디안</v>
      </c>
      <c r="K429" s="47">
        <f t="shared" si="26"/>
        <v>18</v>
      </c>
      <c r="L429" s="47">
        <v>415</v>
      </c>
      <c r="M429" s="47">
        <f t="shared" si="24"/>
        <v>18</v>
      </c>
      <c r="N429" s="47">
        <f t="shared" si="27"/>
        <v>7</v>
      </c>
      <c r="O429" s="47">
        <f t="shared" si="25"/>
        <v>1043</v>
      </c>
      <c r="P429" s="47"/>
    </row>
    <row r="430" spans="1:16" x14ac:dyDescent="0.3">
      <c r="A430" s="6"/>
      <c r="C430" s="27">
        <v>416</v>
      </c>
      <c r="D430" s="26">
        <v>18</v>
      </c>
      <c r="E430" s="26">
        <v>8</v>
      </c>
      <c r="F430" s="5">
        <v>1056</v>
      </c>
      <c r="H430" s="47">
        <f>VLOOKUP(표5_1075[[#This Row],[characterId]],$BB$15:$BD$223,2,FALSE)</f>
        <v>13</v>
      </c>
      <c r="I430" s="47" t="str">
        <f>VLOOKUP(표5_1075[[#This Row],[characterId]],$BB$15:$BD$223,3,FALSE)</f>
        <v>아머찬퐁</v>
      </c>
      <c r="K430" s="47">
        <f t="shared" si="26"/>
        <v>18</v>
      </c>
      <c r="L430" s="47">
        <v>416</v>
      </c>
      <c r="M430" s="47">
        <f t="shared" si="24"/>
        <v>18</v>
      </c>
      <c r="N430" s="47">
        <f t="shared" si="27"/>
        <v>8</v>
      </c>
      <c r="O430" s="47">
        <f t="shared" si="25"/>
        <v>1056</v>
      </c>
      <c r="P430" s="47"/>
    </row>
    <row r="431" spans="1:16" x14ac:dyDescent="0.3">
      <c r="A431" s="6"/>
      <c r="C431" s="27">
        <v>417</v>
      </c>
      <c r="D431" s="26">
        <v>18</v>
      </c>
      <c r="E431" s="26">
        <v>9</v>
      </c>
      <c r="F431" s="5">
        <v>1045</v>
      </c>
      <c r="H431" s="47">
        <f>VLOOKUP(표5_1075[[#This Row],[characterId]],$BB$15:$BD$223,2,FALSE)</f>
        <v>43</v>
      </c>
      <c r="I431" s="47" t="str">
        <f>VLOOKUP(표5_1075[[#This Row],[characterId]],$BB$15:$BD$223,3,FALSE)</f>
        <v>스노우펍</v>
      </c>
      <c r="K431" s="47">
        <f t="shared" si="26"/>
        <v>18</v>
      </c>
      <c r="L431" s="47">
        <v>417</v>
      </c>
      <c r="M431" s="47">
        <f t="shared" si="24"/>
        <v>18</v>
      </c>
      <c r="N431" s="47">
        <f t="shared" si="27"/>
        <v>9</v>
      </c>
      <c r="O431" s="47">
        <f t="shared" si="25"/>
        <v>1045</v>
      </c>
      <c r="P431" s="47"/>
    </row>
    <row r="432" spans="1:16" x14ac:dyDescent="0.3">
      <c r="A432" s="6"/>
      <c r="C432" s="27">
        <v>418</v>
      </c>
      <c r="D432" s="26">
        <v>18</v>
      </c>
      <c r="E432" s="26">
        <v>10</v>
      </c>
      <c r="F432" s="5">
        <v>1055</v>
      </c>
      <c r="H432" s="47">
        <f>VLOOKUP(표5_1075[[#This Row],[characterId]],$BB$15:$BD$223,2,FALSE)</f>
        <v>43</v>
      </c>
      <c r="I432" s="47" t="str">
        <f>VLOOKUP(표5_1075[[#This Row],[characterId]],$BB$15:$BD$223,3,FALSE)</f>
        <v>스노우펠</v>
      </c>
      <c r="K432" s="47">
        <f t="shared" si="26"/>
        <v>18</v>
      </c>
      <c r="L432" s="47">
        <v>418</v>
      </c>
      <c r="M432" s="47">
        <f t="shared" si="24"/>
        <v>18</v>
      </c>
      <c r="N432" s="47">
        <f t="shared" si="27"/>
        <v>10</v>
      </c>
      <c r="O432" s="47">
        <f t="shared" si="25"/>
        <v>1055</v>
      </c>
      <c r="P432" s="47"/>
    </row>
    <row r="433" spans="1:16" x14ac:dyDescent="0.3">
      <c r="A433" s="6"/>
      <c r="C433" s="27">
        <v>419</v>
      </c>
      <c r="D433" s="26">
        <v>18</v>
      </c>
      <c r="E433" s="26">
        <v>11</v>
      </c>
      <c r="F433" s="5">
        <v>1062</v>
      </c>
      <c r="H433" s="47">
        <f>VLOOKUP(표5_1075[[#This Row],[characterId]],$BB$15:$BD$223,2,FALSE)</f>
        <v>22</v>
      </c>
      <c r="I433" s="47" t="str">
        <f>VLOOKUP(표5_1075[[#This Row],[characterId]],$BB$15:$BD$223,3,FALSE)</f>
        <v>소울치프톤</v>
      </c>
      <c r="K433" s="47">
        <f t="shared" si="26"/>
        <v>18</v>
      </c>
      <c r="L433" s="47">
        <v>419</v>
      </c>
      <c r="M433" s="47">
        <f t="shared" si="24"/>
        <v>18</v>
      </c>
      <c r="N433" s="47">
        <f t="shared" si="27"/>
        <v>11</v>
      </c>
      <c r="O433" s="47">
        <f t="shared" si="25"/>
        <v>1062</v>
      </c>
      <c r="P433" s="47"/>
    </row>
    <row r="434" spans="1:16" x14ac:dyDescent="0.3">
      <c r="A434" s="6"/>
      <c r="C434" s="27">
        <v>420</v>
      </c>
      <c r="D434" s="26">
        <v>18</v>
      </c>
      <c r="E434" s="26">
        <v>12</v>
      </c>
      <c r="F434" s="5">
        <v>1077</v>
      </c>
      <c r="H434" s="47">
        <f>VLOOKUP(표5_1075[[#This Row],[characterId]],$BB$15:$BD$223,2,FALSE)</f>
        <v>6</v>
      </c>
      <c r="I434" s="47" t="str">
        <f>VLOOKUP(표5_1075[[#This Row],[characterId]],$BB$15:$BD$223,3,FALSE)</f>
        <v>페일독스</v>
      </c>
      <c r="K434" s="47">
        <f t="shared" si="26"/>
        <v>18</v>
      </c>
      <c r="L434" s="47">
        <v>420</v>
      </c>
      <c r="M434" s="47">
        <f t="shared" si="24"/>
        <v>18</v>
      </c>
      <c r="N434" s="47">
        <f t="shared" si="27"/>
        <v>12</v>
      </c>
      <c r="O434" s="47">
        <f t="shared" si="25"/>
        <v>1077</v>
      </c>
      <c r="P434" s="47"/>
    </row>
    <row r="435" spans="1:16" x14ac:dyDescent="0.3">
      <c r="A435" s="6"/>
      <c r="C435" s="27">
        <v>421</v>
      </c>
      <c r="D435" s="26">
        <v>18</v>
      </c>
      <c r="E435" s="26">
        <v>13</v>
      </c>
      <c r="F435" s="5">
        <v>1075</v>
      </c>
      <c r="H435" s="47">
        <f>VLOOKUP(표5_1075[[#This Row],[characterId]],$BB$15:$BD$223,2,FALSE)</f>
        <v>15</v>
      </c>
      <c r="I435" s="47" t="str">
        <f>VLOOKUP(표5_1075[[#This Row],[characterId]],$BB$15:$BD$223,3,FALSE)</f>
        <v>드로이드실버</v>
      </c>
      <c r="K435" s="47">
        <f t="shared" si="26"/>
        <v>18</v>
      </c>
      <c r="L435" s="47">
        <v>421</v>
      </c>
      <c r="M435" s="47">
        <f t="shared" si="24"/>
        <v>18</v>
      </c>
      <c r="N435" s="47">
        <f t="shared" si="27"/>
        <v>13</v>
      </c>
      <c r="O435" s="47">
        <f t="shared" si="25"/>
        <v>1075</v>
      </c>
      <c r="P435" s="47"/>
    </row>
    <row r="436" spans="1:16" x14ac:dyDescent="0.3">
      <c r="A436" s="6"/>
      <c r="C436" s="27">
        <v>422</v>
      </c>
      <c r="D436" s="26">
        <v>18</v>
      </c>
      <c r="E436" s="26">
        <v>14</v>
      </c>
      <c r="F436" s="5">
        <v>1082</v>
      </c>
      <c r="H436" s="47">
        <f>VLOOKUP(표5_1075[[#This Row],[characterId]],$BB$15:$BD$223,2,FALSE)</f>
        <v>15</v>
      </c>
      <c r="I436" s="47" t="str">
        <f>VLOOKUP(표5_1075[[#This Row],[characterId]],$BB$15:$BD$223,3,FALSE)</f>
        <v>나이트필</v>
      </c>
      <c r="K436" s="47">
        <f t="shared" si="26"/>
        <v>18</v>
      </c>
      <c r="L436" s="47">
        <v>422</v>
      </c>
      <c r="M436" s="47">
        <f t="shared" si="24"/>
        <v>18</v>
      </c>
      <c r="N436" s="47">
        <f t="shared" si="27"/>
        <v>14</v>
      </c>
      <c r="O436" s="47">
        <f t="shared" si="25"/>
        <v>1082</v>
      </c>
      <c r="P436" s="47"/>
    </row>
    <row r="437" spans="1:16" x14ac:dyDescent="0.3">
      <c r="A437" s="6"/>
      <c r="C437" s="27">
        <v>423</v>
      </c>
      <c r="D437" s="26">
        <v>18</v>
      </c>
      <c r="E437" s="26">
        <v>15</v>
      </c>
      <c r="F437" s="5">
        <v>1069</v>
      </c>
      <c r="H437" s="47">
        <f>VLOOKUP(표5_1075[[#This Row],[characterId]],$BB$15:$BD$223,2,FALSE)</f>
        <v>21</v>
      </c>
      <c r="I437" s="47" t="str">
        <f>VLOOKUP(표5_1075[[#This Row],[characterId]],$BB$15:$BD$223,3,FALSE)</f>
        <v>푸르릉</v>
      </c>
      <c r="K437" s="47">
        <f t="shared" si="26"/>
        <v>18</v>
      </c>
      <c r="L437" s="47">
        <v>423</v>
      </c>
      <c r="M437" s="47">
        <f t="shared" si="24"/>
        <v>18</v>
      </c>
      <c r="N437" s="47">
        <f t="shared" si="27"/>
        <v>15</v>
      </c>
      <c r="O437" s="47">
        <f t="shared" si="25"/>
        <v>1069</v>
      </c>
      <c r="P437" s="47"/>
    </row>
    <row r="438" spans="1:16" x14ac:dyDescent="0.3">
      <c r="A438" s="6"/>
      <c r="C438" s="27">
        <v>424</v>
      </c>
      <c r="D438" s="26">
        <v>18</v>
      </c>
      <c r="E438" s="26">
        <v>16</v>
      </c>
      <c r="F438" s="5">
        <v>1155</v>
      </c>
      <c r="H438" s="47">
        <f>VLOOKUP(표5_1075[[#This Row],[characterId]],$BB$15:$BD$223,2,FALSE)</f>
        <v>16</v>
      </c>
      <c r="I438" s="47" t="str">
        <f>VLOOKUP(표5_1075[[#This Row],[characterId]],$BB$15:$BD$223,3,FALSE)</f>
        <v>아룹아낙</v>
      </c>
      <c r="K438" s="47">
        <f t="shared" si="26"/>
        <v>18</v>
      </c>
      <c r="L438" s="47">
        <v>424</v>
      </c>
      <c r="M438" s="47">
        <f t="shared" si="24"/>
        <v>18</v>
      </c>
      <c r="N438" s="47">
        <f t="shared" si="27"/>
        <v>16</v>
      </c>
      <c r="O438" s="47">
        <f t="shared" si="25"/>
        <v>1155</v>
      </c>
      <c r="P438" s="47"/>
    </row>
    <row r="439" spans="1:16" x14ac:dyDescent="0.3">
      <c r="A439" s="6"/>
      <c r="C439" s="27">
        <v>425</v>
      </c>
      <c r="D439" s="26">
        <v>18</v>
      </c>
      <c r="E439" s="26">
        <v>17</v>
      </c>
      <c r="F439" s="5">
        <v>1115</v>
      </c>
      <c r="H439" s="47">
        <f>VLOOKUP(표5_1075[[#This Row],[characterId]],$BB$15:$BD$223,2,FALSE)</f>
        <v>12</v>
      </c>
      <c r="I439" s="47" t="str">
        <f>VLOOKUP(표5_1075[[#This Row],[characterId]],$BB$15:$BD$223,3,FALSE)</f>
        <v>스파이크랩</v>
      </c>
      <c r="K439" s="47">
        <f t="shared" si="26"/>
        <v>18</v>
      </c>
      <c r="L439" s="47">
        <v>425</v>
      </c>
      <c r="M439" s="47">
        <f t="shared" si="24"/>
        <v>18</v>
      </c>
      <c r="N439" s="47">
        <f t="shared" si="27"/>
        <v>17</v>
      </c>
      <c r="O439" s="47">
        <f t="shared" si="25"/>
        <v>1115</v>
      </c>
      <c r="P439" s="47"/>
    </row>
    <row r="440" spans="1:16" x14ac:dyDescent="0.3">
      <c r="A440" s="6"/>
      <c r="C440" s="27">
        <v>426</v>
      </c>
      <c r="D440" s="26">
        <v>18</v>
      </c>
      <c r="E440" s="26">
        <v>18</v>
      </c>
      <c r="F440" s="5">
        <v>1110</v>
      </c>
      <c r="H440" s="47">
        <f>VLOOKUP(표5_1075[[#This Row],[characterId]],$BB$15:$BD$223,2,FALSE)</f>
        <v>9</v>
      </c>
      <c r="I440" s="47" t="str">
        <f>VLOOKUP(표5_1075[[#This Row],[characterId]],$BB$15:$BD$223,3,FALSE)</f>
        <v>베릴</v>
      </c>
      <c r="K440" s="47">
        <f t="shared" si="26"/>
        <v>18</v>
      </c>
      <c r="L440" s="47">
        <v>426</v>
      </c>
      <c r="M440" s="47">
        <f t="shared" si="24"/>
        <v>18</v>
      </c>
      <c r="N440" s="47">
        <f t="shared" si="27"/>
        <v>18</v>
      </c>
      <c r="O440" s="47">
        <f t="shared" si="25"/>
        <v>1110</v>
      </c>
      <c r="P440" s="47"/>
    </row>
    <row r="441" spans="1:16" x14ac:dyDescent="0.3">
      <c r="A441" s="6"/>
      <c r="C441" s="27">
        <v>427</v>
      </c>
      <c r="D441" s="26">
        <v>18</v>
      </c>
      <c r="E441" s="26">
        <v>19</v>
      </c>
      <c r="F441" s="5">
        <v>1089</v>
      </c>
      <c r="H441" s="47">
        <f>VLOOKUP(표5_1075[[#This Row],[characterId]],$BB$15:$BD$223,2,FALSE)</f>
        <v>13</v>
      </c>
      <c r="I441" s="47" t="str">
        <f>VLOOKUP(표5_1075[[#This Row],[characterId]],$BB$15:$BD$223,3,FALSE)</f>
        <v>버블러모</v>
      </c>
      <c r="K441" s="47">
        <f t="shared" si="26"/>
        <v>18</v>
      </c>
      <c r="L441" s="47">
        <v>427</v>
      </c>
      <c r="M441" s="47">
        <f t="shared" si="24"/>
        <v>18</v>
      </c>
      <c r="N441" s="47">
        <f t="shared" si="27"/>
        <v>19</v>
      </c>
      <c r="O441" s="47">
        <f t="shared" si="25"/>
        <v>1089</v>
      </c>
      <c r="P441" s="47"/>
    </row>
    <row r="442" spans="1:16" x14ac:dyDescent="0.3">
      <c r="A442" s="6"/>
      <c r="C442" s="27">
        <v>428</v>
      </c>
      <c r="D442" s="26">
        <v>18</v>
      </c>
      <c r="E442" s="26">
        <v>20</v>
      </c>
      <c r="F442" s="5">
        <v>1174</v>
      </c>
      <c r="H442" s="47">
        <f>VLOOKUP(표5_1075[[#This Row],[characterId]],$BB$15:$BD$223,2,FALSE)</f>
        <v>9</v>
      </c>
      <c r="I442" s="47" t="str">
        <f>VLOOKUP(표5_1075[[#This Row],[characterId]],$BB$15:$BD$223,3,FALSE)</f>
        <v>워터쿼츠</v>
      </c>
      <c r="K442" s="47">
        <f t="shared" si="26"/>
        <v>18</v>
      </c>
      <c r="L442" s="47">
        <v>428</v>
      </c>
      <c r="M442" s="47">
        <f t="shared" si="24"/>
        <v>18</v>
      </c>
      <c r="N442" s="47">
        <f t="shared" si="27"/>
        <v>20</v>
      </c>
      <c r="O442" s="47">
        <f t="shared" si="25"/>
        <v>1174</v>
      </c>
      <c r="P442" s="47"/>
    </row>
    <row r="443" spans="1:16" x14ac:dyDescent="0.3">
      <c r="A443" s="6"/>
      <c r="C443" s="27">
        <v>429</v>
      </c>
      <c r="D443" s="26">
        <v>18</v>
      </c>
      <c r="E443" s="26">
        <v>101</v>
      </c>
      <c r="F443" s="5">
        <v>2013</v>
      </c>
      <c r="H443" s="47">
        <f>VLOOKUP(표5_1075[[#This Row],[characterId]],$BB$15:$BD$223,2,FALSE)</f>
        <v>22</v>
      </c>
      <c r="I443" s="47" t="str">
        <f>VLOOKUP(표5_1075[[#This Row],[characterId]],$BB$15:$BD$223,3,FALSE)</f>
        <v>타르보스</v>
      </c>
      <c r="K443" s="47">
        <f t="shared" si="26"/>
        <v>18</v>
      </c>
      <c r="L443" s="47">
        <v>429</v>
      </c>
      <c r="M443" s="47">
        <f t="shared" si="24"/>
        <v>18</v>
      </c>
      <c r="N443" s="47">
        <f t="shared" si="27"/>
        <v>101</v>
      </c>
      <c r="O443" s="47">
        <f t="shared" si="25"/>
        <v>2013</v>
      </c>
      <c r="P443" s="47"/>
    </row>
    <row r="444" spans="1:16" x14ac:dyDescent="0.3">
      <c r="A444" s="6"/>
      <c r="C444" s="27">
        <v>430</v>
      </c>
      <c r="D444" s="26">
        <v>18</v>
      </c>
      <c r="E444" s="26">
        <v>102</v>
      </c>
      <c r="F444" s="5">
        <v>2011</v>
      </c>
      <c r="H444" s="47">
        <f>VLOOKUP(표5_1075[[#This Row],[characterId]],$BB$15:$BD$223,2,FALSE)</f>
        <v>31</v>
      </c>
      <c r="I444" s="47" t="str">
        <f>VLOOKUP(표5_1075[[#This Row],[characterId]],$BB$15:$BD$223,3,FALSE)</f>
        <v>세라페더</v>
      </c>
      <c r="K444" s="47">
        <f t="shared" si="26"/>
        <v>18</v>
      </c>
      <c r="L444" s="47">
        <v>430</v>
      </c>
      <c r="M444" s="47">
        <f t="shared" si="24"/>
        <v>18</v>
      </c>
      <c r="N444" s="47">
        <f t="shared" si="27"/>
        <v>102</v>
      </c>
      <c r="O444" s="47">
        <f t="shared" si="25"/>
        <v>2011</v>
      </c>
      <c r="P444" s="47"/>
    </row>
    <row r="445" spans="1:16" x14ac:dyDescent="0.3">
      <c r="A445" s="6"/>
      <c r="C445" s="27">
        <v>431</v>
      </c>
      <c r="D445" s="26">
        <v>18</v>
      </c>
      <c r="E445" s="26">
        <v>103</v>
      </c>
      <c r="F445" s="5">
        <v>2023</v>
      </c>
      <c r="H445" s="47">
        <f>VLOOKUP(표5_1075[[#This Row],[characterId]],$BB$15:$BD$223,2,FALSE)</f>
        <v>31</v>
      </c>
      <c r="I445" s="47" t="str">
        <f>VLOOKUP(표5_1075[[#This Row],[characterId]],$BB$15:$BD$223,3,FALSE)</f>
        <v>쿠로구렌</v>
      </c>
      <c r="K445" s="47">
        <f t="shared" si="26"/>
        <v>18</v>
      </c>
      <c r="L445" s="47">
        <v>431</v>
      </c>
      <c r="M445" s="47">
        <f t="shared" si="24"/>
        <v>18</v>
      </c>
      <c r="N445" s="47">
        <f t="shared" si="27"/>
        <v>103</v>
      </c>
      <c r="O445" s="47">
        <f t="shared" si="25"/>
        <v>2023</v>
      </c>
      <c r="P445" s="47"/>
    </row>
    <row r="446" spans="1:16" x14ac:dyDescent="0.3">
      <c r="A446" s="6"/>
      <c r="C446" s="27">
        <v>432</v>
      </c>
      <c r="D446" s="26">
        <v>18</v>
      </c>
      <c r="E446" s="26">
        <v>201</v>
      </c>
      <c r="F446" s="5">
        <v>3008</v>
      </c>
      <c r="H446" s="47">
        <f>VLOOKUP(표5_1075[[#This Row],[characterId]],$BB$15:$BD$223,2,FALSE)</f>
        <v>39</v>
      </c>
      <c r="I446" s="47" t="str">
        <f>VLOOKUP(표5_1075[[#This Row],[characterId]],$BB$15:$BD$223,3,FALSE)</f>
        <v>안탈로스</v>
      </c>
      <c r="K446" s="47">
        <f t="shared" si="26"/>
        <v>18</v>
      </c>
      <c r="L446" s="47">
        <v>432</v>
      </c>
      <c r="M446" s="47">
        <f t="shared" si="24"/>
        <v>18</v>
      </c>
      <c r="N446" s="47">
        <f t="shared" si="27"/>
        <v>201</v>
      </c>
      <c r="O446" s="47">
        <f t="shared" si="25"/>
        <v>3008</v>
      </c>
      <c r="P446" s="47"/>
    </row>
    <row r="447" spans="1:16" x14ac:dyDescent="0.3">
      <c r="A447" s="6"/>
      <c r="C447" s="27">
        <v>433</v>
      </c>
      <c r="D447" s="26">
        <v>19</v>
      </c>
      <c r="E447" s="26">
        <v>1</v>
      </c>
      <c r="F447" s="5">
        <v>1001</v>
      </c>
      <c r="H447" s="47">
        <f>VLOOKUP(표5_1075[[#This Row],[characterId]],$BB$15:$BD$223,2,FALSE)</f>
        <v>1</v>
      </c>
      <c r="I447" s="47" t="str">
        <f>VLOOKUP(표5_1075[[#This Row],[characterId]],$BB$15:$BD$223,3,FALSE)</f>
        <v>글라임</v>
      </c>
      <c r="K447" s="47">
        <f t="shared" si="26"/>
        <v>19</v>
      </c>
      <c r="L447" s="47">
        <v>433</v>
      </c>
      <c r="M447" s="47">
        <f t="shared" si="24"/>
        <v>19</v>
      </c>
      <c r="N447" s="47">
        <f t="shared" si="27"/>
        <v>1</v>
      </c>
      <c r="O447" s="47">
        <f t="shared" si="25"/>
        <v>1001</v>
      </c>
      <c r="P447" s="47"/>
    </row>
    <row r="448" spans="1:16" x14ac:dyDescent="0.3">
      <c r="A448" s="6"/>
      <c r="C448" s="27">
        <v>434</v>
      </c>
      <c r="D448" s="26">
        <v>19</v>
      </c>
      <c r="E448" s="26">
        <v>2</v>
      </c>
      <c r="F448" s="5">
        <v>1004</v>
      </c>
      <c r="H448" s="47">
        <f>VLOOKUP(표5_1075[[#This Row],[characterId]],$BB$15:$BD$223,2,FALSE)</f>
        <v>17</v>
      </c>
      <c r="I448" s="47" t="str">
        <f>VLOOKUP(표5_1075[[#This Row],[characterId]],$BB$15:$BD$223,3,FALSE)</f>
        <v>브라운고</v>
      </c>
      <c r="K448" s="47">
        <f t="shared" si="26"/>
        <v>19</v>
      </c>
      <c r="L448" s="47">
        <v>434</v>
      </c>
      <c r="M448" s="47">
        <f t="shared" si="24"/>
        <v>19</v>
      </c>
      <c r="N448" s="47">
        <f t="shared" si="27"/>
        <v>2</v>
      </c>
      <c r="O448" s="47">
        <f t="shared" si="25"/>
        <v>1004</v>
      </c>
      <c r="P448" s="47"/>
    </row>
    <row r="449" spans="1:16" x14ac:dyDescent="0.3">
      <c r="A449" s="6"/>
      <c r="C449" s="27">
        <v>435</v>
      </c>
      <c r="D449" s="26">
        <v>19</v>
      </c>
      <c r="E449" s="26">
        <v>3</v>
      </c>
      <c r="F449" s="5">
        <v>1019</v>
      </c>
      <c r="H449" s="47">
        <f>VLOOKUP(표5_1075[[#This Row],[characterId]],$BB$15:$BD$223,2,FALSE)</f>
        <v>7</v>
      </c>
      <c r="I449" s="47" t="str">
        <f>VLOOKUP(표5_1075[[#This Row],[characterId]],$BB$15:$BD$223,3,FALSE)</f>
        <v>진저맨</v>
      </c>
      <c r="K449" s="47">
        <f t="shared" si="26"/>
        <v>19</v>
      </c>
      <c r="L449" s="47">
        <v>435</v>
      </c>
      <c r="M449" s="47">
        <f t="shared" si="24"/>
        <v>19</v>
      </c>
      <c r="N449" s="47">
        <f t="shared" si="27"/>
        <v>3</v>
      </c>
      <c r="O449" s="47">
        <f t="shared" si="25"/>
        <v>1019</v>
      </c>
      <c r="P449" s="47"/>
    </row>
    <row r="450" spans="1:16" x14ac:dyDescent="0.3">
      <c r="A450" s="6"/>
      <c r="C450" s="27">
        <v>436</v>
      </c>
      <c r="D450" s="26">
        <v>19</v>
      </c>
      <c r="E450" s="26">
        <v>4</v>
      </c>
      <c r="F450" s="5">
        <v>1024</v>
      </c>
      <c r="H450" s="47">
        <f>VLOOKUP(표5_1075[[#This Row],[characterId]],$BB$15:$BD$223,2,FALSE)</f>
        <v>16</v>
      </c>
      <c r="I450" s="47" t="str">
        <f>VLOOKUP(표5_1075[[#This Row],[characterId]],$BB$15:$BD$223,3,FALSE)</f>
        <v>포레스트고</v>
      </c>
      <c r="K450" s="47">
        <f t="shared" si="26"/>
        <v>19</v>
      </c>
      <c r="L450" s="47">
        <v>436</v>
      </c>
      <c r="M450" s="47">
        <f t="shared" si="24"/>
        <v>19</v>
      </c>
      <c r="N450" s="47">
        <f t="shared" si="27"/>
        <v>4</v>
      </c>
      <c r="O450" s="47">
        <f t="shared" si="25"/>
        <v>1024</v>
      </c>
      <c r="P450" s="47"/>
    </row>
    <row r="451" spans="1:16" x14ac:dyDescent="0.3">
      <c r="A451" s="6"/>
      <c r="C451" s="27">
        <v>437</v>
      </c>
      <c r="D451" s="26">
        <v>19</v>
      </c>
      <c r="E451" s="26">
        <v>5</v>
      </c>
      <c r="F451" s="5">
        <v>1029</v>
      </c>
      <c r="H451" s="47">
        <f>VLOOKUP(표5_1075[[#This Row],[characterId]],$BB$15:$BD$223,2,FALSE)</f>
        <v>13</v>
      </c>
      <c r="I451" s="47" t="str">
        <f>VLOOKUP(표5_1075[[#This Row],[characterId]],$BB$15:$BD$223,3,FALSE)</f>
        <v>포이즌북</v>
      </c>
      <c r="K451" s="47">
        <f t="shared" si="26"/>
        <v>19</v>
      </c>
      <c r="L451" s="47">
        <v>437</v>
      </c>
      <c r="M451" s="47">
        <f t="shared" si="24"/>
        <v>19</v>
      </c>
      <c r="N451" s="47">
        <f t="shared" si="27"/>
        <v>5</v>
      </c>
      <c r="O451" s="47">
        <f t="shared" si="25"/>
        <v>1029</v>
      </c>
      <c r="P451" s="47"/>
    </row>
    <row r="452" spans="1:16" x14ac:dyDescent="0.3">
      <c r="A452" s="6"/>
      <c r="C452" s="27">
        <v>438</v>
      </c>
      <c r="D452" s="26">
        <v>19</v>
      </c>
      <c r="E452" s="26">
        <v>6</v>
      </c>
      <c r="F452" s="5">
        <v>1049</v>
      </c>
      <c r="H452" s="47">
        <f>VLOOKUP(표5_1075[[#This Row],[characterId]],$BB$15:$BD$223,2,FALSE)</f>
        <v>7</v>
      </c>
      <c r="I452" s="47" t="str">
        <f>VLOOKUP(표5_1075[[#This Row],[characterId]],$BB$15:$BD$223,3,FALSE)</f>
        <v>민트맨</v>
      </c>
      <c r="K452" s="47">
        <f t="shared" si="26"/>
        <v>19</v>
      </c>
      <c r="L452" s="47">
        <v>438</v>
      </c>
      <c r="M452" s="47">
        <f t="shared" si="24"/>
        <v>19</v>
      </c>
      <c r="N452" s="47">
        <f t="shared" si="27"/>
        <v>6</v>
      </c>
      <c r="O452" s="47">
        <f t="shared" si="25"/>
        <v>1049</v>
      </c>
      <c r="P452" s="47"/>
    </row>
    <row r="453" spans="1:16" x14ac:dyDescent="0.3">
      <c r="A453" s="6"/>
      <c r="C453" s="27">
        <v>439</v>
      </c>
      <c r="D453" s="26">
        <v>19</v>
      </c>
      <c r="E453" s="26">
        <v>7</v>
      </c>
      <c r="F453" s="5">
        <v>1041</v>
      </c>
      <c r="H453" s="47">
        <f>VLOOKUP(표5_1075[[#This Row],[characterId]],$BB$15:$BD$223,2,FALSE)</f>
        <v>16</v>
      </c>
      <c r="I453" s="47" t="str">
        <f>VLOOKUP(표5_1075[[#This Row],[characterId]],$BB$15:$BD$223,3,FALSE)</f>
        <v>위드햇</v>
      </c>
      <c r="K453" s="47">
        <f t="shared" si="26"/>
        <v>19</v>
      </c>
      <c r="L453" s="47">
        <v>439</v>
      </c>
      <c r="M453" s="47">
        <f t="shared" si="24"/>
        <v>19</v>
      </c>
      <c r="N453" s="47">
        <f t="shared" si="27"/>
        <v>7</v>
      </c>
      <c r="O453" s="47">
        <f t="shared" si="25"/>
        <v>1041</v>
      </c>
      <c r="P453" s="47"/>
    </row>
    <row r="454" spans="1:16" x14ac:dyDescent="0.3">
      <c r="A454" s="6"/>
      <c r="C454" s="27">
        <v>440</v>
      </c>
      <c r="D454" s="26">
        <v>19</v>
      </c>
      <c r="E454" s="26">
        <v>8</v>
      </c>
      <c r="F454" s="5">
        <v>1037</v>
      </c>
      <c r="H454" s="47">
        <f>VLOOKUP(표5_1075[[#This Row],[characterId]],$BB$15:$BD$223,2,FALSE)</f>
        <v>9</v>
      </c>
      <c r="I454" s="47" t="str">
        <f>VLOOKUP(표5_1075[[#This Row],[characterId]],$BB$15:$BD$223,3,FALSE)</f>
        <v>포카</v>
      </c>
      <c r="K454" s="47">
        <f t="shared" si="26"/>
        <v>19</v>
      </c>
      <c r="L454" s="47">
        <v>440</v>
      </c>
      <c r="M454" s="47">
        <f t="shared" si="24"/>
        <v>19</v>
      </c>
      <c r="N454" s="47">
        <f t="shared" si="27"/>
        <v>8</v>
      </c>
      <c r="O454" s="47">
        <f t="shared" si="25"/>
        <v>1037</v>
      </c>
      <c r="P454" s="47"/>
    </row>
    <row r="455" spans="1:16" x14ac:dyDescent="0.3">
      <c r="A455" s="6"/>
      <c r="C455" s="27">
        <v>441</v>
      </c>
      <c r="D455" s="26">
        <v>19</v>
      </c>
      <c r="E455" s="26">
        <v>9</v>
      </c>
      <c r="F455" s="5">
        <v>1053</v>
      </c>
      <c r="H455" s="47">
        <f>VLOOKUP(표5_1075[[#This Row],[characterId]],$BB$15:$BD$223,2,FALSE)</f>
        <v>8</v>
      </c>
      <c r="I455" s="47" t="str">
        <f>VLOOKUP(표5_1075[[#This Row],[characterId]],$BB$15:$BD$223,3,FALSE)</f>
        <v>카니발리프스</v>
      </c>
      <c r="K455" s="47">
        <f t="shared" si="26"/>
        <v>19</v>
      </c>
      <c r="L455" s="47">
        <v>441</v>
      </c>
      <c r="M455" s="47">
        <f t="shared" si="24"/>
        <v>19</v>
      </c>
      <c r="N455" s="47">
        <f t="shared" si="27"/>
        <v>9</v>
      </c>
      <c r="O455" s="47">
        <f t="shared" si="25"/>
        <v>1053</v>
      </c>
      <c r="P455" s="47"/>
    </row>
    <row r="456" spans="1:16" x14ac:dyDescent="0.3">
      <c r="A456" s="6"/>
      <c r="C456" s="27">
        <v>442</v>
      </c>
      <c r="D456" s="26">
        <v>19</v>
      </c>
      <c r="E456" s="26">
        <v>10</v>
      </c>
      <c r="F456" s="5">
        <v>1036</v>
      </c>
      <c r="H456" s="47">
        <f>VLOOKUP(표5_1075[[#This Row],[characterId]],$BB$15:$BD$223,2,FALSE)</f>
        <v>13</v>
      </c>
      <c r="I456" s="47" t="str">
        <f>VLOOKUP(표5_1075[[#This Row],[characterId]],$BB$15:$BD$223,3,FALSE)</f>
        <v>초록고래</v>
      </c>
      <c r="K456" s="47">
        <f t="shared" si="26"/>
        <v>19</v>
      </c>
      <c r="L456" s="47">
        <v>442</v>
      </c>
      <c r="M456" s="47">
        <f t="shared" si="24"/>
        <v>19</v>
      </c>
      <c r="N456" s="47">
        <f t="shared" si="27"/>
        <v>10</v>
      </c>
      <c r="O456" s="47">
        <f t="shared" si="25"/>
        <v>1036</v>
      </c>
      <c r="P456" s="47"/>
    </row>
    <row r="457" spans="1:16" x14ac:dyDescent="0.3">
      <c r="A457" s="6"/>
      <c r="C457" s="27">
        <v>443</v>
      </c>
      <c r="D457" s="26">
        <v>19</v>
      </c>
      <c r="E457" s="26">
        <v>11</v>
      </c>
      <c r="F457" s="5">
        <v>1121</v>
      </c>
      <c r="H457" s="47">
        <f>VLOOKUP(표5_1075[[#This Row],[characterId]],$BB$15:$BD$223,2,FALSE)</f>
        <v>1</v>
      </c>
      <c r="I457" s="47" t="str">
        <f>VLOOKUP(표5_1075[[#This Row],[characterId]],$BB$15:$BD$223,3,FALSE)</f>
        <v>포레바</v>
      </c>
      <c r="K457" s="47">
        <f t="shared" si="26"/>
        <v>19</v>
      </c>
      <c r="L457" s="47">
        <v>443</v>
      </c>
      <c r="M457" s="47">
        <f t="shared" si="24"/>
        <v>19</v>
      </c>
      <c r="N457" s="47">
        <f t="shared" si="27"/>
        <v>11</v>
      </c>
      <c r="O457" s="47">
        <f t="shared" si="25"/>
        <v>1121</v>
      </c>
      <c r="P457" s="47"/>
    </row>
    <row r="458" spans="1:16" x14ac:dyDescent="0.3">
      <c r="A458" s="6"/>
      <c r="C458" s="27">
        <v>444</v>
      </c>
      <c r="D458" s="26">
        <v>19</v>
      </c>
      <c r="E458" s="26">
        <v>12</v>
      </c>
      <c r="F458" s="5">
        <v>1066</v>
      </c>
      <c r="H458" s="47">
        <f>VLOOKUP(표5_1075[[#This Row],[characterId]],$BB$15:$BD$223,2,FALSE)</f>
        <v>3</v>
      </c>
      <c r="I458" s="47" t="str">
        <f>VLOOKUP(표5_1075[[#This Row],[characterId]],$BB$15:$BD$223,3,FALSE)</f>
        <v>디바인독스</v>
      </c>
      <c r="K458" s="47">
        <f t="shared" si="26"/>
        <v>19</v>
      </c>
      <c r="L458" s="47">
        <v>444</v>
      </c>
      <c r="M458" s="47">
        <f t="shared" si="24"/>
        <v>19</v>
      </c>
      <c r="N458" s="47">
        <f t="shared" si="27"/>
        <v>12</v>
      </c>
      <c r="O458" s="47">
        <f t="shared" si="25"/>
        <v>1066</v>
      </c>
      <c r="P458" s="47"/>
    </row>
    <row r="459" spans="1:16" x14ac:dyDescent="0.3">
      <c r="A459" s="6"/>
      <c r="C459" s="27">
        <v>445</v>
      </c>
      <c r="D459" s="26">
        <v>19</v>
      </c>
      <c r="E459" s="26">
        <v>13</v>
      </c>
      <c r="F459" s="5">
        <v>1071</v>
      </c>
      <c r="H459" s="47">
        <f>VLOOKUP(표5_1075[[#This Row],[characterId]],$BB$15:$BD$223,2,FALSE)</f>
        <v>4</v>
      </c>
      <c r="I459" s="47" t="str">
        <f>VLOOKUP(표5_1075[[#This Row],[characterId]],$BB$15:$BD$223,3,FALSE)</f>
        <v>그렌쵸</v>
      </c>
      <c r="K459" s="47">
        <f t="shared" si="26"/>
        <v>19</v>
      </c>
      <c r="L459" s="47">
        <v>445</v>
      </c>
      <c r="M459" s="47">
        <f t="shared" si="24"/>
        <v>19</v>
      </c>
      <c r="N459" s="47">
        <f t="shared" si="27"/>
        <v>13</v>
      </c>
      <c r="O459" s="47">
        <f t="shared" si="25"/>
        <v>1071</v>
      </c>
      <c r="P459" s="47"/>
    </row>
    <row r="460" spans="1:16" x14ac:dyDescent="0.3">
      <c r="A460" s="6"/>
      <c r="C460" s="27">
        <v>446</v>
      </c>
      <c r="D460" s="26">
        <v>19</v>
      </c>
      <c r="E460" s="26">
        <v>14</v>
      </c>
      <c r="F460" s="5">
        <v>1072</v>
      </c>
      <c r="H460" s="47">
        <f>VLOOKUP(표5_1075[[#This Row],[characterId]],$BB$15:$BD$223,2,FALSE)</f>
        <v>3</v>
      </c>
      <c r="I460" s="47" t="str">
        <f>VLOOKUP(표5_1075[[#This Row],[characterId]],$BB$15:$BD$223,3,FALSE)</f>
        <v>폼바딜</v>
      </c>
      <c r="K460" s="47">
        <f t="shared" si="26"/>
        <v>19</v>
      </c>
      <c r="L460" s="47">
        <v>446</v>
      </c>
      <c r="M460" s="47">
        <f t="shared" si="24"/>
        <v>19</v>
      </c>
      <c r="N460" s="47">
        <f t="shared" si="27"/>
        <v>14</v>
      </c>
      <c r="O460" s="47">
        <f t="shared" si="25"/>
        <v>1072</v>
      </c>
      <c r="P460" s="47"/>
    </row>
    <row r="461" spans="1:16" x14ac:dyDescent="0.3">
      <c r="A461" s="6"/>
      <c r="C461" s="27">
        <v>447</v>
      </c>
      <c r="D461" s="26">
        <v>19</v>
      </c>
      <c r="E461" s="26">
        <v>15</v>
      </c>
      <c r="F461" s="5">
        <v>1069</v>
      </c>
      <c r="H461" s="47">
        <f>VLOOKUP(표5_1075[[#This Row],[characterId]],$BB$15:$BD$223,2,FALSE)</f>
        <v>21</v>
      </c>
      <c r="I461" s="47" t="str">
        <f>VLOOKUP(표5_1075[[#This Row],[characterId]],$BB$15:$BD$223,3,FALSE)</f>
        <v>푸르릉</v>
      </c>
      <c r="K461" s="47">
        <f t="shared" si="26"/>
        <v>19</v>
      </c>
      <c r="L461" s="47">
        <v>447</v>
      </c>
      <c r="M461" s="47">
        <f t="shared" si="24"/>
        <v>19</v>
      </c>
      <c r="N461" s="47">
        <f t="shared" si="27"/>
        <v>15</v>
      </c>
      <c r="O461" s="47">
        <f t="shared" si="25"/>
        <v>1069</v>
      </c>
      <c r="P461" s="47"/>
    </row>
    <row r="462" spans="1:16" x14ac:dyDescent="0.3">
      <c r="A462" s="6"/>
      <c r="C462" s="27">
        <v>448</v>
      </c>
      <c r="D462" s="26">
        <v>19</v>
      </c>
      <c r="E462" s="26">
        <v>16</v>
      </c>
      <c r="F462" s="5">
        <v>1137</v>
      </c>
      <c r="H462" s="47">
        <f>VLOOKUP(표5_1075[[#This Row],[characterId]],$BB$15:$BD$223,2,FALSE)</f>
        <v>6</v>
      </c>
      <c r="I462" s="47" t="str">
        <f>VLOOKUP(표5_1075[[#This Row],[characterId]],$BB$15:$BD$223,3,FALSE)</f>
        <v>미믹</v>
      </c>
      <c r="K462" s="47">
        <f t="shared" si="26"/>
        <v>19</v>
      </c>
      <c r="L462" s="47">
        <v>448</v>
      </c>
      <c r="M462" s="47">
        <f t="shared" si="24"/>
        <v>19</v>
      </c>
      <c r="N462" s="47">
        <f t="shared" si="27"/>
        <v>16</v>
      </c>
      <c r="O462" s="47">
        <f t="shared" si="25"/>
        <v>1137</v>
      </c>
      <c r="P462" s="47"/>
    </row>
    <row r="463" spans="1:16" x14ac:dyDescent="0.3">
      <c r="A463" s="6"/>
      <c r="C463" s="27">
        <v>449</v>
      </c>
      <c r="D463" s="26">
        <v>19</v>
      </c>
      <c r="E463" s="26">
        <v>17</v>
      </c>
      <c r="F463" s="5">
        <v>1109</v>
      </c>
      <c r="H463" s="47">
        <f>VLOOKUP(표5_1075[[#This Row],[characterId]],$BB$15:$BD$223,2,FALSE)</f>
        <v>3</v>
      </c>
      <c r="I463" s="47" t="str">
        <f>VLOOKUP(표5_1075[[#This Row],[characterId]],$BB$15:$BD$223,3,FALSE)</f>
        <v>바톤토</v>
      </c>
      <c r="K463" s="47">
        <f t="shared" si="26"/>
        <v>19</v>
      </c>
      <c r="L463" s="47">
        <v>449</v>
      </c>
      <c r="M463" s="47">
        <f t="shared" ref="M463:M526" si="28">VLOOKUP(ROUNDUP(L463/24,0),$W$15:$Z$138,4,FALSE)</f>
        <v>19</v>
      </c>
      <c r="N463" s="47">
        <f t="shared" si="27"/>
        <v>17</v>
      </c>
      <c r="O463" s="47">
        <f t="shared" ref="O463:O526" si="29">INDEX($AB$15:$AY$138,K463,VLOOKUP(N463,$S$15:$T$38,2,FALSE))</f>
        <v>1109</v>
      </c>
      <c r="P463" s="47"/>
    </row>
    <row r="464" spans="1:16" x14ac:dyDescent="0.3">
      <c r="A464" s="6"/>
      <c r="C464" s="27">
        <v>450</v>
      </c>
      <c r="D464" s="26">
        <v>19</v>
      </c>
      <c r="E464" s="26">
        <v>18</v>
      </c>
      <c r="F464" s="5">
        <v>1092</v>
      </c>
      <c r="H464" s="47">
        <f>VLOOKUP(표5_1075[[#This Row],[characterId]],$BB$15:$BD$223,2,FALSE)</f>
        <v>4</v>
      </c>
      <c r="I464" s="47" t="str">
        <f>VLOOKUP(표5_1075[[#This Row],[characterId]],$BB$15:$BD$223,3,FALSE)</f>
        <v>파렌쵸</v>
      </c>
      <c r="K464" s="47">
        <f t="shared" ref="K464:K527" si="30">ROUNDUP(L464/24,0)</f>
        <v>19</v>
      </c>
      <c r="L464" s="47">
        <v>450</v>
      </c>
      <c r="M464" s="47">
        <f t="shared" si="28"/>
        <v>19</v>
      </c>
      <c r="N464" s="47">
        <f t="shared" si="27"/>
        <v>18</v>
      </c>
      <c r="O464" s="47">
        <f t="shared" si="29"/>
        <v>1092</v>
      </c>
      <c r="P464" s="47"/>
    </row>
    <row r="465" spans="1:16" x14ac:dyDescent="0.3">
      <c r="A465" s="6"/>
      <c r="C465" s="27">
        <v>451</v>
      </c>
      <c r="D465" s="26">
        <v>19</v>
      </c>
      <c r="E465" s="26">
        <v>19</v>
      </c>
      <c r="F465" s="5">
        <v>1151</v>
      </c>
      <c r="H465" s="47">
        <f>VLOOKUP(표5_1075[[#This Row],[characterId]],$BB$15:$BD$223,2,FALSE)</f>
        <v>9</v>
      </c>
      <c r="I465" s="47" t="str">
        <f>VLOOKUP(표5_1075[[#This Row],[characterId]],$BB$15:$BD$223,3,FALSE)</f>
        <v>그린쿼츠</v>
      </c>
      <c r="K465" s="47">
        <f t="shared" si="30"/>
        <v>19</v>
      </c>
      <c r="L465" s="47">
        <v>451</v>
      </c>
      <c r="M465" s="47">
        <f t="shared" si="28"/>
        <v>19</v>
      </c>
      <c r="N465" s="47">
        <f t="shared" si="27"/>
        <v>19</v>
      </c>
      <c r="O465" s="47">
        <f t="shared" si="29"/>
        <v>1151</v>
      </c>
      <c r="P465" s="47"/>
    </row>
    <row r="466" spans="1:16" x14ac:dyDescent="0.3">
      <c r="A466" s="6"/>
      <c r="C466" s="27">
        <v>452</v>
      </c>
      <c r="D466" s="26">
        <v>19</v>
      </c>
      <c r="E466" s="26">
        <v>20</v>
      </c>
      <c r="F466" s="5">
        <v>1126</v>
      </c>
      <c r="H466" s="47">
        <f>VLOOKUP(표5_1075[[#This Row],[characterId]],$BB$15:$BD$223,2,FALSE)</f>
        <v>8</v>
      </c>
      <c r="I466" s="47" t="str">
        <f>VLOOKUP(표5_1075[[#This Row],[characterId]],$BB$15:$BD$223,3,FALSE)</f>
        <v>모히칸올</v>
      </c>
      <c r="K466" s="47">
        <f t="shared" si="30"/>
        <v>19</v>
      </c>
      <c r="L466" s="47">
        <v>452</v>
      </c>
      <c r="M466" s="47">
        <f t="shared" si="28"/>
        <v>19</v>
      </c>
      <c r="N466" s="47">
        <f t="shared" si="27"/>
        <v>20</v>
      </c>
      <c r="O466" s="47">
        <f t="shared" si="29"/>
        <v>1126</v>
      </c>
      <c r="P466" s="47"/>
    </row>
    <row r="467" spans="1:16" x14ac:dyDescent="0.3">
      <c r="A467" s="6"/>
      <c r="C467" s="27">
        <v>453</v>
      </c>
      <c r="D467" s="26">
        <v>19</v>
      </c>
      <c r="E467" s="26">
        <v>101</v>
      </c>
      <c r="F467" s="5">
        <v>2022</v>
      </c>
      <c r="H467" s="47">
        <f>VLOOKUP(표5_1075[[#This Row],[characterId]],$BB$15:$BD$223,2,FALSE)</f>
        <v>31</v>
      </c>
      <c r="I467" s="47" t="str">
        <f>VLOOKUP(표5_1075[[#This Row],[characterId]],$BB$15:$BD$223,3,FALSE)</f>
        <v>다미아</v>
      </c>
      <c r="K467" s="47">
        <f t="shared" si="30"/>
        <v>19</v>
      </c>
      <c r="L467" s="47">
        <v>453</v>
      </c>
      <c r="M467" s="47">
        <f t="shared" si="28"/>
        <v>19</v>
      </c>
      <c r="N467" s="47">
        <f t="shared" si="27"/>
        <v>101</v>
      </c>
      <c r="O467" s="47">
        <f t="shared" si="29"/>
        <v>2022</v>
      </c>
      <c r="P467" s="47"/>
    </row>
    <row r="468" spans="1:16" x14ac:dyDescent="0.3">
      <c r="A468" s="6"/>
      <c r="C468" s="27">
        <v>454</v>
      </c>
      <c r="D468" s="26">
        <v>19</v>
      </c>
      <c r="E468" s="26">
        <v>102</v>
      </c>
      <c r="F468" s="5">
        <v>2011</v>
      </c>
      <c r="H468" s="47">
        <f>VLOOKUP(표5_1075[[#This Row],[characterId]],$BB$15:$BD$223,2,FALSE)</f>
        <v>31</v>
      </c>
      <c r="I468" s="47" t="str">
        <f>VLOOKUP(표5_1075[[#This Row],[characterId]],$BB$15:$BD$223,3,FALSE)</f>
        <v>세라페더</v>
      </c>
      <c r="K468" s="47">
        <f t="shared" si="30"/>
        <v>19</v>
      </c>
      <c r="L468" s="47">
        <v>454</v>
      </c>
      <c r="M468" s="47">
        <f t="shared" si="28"/>
        <v>19</v>
      </c>
      <c r="N468" s="47">
        <f t="shared" si="27"/>
        <v>102</v>
      </c>
      <c r="O468" s="47">
        <f t="shared" si="29"/>
        <v>2011</v>
      </c>
      <c r="P468" s="47"/>
    </row>
    <row r="469" spans="1:16" x14ac:dyDescent="0.3">
      <c r="A469" s="6"/>
      <c r="C469" s="27">
        <v>455</v>
      </c>
      <c r="D469" s="26">
        <v>19</v>
      </c>
      <c r="E469" s="26">
        <v>103</v>
      </c>
      <c r="F469" s="5">
        <v>2032</v>
      </c>
      <c r="H469" s="47">
        <f>VLOOKUP(표5_1075[[#This Row],[characterId]],$BB$15:$BD$223,2,FALSE)</f>
        <v>31</v>
      </c>
      <c r="I469" s="47" t="str">
        <f>VLOOKUP(표5_1075[[#This Row],[characterId]],$BB$15:$BD$223,3,FALSE)</f>
        <v>플릭스독</v>
      </c>
      <c r="K469" s="47">
        <f t="shared" si="30"/>
        <v>19</v>
      </c>
      <c r="L469" s="47">
        <v>455</v>
      </c>
      <c r="M469" s="47">
        <f t="shared" si="28"/>
        <v>19</v>
      </c>
      <c r="N469" s="47">
        <f t="shared" si="27"/>
        <v>103</v>
      </c>
      <c r="O469" s="47">
        <f t="shared" si="29"/>
        <v>2032</v>
      </c>
      <c r="P469" s="47"/>
    </row>
    <row r="470" spans="1:16" x14ac:dyDescent="0.3">
      <c r="A470" s="6"/>
      <c r="C470" s="27">
        <v>456</v>
      </c>
      <c r="D470" s="26">
        <v>19</v>
      </c>
      <c r="E470" s="26">
        <v>201</v>
      </c>
      <c r="F470" s="5">
        <v>3102</v>
      </c>
      <c r="H470" s="47">
        <f>VLOOKUP(표5_1075[[#This Row],[characterId]],$BB$15:$BD$223,2,FALSE)</f>
        <v>1</v>
      </c>
      <c r="I470" s="47" t="str">
        <f>VLOOKUP(표5_1075[[#This Row],[characterId]],$BB$15:$BD$223,3,FALSE)</f>
        <v>애쉬우드</v>
      </c>
      <c r="K470" s="47">
        <f t="shared" si="30"/>
        <v>19</v>
      </c>
      <c r="L470" s="47">
        <v>456</v>
      </c>
      <c r="M470" s="47">
        <f t="shared" si="28"/>
        <v>19</v>
      </c>
      <c r="N470" s="47">
        <f t="shared" si="27"/>
        <v>201</v>
      </c>
      <c r="O470" s="47">
        <f t="shared" si="29"/>
        <v>3102</v>
      </c>
      <c r="P470" s="47"/>
    </row>
    <row r="471" spans="1:16" x14ac:dyDescent="0.3">
      <c r="A471" s="6"/>
      <c r="C471" s="27">
        <v>457</v>
      </c>
      <c r="D471" s="26">
        <v>20</v>
      </c>
      <c r="E471" s="26">
        <v>1</v>
      </c>
      <c r="F471" s="5">
        <v>1006</v>
      </c>
      <c r="H471" s="47">
        <f>VLOOKUP(표5_1075[[#This Row],[characterId]],$BB$15:$BD$223,2,FALSE)</f>
        <v>3</v>
      </c>
      <c r="I471" s="47" t="str">
        <f>VLOOKUP(표5_1075[[#This Row],[characterId]],$BB$15:$BD$223,3,FALSE)</f>
        <v>위치</v>
      </c>
      <c r="K471" s="47">
        <f t="shared" si="30"/>
        <v>20</v>
      </c>
      <c r="L471" s="47">
        <v>457</v>
      </c>
      <c r="M471" s="47">
        <f t="shared" si="28"/>
        <v>20</v>
      </c>
      <c r="N471" s="47">
        <f t="shared" si="27"/>
        <v>1</v>
      </c>
      <c r="O471" s="47">
        <f t="shared" si="29"/>
        <v>1006</v>
      </c>
      <c r="P471" s="47"/>
    </row>
    <row r="472" spans="1:16" x14ac:dyDescent="0.3">
      <c r="A472" s="6"/>
      <c r="C472" s="27">
        <v>458</v>
      </c>
      <c r="D472" s="26">
        <v>20</v>
      </c>
      <c r="E472" s="26">
        <v>2</v>
      </c>
      <c r="F472" s="5">
        <v>1003</v>
      </c>
      <c r="H472" s="47">
        <f>VLOOKUP(표5_1075[[#This Row],[characterId]],$BB$15:$BD$223,2,FALSE)</f>
        <v>2</v>
      </c>
      <c r="I472" s="47" t="str">
        <f>VLOOKUP(표5_1075[[#This Row],[characterId]],$BB$15:$BD$223,3,FALSE)</f>
        <v>으릉</v>
      </c>
      <c r="K472" s="47">
        <f t="shared" si="30"/>
        <v>20</v>
      </c>
      <c r="L472" s="47">
        <v>458</v>
      </c>
      <c r="M472" s="47">
        <f t="shared" si="28"/>
        <v>20</v>
      </c>
      <c r="N472" s="47">
        <f t="shared" si="27"/>
        <v>2</v>
      </c>
      <c r="O472" s="47">
        <f t="shared" si="29"/>
        <v>1003</v>
      </c>
      <c r="P472" s="47"/>
    </row>
    <row r="473" spans="1:16" x14ac:dyDescent="0.3">
      <c r="A473" s="6"/>
      <c r="C473" s="27">
        <v>459</v>
      </c>
      <c r="D473" s="26">
        <v>20</v>
      </c>
      <c r="E473" s="26">
        <v>3</v>
      </c>
      <c r="F473" s="5">
        <v>1019</v>
      </c>
      <c r="H473" s="47">
        <f>VLOOKUP(표5_1075[[#This Row],[characterId]],$BB$15:$BD$223,2,FALSE)</f>
        <v>7</v>
      </c>
      <c r="I473" s="47" t="str">
        <f>VLOOKUP(표5_1075[[#This Row],[characterId]],$BB$15:$BD$223,3,FALSE)</f>
        <v>진저맨</v>
      </c>
      <c r="K473" s="47">
        <f t="shared" si="30"/>
        <v>20</v>
      </c>
      <c r="L473" s="47">
        <v>459</v>
      </c>
      <c r="M473" s="47">
        <f t="shared" si="28"/>
        <v>20</v>
      </c>
      <c r="N473" s="47">
        <f t="shared" si="27"/>
        <v>3</v>
      </c>
      <c r="O473" s="47">
        <f t="shared" si="29"/>
        <v>1019</v>
      </c>
      <c r="P473" s="47"/>
    </row>
    <row r="474" spans="1:16" x14ac:dyDescent="0.3">
      <c r="A474" s="6"/>
      <c r="C474" s="27">
        <v>460</v>
      </c>
      <c r="D474" s="26">
        <v>20</v>
      </c>
      <c r="E474" s="26">
        <v>4</v>
      </c>
      <c r="F474" s="5">
        <v>1035</v>
      </c>
      <c r="H474" s="47">
        <f>VLOOKUP(표5_1075[[#This Row],[characterId]],$BB$15:$BD$223,2,FALSE)</f>
        <v>2</v>
      </c>
      <c r="I474" s="47" t="str">
        <f>VLOOKUP(표5_1075[[#This Row],[characterId]],$BB$15:$BD$223,3,FALSE)</f>
        <v>액션트독스</v>
      </c>
      <c r="K474" s="47">
        <f t="shared" si="30"/>
        <v>20</v>
      </c>
      <c r="L474" s="47">
        <v>460</v>
      </c>
      <c r="M474" s="47">
        <f t="shared" si="28"/>
        <v>20</v>
      </c>
      <c r="N474" s="47">
        <f t="shared" si="27"/>
        <v>4</v>
      </c>
      <c r="O474" s="47">
        <f t="shared" si="29"/>
        <v>1035</v>
      </c>
      <c r="P474" s="47"/>
    </row>
    <row r="475" spans="1:16" x14ac:dyDescent="0.3">
      <c r="A475" s="6"/>
      <c r="C475" s="27">
        <v>461</v>
      </c>
      <c r="D475" s="26">
        <v>20</v>
      </c>
      <c r="E475" s="26">
        <v>5</v>
      </c>
      <c r="F475" s="5">
        <v>1020</v>
      </c>
      <c r="H475" s="47">
        <f>VLOOKUP(표5_1075[[#This Row],[characterId]],$BB$15:$BD$223,2,FALSE)</f>
        <v>9</v>
      </c>
      <c r="I475" s="47" t="str">
        <f>VLOOKUP(표5_1075[[#This Row],[characterId]],$BB$15:$BD$223,3,FALSE)</f>
        <v>쿨핀</v>
      </c>
      <c r="K475" s="47">
        <f t="shared" si="30"/>
        <v>20</v>
      </c>
      <c r="L475" s="47">
        <v>461</v>
      </c>
      <c r="M475" s="47">
        <f t="shared" si="28"/>
        <v>20</v>
      </c>
      <c r="N475" s="47">
        <f t="shared" si="27"/>
        <v>5</v>
      </c>
      <c r="O475" s="47">
        <f t="shared" si="29"/>
        <v>1020</v>
      </c>
      <c r="P475" s="47"/>
    </row>
    <row r="476" spans="1:16" x14ac:dyDescent="0.3">
      <c r="A476" s="6"/>
      <c r="C476" s="27">
        <v>462</v>
      </c>
      <c r="D476" s="26">
        <v>20</v>
      </c>
      <c r="E476" s="26">
        <v>6</v>
      </c>
      <c r="F476" s="5">
        <v>1049</v>
      </c>
      <c r="H476" s="47">
        <f>VLOOKUP(표5_1075[[#This Row],[characterId]],$BB$15:$BD$223,2,FALSE)</f>
        <v>7</v>
      </c>
      <c r="I476" s="47" t="str">
        <f>VLOOKUP(표5_1075[[#This Row],[characterId]],$BB$15:$BD$223,3,FALSE)</f>
        <v>민트맨</v>
      </c>
      <c r="K476" s="47">
        <f t="shared" si="30"/>
        <v>20</v>
      </c>
      <c r="L476" s="47">
        <v>462</v>
      </c>
      <c r="M476" s="47">
        <f t="shared" si="28"/>
        <v>20</v>
      </c>
      <c r="N476" s="47">
        <f t="shared" si="27"/>
        <v>6</v>
      </c>
      <c r="O476" s="47">
        <f t="shared" si="29"/>
        <v>1049</v>
      </c>
      <c r="P476" s="47"/>
    </row>
    <row r="477" spans="1:16" x14ac:dyDescent="0.3">
      <c r="A477" s="6"/>
      <c r="C477" s="27">
        <v>463</v>
      </c>
      <c r="D477" s="26">
        <v>20</v>
      </c>
      <c r="E477" s="26">
        <v>7</v>
      </c>
      <c r="F477" s="5">
        <v>1043</v>
      </c>
      <c r="H477" s="47">
        <f>VLOOKUP(표5_1075[[#This Row],[characterId]],$BB$15:$BD$223,2,FALSE)</f>
        <v>17</v>
      </c>
      <c r="I477" s="47" t="str">
        <f>VLOOKUP(표5_1075[[#This Row],[characterId]],$BB$15:$BD$223,3,FALSE)</f>
        <v>레디안</v>
      </c>
      <c r="K477" s="47">
        <f t="shared" si="30"/>
        <v>20</v>
      </c>
      <c r="L477" s="47">
        <v>463</v>
      </c>
      <c r="M477" s="47">
        <f t="shared" si="28"/>
        <v>20</v>
      </c>
      <c r="N477" s="47">
        <f t="shared" si="27"/>
        <v>7</v>
      </c>
      <c r="O477" s="47">
        <f t="shared" si="29"/>
        <v>1043</v>
      </c>
      <c r="P477" s="47"/>
    </row>
    <row r="478" spans="1:16" x14ac:dyDescent="0.3">
      <c r="A478" s="6"/>
      <c r="C478" s="27">
        <v>464</v>
      </c>
      <c r="D478" s="26">
        <v>20</v>
      </c>
      <c r="E478" s="26">
        <v>8</v>
      </c>
      <c r="F478" s="5">
        <v>1046</v>
      </c>
      <c r="H478" s="47">
        <f>VLOOKUP(표5_1075[[#This Row],[characterId]],$BB$15:$BD$223,2,FALSE)</f>
        <v>21</v>
      </c>
      <c r="I478" s="47" t="str">
        <f>VLOOKUP(표5_1075[[#This Row],[characterId]],$BB$15:$BD$223,3,FALSE)</f>
        <v>호롱</v>
      </c>
      <c r="K478" s="47">
        <f t="shared" si="30"/>
        <v>20</v>
      </c>
      <c r="L478" s="47">
        <v>464</v>
      </c>
      <c r="M478" s="47">
        <f t="shared" si="28"/>
        <v>20</v>
      </c>
      <c r="N478" s="47">
        <f t="shared" si="27"/>
        <v>8</v>
      </c>
      <c r="O478" s="47">
        <f t="shared" si="29"/>
        <v>1046</v>
      </c>
      <c r="P478" s="47"/>
    </row>
    <row r="479" spans="1:16" x14ac:dyDescent="0.3">
      <c r="A479" s="6"/>
      <c r="C479" s="27">
        <v>465</v>
      </c>
      <c r="D479" s="26">
        <v>20</v>
      </c>
      <c r="E479" s="26">
        <v>9</v>
      </c>
      <c r="F479" s="5">
        <v>1038</v>
      </c>
      <c r="H479" s="47">
        <f>VLOOKUP(표5_1075[[#This Row],[characterId]],$BB$15:$BD$223,2,FALSE)</f>
        <v>42</v>
      </c>
      <c r="I479" s="47" t="str">
        <f>VLOOKUP(표5_1075[[#This Row],[characterId]],$BB$15:$BD$223,3,FALSE)</f>
        <v>리프스</v>
      </c>
      <c r="K479" s="47">
        <f t="shared" si="30"/>
        <v>20</v>
      </c>
      <c r="L479" s="47">
        <v>465</v>
      </c>
      <c r="M479" s="47">
        <f t="shared" si="28"/>
        <v>20</v>
      </c>
      <c r="N479" s="47">
        <f t="shared" si="27"/>
        <v>9</v>
      </c>
      <c r="O479" s="47">
        <f t="shared" si="29"/>
        <v>1038</v>
      </c>
      <c r="P479" s="47"/>
    </row>
    <row r="480" spans="1:16" x14ac:dyDescent="0.3">
      <c r="A480" s="6"/>
      <c r="C480" s="27">
        <v>466</v>
      </c>
      <c r="D480" s="26">
        <v>20</v>
      </c>
      <c r="E480" s="26">
        <v>10</v>
      </c>
      <c r="F480" s="5">
        <v>1046</v>
      </c>
      <c r="H480" s="47">
        <f>VLOOKUP(표5_1075[[#This Row],[characterId]],$BB$15:$BD$223,2,FALSE)</f>
        <v>21</v>
      </c>
      <c r="I480" s="47" t="str">
        <f>VLOOKUP(표5_1075[[#This Row],[characterId]],$BB$15:$BD$223,3,FALSE)</f>
        <v>호롱</v>
      </c>
      <c r="K480" s="47">
        <f t="shared" si="30"/>
        <v>20</v>
      </c>
      <c r="L480" s="47">
        <v>466</v>
      </c>
      <c r="M480" s="47">
        <f t="shared" si="28"/>
        <v>20</v>
      </c>
      <c r="N480" s="47">
        <f t="shared" si="27"/>
        <v>10</v>
      </c>
      <c r="O480" s="47">
        <f t="shared" si="29"/>
        <v>1046</v>
      </c>
      <c r="P480" s="47"/>
    </row>
    <row r="481" spans="1:16" x14ac:dyDescent="0.3">
      <c r="A481" s="6"/>
      <c r="C481" s="27">
        <v>467</v>
      </c>
      <c r="D481" s="26">
        <v>20</v>
      </c>
      <c r="E481" s="26">
        <v>11</v>
      </c>
      <c r="F481" s="5">
        <v>1065</v>
      </c>
      <c r="H481" s="47">
        <f>VLOOKUP(표5_1075[[#This Row],[characterId]],$BB$15:$BD$223,2,FALSE)</f>
        <v>3</v>
      </c>
      <c r="I481" s="47" t="str">
        <f>VLOOKUP(표5_1075[[#This Row],[characterId]],$BB$15:$BD$223,3,FALSE)</f>
        <v>옴니파이톤</v>
      </c>
      <c r="K481" s="47">
        <f t="shared" si="30"/>
        <v>20</v>
      </c>
      <c r="L481" s="47">
        <v>467</v>
      </c>
      <c r="M481" s="47">
        <f t="shared" si="28"/>
        <v>20</v>
      </c>
      <c r="N481" s="47">
        <f t="shared" si="27"/>
        <v>11</v>
      </c>
      <c r="O481" s="47">
        <f t="shared" si="29"/>
        <v>1065</v>
      </c>
      <c r="P481" s="47"/>
    </row>
    <row r="482" spans="1:16" x14ac:dyDescent="0.3">
      <c r="A482" s="6"/>
      <c r="C482" s="27">
        <v>468</v>
      </c>
      <c r="D482" s="26">
        <v>20</v>
      </c>
      <c r="E482" s="26">
        <v>12</v>
      </c>
      <c r="F482" s="5">
        <v>1063</v>
      </c>
      <c r="H482" s="47">
        <f>VLOOKUP(표5_1075[[#This Row],[characterId]],$BB$15:$BD$223,2,FALSE)</f>
        <v>12</v>
      </c>
      <c r="I482" s="47" t="str">
        <f>VLOOKUP(표5_1075[[#This Row],[characterId]],$BB$15:$BD$223,3,FALSE)</f>
        <v>라이팅독스</v>
      </c>
      <c r="K482" s="47">
        <f t="shared" si="30"/>
        <v>20</v>
      </c>
      <c r="L482" s="47">
        <v>468</v>
      </c>
      <c r="M482" s="47">
        <f t="shared" si="28"/>
        <v>20</v>
      </c>
      <c r="N482" s="47">
        <f t="shared" si="27"/>
        <v>12</v>
      </c>
      <c r="O482" s="47">
        <f t="shared" si="29"/>
        <v>1063</v>
      </c>
      <c r="P482" s="47"/>
    </row>
    <row r="483" spans="1:16" x14ac:dyDescent="0.3">
      <c r="A483" s="6"/>
      <c r="C483" s="27">
        <v>469</v>
      </c>
      <c r="D483" s="26">
        <v>20</v>
      </c>
      <c r="E483" s="26">
        <v>13</v>
      </c>
      <c r="F483" s="5">
        <v>1074</v>
      </c>
      <c r="H483" s="47">
        <f>VLOOKUP(표5_1075[[#This Row],[characterId]],$BB$15:$BD$223,2,FALSE)</f>
        <v>14</v>
      </c>
      <c r="I483" s="47" t="str">
        <f>VLOOKUP(표5_1075[[#This Row],[characterId]],$BB$15:$BD$223,3,FALSE)</f>
        <v>드로이드골드</v>
      </c>
      <c r="K483" s="47">
        <f t="shared" si="30"/>
        <v>20</v>
      </c>
      <c r="L483" s="47">
        <v>469</v>
      </c>
      <c r="M483" s="47">
        <f t="shared" si="28"/>
        <v>20</v>
      </c>
      <c r="N483" s="47">
        <f t="shared" si="27"/>
        <v>13</v>
      </c>
      <c r="O483" s="47">
        <f t="shared" si="29"/>
        <v>1074</v>
      </c>
      <c r="P483" s="47"/>
    </row>
    <row r="484" spans="1:16" x14ac:dyDescent="0.3">
      <c r="A484" s="6"/>
      <c r="C484" s="27">
        <v>470</v>
      </c>
      <c r="D484" s="26">
        <v>20</v>
      </c>
      <c r="E484" s="26">
        <v>14</v>
      </c>
      <c r="F484" s="5">
        <v>1064</v>
      </c>
      <c r="H484" s="47">
        <f>VLOOKUP(표5_1075[[#This Row],[characterId]],$BB$15:$BD$223,2,FALSE)</f>
        <v>19</v>
      </c>
      <c r="I484" s="47" t="str">
        <f>VLOOKUP(표5_1075[[#This Row],[characterId]],$BB$15:$BD$223,3,FALSE)</f>
        <v>세이코</v>
      </c>
      <c r="K484" s="47">
        <f t="shared" si="30"/>
        <v>20</v>
      </c>
      <c r="L484" s="47">
        <v>470</v>
      </c>
      <c r="M484" s="47">
        <f t="shared" si="28"/>
        <v>20</v>
      </c>
      <c r="N484" s="47">
        <f t="shared" si="27"/>
        <v>14</v>
      </c>
      <c r="O484" s="47">
        <f t="shared" si="29"/>
        <v>1064</v>
      </c>
      <c r="P484" s="47"/>
    </row>
    <row r="485" spans="1:16" x14ac:dyDescent="0.3">
      <c r="A485" s="6"/>
      <c r="C485" s="27">
        <v>471</v>
      </c>
      <c r="D485" s="26">
        <v>20</v>
      </c>
      <c r="E485" s="26">
        <v>15</v>
      </c>
      <c r="F485" s="5">
        <v>1078</v>
      </c>
      <c r="H485" s="47">
        <f>VLOOKUP(표5_1075[[#This Row],[characterId]],$BB$15:$BD$223,2,FALSE)</f>
        <v>42</v>
      </c>
      <c r="I485" s="47" t="str">
        <f>VLOOKUP(표5_1075[[#This Row],[characterId]],$BB$15:$BD$223,3,FALSE)</f>
        <v>프레링</v>
      </c>
      <c r="K485" s="47">
        <f t="shared" si="30"/>
        <v>20</v>
      </c>
      <c r="L485" s="47">
        <v>471</v>
      </c>
      <c r="M485" s="47">
        <f t="shared" si="28"/>
        <v>20</v>
      </c>
      <c r="N485" s="47">
        <f t="shared" si="27"/>
        <v>15</v>
      </c>
      <c r="O485" s="47">
        <f t="shared" si="29"/>
        <v>1078</v>
      </c>
      <c r="P485" s="47"/>
    </row>
    <row r="486" spans="1:16" x14ac:dyDescent="0.3">
      <c r="A486" s="6"/>
      <c r="C486" s="27">
        <v>472</v>
      </c>
      <c r="D486" s="26">
        <v>20</v>
      </c>
      <c r="E486" s="26">
        <v>16</v>
      </c>
      <c r="F486" s="5">
        <v>1141</v>
      </c>
      <c r="H486" s="47">
        <f>VLOOKUP(표5_1075[[#This Row],[characterId]],$BB$15:$BD$223,2,FALSE)</f>
        <v>16</v>
      </c>
      <c r="I486" s="47" t="str">
        <f>VLOOKUP(표5_1075[[#This Row],[characterId]],$BB$15:$BD$223,3,FALSE)</f>
        <v>로제타석</v>
      </c>
      <c r="K486" s="47">
        <f t="shared" si="30"/>
        <v>20</v>
      </c>
      <c r="L486" s="47">
        <v>472</v>
      </c>
      <c r="M486" s="47">
        <f t="shared" si="28"/>
        <v>20</v>
      </c>
      <c r="N486" s="47">
        <f t="shared" si="27"/>
        <v>16</v>
      </c>
      <c r="O486" s="47">
        <f t="shared" si="29"/>
        <v>1141</v>
      </c>
      <c r="P486" s="47"/>
    </row>
    <row r="487" spans="1:16" x14ac:dyDescent="0.3">
      <c r="A487" s="6"/>
      <c r="C487" s="27">
        <v>473</v>
      </c>
      <c r="D487" s="26">
        <v>20</v>
      </c>
      <c r="E487" s="26">
        <v>17</v>
      </c>
      <c r="F487" s="5">
        <v>1090</v>
      </c>
      <c r="H487" s="47">
        <f>VLOOKUP(표5_1075[[#This Row],[characterId]],$BB$15:$BD$223,2,FALSE)</f>
        <v>6</v>
      </c>
      <c r="I487" s="47" t="str">
        <f>VLOOKUP(표5_1075[[#This Row],[characterId]],$BB$15:$BD$223,3,FALSE)</f>
        <v>대즐독스</v>
      </c>
      <c r="K487" s="47">
        <f t="shared" si="30"/>
        <v>20</v>
      </c>
      <c r="L487" s="47">
        <v>473</v>
      </c>
      <c r="M487" s="47">
        <f t="shared" si="28"/>
        <v>20</v>
      </c>
      <c r="N487" s="47">
        <f t="shared" si="27"/>
        <v>17</v>
      </c>
      <c r="O487" s="47">
        <f t="shared" si="29"/>
        <v>1090</v>
      </c>
      <c r="P487" s="47"/>
    </row>
    <row r="488" spans="1:16" x14ac:dyDescent="0.3">
      <c r="A488" s="6"/>
      <c r="C488" s="27">
        <v>474</v>
      </c>
      <c r="D488" s="26">
        <v>20</v>
      </c>
      <c r="E488" s="26">
        <v>18</v>
      </c>
      <c r="F488" s="5">
        <v>1095</v>
      </c>
      <c r="H488" s="47">
        <f>VLOOKUP(표5_1075[[#This Row],[characterId]],$BB$15:$BD$223,2,FALSE)</f>
        <v>21</v>
      </c>
      <c r="I488" s="47" t="str">
        <f>VLOOKUP(표5_1075[[#This Row],[characterId]],$BB$15:$BD$223,3,FALSE)</f>
        <v>맨라이트</v>
      </c>
      <c r="K488" s="47">
        <f t="shared" si="30"/>
        <v>20</v>
      </c>
      <c r="L488" s="47">
        <v>474</v>
      </c>
      <c r="M488" s="47">
        <f t="shared" si="28"/>
        <v>20</v>
      </c>
      <c r="N488" s="47">
        <f t="shared" ref="N488:N551" si="31">N464</f>
        <v>18</v>
      </c>
      <c r="O488" s="47">
        <f t="shared" si="29"/>
        <v>1095</v>
      </c>
      <c r="P488" s="47"/>
    </row>
    <row r="489" spans="1:16" x14ac:dyDescent="0.3">
      <c r="A489" s="6"/>
      <c r="C489" s="27">
        <v>475</v>
      </c>
      <c r="D489" s="26">
        <v>20</v>
      </c>
      <c r="E489" s="26">
        <v>19</v>
      </c>
      <c r="F489" s="5">
        <v>1145</v>
      </c>
      <c r="H489" s="47">
        <f>VLOOKUP(표5_1075[[#This Row],[characterId]],$BB$15:$BD$223,2,FALSE)</f>
        <v>19</v>
      </c>
      <c r="I489" s="47" t="str">
        <f>VLOOKUP(표5_1075[[#This Row],[characterId]],$BB$15:$BD$223,3,FALSE)</f>
        <v>베네라</v>
      </c>
      <c r="K489" s="47">
        <f t="shared" si="30"/>
        <v>20</v>
      </c>
      <c r="L489" s="47">
        <v>475</v>
      </c>
      <c r="M489" s="47">
        <f t="shared" si="28"/>
        <v>20</v>
      </c>
      <c r="N489" s="47">
        <f t="shared" si="31"/>
        <v>19</v>
      </c>
      <c r="O489" s="47">
        <f t="shared" si="29"/>
        <v>1145</v>
      </c>
      <c r="P489" s="47"/>
    </row>
    <row r="490" spans="1:16" x14ac:dyDescent="0.3">
      <c r="A490" s="6"/>
      <c r="C490" s="27">
        <v>476</v>
      </c>
      <c r="D490" s="26">
        <v>20</v>
      </c>
      <c r="E490" s="26">
        <v>20</v>
      </c>
      <c r="F490" s="5">
        <v>1170</v>
      </c>
      <c r="H490" s="47">
        <f>VLOOKUP(표5_1075[[#This Row],[characterId]],$BB$15:$BD$223,2,FALSE)</f>
        <v>8</v>
      </c>
      <c r="I490" s="47" t="str">
        <f>VLOOKUP(표5_1075[[#This Row],[characterId]],$BB$15:$BD$223,3,FALSE)</f>
        <v>코타코로</v>
      </c>
      <c r="K490" s="47">
        <f t="shared" si="30"/>
        <v>20</v>
      </c>
      <c r="L490" s="47">
        <v>476</v>
      </c>
      <c r="M490" s="47">
        <f t="shared" si="28"/>
        <v>20</v>
      </c>
      <c r="N490" s="47">
        <f t="shared" si="31"/>
        <v>20</v>
      </c>
      <c r="O490" s="47">
        <f t="shared" si="29"/>
        <v>1170</v>
      </c>
      <c r="P490" s="47"/>
    </row>
    <row r="491" spans="1:16" x14ac:dyDescent="0.3">
      <c r="A491" s="6"/>
      <c r="C491" s="27">
        <v>477</v>
      </c>
      <c r="D491" s="26">
        <v>20</v>
      </c>
      <c r="E491" s="26">
        <v>101</v>
      </c>
      <c r="F491" s="5">
        <v>2002</v>
      </c>
      <c r="H491" s="47">
        <f>VLOOKUP(표5_1075[[#This Row],[characterId]],$BB$15:$BD$223,2,FALSE)</f>
        <v>31</v>
      </c>
      <c r="I491" s="47" t="str">
        <f>VLOOKUP(표5_1075[[#This Row],[characterId]],$BB$15:$BD$223,3,FALSE)</f>
        <v>그렐라스</v>
      </c>
      <c r="K491" s="47">
        <f t="shared" si="30"/>
        <v>20</v>
      </c>
      <c r="L491" s="47">
        <v>477</v>
      </c>
      <c r="M491" s="47">
        <f t="shared" si="28"/>
        <v>20</v>
      </c>
      <c r="N491" s="47">
        <f t="shared" si="31"/>
        <v>101</v>
      </c>
      <c r="O491" s="47">
        <f t="shared" si="29"/>
        <v>2002</v>
      </c>
      <c r="P491" s="47"/>
    </row>
    <row r="492" spans="1:16" x14ac:dyDescent="0.3">
      <c r="A492" s="6"/>
      <c r="C492" s="27">
        <v>478</v>
      </c>
      <c r="D492" s="26">
        <v>20</v>
      </c>
      <c r="E492" s="26">
        <v>102</v>
      </c>
      <c r="F492" s="5">
        <v>2021</v>
      </c>
      <c r="H492" s="47">
        <f>VLOOKUP(표5_1075[[#This Row],[characterId]],$BB$15:$BD$223,2,FALSE)</f>
        <v>23</v>
      </c>
      <c r="I492" s="47" t="str">
        <f>VLOOKUP(표5_1075[[#This Row],[characterId]],$BB$15:$BD$223,3,FALSE)</f>
        <v>도르도로이드</v>
      </c>
      <c r="K492" s="47">
        <f t="shared" si="30"/>
        <v>20</v>
      </c>
      <c r="L492" s="47">
        <v>478</v>
      </c>
      <c r="M492" s="47">
        <f t="shared" si="28"/>
        <v>20</v>
      </c>
      <c r="N492" s="47">
        <f t="shared" si="31"/>
        <v>102</v>
      </c>
      <c r="O492" s="47">
        <f t="shared" si="29"/>
        <v>2021</v>
      </c>
      <c r="P492" s="47"/>
    </row>
    <row r="493" spans="1:16" x14ac:dyDescent="0.3">
      <c r="A493" s="6"/>
      <c r="C493" s="27">
        <v>479</v>
      </c>
      <c r="D493" s="26">
        <v>20</v>
      </c>
      <c r="E493" s="26">
        <v>103</v>
      </c>
      <c r="F493" s="5">
        <v>2032</v>
      </c>
      <c r="H493" s="47">
        <f>VLOOKUP(표5_1075[[#This Row],[characterId]],$BB$15:$BD$223,2,FALSE)</f>
        <v>31</v>
      </c>
      <c r="I493" s="47" t="str">
        <f>VLOOKUP(표5_1075[[#This Row],[characterId]],$BB$15:$BD$223,3,FALSE)</f>
        <v>플릭스독</v>
      </c>
      <c r="K493" s="47">
        <f t="shared" si="30"/>
        <v>20</v>
      </c>
      <c r="L493" s="47">
        <v>479</v>
      </c>
      <c r="M493" s="47">
        <f t="shared" si="28"/>
        <v>20</v>
      </c>
      <c r="N493" s="47">
        <f t="shared" si="31"/>
        <v>103</v>
      </c>
      <c r="O493" s="47">
        <f t="shared" si="29"/>
        <v>2032</v>
      </c>
      <c r="P493" s="47"/>
    </row>
    <row r="494" spans="1:16" x14ac:dyDescent="0.3">
      <c r="A494" s="6"/>
      <c r="C494" s="27">
        <v>480</v>
      </c>
      <c r="D494" s="26">
        <v>20</v>
      </c>
      <c r="E494" s="26">
        <v>201</v>
      </c>
      <c r="F494" s="5">
        <v>3004</v>
      </c>
      <c r="H494" s="47">
        <f>VLOOKUP(표5_1075[[#This Row],[characterId]],$BB$15:$BD$223,2,FALSE)</f>
        <v>35</v>
      </c>
      <c r="I494" s="47" t="str">
        <f>VLOOKUP(표5_1075[[#This Row],[characterId]],$BB$15:$BD$223,3,FALSE)</f>
        <v>고독의 웨너리스</v>
      </c>
      <c r="K494" s="47">
        <f t="shared" si="30"/>
        <v>20</v>
      </c>
      <c r="L494" s="47">
        <v>480</v>
      </c>
      <c r="M494" s="47">
        <f t="shared" si="28"/>
        <v>20</v>
      </c>
      <c r="N494" s="47">
        <f t="shared" si="31"/>
        <v>201</v>
      </c>
      <c r="O494" s="47">
        <f t="shared" si="29"/>
        <v>3004</v>
      </c>
      <c r="P494" s="47"/>
    </row>
    <row r="495" spans="1:16" x14ac:dyDescent="0.3">
      <c r="A495" s="6"/>
      <c r="C495" s="27">
        <v>481</v>
      </c>
      <c r="D495" s="26">
        <v>21</v>
      </c>
      <c r="E495" s="26">
        <v>1</v>
      </c>
      <c r="F495" s="5">
        <v>1009</v>
      </c>
      <c r="H495" s="47">
        <f>VLOOKUP(표5_1075[[#This Row],[characterId]],$BB$15:$BD$223,2,FALSE)</f>
        <v>7</v>
      </c>
      <c r="I495" s="47" t="str">
        <f>VLOOKUP(표5_1075[[#This Row],[characterId]],$BB$15:$BD$223,3,FALSE)</f>
        <v>블라임</v>
      </c>
      <c r="K495" s="47">
        <f t="shared" si="30"/>
        <v>21</v>
      </c>
      <c r="L495" s="47">
        <v>481</v>
      </c>
      <c r="M495" s="47">
        <f t="shared" si="28"/>
        <v>21</v>
      </c>
      <c r="N495" s="47">
        <f t="shared" si="31"/>
        <v>1</v>
      </c>
      <c r="O495" s="47">
        <f t="shared" si="29"/>
        <v>1009</v>
      </c>
      <c r="P495" s="47"/>
    </row>
    <row r="496" spans="1:16" x14ac:dyDescent="0.3">
      <c r="A496" s="6"/>
      <c r="C496" s="27">
        <v>482</v>
      </c>
      <c r="D496" s="26">
        <v>21</v>
      </c>
      <c r="E496" s="26">
        <v>2</v>
      </c>
      <c r="F496" s="5">
        <v>1008</v>
      </c>
      <c r="H496" s="47">
        <f>VLOOKUP(표5_1075[[#This Row],[characterId]],$BB$15:$BD$223,2,FALSE)</f>
        <v>41</v>
      </c>
      <c r="I496" s="47" t="str">
        <f>VLOOKUP(표5_1075[[#This Row],[characterId]],$BB$15:$BD$223,3,FALSE)</f>
        <v>화이트고</v>
      </c>
      <c r="K496" s="47">
        <f t="shared" si="30"/>
        <v>21</v>
      </c>
      <c r="L496" s="47">
        <v>482</v>
      </c>
      <c r="M496" s="47">
        <f t="shared" si="28"/>
        <v>21</v>
      </c>
      <c r="N496" s="47">
        <f t="shared" si="31"/>
        <v>2</v>
      </c>
      <c r="O496" s="47">
        <f t="shared" si="29"/>
        <v>1008</v>
      </c>
      <c r="P496" s="47"/>
    </row>
    <row r="497" spans="1:16" x14ac:dyDescent="0.3">
      <c r="A497" s="6"/>
      <c r="C497" s="27">
        <v>483</v>
      </c>
      <c r="D497" s="26">
        <v>21</v>
      </c>
      <c r="E497" s="26">
        <v>3</v>
      </c>
      <c r="F497" s="5">
        <v>1013</v>
      </c>
      <c r="H497" s="47">
        <f>VLOOKUP(표5_1075[[#This Row],[characterId]],$BB$15:$BD$223,2,FALSE)</f>
        <v>4</v>
      </c>
      <c r="I497" s="47" t="str">
        <f>VLOOKUP(표5_1075[[#This Row],[characterId]],$BB$15:$BD$223,3,FALSE)</f>
        <v>칼핀</v>
      </c>
      <c r="K497" s="47">
        <f t="shared" si="30"/>
        <v>21</v>
      </c>
      <c r="L497" s="47">
        <v>483</v>
      </c>
      <c r="M497" s="47">
        <f t="shared" si="28"/>
        <v>21</v>
      </c>
      <c r="N497" s="47">
        <f t="shared" si="31"/>
        <v>3</v>
      </c>
      <c r="O497" s="47">
        <f t="shared" si="29"/>
        <v>1013</v>
      </c>
      <c r="P497" s="47"/>
    </row>
    <row r="498" spans="1:16" x14ac:dyDescent="0.3">
      <c r="A498" s="6"/>
      <c r="C498" s="27">
        <v>484</v>
      </c>
      <c r="D498" s="26">
        <v>21</v>
      </c>
      <c r="E498" s="26">
        <v>4</v>
      </c>
      <c r="F498" s="5">
        <v>1011</v>
      </c>
      <c r="H498" s="47">
        <f>VLOOKUP(표5_1075[[#This Row],[characterId]],$BB$15:$BD$223,2,FALSE)</f>
        <v>2</v>
      </c>
      <c r="I498" s="47" t="str">
        <f>VLOOKUP(표5_1075[[#This Row],[characterId]],$BB$15:$BD$223,3,FALSE)</f>
        <v>워터독스</v>
      </c>
      <c r="K498" s="47">
        <f t="shared" si="30"/>
        <v>21</v>
      </c>
      <c r="L498" s="47">
        <v>484</v>
      </c>
      <c r="M498" s="47">
        <f t="shared" si="28"/>
        <v>21</v>
      </c>
      <c r="N498" s="47">
        <f t="shared" si="31"/>
        <v>4</v>
      </c>
      <c r="O498" s="47">
        <f t="shared" si="29"/>
        <v>1011</v>
      </c>
      <c r="P498" s="47"/>
    </row>
    <row r="499" spans="1:16" x14ac:dyDescent="0.3">
      <c r="A499" s="6"/>
      <c r="C499" s="27">
        <v>485</v>
      </c>
      <c r="D499" s="26">
        <v>21</v>
      </c>
      <c r="E499" s="26">
        <v>5</v>
      </c>
      <c r="F499" s="5">
        <v>1016</v>
      </c>
      <c r="H499" s="47">
        <f>VLOOKUP(표5_1075[[#This Row],[characterId]],$BB$15:$BD$223,2,FALSE)</f>
        <v>8</v>
      </c>
      <c r="I499" s="47" t="str">
        <f>VLOOKUP(표5_1075[[#This Row],[characterId]],$BB$15:$BD$223,3,FALSE)</f>
        <v>파우스트</v>
      </c>
      <c r="K499" s="47">
        <f t="shared" si="30"/>
        <v>21</v>
      </c>
      <c r="L499" s="47">
        <v>485</v>
      </c>
      <c r="M499" s="47">
        <f t="shared" si="28"/>
        <v>21</v>
      </c>
      <c r="N499" s="47">
        <f t="shared" si="31"/>
        <v>5</v>
      </c>
      <c r="O499" s="47">
        <f t="shared" si="29"/>
        <v>1016</v>
      </c>
      <c r="P499" s="47"/>
    </row>
    <row r="500" spans="1:16" x14ac:dyDescent="0.3">
      <c r="A500" s="6"/>
      <c r="C500" s="27">
        <v>486</v>
      </c>
      <c r="D500" s="26">
        <v>21</v>
      </c>
      <c r="E500" s="26">
        <v>6</v>
      </c>
      <c r="F500" s="5">
        <v>1054</v>
      </c>
      <c r="H500" s="47">
        <f>VLOOKUP(표5_1075[[#This Row],[characterId]],$BB$15:$BD$223,2,FALSE)</f>
        <v>7</v>
      </c>
      <c r="I500" s="47" t="str">
        <f>VLOOKUP(표5_1075[[#This Row],[characterId]],$BB$15:$BD$223,3,FALSE)</f>
        <v>컷스로트맨</v>
      </c>
      <c r="K500" s="47">
        <f t="shared" si="30"/>
        <v>21</v>
      </c>
      <c r="L500" s="47">
        <v>486</v>
      </c>
      <c r="M500" s="47">
        <f t="shared" si="28"/>
        <v>21</v>
      </c>
      <c r="N500" s="47">
        <f t="shared" si="31"/>
        <v>6</v>
      </c>
      <c r="O500" s="47">
        <f t="shared" si="29"/>
        <v>1054</v>
      </c>
      <c r="P500" s="47"/>
    </row>
    <row r="501" spans="1:16" x14ac:dyDescent="0.3">
      <c r="A501" s="6"/>
      <c r="C501" s="27">
        <v>487</v>
      </c>
      <c r="D501" s="26">
        <v>21</v>
      </c>
      <c r="E501" s="26">
        <v>7</v>
      </c>
      <c r="F501" s="5">
        <v>1039</v>
      </c>
      <c r="H501" s="47">
        <f>VLOOKUP(표5_1075[[#This Row],[characterId]],$BB$15:$BD$223,2,FALSE)</f>
        <v>41</v>
      </c>
      <c r="I501" s="47" t="str">
        <f>VLOOKUP(표5_1075[[#This Row],[characterId]],$BB$15:$BD$223,3,FALSE)</f>
        <v>데이레이디</v>
      </c>
      <c r="K501" s="47">
        <f t="shared" si="30"/>
        <v>21</v>
      </c>
      <c r="L501" s="47">
        <v>487</v>
      </c>
      <c r="M501" s="47">
        <f t="shared" si="28"/>
        <v>21</v>
      </c>
      <c r="N501" s="47">
        <f t="shared" si="31"/>
        <v>7</v>
      </c>
      <c r="O501" s="47">
        <f t="shared" si="29"/>
        <v>1039</v>
      </c>
      <c r="P501" s="47"/>
    </row>
    <row r="502" spans="1:16" x14ac:dyDescent="0.3">
      <c r="A502" s="6"/>
      <c r="C502" s="27">
        <v>488</v>
      </c>
      <c r="D502" s="26">
        <v>21</v>
      </c>
      <c r="E502" s="26">
        <v>8</v>
      </c>
      <c r="F502" s="5">
        <v>1040</v>
      </c>
      <c r="H502" s="47">
        <f>VLOOKUP(표5_1075[[#This Row],[characterId]],$BB$15:$BD$223,2,FALSE)</f>
        <v>4</v>
      </c>
      <c r="I502" s="47" t="str">
        <f>VLOOKUP(표5_1075[[#This Row],[characterId]],$BB$15:$BD$223,3,FALSE)</f>
        <v>럼블폴</v>
      </c>
      <c r="K502" s="47">
        <f t="shared" si="30"/>
        <v>21</v>
      </c>
      <c r="L502" s="47">
        <v>488</v>
      </c>
      <c r="M502" s="47">
        <f t="shared" si="28"/>
        <v>21</v>
      </c>
      <c r="N502" s="47">
        <f t="shared" si="31"/>
        <v>8</v>
      </c>
      <c r="O502" s="47">
        <f t="shared" si="29"/>
        <v>1040</v>
      </c>
      <c r="P502" s="47"/>
    </row>
    <row r="503" spans="1:16" x14ac:dyDescent="0.3">
      <c r="A503" s="6"/>
      <c r="C503" s="27">
        <v>489</v>
      </c>
      <c r="D503" s="26">
        <v>21</v>
      </c>
      <c r="E503" s="26">
        <v>9</v>
      </c>
      <c r="F503" s="5">
        <v>1036</v>
      </c>
      <c r="H503" s="47">
        <f>VLOOKUP(표5_1075[[#This Row],[characterId]],$BB$15:$BD$223,2,FALSE)</f>
        <v>13</v>
      </c>
      <c r="I503" s="47" t="str">
        <f>VLOOKUP(표5_1075[[#This Row],[characterId]],$BB$15:$BD$223,3,FALSE)</f>
        <v>초록고래</v>
      </c>
      <c r="K503" s="47">
        <f t="shared" si="30"/>
        <v>21</v>
      </c>
      <c r="L503" s="47">
        <v>489</v>
      </c>
      <c r="M503" s="47">
        <f t="shared" si="28"/>
        <v>21</v>
      </c>
      <c r="N503" s="47">
        <f t="shared" si="31"/>
        <v>9</v>
      </c>
      <c r="O503" s="47">
        <f t="shared" si="29"/>
        <v>1036</v>
      </c>
      <c r="P503" s="47"/>
    </row>
    <row r="504" spans="1:16" x14ac:dyDescent="0.3">
      <c r="A504" s="6"/>
      <c r="C504" s="27">
        <v>490</v>
      </c>
      <c r="D504" s="26">
        <v>21</v>
      </c>
      <c r="E504" s="26">
        <v>10</v>
      </c>
      <c r="F504" s="5">
        <v>1038</v>
      </c>
      <c r="H504" s="47">
        <f>VLOOKUP(표5_1075[[#This Row],[characterId]],$BB$15:$BD$223,2,FALSE)</f>
        <v>42</v>
      </c>
      <c r="I504" s="47" t="str">
        <f>VLOOKUP(표5_1075[[#This Row],[characterId]],$BB$15:$BD$223,3,FALSE)</f>
        <v>리프스</v>
      </c>
      <c r="K504" s="47">
        <f t="shared" si="30"/>
        <v>21</v>
      </c>
      <c r="L504" s="47">
        <v>490</v>
      </c>
      <c r="M504" s="47">
        <f t="shared" si="28"/>
        <v>21</v>
      </c>
      <c r="N504" s="47">
        <f t="shared" si="31"/>
        <v>10</v>
      </c>
      <c r="O504" s="47">
        <f t="shared" si="29"/>
        <v>1038</v>
      </c>
      <c r="P504" s="47"/>
    </row>
    <row r="505" spans="1:16" x14ac:dyDescent="0.3">
      <c r="A505" s="6"/>
      <c r="C505" s="27">
        <v>491</v>
      </c>
      <c r="D505" s="26">
        <v>21</v>
      </c>
      <c r="E505" s="26">
        <v>11</v>
      </c>
      <c r="F505" s="5">
        <v>1062</v>
      </c>
      <c r="H505" s="47">
        <f>VLOOKUP(표5_1075[[#This Row],[characterId]],$BB$15:$BD$223,2,FALSE)</f>
        <v>22</v>
      </c>
      <c r="I505" s="47" t="str">
        <f>VLOOKUP(표5_1075[[#This Row],[characterId]],$BB$15:$BD$223,3,FALSE)</f>
        <v>소울치프톤</v>
      </c>
      <c r="K505" s="47">
        <f t="shared" si="30"/>
        <v>21</v>
      </c>
      <c r="L505" s="47">
        <v>491</v>
      </c>
      <c r="M505" s="47">
        <f t="shared" si="28"/>
        <v>21</v>
      </c>
      <c r="N505" s="47">
        <f t="shared" si="31"/>
        <v>11</v>
      </c>
      <c r="O505" s="47">
        <f t="shared" si="29"/>
        <v>1062</v>
      </c>
      <c r="P505" s="47"/>
    </row>
    <row r="506" spans="1:16" x14ac:dyDescent="0.3">
      <c r="A506" s="6"/>
      <c r="C506" s="27">
        <v>492</v>
      </c>
      <c r="D506" s="26">
        <v>21</v>
      </c>
      <c r="E506" s="26">
        <v>12</v>
      </c>
      <c r="F506" s="5">
        <v>1063</v>
      </c>
      <c r="H506" s="47">
        <f>VLOOKUP(표5_1075[[#This Row],[characterId]],$BB$15:$BD$223,2,FALSE)</f>
        <v>12</v>
      </c>
      <c r="I506" s="47" t="str">
        <f>VLOOKUP(표5_1075[[#This Row],[characterId]],$BB$15:$BD$223,3,FALSE)</f>
        <v>라이팅독스</v>
      </c>
      <c r="K506" s="47">
        <f t="shared" si="30"/>
        <v>21</v>
      </c>
      <c r="L506" s="47">
        <v>492</v>
      </c>
      <c r="M506" s="47">
        <f t="shared" si="28"/>
        <v>21</v>
      </c>
      <c r="N506" s="47">
        <f t="shared" si="31"/>
        <v>12</v>
      </c>
      <c r="O506" s="47">
        <f t="shared" si="29"/>
        <v>1063</v>
      </c>
      <c r="P506" s="47"/>
    </row>
    <row r="507" spans="1:16" x14ac:dyDescent="0.3">
      <c r="A507" s="6"/>
      <c r="C507" s="27">
        <v>493</v>
      </c>
      <c r="D507" s="26">
        <v>21</v>
      </c>
      <c r="E507" s="26">
        <v>13</v>
      </c>
      <c r="F507" s="5">
        <v>1079</v>
      </c>
      <c r="H507" s="47">
        <f>VLOOKUP(표5_1075[[#This Row],[characterId]],$BB$15:$BD$223,2,FALSE)</f>
        <v>3</v>
      </c>
      <c r="I507" s="47" t="str">
        <f>VLOOKUP(표5_1075[[#This Row],[characterId]],$BB$15:$BD$223,3,FALSE)</f>
        <v>크라우딜</v>
      </c>
      <c r="K507" s="47">
        <f t="shared" si="30"/>
        <v>21</v>
      </c>
      <c r="L507" s="47">
        <v>493</v>
      </c>
      <c r="M507" s="47">
        <f t="shared" si="28"/>
        <v>21</v>
      </c>
      <c r="N507" s="47">
        <f t="shared" si="31"/>
        <v>13</v>
      </c>
      <c r="O507" s="47">
        <f t="shared" si="29"/>
        <v>1079</v>
      </c>
      <c r="P507" s="47"/>
    </row>
    <row r="508" spans="1:16" x14ac:dyDescent="0.3">
      <c r="A508" s="6"/>
      <c r="C508" s="27">
        <v>494</v>
      </c>
      <c r="D508" s="26">
        <v>21</v>
      </c>
      <c r="E508" s="26">
        <v>14</v>
      </c>
      <c r="F508" s="5">
        <v>1087</v>
      </c>
      <c r="H508" s="47">
        <f>VLOOKUP(표5_1075[[#This Row],[characterId]],$BB$15:$BD$223,2,FALSE)</f>
        <v>8</v>
      </c>
      <c r="I508" s="47" t="str">
        <f>VLOOKUP(표5_1075[[#This Row],[characterId]],$BB$15:$BD$223,3,FALSE)</f>
        <v>바이코</v>
      </c>
      <c r="K508" s="47">
        <f t="shared" si="30"/>
        <v>21</v>
      </c>
      <c r="L508" s="47">
        <v>494</v>
      </c>
      <c r="M508" s="47">
        <f t="shared" si="28"/>
        <v>21</v>
      </c>
      <c r="N508" s="47">
        <f t="shared" si="31"/>
        <v>14</v>
      </c>
      <c r="O508" s="47">
        <f t="shared" si="29"/>
        <v>1087</v>
      </c>
      <c r="P508" s="47"/>
    </row>
    <row r="509" spans="1:16" x14ac:dyDescent="0.3">
      <c r="A509" s="6"/>
      <c r="C509" s="27">
        <v>495</v>
      </c>
      <c r="D509" s="26">
        <v>21</v>
      </c>
      <c r="E509" s="26">
        <v>15</v>
      </c>
      <c r="F509" s="5">
        <v>1073</v>
      </c>
      <c r="H509" s="47">
        <f>VLOOKUP(표5_1075[[#This Row],[characterId]],$BB$15:$BD$223,2,FALSE)</f>
        <v>4</v>
      </c>
      <c r="I509" s="47" t="str">
        <f>VLOOKUP(표5_1075[[#This Row],[characterId]],$BB$15:$BD$223,3,FALSE)</f>
        <v>블로워</v>
      </c>
      <c r="K509" s="47">
        <f t="shared" si="30"/>
        <v>21</v>
      </c>
      <c r="L509" s="47">
        <v>495</v>
      </c>
      <c r="M509" s="47">
        <f t="shared" si="28"/>
        <v>21</v>
      </c>
      <c r="N509" s="47">
        <f t="shared" si="31"/>
        <v>15</v>
      </c>
      <c r="O509" s="47">
        <f t="shared" si="29"/>
        <v>1073</v>
      </c>
      <c r="P509" s="47"/>
    </row>
    <row r="510" spans="1:16" x14ac:dyDescent="0.3">
      <c r="A510" s="6"/>
      <c r="C510" s="27">
        <v>496</v>
      </c>
      <c r="D510" s="26">
        <v>21</v>
      </c>
      <c r="E510" s="26">
        <v>16</v>
      </c>
      <c r="F510" s="5">
        <v>1139</v>
      </c>
      <c r="H510" s="47">
        <f>VLOOKUP(표5_1075[[#This Row],[characterId]],$BB$15:$BD$223,2,FALSE)</f>
        <v>3</v>
      </c>
      <c r="I510" s="47" t="str">
        <f>VLOOKUP(표5_1075[[#This Row],[characterId]],$BB$15:$BD$223,3,FALSE)</f>
        <v>소울본루스</v>
      </c>
      <c r="K510" s="47">
        <f t="shared" si="30"/>
        <v>21</v>
      </c>
      <c r="L510" s="47">
        <v>496</v>
      </c>
      <c r="M510" s="47">
        <f t="shared" si="28"/>
        <v>21</v>
      </c>
      <c r="N510" s="47">
        <f t="shared" si="31"/>
        <v>16</v>
      </c>
      <c r="O510" s="47">
        <f t="shared" si="29"/>
        <v>1139</v>
      </c>
      <c r="P510" s="47"/>
    </row>
    <row r="511" spans="1:16" x14ac:dyDescent="0.3">
      <c r="A511" s="6"/>
      <c r="C511" s="27">
        <v>497</v>
      </c>
      <c r="D511" s="26">
        <v>21</v>
      </c>
      <c r="E511" s="26">
        <v>17</v>
      </c>
      <c r="F511" s="5">
        <v>1093</v>
      </c>
      <c r="H511" s="47">
        <f>VLOOKUP(표5_1075[[#This Row],[characterId]],$BB$15:$BD$223,2,FALSE)</f>
        <v>2</v>
      </c>
      <c r="I511" s="47" t="str">
        <f>VLOOKUP(표5_1075[[#This Row],[characterId]],$BB$15:$BD$223,3,FALSE)</f>
        <v>프레디</v>
      </c>
      <c r="K511" s="47">
        <f t="shared" si="30"/>
        <v>21</v>
      </c>
      <c r="L511" s="47">
        <v>497</v>
      </c>
      <c r="M511" s="47">
        <f t="shared" si="28"/>
        <v>21</v>
      </c>
      <c r="N511" s="47">
        <f t="shared" si="31"/>
        <v>17</v>
      </c>
      <c r="O511" s="47">
        <f t="shared" si="29"/>
        <v>1093</v>
      </c>
      <c r="P511" s="47"/>
    </row>
    <row r="512" spans="1:16" x14ac:dyDescent="0.3">
      <c r="A512" s="6"/>
      <c r="C512" s="27">
        <v>498</v>
      </c>
      <c r="D512" s="26">
        <v>21</v>
      </c>
      <c r="E512" s="26">
        <v>18</v>
      </c>
      <c r="F512" s="5">
        <v>1140</v>
      </c>
      <c r="H512" s="47">
        <f>VLOOKUP(표5_1075[[#This Row],[characterId]],$BB$15:$BD$223,2,FALSE)</f>
        <v>20</v>
      </c>
      <c r="I512" s="47" t="str">
        <f>VLOOKUP(표5_1075[[#This Row],[characterId]],$BB$15:$BD$223,3,FALSE)</f>
        <v>홀리미스트</v>
      </c>
      <c r="K512" s="47">
        <f t="shared" si="30"/>
        <v>21</v>
      </c>
      <c r="L512" s="47">
        <v>498</v>
      </c>
      <c r="M512" s="47">
        <f t="shared" si="28"/>
        <v>21</v>
      </c>
      <c r="N512" s="47">
        <f t="shared" si="31"/>
        <v>18</v>
      </c>
      <c r="O512" s="47">
        <f t="shared" si="29"/>
        <v>1140</v>
      </c>
      <c r="P512" s="47"/>
    </row>
    <row r="513" spans="1:16" x14ac:dyDescent="0.3">
      <c r="A513" s="6"/>
      <c r="C513" s="27">
        <v>499</v>
      </c>
      <c r="D513" s="26">
        <v>21</v>
      </c>
      <c r="E513" s="26">
        <v>19</v>
      </c>
      <c r="F513" s="5">
        <v>1144</v>
      </c>
      <c r="H513" s="47">
        <f>VLOOKUP(표5_1075[[#This Row],[characterId]],$BB$15:$BD$223,2,FALSE)</f>
        <v>4</v>
      </c>
      <c r="I513" s="47" t="str">
        <f>VLOOKUP(표5_1075[[#This Row],[characterId]],$BB$15:$BD$223,3,FALSE)</f>
        <v>세케르</v>
      </c>
      <c r="K513" s="47">
        <f t="shared" si="30"/>
        <v>21</v>
      </c>
      <c r="L513" s="47">
        <v>499</v>
      </c>
      <c r="M513" s="47">
        <f t="shared" si="28"/>
        <v>21</v>
      </c>
      <c r="N513" s="47">
        <f t="shared" si="31"/>
        <v>19</v>
      </c>
      <c r="O513" s="47">
        <f t="shared" si="29"/>
        <v>1144</v>
      </c>
      <c r="P513" s="47"/>
    </row>
    <row r="514" spans="1:16" x14ac:dyDescent="0.3">
      <c r="A514" s="6"/>
      <c r="C514" s="27">
        <v>500</v>
      </c>
      <c r="D514" s="26">
        <v>21</v>
      </c>
      <c r="E514" s="26">
        <v>20</v>
      </c>
      <c r="F514" s="5">
        <v>1094</v>
      </c>
      <c r="H514" s="47">
        <f>VLOOKUP(표5_1075[[#This Row],[characterId]],$BB$15:$BD$223,2,FALSE)</f>
        <v>10</v>
      </c>
      <c r="I514" s="47" t="str">
        <f>VLOOKUP(표5_1075[[#This Row],[characterId]],$BB$15:$BD$223,3,FALSE)</f>
        <v>프린스톤</v>
      </c>
      <c r="K514" s="47">
        <f t="shared" si="30"/>
        <v>21</v>
      </c>
      <c r="L514" s="47">
        <v>500</v>
      </c>
      <c r="M514" s="47">
        <f t="shared" si="28"/>
        <v>21</v>
      </c>
      <c r="N514" s="47">
        <f t="shared" si="31"/>
        <v>20</v>
      </c>
      <c r="O514" s="47">
        <f t="shared" si="29"/>
        <v>1094</v>
      </c>
      <c r="P514" s="47"/>
    </row>
    <row r="515" spans="1:16" x14ac:dyDescent="0.3">
      <c r="A515" s="6"/>
      <c r="C515" s="27">
        <v>501</v>
      </c>
      <c r="D515" s="26">
        <v>21</v>
      </c>
      <c r="E515" s="26">
        <v>101</v>
      </c>
      <c r="F515" s="5">
        <v>2022</v>
      </c>
      <c r="H515" s="47">
        <f>VLOOKUP(표5_1075[[#This Row],[characterId]],$BB$15:$BD$223,2,FALSE)</f>
        <v>31</v>
      </c>
      <c r="I515" s="47" t="str">
        <f>VLOOKUP(표5_1075[[#This Row],[characterId]],$BB$15:$BD$223,3,FALSE)</f>
        <v>다미아</v>
      </c>
      <c r="K515" s="47">
        <f t="shared" si="30"/>
        <v>21</v>
      </c>
      <c r="L515" s="47">
        <v>501</v>
      </c>
      <c r="M515" s="47">
        <f t="shared" si="28"/>
        <v>21</v>
      </c>
      <c r="N515" s="47">
        <f t="shared" si="31"/>
        <v>101</v>
      </c>
      <c r="O515" s="47">
        <f t="shared" si="29"/>
        <v>2022</v>
      </c>
      <c r="P515" s="47"/>
    </row>
    <row r="516" spans="1:16" x14ac:dyDescent="0.3">
      <c r="A516" s="6"/>
      <c r="C516" s="27">
        <v>502</v>
      </c>
      <c r="D516" s="26">
        <v>21</v>
      </c>
      <c r="E516" s="26">
        <v>102</v>
      </c>
      <c r="F516" s="5">
        <v>2042</v>
      </c>
      <c r="H516" s="47">
        <f>VLOOKUP(표5_1075[[#This Row],[characterId]],$BB$15:$BD$223,2,FALSE)</f>
        <v>31</v>
      </c>
      <c r="I516" s="47" t="str">
        <f>VLOOKUP(표5_1075[[#This Row],[characterId]],$BB$15:$BD$223,3,FALSE)</f>
        <v>칼크란</v>
      </c>
      <c r="K516" s="47">
        <f t="shared" si="30"/>
        <v>21</v>
      </c>
      <c r="L516" s="47">
        <v>502</v>
      </c>
      <c r="M516" s="47">
        <f t="shared" si="28"/>
        <v>21</v>
      </c>
      <c r="N516" s="47">
        <f t="shared" si="31"/>
        <v>102</v>
      </c>
      <c r="O516" s="47">
        <f t="shared" si="29"/>
        <v>2042</v>
      </c>
      <c r="P516" s="47"/>
    </row>
    <row r="517" spans="1:16" x14ac:dyDescent="0.3">
      <c r="A517" s="6"/>
      <c r="C517" s="27">
        <v>503</v>
      </c>
      <c r="D517" s="26">
        <v>21</v>
      </c>
      <c r="E517" s="26">
        <v>103</v>
      </c>
      <c r="F517" s="5">
        <v>2041</v>
      </c>
      <c r="H517" s="47">
        <f>VLOOKUP(표5_1075[[#This Row],[characterId]],$BB$15:$BD$223,2,FALSE)</f>
        <v>31</v>
      </c>
      <c r="I517" s="47" t="str">
        <f>VLOOKUP(표5_1075[[#This Row],[characterId]],$BB$15:$BD$223,3,FALSE)</f>
        <v>아만테라</v>
      </c>
      <c r="K517" s="47">
        <f t="shared" si="30"/>
        <v>21</v>
      </c>
      <c r="L517" s="47">
        <v>503</v>
      </c>
      <c r="M517" s="47">
        <f t="shared" si="28"/>
        <v>21</v>
      </c>
      <c r="N517" s="47">
        <f t="shared" si="31"/>
        <v>103</v>
      </c>
      <c r="O517" s="47">
        <f t="shared" si="29"/>
        <v>2041</v>
      </c>
      <c r="P517" s="47"/>
    </row>
    <row r="518" spans="1:16" x14ac:dyDescent="0.3">
      <c r="A518" s="6"/>
      <c r="C518" s="27">
        <v>504</v>
      </c>
      <c r="D518" s="26">
        <v>21</v>
      </c>
      <c r="E518" s="26">
        <v>201</v>
      </c>
      <c r="F518" s="5">
        <v>3005</v>
      </c>
      <c r="H518" s="47">
        <f>VLOOKUP(표5_1075[[#This Row],[characterId]],$BB$15:$BD$223,2,FALSE)</f>
        <v>36</v>
      </c>
      <c r="I518" s="47" t="str">
        <f>VLOOKUP(표5_1075[[#This Row],[characterId]],$BB$15:$BD$223,3,FALSE)</f>
        <v>눈물의 루나이</v>
      </c>
      <c r="K518" s="47">
        <f t="shared" si="30"/>
        <v>21</v>
      </c>
      <c r="L518" s="47">
        <v>504</v>
      </c>
      <c r="M518" s="47">
        <f t="shared" si="28"/>
        <v>21</v>
      </c>
      <c r="N518" s="47">
        <f t="shared" si="31"/>
        <v>201</v>
      </c>
      <c r="O518" s="47">
        <f t="shared" si="29"/>
        <v>3005</v>
      </c>
      <c r="P518" s="47"/>
    </row>
    <row r="519" spans="1:16" x14ac:dyDescent="0.3">
      <c r="A519" s="6"/>
      <c r="C519" s="27">
        <v>505</v>
      </c>
      <c r="D519" s="26">
        <v>22</v>
      </c>
      <c r="E519" s="26">
        <v>1</v>
      </c>
      <c r="F519" s="5">
        <v>1002</v>
      </c>
      <c r="H519" s="47">
        <f>VLOOKUP(표5_1075[[#This Row],[characterId]],$BB$15:$BD$223,2,FALSE)</f>
        <v>1</v>
      </c>
      <c r="I519" s="47" t="str">
        <f>VLOOKUP(표5_1075[[#This Row],[characterId]],$BB$15:$BD$223,3,FALSE)</f>
        <v>길라임</v>
      </c>
      <c r="K519" s="47">
        <f t="shared" si="30"/>
        <v>22</v>
      </c>
      <c r="L519" s="47">
        <v>505</v>
      </c>
      <c r="M519" s="47">
        <f t="shared" si="28"/>
        <v>22</v>
      </c>
      <c r="N519" s="47">
        <f t="shared" si="31"/>
        <v>1</v>
      </c>
      <c r="O519" s="47">
        <f t="shared" si="29"/>
        <v>1002</v>
      </c>
      <c r="P519" s="47"/>
    </row>
    <row r="520" spans="1:16" x14ac:dyDescent="0.3">
      <c r="A520" s="6"/>
      <c r="C520" s="27">
        <v>506</v>
      </c>
      <c r="D520" s="26">
        <v>22</v>
      </c>
      <c r="E520" s="26">
        <v>2</v>
      </c>
      <c r="F520" s="5">
        <v>1010</v>
      </c>
      <c r="H520" s="47">
        <f>VLOOKUP(표5_1075[[#This Row],[characterId]],$BB$15:$BD$223,2,FALSE)</f>
        <v>42</v>
      </c>
      <c r="I520" s="47" t="str">
        <f>VLOOKUP(표5_1075[[#This Row],[characterId]],$BB$15:$BD$223,3,FALSE)</f>
        <v>도스트</v>
      </c>
      <c r="K520" s="47">
        <f t="shared" si="30"/>
        <v>22</v>
      </c>
      <c r="L520" s="47">
        <v>506</v>
      </c>
      <c r="M520" s="47">
        <f t="shared" si="28"/>
        <v>22</v>
      </c>
      <c r="N520" s="47">
        <f t="shared" si="31"/>
        <v>2</v>
      </c>
      <c r="O520" s="47">
        <f t="shared" si="29"/>
        <v>1010</v>
      </c>
      <c r="P520" s="47"/>
    </row>
    <row r="521" spans="1:16" x14ac:dyDescent="0.3">
      <c r="A521" s="6"/>
      <c r="C521" s="27">
        <v>507</v>
      </c>
      <c r="D521" s="26">
        <v>22</v>
      </c>
      <c r="E521" s="26">
        <v>3</v>
      </c>
      <c r="F521" s="5">
        <v>1023</v>
      </c>
      <c r="H521" s="47">
        <f>VLOOKUP(표5_1075[[#This Row],[characterId]],$BB$15:$BD$223,2,FALSE)</f>
        <v>1</v>
      </c>
      <c r="I521" s="47" t="str">
        <f>VLOOKUP(표5_1075[[#This Row],[characterId]],$BB$15:$BD$223,3,FALSE)</f>
        <v>레임</v>
      </c>
      <c r="K521" s="47">
        <f t="shared" si="30"/>
        <v>22</v>
      </c>
      <c r="L521" s="47">
        <v>507</v>
      </c>
      <c r="M521" s="47">
        <f t="shared" si="28"/>
        <v>22</v>
      </c>
      <c r="N521" s="47">
        <f t="shared" si="31"/>
        <v>3</v>
      </c>
      <c r="O521" s="47">
        <f t="shared" si="29"/>
        <v>1023</v>
      </c>
      <c r="P521" s="47"/>
    </row>
    <row r="522" spans="1:16" x14ac:dyDescent="0.3">
      <c r="A522" s="6"/>
      <c r="C522" s="27">
        <v>508</v>
      </c>
      <c r="D522" s="26">
        <v>22</v>
      </c>
      <c r="E522" s="26">
        <v>4</v>
      </c>
      <c r="F522" s="5">
        <v>1018</v>
      </c>
      <c r="H522" s="47">
        <f>VLOOKUP(표5_1075[[#This Row],[characterId]],$BB$15:$BD$223,2,FALSE)</f>
        <v>42</v>
      </c>
      <c r="I522" s="47" t="str">
        <f>VLOOKUP(표5_1075[[#This Row],[characterId]],$BB$15:$BD$223,3,FALSE)</f>
        <v>빨강고래</v>
      </c>
      <c r="K522" s="47">
        <f t="shared" si="30"/>
        <v>22</v>
      </c>
      <c r="L522" s="47">
        <v>508</v>
      </c>
      <c r="M522" s="47">
        <f t="shared" si="28"/>
        <v>22</v>
      </c>
      <c r="N522" s="47">
        <f t="shared" si="31"/>
        <v>4</v>
      </c>
      <c r="O522" s="47">
        <f t="shared" si="29"/>
        <v>1018</v>
      </c>
      <c r="P522" s="47"/>
    </row>
    <row r="523" spans="1:16" x14ac:dyDescent="0.3">
      <c r="A523" s="6"/>
      <c r="C523" s="27">
        <v>509</v>
      </c>
      <c r="D523" s="26">
        <v>22</v>
      </c>
      <c r="E523" s="26">
        <v>5</v>
      </c>
      <c r="F523" s="5">
        <v>1015</v>
      </c>
      <c r="H523" s="47">
        <f>VLOOKUP(표5_1075[[#This Row],[characterId]],$BB$15:$BD$223,2,FALSE)</f>
        <v>42</v>
      </c>
      <c r="I523" s="47" t="str">
        <f>VLOOKUP(표5_1075[[#This Row],[characterId]],$BB$15:$BD$223,3,FALSE)</f>
        <v>클로제</v>
      </c>
      <c r="K523" s="47">
        <f t="shared" si="30"/>
        <v>22</v>
      </c>
      <c r="L523" s="47">
        <v>509</v>
      </c>
      <c r="M523" s="47">
        <f t="shared" si="28"/>
        <v>22</v>
      </c>
      <c r="N523" s="47">
        <f t="shared" si="31"/>
        <v>5</v>
      </c>
      <c r="O523" s="47">
        <f t="shared" si="29"/>
        <v>1015</v>
      </c>
      <c r="P523" s="47"/>
    </row>
    <row r="524" spans="1:16" x14ac:dyDescent="0.3">
      <c r="A524" s="6"/>
      <c r="C524" s="27">
        <v>510</v>
      </c>
      <c r="D524" s="26">
        <v>22</v>
      </c>
      <c r="E524" s="26">
        <v>6</v>
      </c>
      <c r="F524" s="5">
        <v>1042</v>
      </c>
      <c r="H524" s="47">
        <f>VLOOKUP(표5_1075[[#This Row],[characterId]],$BB$15:$BD$223,2,FALSE)</f>
        <v>18</v>
      </c>
      <c r="I524" s="47" t="str">
        <f>VLOOKUP(표5_1075[[#This Row],[characterId]],$BB$15:$BD$223,3,FALSE)</f>
        <v>매치햇</v>
      </c>
      <c r="K524" s="47">
        <f t="shared" si="30"/>
        <v>22</v>
      </c>
      <c r="L524" s="47">
        <v>510</v>
      </c>
      <c r="M524" s="47">
        <f t="shared" si="28"/>
        <v>22</v>
      </c>
      <c r="N524" s="47">
        <f t="shared" si="31"/>
        <v>6</v>
      </c>
      <c r="O524" s="47">
        <f t="shared" si="29"/>
        <v>1042</v>
      </c>
      <c r="P524" s="47"/>
    </row>
    <row r="525" spans="1:16" x14ac:dyDescent="0.3">
      <c r="A525" s="6"/>
      <c r="C525" s="27">
        <v>511</v>
      </c>
      <c r="D525" s="26">
        <v>22</v>
      </c>
      <c r="E525" s="26">
        <v>7</v>
      </c>
      <c r="F525" s="5">
        <v>1047</v>
      </c>
      <c r="H525" s="47">
        <f>VLOOKUP(표5_1075[[#This Row],[characterId]],$BB$15:$BD$223,2,FALSE)</f>
        <v>2</v>
      </c>
      <c r="I525" s="47" t="str">
        <f>VLOOKUP(표5_1075[[#This Row],[characterId]],$BB$15:$BD$223,3,FALSE)</f>
        <v>앵그리독스</v>
      </c>
      <c r="K525" s="47">
        <f t="shared" si="30"/>
        <v>22</v>
      </c>
      <c r="L525" s="47">
        <v>511</v>
      </c>
      <c r="M525" s="47">
        <f t="shared" si="28"/>
        <v>22</v>
      </c>
      <c r="N525" s="47">
        <f t="shared" si="31"/>
        <v>7</v>
      </c>
      <c r="O525" s="47">
        <f t="shared" si="29"/>
        <v>1047</v>
      </c>
      <c r="P525" s="47"/>
    </row>
    <row r="526" spans="1:16" x14ac:dyDescent="0.3">
      <c r="A526" s="6"/>
      <c r="C526" s="27">
        <v>512</v>
      </c>
      <c r="D526" s="26">
        <v>22</v>
      </c>
      <c r="E526" s="26">
        <v>8</v>
      </c>
      <c r="F526" s="5">
        <v>1051</v>
      </c>
      <c r="H526" s="47">
        <f>VLOOKUP(표5_1075[[#This Row],[characterId]],$BB$15:$BD$223,2,FALSE)</f>
        <v>42</v>
      </c>
      <c r="I526" s="47" t="str">
        <f>VLOOKUP(표5_1075[[#This Row],[characterId]],$BB$15:$BD$223,3,FALSE)</f>
        <v>골드리막</v>
      </c>
      <c r="K526" s="47">
        <f t="shared" si="30"/>
        <v>22</v>
      </c>
      <c r="L526" s="47">
        <v>512</v>
      </c>
      <c r="M526" s="47">
        <f t="shared" si="28"/>
        <v>22</v>
      </c>
      <c r="N526" s="47">
        <f t="shared" si="31"/>
        <v>8</v>
      </c>
      <c r="O526" s="47">
        <f t="shared" si="29"/>
        <v>1051</v>
      </c>
      <c r="P526" s="47"/>
    </row>
    <row r="527" spans="1:16" x14ac:dyDescent="0.3">
      <c r="A527" s="6"/>
      <c r="C527" s="27">
        <v>513</v>
      </c>
      <c r="D527" s="26">
        <v>22</v>
      </c>
      <c r="E527" s="26">
        <v>9</v>
      </c>
      <c r="F527" s="5">
        <v>1046</v>
      </c>
      <c r="H527" s="47">
        <f>VLOOKUP(표5_1075[[#This Row],[characterId]],$BB$15:$BD$223,2,FALSE)</f>
        <v>21</v>
      </c>
      <c r="I527" s="47" t="str">
        <f>VLOOKUP(표5_1075[[#This Row],[characterId]],$BB$15:$BD$223,3,FALSE)</f>
        <v>호롱</v>
      </c>
      <c r="K527" s="47">
        <f t="shared" si="30"/>
        <v>22</v>
      </c>
      <c r="L527" s="47">
        <v>513</v>
      </c>
      <c r="M527" s="47">
        <f t="shared" ref="M527:M590" si="32">VLOOKUP(ROUNDUP(L527/24,0),$W$15:$Z$138,4,FALSE)</f>
        <v>22</v>
      </c>
      <c r="N527" s="47">
        <f t="shared" si="31"/>
        <v>9</v>
      </c>
      <c r="O527" s="47">
        <f t="shared" ref="O527:O590" si="33">INDEX($AB$15:$AY$138,K527,VLOOKUP(N527,$S$15:$T$38,2,FALSE))</f>
        <v>1046</v>
      </c>
      <c r="P527" s="47"/>
    </row>
    <row r="528" spans="1:16" x14ac:dyDescent="0.3">
      <c r="A528" s="6"/>
      <c r="C528" s="27">
        <v>514</v>
      </c>
      <c r="D528" s="26">
        <v>22</v>
      </c>
      <c r="E528" s="26">
        <v>10</v>
      </c>
      <c r="F528" s="5">
        <v>1036</v>
      </c>
      <c r="H528" s="47">
        <f>VLOOKUP(표5_1075[[#This Row],[characterId]],$BB$15:$BD$223,2,FALSE)</f>
        <v>13</v>
      </c>
      <c r="I528" s="47" t="str">
        <f>VLOOKUP(표5_1075[[#This Row],[characterId]],$BB$15:$BD$223,3,FALSE)</f>
        <v>초록고래</v>
      </c>
      <c r="K528" s="47">
        <f t="shared" ref="K528:K591" si="34">ROUNDUP(L528/24,0)</f>
        <v>22</v>
      </c>
      <c r="L528" s="47">
        <v>514</v>
      </c>
      <c r="M528" s="47">
        <f t="shared" si="32"/>
        <v>22</v>
      </c>
      <c r="N528" s="47">
        <f t="shared" si="31"/>
        <v>10</v>
      </c>
      <c r="O528" s="47">
        <f t="shared" si="33"/>
        <v>1036</v>
      </c>
      <c r="P528" s="47"/>
    </row>
    <row r="529" spans="1:16" x14ac:dyDescent="0.3">
      <c r="A529" s="6"/>
      <c r="C529" s="27">
        <v>515</v>
      </c>
      <c r="D529" s="26">
        <v>22</v>
      </c>
      <c r="E529" s="26">
        <v>11</v>
      </c>
      <c r="F529" s="5">
        <v>1120</v>
      </c>
      <c r="H529" s="47">
        <f>VLOOKUP(표5_1075[[#This Row],[characterId]],$BB$15:$BD$223,2,FALSE)</f>
        <v>7</v>
      </c>
      <c r="I529" s="47" t="str">
        <f>VLOOKUP(표5_1075[[#This Row],[characterId]],$BB$15:$BD$223,3,FALSE)</f>
        <v>메이스터</v>
      </c>
      <c r="K529" s="47">
        <f t="shared" si="34"/>
        <v>22</v>
      </c>
      <c r="L529" s="47">
        <v>515</v>
      </c>
      <c r="M529" s="47">
        <f t="shared" si="32"/>
        <v>22</v>
      </c>
      <c r="N529" s="47">
        <f t="shared" si="31"/>
        <v>11</v>
      </c>
      <c r="O529" s="47">
        <f t="shared" si="33"/>
        <v>1120</v>
      </c>
      <c r="P529" s="47"/>
    </row>
    <row r="530" spans="1:16" x14ac:dyDescent="0.3">
      <c r="A530" s="6"/>
      <c r="C530" s="27">
        <v>516</v>
      </c>
      <c r="D530" s="26">
        <v>22</v>
      </c>
      <c r="E530" s="26">
        <v>12</v>
      </c>
      <c r="F530" s="5">
        <v>1081</v>
      </c>
      <c r="H530" s="47">
        <f>VLOOKUP(표5_1075[[#This Row],[characterId]],$BB$15:$BD$223,2,FALSE)</f>
        <v>2</v>
      </c>
      <c r="I530" s="47" t="str">
        <f>VLOOKUP(표5_1075[[#This Row],[characterId]],$BB$15:$BD$223,3,FALSE)</f>
        <v>비컨독스</v>
      </c>
      <c r="K530" s="47">
        <f t="shared" si="34"/>
        <v>22</v>
      </c>
      <c r="L530" s="47">
        <v>516</v>
      </c>
      <c r="M530" s="47">
        <f t="shared" si="32"/>
        <v>22</v>
      </c>
      <c r="N530" s="47">
        <f t="shared" si="31"/>
        <v>12</v>
      </c>
      <c r="O530" s="47">
        <f t="shared" si="33"/>
        <v>1081</v>
      </c>
      <c r="P530" s="47"/>
    </row>
    <row r="531" spans="1:16" x14ac:dyDescent="0.3">
      <c r="A531" s="6"/>
      <c r="C531" s="27">
        <v>517</v>
      </c>
      <c r="D531" s="26">
        <v>22</v>
      </c>
      <c r="E531" s="26">
        <v>13</v>
      </c>
      <c r="F531" s="5">
        <v>1078</v>
      </c>
      <c r="H531" s="47">
        <f>VLOOKUP(표5_1075[[#This Row],[characterId]],$BB$15:$BD$223,2,FALSE)</f>
        <v>42</v>
      </c>
      <c r="I531" s="47" t="str">
        <f>VLOOKUP(표5_1075[[#This Row],[characterId]],$BB$15:$BD$223,3,FALSE)</f>
        <v>프레링</v>
      </c>
      <c r="K531" s="47">
        <f t="shared" si="34"/>
        <v>22</v>
      </c>
      <c r="L531" s="47">
        <v>517</v>
      </c>
      <c r="M531" s="47">
        <f t="shared" si="32"/>
        <v>22</v>
      </c>
      <c r="N531" s="47">
        <f t="shared" si="31"/>
        <v>13</v>
      </c>
      <c r="O531" s="47">
        <f t="shared" si="33"/>
        <v>1078</v>
      </c>
      <c r="P531" s="47"/>
    </row>
    <row r="532" spans="1:16" x14ac:dyDescent="0.3">
      <c r="A532" s="6"/>
      <c r="C532" s="27">
        <v>518</v>
      </c>
      <c r="D532" s="26">
        <v>22</v>
      </c>
      <c r="E532" s="26">
        <v>14</v>
      </c>
      <c r="F532" s="5">
        <v>1068</v>
      </c>
      <c r="H532" s="47">
        <f>VLOOKUP(표5_1075[[#This Row],[characterId]],$BB$15:$BD$223,2,FALSE)</f>
        <v>10</v>
      </c>
      <c r="I532" s="47" t="str">
        <f>VLOOKUP(표5_1075[[#This Row],[characterId]],$BB$15:$BD$223,3,FALSE)</f>
        <v>로이코</v>
      </c>
      <c r="K532" s="47">
        <f t="shared" si="34"/>
        <v>22</v>
      </c>
      <c r="L532" s="47">
        <v>518</v>
      </c>
      <c r="M532" s="47">
        <f t="shared" si="32"/>
        <v>22</v>
      </c>
      <c r="N532" s="47">
        <f t="shared" si="31"/>
        <v>14</v>
      </c>
      <c r="O532" s="47">
        <f t="shared" si="33"/>
        <v>1068</v>
      </c>
      <c r="P532" s="47"/>
    </row>
    <row r="533" spans="1:16" x14ac:dyDescent="0.3">
      <c r="A533" s="6"/>
      <c r="C533" s="27">
        <v>519</v>
      </c>
      <c r="D533" s="26">
        <v>22</v>
      </c>
      <c r="E533" s="26">
        <v>15</v>
      </c>
      <c r="F533" s="5">
        <v>1073</v>
      </c>
      <c r="H533" s="47">
        <f>VLOOKUP(표5_1075[[#This Row],[characterId]],$BB$15:$BD$223,2,FALSE)</f>
        <v>4</v>
      </c>
      <c r="I533" s="47" t="str">
        <f>VLOOKUP(표5_1075[[#This Row],[characterId]],$BB$15:$BD$223,3,FALSE)</f>
        <v>블로워</v>
      </c>
      <c r="K533" s="47">
        <f t="shared" si="34"/>
        <v>22</v>
      </c>
      <c r="L533" s="47">
        <v>519</v>
      </c>
      <c r="M533" s="47">
        <f t="shared" si="32"/>
        <v>22</v>
      </c>
      <c r="N533" s="47">
        <f t="shared" si="31"/>
        <v>15</v>
      </c>
      <c r="O533" s="47">
        <f t="shared" si="33"/>
        <v>1073</v>
      </c>
      <c r="P533" s="47"/>
    </row>
    <row r="534" spans="1:16" x14ac:dyDescent="0.3">
      <c r="A534" s="6"/>
      <c r="C534" s="27">
        <v>520</v>
      </c>
      <c r="D534" s="26">
        <v>22</v>
      </c>
      <c r="E534" s="26">
        <v>16</v>
      </c>
      <c r="F534" s="5">
        <v>1134</v>
      </c>
      <c r="H534" s="47">
        <f>VLOOKUP(표5_1075[[#This Row],[characterId]],$BB$15:$BD$223,2,FALSE)</f>
        <v>3</v>
      </c>
      <c r="I534" s="47" t="str">
        <f>VLOOKUP(표5_1075[[#This Row],[characterId]],$BB$15:$BD$223,3,FALSE)</f>
        <v>하이템플러</v>
      </c>
      <c r="K534" s="47">
        <f t="shared" si="34"/>
        <v>22</v>
      </c>
      <c r="L534" s="47">
        <v>520</v>
      </c>
      <c r="M534" s="47">
        <f t="shared" si="32"/>
        <v>22</v>
      </c>
      <c r="N534" s="47">
        <f t="shared" si="31"/>
        <v>16</v>
      </c>
      <c r="O534" s="47">
        <f t="shared" si="33"/>
        <v>1134</v>
      </c>
      <c r="P534" s="47"/>
    </row>
    <row r="535" spans="1:16" x14ac:dyDescent="0.3">
      <c r="A535" s="6"/>
      <c r="C535" s="27">
        <v>521</v>
      </c>
      <c r="D535" s="26">
        <v>22</v>
      </c>
      <c r="E535" s="26">
        <v>17</v>
      </c>
      <c r="F535" s="5">
        <v>1124</v>
      </c>
      <c r="H535" s="47">
        <f>VLOOKUP(표5_1075[[#This Row],[characterId]],$BB$15:$BD$223,2,FALSE)</f>
        <v>6</v>
      </c>
      <c r="I535" s="47" t="str">
        <f>VLOOKUP(표5_1075[[#This Row],[characterId]],$BB$15:$BD$223,3,FALSE)</f>
        <v>헬하운드</v>
      </c>
      <c r="K535" s="47">
        <f t="shared" si="34"/>
        <v>22</v>
      </c>
      <c r="L535" s="47">
        <v>521</v>
      </c>
      <c r="M535" s="47">
        <f t="shared" si="32"/>
        <v>22</v>
      </c>
      <c r="N535" s="47">
        <f t="shared" si="31"/>
        <v>17</v>
      </c>
      <c r="O535" s="47">
        <f t="shared" si="33"/>
        <v>1124</v>
      </c>
      <c r="P535" s="47"/>
    </row>
    <row r="536" spans="1:16" x14ac:dyDescent="0.3">
      <c r="A536" s="6"/>
      <c r="C536" s="27">
        <v>522</v>
      </c>
      <c r="D536" s="26">
        <v>22</v>
      </c>
      <c r="E536" s="26">
        <v>18</v>
      </c>
      <c r="F536" s="5">
        <v>1112</v>
      </c>
      <c r="H536" s="47">
        <f>VLOOKUP(표5_1075[[#This Row],[characterId]],$BB$15:$BD$223,2,FALSE)</f>
        <v>9</v>
      </c>
      <c r="I536" s="47" t="str">
        <f>VLOOKUP(표5_1075[[#This Row],[characterId]],$BB$15:$BD$223,3,FALSE)</f>
        <v>알렉산더</v>
      </c>
      <c r="K536" s="47">
        <f t="shared" si="34"/>
        <v>22</v>
      </c>
      <c r="L536" s="47">
        <v>522</v>
      </c>
      <c r="M536" s="47">
        <f t="shared" si="32"/>
        <v>22</v>
      </c>
      <c r="N536" s="47">
        <f t="shared" si="31"/>
        <v>18</v>
      </c>
      <c r="O536" s="47">
        <f t="shared" si="33"/>
        <v>1112</v>
      </c>
      <c r="P536" s="47"/>
    </row>
    <row r="537" spans="1:16" x14ac:dyDescent="0.3">
      <c r="A537" s="6"/>
      <c r="C537" s="27">
        <v>523</v>
      </c>
      <c r="D537" s="26">
        <v>22</v>
      </c>
      <c r="E537" s="26">
        <v>19</v>
      </c>
      <c r="F537" s="5">
        <v>1097</v>
      </c>
      <c r="H537" s="47">
        <f>VLOOKUP(표5_1075[[#This Row],[characterId]],$BB$15:$BD$223,2,FALSE)</f>
        <v>13</v>
      </c>
      <c r="I537" s="47" t="str">
        <f>VLOOKUP(표5_1075[[#This Row],[characterId]],$BB$15:$BD$223,3,FALSE)</f>
        <v>레글라스</v>
      </c>
      <c r="K537" s="47">
        <f t="shared" si="34"/>
        <v>22</v>
      </c>
      <c r="L537" s="47">
        <v>523</v>
      </c>
      <c r="M537" s="47">
        <f t="shared" si="32"/>
        <v>22</v>
      </c>
      <c r="N537" s="47">
        <f t="shared" si="31"/>
        <v>19</v>
      </c>
      <c r="O537" s="47">
        <f t="shared" si="33"/>
        <v>1097</v>
      </c>
      <c r="P537" s="47"/>
    </row>
    <row r="538" spans="1:16" x14ac:dyDescent="0.3">
      <c r="A538" s="6"/>
      <c r="C538" s="27">
        <v>524</v>
      </c>
      <c r="D538" s="26">
        <v>22</v>
      </c>
      <c r="E538" s="26">
        <v>20</v>
      </c>
      <c r="F538" s="5">
        <v>1102</v>
      </c>
      <c r="H538" s="47">
        <f>VLOOKUP(표5_1075[[#This Row],[characterId]],$BB$15:$BD$223,2,FALSE)</f>
        <v>42</v>
      </c>
      <c r="I538" s="47" t="str">
        <f>VLOOKUP(표5_1075[[#This Row],[characterId]],$BB$15:$BD$223,3,FALSE)</f>
        <v>판타핀</v>
      </c>
      <c r="K538" s="47">
        <f t="shared" si="34"/>
        <v>22</v>
      </c>
      <c r="L538" s="47">
        <v>524</v>
      </c>
      <c r="M538" s="47">
        <f t="shared" si="32"/>
        <v>22</v>
      </c>
      <c r="N538" s="47">
        <f t="shared" si="31"/>
        <v>20</v>
      </c>
      <c r="O538" s="47">
        <f t="shared" si="33"/>
        <v>1102</v>
      </c>
      <c r="P538" s="47"/>
    </row>
    <row r="539" spans="1:16" x14ac:dyDescent="0.3">
      <c r="A539" s="6"/>
      <c r="C539" s="27">
        <v>525</v>
      </c>
      <c r="D539" s="26">
        <v>22</v>
      </c>
      <c r="E539" s="26">
        <v>101</v>
      </c>
      <c r="F539" s="5">
        <v>2012</v>
      </c>
      <c r="H539" s="47">
        <f>VLOOKUP(표5_1075[[#This Row],[characterId]],$BB$15:$BD$223,2,FALSE)</f>
        <v>31</v>
      </c>
      <c r="I539" s="47" t="str">
        <f>VLOOKUP(표5_1075[[#This Row],[characterId]],$BB$15:$BD$223,3,FALSE)</f>
        <v>요로나</v>
      </c>
      <c r="K539" s="47">
        <f t="shared" si="34"/>
        <v>22</v>
      </c>
      <c r="L539" s="47">
        <v>525</v>
      </c>
      <c r="M539" s="47">
        <f t="shared" si="32"/>
        <v>22</v>
      </c>
      <c r="N539" s="47">
        <f t="shared" si="31"/>
        <v>101</v>
      </c>
      <c r="O539" s="47">
        <f t="shared" si="33"/>
        <v>2012</v>
      </c>
      <c r="P539" s="47"/>
    </row>
    <row r="540" spans="1:16" x14ac:dyDescent="0.3">
      <c r="A540" s="6"/>
      <c r="C540" s="27">
        <v>526</v>
      </c>
      <c r="D540" s="26">
        <v>22</v>
      </c>
      <c r="E540" s="26">
        <v>102</v>
      </c>
      <c r="F540" s="5">
        <v>2002</v>
      </c>
      <c r="H540" s="47">
        <f>VLOOKUP(표5_1075[[#This Row],[characterId]],$BB$15:$BD$223,2,FALSE)</f>
        <v>31</v>
      </c>
      <c r="I540" s="47" t="str">
        <f>VLOOKUP(표5_1075[[#This Row],[characterId]],$BB$15:$BD$223,3,FALSE)</f>
        <v>그렐라스</v>
      </c>
      <c r="K540" s="47">
        <f t="shared" si="34"/>
        <v>22</v>
      </c>
      <c r="L540" s="47">
        <v>526</v>
      </c>
      <c r="M540" s="47">
        <f t="shared" si="32"/>
        <v>22</v>
      </c>
      <c r="N540" s="47">
        <f t="shared" si="31"/>
        <v>102</v>
      </c>
      <c r="O540" s="47">
        <f t="shared" si="33"/>
        <v>2002</v>
      </c>
      <c r="P540" s="47"/>
    </row>
    <row r="541" spans="1:16" x14ac:dyDescent="0.3">
      <c r="A541" s="6"/>
      <c r="C541" s="27">
        <v>527</v>
      </c>
      <c r="D541" s="26">
        <v>22</v>
      </c>
      <c r="E541" s="26">
        <v>103</v>
      </c>
      <c r="F541" s="5">
        <v>2003</v>
      </c>
      <c r="H541" s="47">
        <f>VLOOKUP(표5_1075[[#This Row],[characterId]],$BB$15:$BD$223,2,FALSE)</f>
        <v>31</v>
      </c>
      <c r="I541" s="47" t="str">
        <f>VLOOKUP(표5_1075[[#This Row],[characterId]],$BB$15:$BD$223,3,FALSE)</f>
        <v>주니어 K</v>
      </c>
      <c r="K541" s="47">
        <f t="shared" si="34"/>
        <v>22</v>
      </c>
      <c r="L541" s="47">
        <v>527</v>
      </c>
      <c r="M541" s="47">
        <f t="shared" si="32"/>
        <v>22</v>
      </c>
      <c r="N541" s="47">
        <f t="shared" si="31"/>
        <v>103</v>
      </c>
      <c r="O541" s="47">
        <f t="shared" si="33"/>
        <v>2003</v>
      </c>
      <c r="P541" s="47"/>
    </row>
    <row r="542" spans="1:16" x14ac:dyDescent="0.3">
      <c r="A542" s="6"/>
      <c r="C542" s="27">
        <v>528</v>
      </c>
      <c r="D542" s="26">
        <v>22</v>
      </c>
      <c r="E542" s="26">
        <v>201</v>
      </c>
      <c r="F542" s="5">
        <v>3101</v>
      </c>
      <c r="H542" s="47">
        <f>VLOOKUP(표5_1075[[#This Row],[characterId]],$BB$15:$BD$223,2,FALSE)</f>
        <v>40</v>
      </c>
      <c r="I542" s="47" t="str">
        <f>VLOOKUP(표5_1075[[#This Row],[characterId]],$BB$15:$BD$223,3,FALSE)</f>
        <v>크라우드테론</v>
      </c>
      <c r="K542" s="47">
        <f t="shared" si="34"/>
        <v>22</v>
      </c>
      <c r="L542" s="47">
        <v>528</v>
      </c>
      <c r="M542" s="47">
        <f t="shared" si="32"/>
        <v>22</v>
      </c>
      <c r="N542" s="47">
        <f t="shared" si="31"/>
        <v>201</v>
      </c>
      <c r="O542" s="47">
        <f t="shared" si="33"/>
        <v>3101</v>
      </c>
      <c r="P542" s="47"/>
    </row>
    <row r="543" spans="1:16" x14ac:dyDescent="0.3">
      <c r="A543" s="6"/>
      <c r="C543" s="27">
        <v>529</v>
      </c>
      <c r="D543" s="26">
        <v>23</v>
      </c>
      <c r="E543" s="26">
        <v>1</v>
      </c>
      <c r="F543" s="5">
        <v>1009</v>
      </c>
      <c r="H543" s="47">
        <f>VLOOKUP(표5_1075[[#This Row],[characterId]],$BB$15:$BD$223,2,FALSE)</f>
        <v>7</v>
      </c>
      <c r="I543" s="47" t="str">
        <f>VLOOKUP(표5_1075[[#This Row],[characterId]],$BB$15:$BD$223,3,FALSE)</f>
        <v>블라임</v>
      </c>
      <c r="K543" s="47">
        <f t="shared" si="34"/>
        <v>23</v>
      </c>
      <c r="L543" s="47">
        <v>529</v>
      </c>
      <c r="M543" s="47">
        <f t="shared" si="32"/>
        <v>23</v>
      </c>
      <c r="N543" s="47">
        <f t="shared" si="31"/>
        <v>1</v>
      </c>
      <c r="O543" s="47">
        <f t="shared" si="33"/>
        <v>1009</v>
      </c>
      <c r="P543" s="47"/>
    </row>
    <row r="544" spans="1:16" x14ac:dyDescent="0.3">
      <c r="A544" s="6"/>
      <c r="C544" s="27">
        <v>530</v>
      </c>
      <c r="D544" s="26">
        <v>23</v>
      </c>
      <c r="E544" s="26">
        <v>2</v>
      </c>
      <c r="F544" s="5">
        <v>1007</v>
      </c>
      <c r="H544" s="47">
        <f>VLOOKUP(표5_1075[[#This Row],[characterId]],$BB$15:$BD$223,2,FALSE)</f>
        <v>6</v>
      </c>
      <c r="I544" s="47" t="str">
        <f>VLOOKUP(표5_1075[[#This Row],[characterId]],$BB$15:$BD$223,3,FALSE)</f>
        <v>크릉</v>
      </c>
      <c r="K544" s="47">
        <f t="shared" si="34"/>
        <v>23</v>
      </c>
      <c r="L544" s="47">
        <v>530</v>
      </c>
      <c r="M544" s="47">
        <f t="shared" si="32"/>
        <v>23</v>
      </c>
      <c r="N544" s="47">
        <f t="shared" si="31"/>
        <v>2</v>
      </c>
      <c r="O544" s="47">
        <f t="shared" si="33"/>
        <v>1007</v>
      </c>
      <c r="P544" s="47"/>
    </row>
    <row r="545" spans="1:16" x14ac:dyDescent="0.3">
      <c r="A545" s="6"/>
      <c r="C545" s="27">
        <v>531</v>
      </c>
      <c r="D545" s="26">
        <v>23</v>
      </c>
      <c r="E545" s="26">
        <v>3</v>
      </c>
      <c r="F545" s="5">
        <v>1012</v>
      </c>
      <c r="H545" s="47">
        <f>VLOOKUP(표5_1075[[#This Row],[characterId]],$BB$15:$BD$223,2,FALSE)</f>
        <v>3</v>
      </c>
      <c r="I545" s="47" t="str">
        <f>VLOOKUP(표5_1075[[#This Row],[characterId]],$BB$15:$BD$223,3,FALSE)</f>
        <v>리본</v>
      </c>
      <c r="K545" s="47">
        <f t="shared" si="34"/>
        <v>23</v>
      </c>
      <c r="L545" s="47">
        <v>531</v>
      </c>
      <c r="M545" s="47">
        <f t="shared" si="32"/>
        <v>23</v>
      </c>
      <c r="N545" s="47">
        <f t="shared" si="31"/>
        <v>3</v>
      </c>
      <c r="O545" s="47">
        <f t="shared" si="33"/>
        <v>1012</v>
      </c>
      <c r="P545" s="47"/>
    </row>
    <row r="546" spans="1:16" x14ac:dyDescent="0.3">
      <c r="A546" s="6"/>
      <c r="C546" s="27">
        <v>532</v>
      </c>
      <c r="D546" s="26">
        <v>23</v>
      </c>
      <c r="E546" s="26">
        <v>4</v>
      </c>
      <c r="F546" s="5">
        <v>1011</v>
      </c>
      <c r="H546" s="47">
        <f>VLOOKUP(표5_1075[[#This Row],[characterId]],$BB$15:$BD$223,2,FALSE)</f>
        <v>2</v>
      </c>
      <c r="I546" s="47" t="str">
        <f>VLOOKUP(표5_1075[[#This Row],[characterId]],$BB$15:$BD$223,3,FALSE)</f>
        <v>워터독스</v>
      </c>
      <c r="K546" s="47">
        <f t="shared" si="34"/>
        <v>23</v>
      </c>
      <c r="L546" s="47">
        <v>532</v>
      </c>
      <c r="M546" s="47">
        <f t="shared" si="32"/>
        <v>23</v>
      </c>
      <c r="N546" s="47">
        <f t="shared" si="31"/>
        <v>4</v>
      </c>
      <c r="O546" s="47">
        <f t="shared" si="33"/>
        <v>1011</v>
      </c>
      <c r="P546" s="47"/>
    </row>
    <row r="547" spans="1:16" x14ac:dyDescent="0.3">
      <c r="A547" s="6"/>
      <c r="C547" s="27">
        <v>533</v>
      </c>
      <c r="D547" s="26">
        <v>23</v>
      </c>
      <c r="E547" s="26">
        <v>5</v>
      </c>
      <c r="F547" s="5">
        <v>1014</v>
      </c>
      <c r="H547" s="47">
        <f>VLOOKUP(표5_1075[[#This Row],[characterId]],$BB$15:$BD$223,2,FALSE)</f>
        <v>10</v>
      </c>
      <c r="I547" s="47" t="str">
        <f>VLOOKUP(표5_1075[[#This Row],[characterId]],$BB$15:$BD$223,3,FALSE)</f>
        <v>찬퐁</v>
      </c>
      <c r="K547" s="47">
        <f t="shared" si="34"/>
        <v>23</v>
      </c>
      <c r="L547" s="47">
        <v>533</v>
      </c>
      <c r="M547" s="47">
        <f t="shared" si="32"/>
        <v>23</v>
      </c>
      <c r="N547" s="47">
        <f t="shared" si="31"/>
        <v>5</v>
      </c>
      <c r="O547" s="47">
        <f t="shared" si="33"/>
        <v>1014</v>
      </c>
      <c r="P547" s="47"/>
    </row>
    <row r="548" spans="1:16" x14ac:dyDescent="0.3">
      <c r="A548" s="6"/>
      <c r="C548" s="27">
        <v>534</v>
      </c>
      <c r="D548" s="26">
        <v>23</v>
      </c>
      <c r="E548" s="26">
        <v>6</v>
      </c>
      <c r="F548" s="5">
        <v>1044</v>
      </c>
      <c r="H548" s="47">
        <f>VLOOKUP(표5_1075[[#This Row],[characterId]],$BB$15:$BD$223,2,FALSE)</f>
        <v>1</v>
      </c>
      <c r="I548" s="47" t="str">
        <f>VLOOKUP(표5_1075[[#This Row],[characterId]],$BB$15:$BD$223,3,FALSE)</f>
        <v>아쿠아리햇</v>
      </c>
      <c r="K548" s="47">
        <f t="shared" si="34"/>
        <v>23</v>
      </c>
      <c r="L548" s="47">
        <v>534</v>
      </c>
      <c r="M548" s="47">
        <f t="shared" si="32"/>
        <v>23</v>
      </c>
      <c r="N548" s="47">
        <f t="shared" si="31"/>
        <v>6</v>
      </c>
      <c r="O548" s="47">
        <f t="shared" si="33"/>
        <v>1044</v>
      </c>
      <c r="P548" s="47"/>
    </row>
    <row r="549" spans="1:16" x14ac:dyDescent="0.3">
      <c r="A549" s="6"/>
      <c r="C549" s="27">
        <v>535</v>
      </c>
      <c r="D549" s="26">
        <v>23</v>
      </c>
      <c r="E549" s="26">
        <v>7</v>
      </c>
      <c r="F549" s="5">
        <v>1043</v>
      </c>
      <c r="H549" s="47">
        <f>VLOOKUP(표5_1075[[#This Row],[characterId]],$BB$15:$BD$223,2,FALSE)</f>
        <v>17</v>
      </c>
      <c r="I549" s="47" t="str">
        <f>VLOOKUP(표5_1075[[#This Row],[characterId]],$BB$15:$BD$223,3,FALSE)</f>
        <v>레디안</v>
      </c>
      <c r="K549" s="47">
        <f t="shared" si="34"/>
        <v>23</v>
      </c>
      <c r="L549" s="47">
        <v>535</v>
      </c>
      <c r="M549" s="47">
        <f t="shared" si="32"/>
        <v>23</v>
      </c>
      <c r="N549" s="47">
        <f t="shared" si="31"/>
        <v>7</v>
      </c>
      <c r="O549" s="47">
        <f t="shared" si="33"/>
        <v>1043</v>
      </c>
      <c r="P549" s="47"/>
    </row>
    <row r="550" spans="1:16" x14ac:dyDescent="0.3">
      <c r="A550" s="6"/>
      <c r="C550" s="27">
        <v>536</v>
      </c>
      <c r="D550" s="26">
        <v>23</v>
      </c>
      <c r="E550" s="26">
        <v>8</v>
      </c>
      <c r="F550" s="5">
        <v>1056</v>
      </c>
      <c r="H550" s="47">
        <f>VLOOKUP(표5_1075[[#This Row],[characterId]],$BB$15:$BD$223,2,FALSE)</f>
        <v>13</v>
      </c>
      <c r="I550" s="47" t="str">
        <f>VLOOKUP(표5_1075[[#This Row],[characterId]],$BB$15:$BD$223,3,FALSE)</f>
        <v>아머찬퐁</v>
      </c>
      <c r="K550" s="47">
        <f t="shared" si="34"/>
        <v>23</v>
      </c>
      <c r="L550" s="47">
        <v>536</v>
      </c>
      <c r="M550" s="47">
        <f t="shared" si="32"/>
        <v>23</v>
      </c>
      <c r="N550" s="47">
        <f t="shared" si="31"/>
        <v>8</v>
      </c>
      <c r="O550" s="47">
        <f t="shared" si="33"/>
        <v>1056</v>
      </c>
      <c r="P550" s="47"/>
    </row>
    <row r="551" spans="1:16" x14ac:dyDescent="0.3">
      <c r="A551" s="6"/>
      <c r="C551" s="27">
        <v>537</v>
      </c>
      <c r="D551" s="26">
        <v>23</v>
      </c>
      <c r="E551" s="26">
        <v>9</v>
      </c>
      <c r="F551" s="5">
        <v>1045</v>
      </c>
      <c r="H551" s="47">
        <f>VLOOKUP(표5_1075[[#This Row],[characterId]],$BB$15:$BD$223,2,FALSE)</f>
        <v>43</v>
      </c>
      <c r="I551" s="47" t="str">
        <f>VLOOKUP(표5_1075[[#This Row],[characterId]],$BB$15:$BD$223,3,FALSE)</f>
        <v>스노우펍</v>
      </c>
      <c r="K551" s="47">
        <f t="shared" si="34"/>
        <v>23</v>
      </c>
      <c r="L551" s="47">
        <v>537</v>
      </c>
      <c r="M551" s="47">
        <f t="shared" si="32"/>
        <v>23</v>
      </c>
      <c r="N551" s="47">
        <f t="shared" si="31"/>
        <v>9</v>
      </c>
      <c r="O551" s="47">
        <f t="shared" si="33"/>
        <v>1045</v>
      </c>
      <c r="P551" s="47"/>
    </row>
    <row r="552" spans="1:16" x14ac:dyDescent="0.3">
      <c r="A552" s="6"/>
      <c r="C552" s="27">
        <v>538</v>
      </c>
      <c r="D552" s="26">
        <v>23</v>
      </c>
      <c r="E552" s="26">
        <v>10</v>
      </c>
      <c r="F552" s="5">
        <v>1055</v>
      </c>
      <c r="H552" s="47">
        <f>VLOOKUP(표5_1075[[#This Row],[characterId]],$BB$15:$BD$223,2,FALSE)</f>
        <v>43</v>
      </c>
      <c r="I552" s="47" t="str">
        <f>VLOOKUP(표5_1075[[#This Row],[characterId]],$BB$15:$BD$223,3,FALSE)</f>
        <v>스노우펠</v>
      </c>
      <c r="K552" s="47">
        <f t="shared" si="34"/>
        <v>23</v>
      </c>
      <c r="L552" s="47">
        <v>538</v>
      </c>
      <c r="M552" s="47">
        <f t="shared" si="32"/>
        <v>23</v>
      </c>
      <c r="N552" s="47">
        <f t="shared" ref="N552:N615" si="35">N528</f>
        <v>10</v>
      </c>
      <c r="O552" s="47">
        <f t="shared" si="33"/>
        <v>1055</v>
      </c>
      <c r="P552" s="47"/>
    </row>
    <row r="553" spans="1:16" x14ac:dyDescent="0.3">
      <c r="A553" s="6"/>
      <c r="C553" s="27">
        <v>539</v>
      </c>
      <c r="D553" s="26">
        <v>23</v>
      </c>
      <c r="E553" s="26">
        <v>11</v>
      </c>
      <c r="F553" s="5">
        <v>1062</v>
      </c>
      <c r="H553" s="47">
        <f>VLOOKUP(표5_1075[[#This Row],[characterId]],$BB$15:$BD$223,2,FALSE)</f>
        <v>22</v>
      </c>
      <c r="I553" s="47" t="str">
        <f>VLOOKUP(표5_1075[[#This Row],[characterId]],$BB$15:$BD$223,3,FALSE)</f>
        <v>소울치프톤</v>
      </c>
      <c r="K553" s="47">
        <f t="shared" si="34"/>
        <v>23</v>
      </c>
      <c r="L553" s="47">
        <v>539</v>
      </c>
      <c r="M553" s="47">
        <f t="shared" si="32"/>
        <v>23</v>
      </c>
      <c r="N553" s="47">
        <f t="shared" si="35"/>
        <v>11</v>
      </c>
      <c r="O553" s="47">
        <f t="shared" si="33"/>
        <v>1062</v>
      </c>
      <c r="P553" s="47"/>
    </row>
    <row r="554" spans="1:16" x14ac:dyDescent="0.3">
      <c r="A554" s="6"/>
      <c r="C554" s="27">
        <v>540</v>
      </c>
      <c r="D554" s="26">
        <v>23</v>
      </c>
      <c r="E554" s="26">
        <v>12</v>
      </c>
      <c r="F554" s="5">
        <v>1077</v>
      </c>
      <c r="H554" s="47">
        <f>VLOOKUP(표5_1075[[#This Row],[characterId]],$BB$15:$BD$223,2,FALSE)</f>
        <v>6</v>
      </c>
      <c r="I554" s="47" t="str">
        <f>VLOOKUP(표5_1075[[#This Row],[characterId]],$BB$15:$BD$223,3,FALSE)</f>
        <v>페일독스</v>
      </c>
      <c r="K554" s="47">
        <f t="shared" si="34"/>
        <v>23</v>
      </c>
      <c r="L554" s="47">
        <v>540</v>
      </c>
      <c r="M554" s="47">
        <f t="shared" si="32"/>
        <v>23</v>
      </c>
      <c r="N554" s="47">
        <f t="shared" si="35"/>
        <v>12</v>
      </c>
      <c r="O554" s="47">
        <f t="shared" si="33"/>
        <v>1077</v>
      </c>
      <c r="P554" s="47"/>
    </row>
    <row r="555" spans="1:16" x14ac:dyDescent="0.3">
      <c r="A555" s="6"/>
      <c r="C555" s="27">
        <v>541</v>
      </c>
      <c r="D555" s="26">
        <v>23</v>
      </c>
      <c r="E555" s="26">
        <v>13</v>
      </c>
      <c r="F555" s="5">
        <v>1075</v>
      </c>
      <c r="H555" s="47">
        <f>VLOOKUP(표5_1075[[#This Row],[characterId]],$BB$15:$BD$223,2,FALSE)</f>
        <v>15</v>
      </c>
      <c r="I555" s="47" t="str">
        <f>VLOOKUP(표5_1075[[#This Row],[characterId]],$BB$15:$BD$223,3,FALSE)</f>
        <v>드로이드실버</v>
      </c>
      <c r="K555" s="47">
        <f t="shared" si="34"/>
        <v>23</v>
      </c>
      <c r="L555" s="47">
        <v>541</v>
      </c>
      <c r="M555" s="47">
        <f t="shared" si="32"/>
        <v>23</v>
      </c>
      <c r="N555" s="47">
        <f t="shared" si="35"/>
        <v>13</v>
      </c>
      <c r="O555" s="47">
        <f t="shared" si="33"/>
        <v>1075</v>
      </c>
      <c r="P555" s="47"/>
    </row>
    <row r="556" spans="1:16" x14ac:dyDescent="0.3">
      <c r="A556" s="6"/>
      <c r="C556" s="27">
        <v>542</v>
      </c>
      <c r="D556" s="26">
        <v>23</v>
      </c>
      <c r="E556" s="26">
        <v>14</v>
      </c>
      <c r="F556" s="5">
        <v>1082</v>
      </c>
      <c r="H556" s="47">
        <f>VLOOKUP(표5_1075[[#This Row],[characterId]],$BB$15:$BD$223,2,FALSE)</f>
        <v>15</v>
      </c>
      <c r="I556" s="47" t="str">
        <f>VLOOKUP(표5_1075[[#This Row],[characterId]],$BB$15:$BD$223,3,FALSE)</f>
        <v>나이트필</v>
      </c>
      <c r="K556" s="47">
        <f t="shared" si="34"/>
        <v>23</v>
      </c>
      <c r="L556" s="47">
        <v>542</v>
      </c>
      <c r="M556" s="47">
        <f t="shared" si="32"/>
        <v>23</v>
      </c>
      <c r="N556" s="47">
        <f t="shared" si="35"/>
        <v>14</v>
      </c>
      <c r="O556" s="47">
        <f t="shared" si="33"/>
        <v>1082</v>
      </c>
      <c r="P556" s="47"/>
    </row>
    <row r="557" spans="1:16" x14ac:dyDescent="0.3">
      <c r="A557" s="6"/>
      <c r="C557" s="27">
        <v>543</v>
      </c>
      <c r="D557" s="26">
        <v>23</v>
      </c>
      <c r="E557" s="26">
        <v>15</v>
      </c>
      <c r="F557" s="5">
        <v>1069</v>
      </c>
      <c r="H557" s="47">
        <f>VLOOKUP(표5_1075[[#This Row],[characterId]],$BB$15:$BD$223,2,FALSE)</f>
        <v>21</v>
      </c>
      <c r="I557" s="47" t="str">
        <f>VLOOKUP(표5_1075[[#This Row],[characterId]],$BB$15:$BD$223,3,FALSE)</f>
        <v>푸르릉</v>
      </c>
      <c r="K557" s="47">
        <f t="shared" si="34"/>
        <v>23</v>
      </c>
      <c r="L557" s="47">
        <v>543</v>
      </c>
      <c r="M557" s="47">
        <f t="shared" si="32"/>
        <v>23</v>
      </c>
      <c r="N557" s="47">
        <f t="shared" si="35"/>
        <v>15</v>
      </c>
      <c r="O557" s="47">
        <f t="shared" si="33"/>
        <v>1069</v>
      </c>
      <c r="P557" s="47"/>
    </row>
    <row r="558" spans="1:16" x14ac:dyDescent="0.3">
      <c r="A558" s="6"/>
      <c r="C558" s="27">
        <v>544</v>
      </c>
      <c r="D558" s="26">
        <v>23</v>
      </c>
      <c r="E558" s="26">
        <v>16</v>
      </c>
      <c r="F558" s="5">
        <v>1155</v>
      </c>
      <c r="H558" s="47">
        <f>VLOOKUP(표5_1075[[#This Row],[characterId]],$BB$15:$BD$223,2,FALSE)</f>
        <v>16</v>
      </c>
      <c r="I558" s="47" t="str">
        <f>VLOOKUP(표5_1075[[#This Row],[characterId]],$BB$15:$BD$223,3,FALSE)</f>
        <v>아룹아낙</v>
      </c>
      <c r="K558" s="47">
        <f t="shared" si="34"/>
        <v>23</v>
      </c>
      <c r="L558" s="47">
        <v>544</v>
      </c>
      <c r="M558" s="47">
        <f t="shared" si="32"/>
        <v>23</v>
      </c>
      <c r="N558" s="47">
        <f t="shared" si="35"/>
        <v>16</v>
      </c>
      <c r="O558" s="47">
        <f t="shared" si="33"/>
        <v>1155</v>
      </c>
      <c r="P558" s="47"/>
    </row>
    <row r="559" spans="1:16" x14ac:dyDescent="0.3">
      <c r="A559" s="6"/>
      <c r="C559" s="27">
        <v>545</v>
      </c>
      <c r="D559" s="26">
        <v>23</v>
      </c>
      <c r="E559" s="26">
        <v>17</v>
      </c>
      <c r="F559" s="5">
        <v>1115</v>
      </c>
      <c r="H559" s="47">
        <f>VLOOKUP(표5_1075[[#This Row],[characterId]],$BB$15:$BD$223,2,FALSE)</f>
        <v>12</v>
      </c>
      <c r="I559" s="47" t="str">
        <f>VLOOKUP(표5_1075[[#This Row],[characterId]],$BB$15:$BD$223,3,FALSE)</f>
        <v>스파이크랩</v>
      </c>
      <c r="K559" s="47">
        <f t="shared" si="34"/>
        <v>23</v>
      </c>
      <c r="L559" s="47">
        <v>545</v>
      </c>
      <c r="M559" s="47">
        <f t="shared" si="32"/>
        <v>23</v>
      </c>
      <c r="N559" s="47">
        <f t="shared" si="35"/>
        <v>17</v>
      </c>
      <c r="O559" s="47">
        <f t="shared" si="33"/>
        <v>1115</v>
      </c>
      <c r="P559" s="47"/>
    </row>
    <row r="560" spans="1:16" x14ac:dyDescent="0.3">
      <c r="A560" s="6"/>
      <c r="C560" s="27">
        <v>546</v>
      </c>
      <c r="D560" s="26">
        <v>23</v>
      </c>
      <c r="E560" s="26">
        <v>18</v>
      </c>
      <c r="F560" s="5">
        <v>1110</v>
      </c>
      <c r="H560" s="47">
        <f>VLOOKUP(표5_1075[[#This Row],[characterId]],$BB$15:$BD$223,2,FALSE)</f>
        <v>9</v>
      </c>
      <c r="I560" s="47" t="str">
        <f>VLOOKUP(표5_1075[[#This Row],[characterId]],$BB$15:$BD$223,3,FALSE)</f>
        <v>베릴</v>
      </c>
      <c r="K560" s="47">
        <f t="shared" si="34"/>
        <v>23</v>
      </c>
      <c r="L560" s="47">
        <v>546</v>
      </c>
      <c r="M560" s="47">
        <f t="shared" si="32"/>
        <v>23</v>
      </c>
      <c r="N560" s="47">
        <f t="shared" si="35"/>
        <v>18</v>
      </c>
      <c r="O560" s="47">
        <f t="shared" si="33"/>
        <v>1110</v>
      </c>
      <c r="P560" s="47"/>
    </row>
    <row r="561" spans="1:16" x14ac:dyDescent="0.3">
      <c r="A561" s="6"/>
      <c r="C561" s="27">
        <v>547</v>
      </c>
      <c r="D561" s="26">
        <v>23</v>
      </c>
      <c r="E561" s="26">
        <v>19</v>
      </c>
      <c r="F561" s="5">
        <v>1089</v>
      </c>
      <c r="H561" s="47">
        <f>VLOOKUP(표5_1075[[#This Row],[characterId]],$BB$15:$BD$223,2,FALSE)</f>
        <v>13</v>
      </c>
      <c r="I561" s="47" t="str">
        <f>VLOOKUP(표5_1075[[#This Row],[characterId]],$BB$15:$BD$223,3,FALSE)</f>
        <v>버블러모</v>
      </c>
      <c r="K561" s="47">
        <f t="shared" si="34"/>
        <v>23</v>
      </c>
      <c r="L561" s="47">
        <v>547</v>
      </c>
      <c r="M561" s="47">
        <f t="shared" si="32"/>
        <v>23</v>
      </c>
      <c r="N561" s="47">
        <f t="shared" si="35"/>
        <v>19</v>
      </c>
      <c r="O561" s="47">
        <f t="shared" si="33"/>
        <v>1089</v>
      </c>
      <c r="P561" s="47"/>
    </row>
    <row r="562" spans="1:16" x14ac:dyDescent="0.3">
      <c r="A562" s="6"/>
      <c r="C562" s="27">
        <v>548</v>
      </c>
      <c r="D562" s="26">
        <v>23</v>
      </c>
      <c r="E562" s="26">
        <v>20</v>
      </c>
      <c r="F562" s="5">
        <v>1174</v>
      </c>
      <c r="H562" s="47">
        <f>VLOOKUP(표5_1075[[#This Row],[characterId]],$BB$15:$BD$223,2,FALSE)</f>
        <v>9</v>
      </c>
      <c r="I562" s="47" t="str">
        <f>VLOOKUP(표5_1075[[#This Row],[characterId]],$BB$15:$BD$223,3,FALSE)</f>
        <v>워터쿼츠</v>
      </c>
      <c r="K562" s="47">
        <f t="shared" si="34"/>
        <v>23</v>
      </c>
      <c r="L562" s="47">
        <v>548</v>
      </c>
      <c r="M562" s="47">
        <f t="shared" si="32"/>
        <v>23</v>
      </c>
      <c r="N562" s="47">
        <f t="shared" si="35"/>
        <v>20</v>
      </c>
      <c r="O562" s="47">
        <f t="shared" si="33"/>
        <v>1174</v>
      </c>
      <c r="P562" s="47"/>
    </row>
    <row r="563" spans="1:16" x14ac:dyDescent="0.3">
      <c r="A563" s="6"/>
      <c r="C563" s="27">
        <v>549</v>
      </c>
      <c r="D563" s="26">
        <v>23</v>
      </c>
      <c r="E563" s="26">
        <v>101</v>
      </c>
      <c r="F563" s="5">
        <v>2013</v>
      </c>
      <c r="H563" s="47">
        <f>VLOOKUP(표5_1075[[#This Row],[characterId]],$BB$15:$BD$223,2,FALSE)</f>
        <v>22</v>
      </c>
      <c r="I563" s="47" t="str">
        <f>VLOOKUP(표5_1075[[#This Row],[characterId]],$BB$15:$BD$223,3,FALSE)</f>
        <v>타르보스</v>
      </c>
      <c r="K563" s="47">
        <f t="shared" si="34"/>
        <v>23</v>
      </c>
      <c r="L563" s="47">
        <v>549</v>
      </c>
      <c r="M563" s="47">
        <f t="shared" si="32"/>
        <v>23</v>
      </c>
      <c r="N563" s="47">
        <f t="shared" si="35"/>
        <v>101</v>
      </c>
      <c r="O563" s="47">
        <f t="shared" si="33"/>
        <v>2013</v>
      </c>
      <c r="P563" s="47"/>
    </row>
    <row r="564" spans="1:16" x14ac:dyDescent="0.3">
      <c r="A564" s="6"/>
      <c r="C564" s="27">
        <v>550</v>
      </c>
      <c r="D564" s="26">
        <v>23</v>
      </c>
      <c r="E564" s="26">
        <v>102</v>
      </c>
      <c r="F564" s="5">
        <v>2011</v>
      </c>
      <c r="H564" s="47">
        <f>VLOOKUP(표5_1075[[#This Row],[characterId]],$BB$15:$BD$223,2,FALSE)</f>
        <v>31</v>
      </c>
      <c r="I564" s="47" t="str">
        <f>VLOOKUP(표5_1075[[#This Row],[characterId]],$BB$15:$BD$223,3,FALSE)</f>
        <v>세라페더</v>
      </c>
      <c r="K564" s="47">
        <f t="shared" si="34"/>
        <v>23</v>
      </c>
      <c r="L564" s="47">
        <v>550</v>
      </c>
      <c r="M564" s="47">
        <f t="shared" si="32"/>
        <v>23</v>
      </c>
      <c r="N564" s="47">
        <f t="shared" si="35"/>
        <v>102</v>
      </c>
      <c r="O564" s="47">
        <f t="shared" si="33"/>
        <v>2011</v>
      </c>
      <c r="P564" s="47"/>
    </row>
    <row r="565" spans="1:16" x14ac:dyDescent="0.3">
      <c r="A565" s="6"/>
      <c r="C565" s="27">
        <v>551</v>
      </c>
      <c r="D565" s="26">
        <v>23</v>
      </c>
      <c r="E565" s="26">
        <v>103</v>
      </c>
      <c r="F565" s="5">
        <v>2023</v>
      </c>
      <c r="H565" s="47">
        <f>VLOOKUP(표5_1075[[#This Row],[characterId]],$BB$15:$BD$223,2,FALSE)</f>
        <v>31</v>
      </c>
      <c r="I565" s="47" t="str">
        <f>VLOOKUP(표5_1075[[#This Row],[characterId]],$BB$15:$BD$223,3,FALSE)</f>
        <v>쿠로구렌</v>
      </c>
      <c r="K565" s="47">
        <f t="shared" si="34"/>
        <v>23</v>
      </c>
      <c r="L565" s="47">
        <v>551</v>
      </c>
      <c r="M565" s="47">
        <f t="shared" si="32"/>
        <v>23</v>
      </c>
      <c r="N565" s="47">
        <f t="shared" si="35"/>
        <v>103</v>
      </c>
      <c r="O565" s="47">
        <f t="shared" si="33"/>
        <v>2023</v>
      </c>
      <c r="P565" s="47"/>
    </row>
    <row r="566" spans="1:16" x14ac:dyDescent="0.3">
      <c r="A566" s="6"/>
      <c r="C566" s="27">
        <v>552</v>
      </c>
      <c r="D566" s="26">
        <v>23</v>
      </c>
      <c r="E566" s="26">
        <v>201</v>
      </c>
      <c r="F566" s="5">
        <v>3008</v>
      </c>
      <c r="H566" s="47">
        <f>VLOOKUP(표5_1075[[#This Row],[characterId]],$BB$15:$BD$223,2,FALSE)</f>
        <v>39</v>
      </c>
      <c r="I566" s="47" t="str">
        <f>VLOOKUP(표5_1075[[#This Row],[characterId]],$BB$15:$BD$223,3,FALSE)</f>
        <v>안탈로스</v>
      </c>
      <c r="K566" s="47">
        <f t="shared" si="34"/>
        <v>23</v>
      </c>
      <c r="L566" s="47">
        <v>552</v>
      </c>
      <c r="M566" s="47">
        <f t="shared" si="32"/>
        <v>23</v>
      </c>
      <c r="N566" s="47">
        <f t="shared" si="35"/>
        <v>201</v>
      </c>
      <c r="O566" s="47">
        <f t="shared" si="33"/>
        <v>3008</v>
      </c>
      <c r="P566" s="47"/>
    </row>
    <row r="567" spans="1:16" x14ac:dyDescent="0.3">
      <c r="A567" s="6"/>
      <c r="C567" s="27">
        <v>553</v>
      </c>
      <c r="D567" s="26">
        <v>24</v>
      </c>
      <c r="E567" s="26">
        <v>1</v>
      </c>
      <c r="F567" s="5">
        <v>1001</v>
      </c>
      <c r="H567" s="47">
        <f>VLOOKUP(표5_1075[[#This Row],[characterId]],$BB$15:$BD$223,2,FALSE)</f>
        <v>1</v>
      </c>
      <c r="I567" s="47" t="str">
        <f>VLOOKUP(표5_1075[[#This Row],[characterId]],$BB$15:$BD$223,3,FALSE)</f>
        <v>글라임</v>
      </c>
      <c r="K567" s="47">
        <f t="shared" si="34"/>
        <v>24</v>
      </c>
      <c r="L567" s="47">
        <v>553</v>
      </c>
      <c r="M567" s="47">
        <f t="shared" si="32"/>
        <v>24</v>
      </c>
      <c r="N567" s="47">
        <f t="shared" si="35"/>
        <v>1</v>
      </c>
      <c r="O567" s="47">
        <f t="shared" si="33"/>
        <v>1001</v>
      </c>
      <c r="P567" s="47"/>
    </row>
    <row r="568" spans="1:16" x14ac:dyDescent="0.3">
      <c r="A568" s="6"/>
      <c r="C568" s="27">
        <v>554</v>
      </c>
      <c r="D568" s="26">
        <v>24</v>
      </c>
      <c r="E568" s="26">
        <v>2</v>
      </c>
      <c r="F568" s="5">
        <v>1004</v>
      </c>
      <c r="H568" s="47">
        <f>VLOOKUP(표5_1075[[#This Row],[characterId]],$BB$15:$BD$223,2,FALSE)</f>
        <v>17</v>
      </c>
      <c r="I568" s="47" t="str">
        <f>VLOOKUP(표5_1075[[#This Row],[characterId]],$BB$15:$BD$223,3,FALSE)</f>
        <v>브라운고</v>
      </c>
      <c r="K568" s="47">
        <f t="shared" si="34"/>
        <v>24</v>
      </c>
      <c r="L568" s="47">
        <v>554</v>
      </c>
      <c r="M568" s="47">
        <f t="shared" si="32"/>
        <v>24</v>
      </c>
      <c r="N568" s="47">
        <f t="shared" si="35"/>
        <v>2</v>
      </c>
      <c r="O568" s="47">
        <f t="shared" si="33"/>
        <v>1004</v>
      </c>
      <c r="P568" s="47"/>
    </row>
    <row r="569" spans="1:16" x14ac:dyDescent="0.3">
      <c r="A569" s="6"/>
      <c r="C569" s="27">
        <v>555</v>
      </c>
      <c r="D569" s="26">
        <v>24</v>
      </c>
      <c r="E569" s="26">
        <v>3</v>
      </c>
      <c r="F569" s="5">
        <v>1019</v>
      </c>
      <c r="H569" s="47">
        <f>VLOOKUP(표5_1075[[#This Row],[characterId]],$BB$15:$BD$223,2,FALSE)</f>
        <v>7</v>
      </c>
      <c r="I569" s="47" t="str">
        <f>VLOOKUP(표5_1075[[#This Row],[characterId]],$BB$15:$BD$223,3,FALSE)</f>
        <v>진저맨</v>
      </c>
      <c r="K569" s="47">
        <f t="shared" si="34"/>
        <v>24</v>
      </c>
      <c r="L569" s="47">
        <v>555</v>
      </c>
      <c r="M569" s="47">
        <f t="shared" si="32"/>
        <v>24</v>
      </c>
      <c r="N569" s="47">
        <f t="shared" si="35"/>
        <v>3</v>
      </c>
      <c r="O569" s="47">
        <f t="shared" si="33"/>
        <v>1019</v>
      </c>
      <c r="P569" s="47"/>
    </row>
    <row r="570" spans="1:16" x14ac:dyDescent="0.3">
      <c r="A570" s="6"/>
      <c r="C570" s="27">
        <v>556</v>
      </c>
      <c r="D570" s="26">
        <v>24</v>
      </c>
      <c r="E570" s="26">
        <v>4</v>
      </c>
      <c r="F570" s="5">
        <v>1024</v>
      </c>
      <c r="H570" s="47">
        <f>VLOOKUP(표5_1075[[#This Row],[characterId]],$BB$15:$BD$223,2,FALSE)</f>
        <v>16</v>
      </c>
      <c r="I570" s="47" t="str">
        <f>VLOOKUP(표5_1075[[#This Row],[characterId]],$BB$15:$BD$223,3,FALSE)</f>
        <v>포레스트고</v>
      </c>
      <c r="K570" s="47">
        <f t="shared" si="34"/>
        <v>24</v>
      </c>
      <c r="L570" s="47">
        <v>556</v>
      </c>
      <c r="M570" s="47">
        <f t="shared" si="32"/>
        <v>24</v>
      </c>
      <c r="N570" s="47">
        <f t="shared" si="35"/>
        <v>4</v>
      </c>
      <c r="O570" s="47">
        <f t="shared" si="33"/>
        <v>1024</v>
      </c>
      <c r="P570" s="47"/>
    </row>
    <row r="571" spans="1:16" x14ac:dyDescent="0.3">
      <c r="A571" s="6"/>
      <c r="C571" s="27">
        <v>557</v>
      </c>
      <c r="D571" s="26">
        <v>24</v>
      </c>
      <c r="E571" s="26">
        <v>5</v>
      </c>
      <c r="F571" s="5">
        <v>1029</v>
      </c>
      <c r="H571" s="47">
        <f>VLOOKUP(표5_1075[[#This Row],[characterId]],$BB$15:$BD$223,2,FALSE)</f>
        <v>13</v>
      </c>
      <c r="I571" s="47" t="str">
        <f>VLOOKUP(표5_1075[[#This Row],[characterId]],$BB$15:$BD$223,3,FALSE)</f>
        <v>포이즌북</v>
      </c>
      <c r="K571" s="47">
        <f t="shared" si="34"/>
        <v>24</v>
      </c>
      <c r="L571" s="47">
        <v>557</v>
      </c>
      <c r="M571" s="47">
        <f t="shared" si="32"/>
        <v>24</v>
      </c>
      <c r="N571" s="47">
        <f t="shared" si="35"/>
        <v>5</v>
      </c>
      <c r="O571" s="47">
        <f t="shared" si="33"/>
        <v>1029</v>
      </c>
      <c r="P571" s="47"/>
    </row>
    <row r="572" spans="1:16" x14ac:dyDescent="0.3">
      <c r="A572" s="6"/>
      <c r="C572" s="27">
        <v>558</v>
      </c>
      <c r="D572" s="26">
        <v>24</v>
      </c>
      <c r="E572" s="26">
        <v>6</v>
      </c>
      <c r="F572" s="5">
        <v>1049</v>
      </c>
      <c r="H572" s="47">
        <f>VLOOKUP(표5_1075[[#This Row],[characterId]],$BB$15:$BD$223,2,FALSE)</f>
        <v>7</v>
      </c>
      <c r="I572" s="47" t="str">
        <f>VLOOKUP(표5_1075[[#This Row],[characterId]],$BB$15:$BD$223,3,FALSE)</f>
        <v>민트맨</v>
      </c>
      <c r="K572" s="47">
        <f t="shared" si="34"/>
        <v>24</v>
      </c>
      <c r="L572" s="47">
        <v>558</v>
      </c>
      <c r="M572" s="47">
        <f t="shared" si="32"/>
        <v>24</v>
      </c>
      <c r="N572" s="47">
        <f t="shared" si="35"/>
        <v>6</v>
      </c>
      <c r="O572" s="47">
        <f t="shared" si="33"/>
        <v>1049</v>
      </c>
      <c r="P572" s="47"/>
    </row>
    <row r="573" spans="1:16" x14ac:dyDescent="0.3">
      <c r="A573" s="6"/>
      <c r="C573" s="27">
        <v>559</v>
      </c>
      <c r="D573" s="26">
        <v>24</v>
      </c>
      <c r="E573" s="26">
        <v>7</v>
      </c>
      <c r="F573" s="5">
        <v>1041</v>
      </c>
      <c r="H573" s="47">
        <f>VLOOKUP(표5_1075[[#This Row],[characterId]],$BB$15:$BD$223,2,FALSE)</f>
        <v>16</v>
      </c>
      <c r="I573" s="47" t="str">
        <f>VLOOKUP(표5_1075[[#This Row],[characterId]],$BB$15:$BD$223,3,FALSE)</f>
        <v>위드햇</v>
      </c>
      <c r="K573" s="47">
        <f t="shared" si="34"/>
        <v>24</v>
      </c>
      <c r="L573" s="47">
        <v>559</v>
      </c>
      <c r="M573" s="47">
        <f t="shared" si="32"/>
        <v>24</v>
      </c>
      <c r="N573" s="47">
        <f t="shared" si="35"/>
        <v>7</v>
      </c>
      <c r="O573" s="47">
        <f t="shared" si="33"/>
        <v>1041</v>
      </c>
      <c r="P573" s="47"/>
    </row>
    <row r="574" spans="1:16" x14ac:dyDescent="0.3">
      <c r="A574" s="6"/>
      <c r="C574" s="27">
        <v>560</v>
      </c>
      <c r="D574" s="26">
        <v>24</v>
      </c>
      <c r="E574" s="26">
        <v>8</v>
      </c>
      <c r="F574" s="5">
        <v>1037</v>
      </c>
      <c r="H574" s="47">
        <f>VLOOKUP(표5_1075[[#This Row],[characterId]],$BB$15:$BD$223,2,FALSE)</f>
        <v>9</v>
      </c>
      <c r="I574" s="47" t="str">
        <f>VLOOKUP(표5_1075[[#This Row],[characterId]],$BB$15:$BD$223,3,FALSE)</f>
        <v>포카</v>
      </c>
      <c r="K574" s="47">
        <f t="shared" si="34"/>
        <v>24</v>
      </c>
      <c r="L574" s="47">
        <v>560</v>
      </c>
      <c r="M574" s="47">
        <f t="shared" si="32"/>
        <v>24</v>
      </c>
      <c r="N574" s="47">
        <f t="shared" si="35"/>
        <v>8</v>
      </c>
      <c r="O574" s="47">
        <f t="shared" si="33"/>
        <v>1037</v>
      </c>
      <c r="P574" s="47"/>
    </row>
    <row r="575" spans="1:16" x14ac:dyDescent="0.3">
      <c r="A575" s="6"/>
      <c r="C575" s="27">
        <v>561</v>
      </c>
      <c r="D575" s="26">
        <v>24</v>
      </c>
      <c r="E575" s="26">
        <v>9</v>
      </c>
      <c r="F575" s="5">
        <v>1053</v>
      </c>
      <c r="H575" s="47">
        <f>VLOOKUP(표5_1075[[#This Row],[characterId]],$BB$15:$BD$223,2,FALSE)</f>
        <v>8</v>
      </c>
      <c r="I575" s="47" t="str">
        <f>VLOOKUP(표5_1075[[#This Row],[characterId]],$BB$15:$BD$223,3,FALSE)</f>
        <v>카니발리프스</v>
      </c>
      <c r="K575" s="47">
        <f t="shared" si="34"/>
        <v>24</v>
      </c>
      <c r="L575" s="47">
        <v>561</v>
      </c>
      <c r="M575" s="47">
        <f t="shared" si="32"/>
        <v>24</v>
      </c>
      <c r="N575" s="47">
        <f t="shared" si="35"/>
        <v>9</v>
      </c>
      <c r="O575" s="47">
        <f t="shared" si="33"/>
        <v>1053</v>
      </c>
      <c r="P575" s="47"/>
    </row>
    <row r="576" spans="1:16" x14ac:dyDescent="0.3">
      <c r="A576" s="6"/>
      <c r="C576" s="27">
        <v>562</v>
      </c>
      <c r="D576" s="26">
        <v>24</v>
      </c>
      <c r="E576" s="26">
        <v>10</v>
      </c>
      <c r="F576" s="5">
        <v>1036</v>
      </c>
      <c r="H576" s="47">
        <f>VLOOKUP(표5_1075[[#This Row],[characterId]],$BB$15:$BD$223,2,FALSE)</f>
        <v>13</v>
      </c>
      <c r="I576" s="47" t="str">
        <f>VLOOKUP(표5_1075[[#This Row],[characterId]],$BB$15:$BD$223,3,FALSE)</f>
        <v>초록고래</v>
      </c>
      <c r="K576" s="47">
        <f t="shared" si="34"/>
        <v>24</v>
      </c>
      <c r="L576" s="47">
        <v>562</v>
      </c>
      <c r="M576" s="47">
        <f t="shared" si="32"/>
        <v>24</v>
      </c>
      <c r="N576" s="47">
        <f t="shared" si="35"/>
        <v>10</v>
      </c>
      <c r="O576" s="47">
        <f t="shared" si="33"/>
        <v>1036</v>
      </c>
      <c r="P576" s="47"/>
    </row>
    <row r="577" spans="1:16" x14ac:dyDescent="0.3">
      <c r="A577" s="6"/>
      <c r="C577" s="27">
        <v>563</v>
      </c>
      <c r="D577" s="26">
        <v>24</v>
      </c>
      <c r="E577" s="26">
        <v>11</v>
      </c>
      <c r="F577" s="5">
        <v>1121</v>
      </c>
      <c r="H577" s="47">
        <f>VLOOKUP(표5_1075[[#This Row],[characterId]],$BB$15:$BD$223,2,FALSE)</f>
        <v>1</v>
      </c>
      <c r="I577" s="47" t="str">
        <f>VLOOKUP(표5_1075[[#This Row],[characterId]],$BB$15:$BD$223,3,FALSE)</f>
        <v>포레바</v>
      </c>
      <c r="K577" s="47">
        <f t="shared" si="34"/>
        <v>24</v>
      </c>
      <c r="L577" s="47">
        <v>563</v>
      </c>
      <c r="M577" s="47">
        <f t="shared" si="32"/>
        <v>24</v>
      </c>
      <c r="N577" s="47">
        <f t="shared" si="35"/>
        <v>11</v>
      </c>
      <c r="O577" s="47">
        <f t="shared" si="33"/>
        <v>1121</v>
      </c>
      <c r="P577" s="47"/>
    </row>
    <row r="578" spans="1:16" x14ac:dyDescent="0.3">
      <c r="A578" s="6"/>
      <c r="C578" s="27">
        <v>564</v>
      </c>
      <c r="D578" s="26">
        <v>24</v>
      </c>
      <c r="E578" s="26">
        <v>12</v>
      </c>
      <c r="F578" s="5">
        <v>1066</v>
      </c>
      <c r="H578" s="47">
        <f>VLOOKUP(표5_1075[[#This Row],[characterId]],$BB$15:$BD$223,2,FALSE)</f>
        <v>3</v>
      </c>
      <c r="I578" s="47" t="str">
        <f>VLOOKUP(표5_1075[[#This Row],[characterId]],$BB$15:$BD$223,3,FALSE)</f>
        <v>디바인독스</v>
      </c>
      <c r="K578" s="47">
        <f t="shared" si="34"/>
        <v>24</v>
      </c>
      <c r="L578" s="47">
        <v>564</v>
      </c>
      <c r="M578" s="47">
        <f t="shared" si="32"/>
        <v>24</v>
      </c>
      <c r="N578" s="47">
        <f t="shared" si="35"/>
        <v>12</v>
      </c>
      <c r="O578" s="47">
        <f t="shared" si="33"/>
        <v>1066</v>
      </c>
      <c r="P578" s="47"/>
    </row>
    <row r="579" spans="1:16" x14ac:dyDescent="0.3">
      <c r="A579" s="6"/>
      <c r="C579" s="27">
        <v>565</v>
      </c>
      <c r="D579" s="26">
        <v>24</v>
      </c>
      <c r="E579" s="26">
        <v>13</v>
      </c>
      <c r="F579" s="5">
        <v>1071</v>
      </c>
      <c r="H579" s="47">
        <f>VLOOKUP(표5_1075[[#This Row],[characterId]],$BB$15:$BD$223,2,FALSE)</f>
        <v>4</v>
      </c>
      <c r="I579" s="47" t="str">
        <f>VLOOKUP(표5_1075[[#This Row],[characterId]],$BB$15:$BD$223,3,FALSE)</f>
        <v>그렌쵸</v>
      </c>
      <c r="K579" s="47">
        <f t="shared" si="34"/>
        <v>24</v>
      </c>
      <c r="L579" s="47">
        <v>565</v>
      </c>
      <c r="M579" s="47">
        <f t="shared" si="32"/>
        <v>24</v>
      </c>
      <c r="N579" s="47">
        <f t="shared" si="35"/>
        <v>13</v>
      </c>
      <c r="O579" s="47">
        <f t="shared" si="33"/>
        <v>1071</v>
      </c>
      <c r="P579" s="47"/>
    </row>
    <row r="580" spans="1:16" x14ac:dyDescent="0.3">
      <c r="A580" s="6"/>
      <c r="C580" s="27">
        <v>566</v>
      </c>
      <c r="D580" s="26">
        <v>24</v>
      </c>
      <c r="E580" s="26">
        <v>14</v>
      </c>
      <c r="F580" s="5">
        <v>1072</v>
      </c>
      <c r="H580" s="47">
        <f>VLOOKUP(표5_1075[[#This Row],[characterId]],$BB$15:$BD$223,2,FALSE)</f>
        <v>3</v>
      </c>
      <c r="I580" s="47" t="str">
        <f>VLOOKUP(표5_1075[[#This Row],[characterId]],$BB$15:$BD$223,3,FALSE)</f>
        <v>폼바딜</v>
      </c>
      <c r="K580" s="47">
        <f t="shared" si="34"/>
        <v>24</v>
      </c>
      <c r="L580" s="47">
        <v>566</v>
      </c>
      <c r="M580" s="47">
        <f t="shared" si="32"/>
        <v>24</v>
      </c>
      <c r="N580" s="47">
        <f t="shared" si="35"/>
        <v>14</v>
      </c>
      <c r="O580" s="47">
        <f t="shared" si="33"/>
        <v>1072</v>
      </c>
      <c r="P580" s="47"/>
    </row>
    <row r="581" spans="1:16" x14ac:dyDescent="0.3">
      <c r="A581" s="6"/>
      <c r="C581" s="27">
        <v>567</v>
      </c>
      <c r="D581" s="26">
        <v>24</v>
      </c>
      <c r="E581" s="26">
        <v>15</v>
      </c>
      <c r="F581" s="5">
        <v>1069</v>
      </c>
      <c r="H581" s="47">
        <f>VLOOKUP(표5_1075[[#This Row],[characterId]],$BB$15:$BD$223,2,FALSE)</f>
        <v>21</v>
      </c>
      <c r="I581" s="47" t="str">
        <f>VLOOKUP(표5_1075[[#This Row],[characterId]],$BB$15:$BD$223,3,FALSE)</f>
        <v>푸르릉</v>
      </c>
      <c r="K581" s="47">
        <f t="shared" si="34"/>
        <v>24</v>
      </c>
      <c r="L581" s="47">
        <v>567</v>
      </c>
      <c r="M581" s="47">
        <f t="shared" si="32"/>
        <v>24</v>
      </c>
      <c r="N581" s="47">
        <f t="shared" si="35"/>
        <v>15</v>
      </c>
      <c r="O581" s="47">
        <f t="shared" si="33"/>
        <v>1069</v>
      </c>
      <c r="P581" s="47"/>
    </row>
    <row r="582" spans="1:16" x14ac:dyDescent="0.3">
      <c r="A582" s="6"/>
      <c r="C582" s="27">
        <v>568</v>
      </c>
      <c r="D582" s="26">
        <v>24</v>
      </c>
      <c r="E582" s="26">
        <v>16</v>
      </c>
      <c r="F582" s="5">
        <v>1137</v>
      </c>
      <c r="H582" s="47">
        <f>VLOOKUP(표5_1075[[#This Row],[characterId]],$BB$15:$BD$223,2,FALSE)</f>
        <v>6</v>
      </c>
      <c r="I582" s="47" t="str">
        <f>VLOOKUP(표5_1075[[#This Row],[characterId]],$BB$15:$BD$223,3,FALSE)</f>
        <v>미믹</v>
      </c>
      <c r="K582" s="47">
        <f t="shared" si="34"/>
        <v>24</v>
      </c>
      <c r="L582" s="47">
        <v>568</v>
      </c>
      <c r="M582" s="47">
        <f t="shared" si="32"/>
        <v>24</v>
      </c>
      <c r="N582" s="47">
        <f t="shared" si="35"/>
        <v>16</v>
      </c>
      <c r="O582" s="47">
        <f t="shared" si="33"/>
        <v>1137</v>
      </c>
      <c r="P582" s="47"/>
    </row>
    <row r="583" spans="1:16" x14ac:dyDescent="0.3">
      <c r="A583" s="6"/>
      <c r="C583" s="27">
        <v>569</v>
      </c>
      <c r="D583" s="26">
        <v>24</v>
      </c>
      <c r="E583" s="26">
        <v>17</v>
      </c>
      <c r="F583" s="5">
        <v>1109</v>
      </c>
      <c r="H583" s="47">
        <f>VLOOKUP(표5_1075[[#This Row],[characterId]],$BB$15:$BD$223,2,FALSE)</f>
        <v>3</v>
      </c>
      <c r="I583" s="47" t="str">
        <f>VLOOKUP(표5_1075[[#This Row],[characterId]],$BB$15:$BD$223,3,FALSE)</f>
        <v>바톤토</v>
      </c>
      <c r="K583" s="47">
        <f t="shared" si="34"/>
        <v>24</v>
      </c>
      <c r="L583" s="47">
        <v>569</v>
      </c>
      <c r="M583" s="47">
        <f t="shared" si="32"/>
        <v>24</v>
      </c>
      <c r="N583" s="47">
        <f t="shared" si="35"/>
        <v>17</v>
      </c>
      <c r="O583" s="47">
        <f t="shared" si="33"/>
        <v>1109</v>
      </c>
      <c r="P583" s="47"/>
    </row>
    <row r="584" spans="1:16" x14ac:dyDescent="0.3">
      <c r="A584" s="6"/>
      <c r="C584" s="27">
        <v>570</v>
      </c>
      <c r="D584" s="26">
        <v>24</v>
      </c>
      <c r="E584" s="26">
        <v>18</v>
      </c>
      <c r="F584" s="5">
        <v>1092</v>
      </c>
      <c r="H584" s="47">
        <f>VLOOKUP(표5_1075[[#This Row],[characterId]],$BB$15:$BD$223,2,FALSE)</f>
        <v>4</v>
      </c>
      <c r="I584" s="47" t="str">
        <f>VLOOKUP(표5_1075[[#This Row],[characterId]],$BB$15:$BD$223,3,FALSE)</f>
        <v>파렌쵸</v>
      </c>
      <c r="K584" s="47">
        <f t="shared" si="34"/>
        <v>24</v>
      </c>
      <c r="L584" s="47">
        <v>570</v>
      </c>
      <c r="M584" s="47">
        <f t="shared" si="32"/>
        <v>24</v>
      </c>
      <c r="N584" s="47">
        <f t="shared" si="35"/>
        <v>18</v>
      </c>
      <c r="O584" s="47">
        <f t="shared" si="33"/>
        <v>1092</v>
      </c>
      <c r="P584" s="47"/>
    </row>
    <row r="585" spans="1:16" x14ac:dyDescent="0.3">
      <c r="A585" s="6"/>
      <c r="C585" s="27">
        <v>571</v>
      </c>
      <c r="D585" s="26">
        <v>24</v>
      </c>
      <c r="E585" s="26">
        <v>19</v>
      </c>
      <c r="F585" s="5">
        <v>1151</v>
      </c>
      <c r="H585" s="47">
        <f>VLOOKUP(표5_1075[[#This Row],[characterId]],$BB$15:$BD$223,2,FALSE)</f>
        <v>9</v>
      </c>
      <c r="I585" s="47" t="str">
        <f>VLOOKUP(표5_1075[[#This Row],[characterId]],$BB$15:$BD$223,3,FALSE)</f>
        <v>그린쿼츠</v>
      </c>
      <c r="K585" s="47">
        <f t="shared" si="34"/>
        <v>24</v>
      </c>
      <c r="L585" s="47">
        <v>571</v>
      </c>
      <c r="M585" s="47">
        <f t="shared" si="32"/>
        <v>24</v>
      </c>
      <c r="N585" s="47">
        <f t="shared" si="35"/>
        <v>19</v>
      </c>
      <c r="O585" s="47">
        <f t="shared" si="33"/>
        <v>1151</v>
      </c>
      <c r="P585" s="47"/>
    </row>
    <row r="586" spans="1:16" x14ac:dyDescent="0.3">
      <c r="A586" s="6"/>
      <c r="C586" s="27">
        <v>572</v>
      </c>
      <c r="D586" s="26">
        <v>24</v>
      </c>
      <c r="E586" s="26">
        <v>20</v>
      </c>
      <c r="F586" s="5">
        <v>1126</v>
      </c>
      <c r="H586" s="47">
        <f>VLOOKUP(표5_1075[[#This Row],[characterId]],$BB$15:$BD$223,2,FALSE)</f>
        <v>8</v>
      </c>
      <c r="I586" s="47" t="str">
        <f>VLOOKUP(표5_1075[[#This Row],[characterId]],$BB$15:$BD$223,3,FALSE)</f>
        <v>모히칸올</v>
      </c>
      <c r="K586" s="47">
        <f t="shared" si="34"/>
        <v>24</v>
      </c>
      <c r="L586" s="47">
        <v>572</v>
      </c>
      <c r="M586" s="47">
        <f t="shared" si="32"/>
        <v>24</v>
      </c>
      <c r="N586" s="47">
        <f t="shared" si="35"/>
        <v>20</v>
      </c>
      <c r="O586" s="47">
        <f t="shared" si="33"/>
        <v>1126</v>
      </c>
      <c r="P586" s="47"/>
    </row>
    <row r="587" spans="1:16" x14ac:dyDescent="0.3">
      <c r="A587" s="6"/>
      <c r="C587" s="27">
        <v>573</v>
      </c>
      <c r="D587" s="26">
        <v>24</v>
      </c>
      <c r="E587" s="26">
        <v>101</v>
      </c>
      <c r="F587" s="5">
        <v>2022</v>
      </c>
      <c r="H587" s="47">
        <f>VLOOKUP(표5_1075[[#This Row],[characterId]],$BB$15:$BD$223,2,FALSE)</f>
        <v>31</v>
      </c>
      <c r="I587" s="47" t="str">
        <f>VLOOKUP(표5_1075[[#This Row],[characterId]],$BB$15:$BD$223,3,FALSE)</f>
        <v>다미아</v>
      </c>
      <c r="K587" s="47">
        <f t="shared" si="34"/>
        <v>24</v>
      </c>
      <c r="L587" s="47">
        <v>573</v>
      </c>
      <c r="M587" s="47">
        <f t="shared" si="32"/>
        <v>24</v>
      </c>
      <c r="N587" s="47">
        <f t="shared" si="35"/>
        <v>101</v>
      </c>
      <c r="O587" s="47">
        <f t="shared" si="33"/>
        <v>2022</v>
      </c>
      <c r="P587" s="47"/>
    </row>
    <row r="588" spans="1:16" x14ac:dyDescent="0.3">
      <c r="A588" s="6"/>
      <c r="C588" s="27">
        <v>574</v>
      </c>
      <c r="D588" s="26">
        <v>24</v>
      </c>
      <c r="E588" s="26">
        <v>102</v>
      </c>
      <c r="F588" s="5">
        <v>2011</v>
      </c>
      <c r="H588" s="47">
        <f>VLOOKUP(표5_1075[[#This Row],[characterId]],$BB$15:$BD$223,2,FALSE)</f>
        <v>31</v>
      </c>
      <c r="I588" s="47" t="str">
        <f>VLOOKUP(표5_1075[[#This Row],[characterId]],$BB$15:$BD$223,3,FALSE)</f>
        <v>세라페더</v>
      </c>
      <c r="K588" s="47">
        <f t="shared" si="34"/>
        <v>24</v>
      </c>
      <c r="L588" s="47">
        <v>574</v>
      </c>
      <c r="M588" s="47">
        <f t="shared" si="32"/>
        <v>24</v>
      </c>
      <c r="N588" s="47">
        <f t="shared" si="35"/>
        <v>102</v>
      </c>
      <c r="O588" s="47">
        <f t="shared" si="33"/>
        <v>2011</v>
      </c>
      <c r="P588" s="47"/>
    </row>
    <row r="589" spans="1:16" x14ac:dyDescent="0.3">
      <c r="A589" s="6"/>
      <c r="C589" s="27">
        <v>575</v>
      </c>
      <c r="D589" s="26">
        <v>24</v>
      </c>
      <c r="E589" s="26">
        <v>103</v>
      </c>
      <c r="F589" s="5">
        <v>2032</v>
      </c>
      <c r="H589" s="47">
        <f>VLOOKUP(표5_1075[[#This Row],[characterId]],$BB$15:$BD$223,2,FALSE)</f>
        <v>31</v>
      </c>
      <c r="I589" s="47" t="str">
        <f>VLOOKUP(표5_1075[[#This Row],[characterId]],$BB$15:$BD$223,3,FALSE)</f>
        <v>플릭스독</v>
      </c>
      <c r="K589" s="47">
        <f t="shared" si="34"/>
        <v>24</v>
      </c>
      <c r="L589" s="47">
        <v>575</v>
      </c>
      <c r="M589" s="47">
        <f t="shared" si="32"/>
        <v>24</v>
      </c>
      <c r="N589" s="47">
        <f t="shared" si="35"/>
        <v>103</v>
      </c>
      <c r="O589" s="47">
        <f t="shared" si="33"/>
        <v>2032</v>
      </c>
      <c r="P589" s="47"/>
    </row>
    <row r="590" spans="1:16" x14ac:dyDescent="0.3">
      <c r="A590" s="6"/>
      <c r="C590" s="27">
        <v>576</v>
      </c>
      <c r="D590" s="26">
        <v>24</v>
      </c>
      <c r="E590" s="26">
        <v>201</v>
      </c>
      <c r="F590" s="5">
        <v>3102</v>
      </c>
      <c r="H590" s="47">
        <f>VLOOKUP(표5_1075[[#This Row],[characterId]],$BB$15:$BD$223,2,FALSE)</f>
        <v>1</v>
      </c>
      <c r="I590" s="47" t="str">
        <f>VLOOKUP(표5_1075[[#This Row],[characterId]],$BB$15:$BD$223,3,FALSE)</f>
        <v>애쉬우드</v>
      </c>
      <c r="K590" s="47">
        <f t="shared" si="34"/>
        <v>24</v>
      </c>
      <c r="L590" s="47">
        <v>576</v>
      </c>
      <c r="M590" s="47">
        <f t="shared" si="32"/>
        <v>24</v>
      </c>
      <c r="N590" s="47">
        <f t="shared" si="35"/>
        <v>201</v>
      </c>
      <c r="O590" s="47">
        <f t="shared" si="33"/>
        <v>3102</v>
      </c>
      <c r="P590" s="47"/>
    </row>
    <row r="591" spans="1:16" x14ac:dyDescent="0.3">
      <c r="A591" s="6"/>
      <c r="C591" s="27">
        <v>577</v>
      </c>
      <c r="D591" s="26">
        <v>25</v>
      </c>
      <c r="E591" s="26">
        <v>1</v>
      </c>
      <c r="F591" s="5">
        <v>1006</v>
      </c>
      <c r="H591" s="47">
        <f>VLOOKUP(표5_1075[[#This Row],[characterId]],$BB$15:$BD$223,2,FALSE)</f>
        <v>3</v>
      </c>
      <c r="I591" s="47" t="str">
        <f>VLOOKUP(표5_1075[[#This Row],[characterId]],$BB$15:$BD$223,3,FALSE)</f>
        <v>위치</v>
      </c>
      <c r="K591" s="47">
        <f t="shared" si="34"/>
        <v>25</v>
      </c>
      <c r="L591" s="47">
        <v>577</v>
      </c>
      <c r="M591" s="47">
        <f t="shared" ref="M591:M654" si="36">VLOOKUP(ROUNDUP(L591/24,0),$W$15:$Z$138,4,FALSE)</f>
        <v>25</v>
      </c>
      <c r="N591" s="47">
        <f t="shared" si="35"/>
        <v>1</v>
      </c>
      <c r="O591" s="47">
        <f t="shared" ref="O591:O654" si="37">INDEX($AB$15:$AY$138,K591,VLOOKUP(N591,$S$15:$T$38,2,FALSE))</f>
        <v>1006</v>
      </c>
      <c r="P591" s="47"/>
    </row>
    <row r="592" spans="1:16" x14ac:dyDescent="0.3">
      <c r="A592" s="6"/>
      <c r="C592" s="27">
        <v>578</v>
      </c>
      <c r="D592" s="26">
        <v>25</v>
      </c>
      <c r="E592" s="26">
        <v>2</v>
      </c>
      <c r="F592" s="5">
        <v>1003</v>
      </c>
      <c r="H592" s="47">
        <f>VLOOKUP(표5_1075[[#This Row],[characterId]],$BB$15:$BD$223,2,FALSE)</f>
        <v>2</v>
      </c>
      <c r="I592" s="47" t="str">
        <f>VLOOKUP(표5_1075[[#This Row],[characterId]],$BB$15:$BD$223,3,FALSE)</f>
        <v>으릉</v>
      </c>
      <c r="K592" s="47">
        <f t="shared" ref="K592:K655" si="38">ROUNDUP(L592/24,0)</f>
        <v>25</v>
      </c>
      <c r="L592" s="47">
        <v>578</v>
      </c>
      <c r="M592" s="47">
        <f t="shared" si="36"/>
        <v>25</v>
      </c>
      <c r="N592" s="47">
        <f t="shared" si="35"/>
        <v>2</v>
      </c>
      <c r="O592" s="47">
        <f t="shared" si="37"/>
        <v>1003</v>
      </c>
      <c r="P592" s="47"/>
    </row>
    <row r="593" spans="1:16" x14ac:dyDescent="0.3">
      <c r="A593" s="6"/>
      <c r="C593" s="27">
        <v>579</v>
      </c>
      <c r="D593" s="26">
        <v>25</v>
      </c>
      <c r="E593" s="26">
        <v>3</v>
      </c>
      <c r="F593" s="5">
        <v>1019</v>
      </c>
      <c r="H593" s="47">
        <f>VLOOKUP(표5_1075[[#This Row],[characterId]],$BB$15:$BD$223,2,FALSE)</f>
        <v>7</v>
      </c>
      <c r="I593" s="47" t="str">
        <f>VLOOKUP(표5_1075[[#This Row],[characterId]],$BB$15:$BD$223,3,FALSE)</f>
        <v>진저맨</v>
      </c>
      <c r="K593" s="47">
        <f t="shared" si="38"/>
        <v>25</v>
      </c>
      <c r="L593" s="47">
        <v>579</v>
      </c>
      <c r="M593" s="47">
        <f t="shared" si="36"/>
        <v>25</v>
      </c>
      <c r="N593" s="47">
        <f t="shared" si="35"/>
        <v>3</v>
      </c>
      <c r="O593" s="47">
        <f t="shared" si="37"/>
        <v>1019</v>
      </c>
      <c r="P593" s="47"/>
    </row>
    <row r="594" spans="1:16" x14ac:dyDescent="0.3">
      <c r="A594" s="6"/>
      <c r="C594" s="27">
        <v>580</v>
      </c>
      <c r="D594" s="26">
        <v>25</v>
      </c>
      <c r="E594" s="26">
        <v>4</v>
      </c>
      <c r="F594" s="5">
        <v>1035</v>
      </c>
      <c r="H594" s="47">
        <f>VLOOKUP(표5_1075[[#This Row],[characterId]],$BB$15:$BD$223,2,FALSE)</f>
        <v>2</v>
      </c>
      <c r="I594" s="47" t="str">
        <f>VLOOKUP(표5_1075[[#This Row],[characterId]],$BB$15:$BD$223,3,FALSE)</f>
        <v>액션트독스</v>
      </c>
      <c r="K594" s="47">
        <f t="shared" si="38"/>
        <v>25</v>
      </c>
      <c r="L594" s="47">
        <v>580</v>
      </c>
      <c r="M594" s="47">
        <f t="shared" si="36"/>
        <v>25</v>
      </c>
      <c r="N594" s="47">
        <f t="shared" si="35"/>
        <v>4</v>
      </c>
      <c r="O594" s="47">
        <f t="shared" si="37"/>
        <v>1035</v>
      </c>
      <c r="P594" s="47"/>
    </row>
    <row r="595" spans="1:16" x14ac:dyDescent="0.3">
      <c r="A595" s="6"/>
      <c r="C595" s="27">
        <v>581</v>
      </c>
      <c r="D595" s="26">
        <v>25</v>
      </c>
      <c r="E595" s="26">
        <v>5</v>
      </c>
      <c r="F595" s="5">
        <v>1020</v>
      </c>
      <c r="H595" s="47">
        <f>VLOOKUP(표5_1075[[#This Row],[characterId]],$BB$15:$BD$223,2,FALSE)</f>
        <v>9</v>
      </c>
      <c r="I595" s="47" t="str">
        <f>VLOOKUP(표5_1075[[#This Row],[characterId]],$BB$15:$BD$223,3,FALSE)</f>
        <v>쿨핀</v>
      </c>
      <c r="K595" s="47">
        <f t="shared" si="38"/>
        <v>25</v>
      </c>
      <c r="L595" s="47">
        <v>581</v>
      </c>
      <c r="M595" s="47">
        <f t="shared" si="36"/>
        <v>25</v>
      </c>
      <c r="N595" s="47">
        <f t="shared" si="35"/>
        <v>5</v>
      </c>
      <c r="O595" s="47">
        <f t="shared" si="37"/>
        <v>1020</v>
      </c>
      <c r="P595" s="47"/>
    </row>
    <row r="596" spans="1:16" x14ac:dyDescent="0.3">
      <c r="A596" s="6"/>
      <c r="C596" s="27">
        <v>582</v>
      </c>
      <c r="D596" s="26">
        <v>25</v>
      </c>
      <c r="E596" s="26">
        <v>6</v>
      </c>
      <c r="F596" s="5">
        <v>1049</v>
      </c>
      <c r="H596" s="47">
        <f>VLOOKUP(표5_1075[[#This Row],[characterId]],$BB$15:$BD$223,2,FALSE)</f>
        <v>7</v>
      </c>
      <c r="I596" s="47" t="str">
        <f>VLOOKUP(표5_1075[[#This Row],[characterId]],$BB$15:$BD$223,3,FALSE)</f>
        <v>민트맨</v>
      </c>
      <c r="K596" s="47">
        <f t="shared" si="38"/>
        <v>25</v>
      </c>
      <c r="L596" s="47">
        <v>582</v>
      </c>
      <c r="M596" s="47">
        <f t="shared" si="36"/>
        <v>25</v>
      </c>
      <c r="N596" s="47">
        <f t="shared" si="35"/>
        <v>6</v>
      </c>
      <c r="O596" s="47">
        <f t="shared" si="37"/>
        <v>1049</v>
      </c>
      <c r="P596" s="47"/>
    </row>
    <row r="597" spans="1:16" x14ac:dyDescent="0.3">
      <c r="A597" s="6"/>
      <c r="C597" s="27">
        <v>583</v>
      </c>
      <c r="D597" s="26">
        <v>25</v>
      </c>
      <c r="E597" s="26">
        <v>7</v>
      </c>
      <c r="F597" s="5">
        <v>1043</v>
      </c>
      <c r="H597" s="47">
        <f>VLOOKUP(표5_1075[[#This Row],[characterId]],$BB$15:$BD$223,2,FALSE)</f>
        <v>17</v>
      </c>
      <c r="I597" s="47" t="str">
        <f>VLOOKUP(표5_1075[[#This Row],[characterId]],$BB$15:$BD$223,3,FALSE)</f>
        <v>레디안</v>
      </c>
      <c r="K597" s="47">
        <f t="shared" si="38"/>
        <v>25</v>
      </c>
      <c r="L597" s="47">
        <v>583</v>
      </c>
      <c r="M597" s="47">
        <f t="shared" si="36"/>
        <v>25</v>
      </c>
      <c r="N597" s="47">
        <f t="shared" si="35"/>
        <v>7</v>
      </c>
      <c r="O597" s="47">
        <f t="shared" si="37"/>
        <v>1043</v>
      </c>
      <c r="P597" s="47"/>
    </row>
    <row r="598" spans="1:16" x14ac:dyDescent="0.3">
      <c r="A598" s="6"/>
      <c r="C598" s="27">
        <v>584</v>
      </c>
      <c r="D598" s="26">
        <v>25</v>
      </c>
      <c r="E598" s="26">
        <v>8</v>
      </c>
      <c r="F598" s="5">
        <v>1046</v>
      </c>
      <c r="H598" s="47">
        <f>VLOOKUP(표5_1075[[#This Row],[characterId]],$BB$15:$BD$223,2,FALSE)</f>
        <v>21</v>
      </c>
      <c r="I598" s="47" t="str">
        <f>VLOOKUP(표5_1075[[#This Row],[characterId]],$BB$15:$BD$223,3,FALSE)</f>
        <v>호롱</v>
      </c>
      <c r="K598" s="47">
        <f t="shared" si="38"/>
        <v>25</v>
      </c>
      <c r="L598" s="47">
        <v>584</v>
      </c>
      <c r="M598" s="47">
        <f t="shared" si="36"/>
        <v>25</v>
      </c>
      <c r="N598" s="47">
        <f t="shared" si="35"/>
        <v>8</v>
      </c>
      <c r="O598" s="47">
        <f t="shared" si="37"/>
        <v>1046</v>
      </c>
      <c r="P598" s="47"/>
    </row>
    <row r="599" spans="1:16" x14ac:dyDescent="0.3">
      <c r="A599" s="6"/>
      <c r="C599" s="27">
        <v>585</v>
      </c>
      <c r="D599" s="26">
        <v>25</v>
      </c>
      <c r="E599" s="26">
        <v>9</v>
      </c>
      <c r="F599" s="5">
        <v>1038</v>
      </c>
      <c r="H599" s="47">
        <f>VLOOKUP(표5_1075[[#This Row],[characterId]],$BB$15:$BD$223,2,FALSE)</f>
        <v>42</v>
      </c>
      <c r="I599" s="47" t="str">
        <f>VLOOKUP(표5_1075[[#This Row],[characterId]],$BB$15:$BD$223,3,FALSE)</f>
        <v>리프스</v>
      </c>
      <c r="K599" s="47">
        <f t="shared" si="38"/>
        <v>25</v>
      </c>
      <c r="L599" s="47">
        <v>585</v>
      </c>
      <c r="M599" s="47">
        <f t="shared" si="36"/>
        <v>25</v>
      </c>
      <c r="N599" s="47">
        <f t="shared" si="35"/>
        <v>9</v>
      </c>
      <c r="O599" s="47">
        <f t="shared" si="37"/>
        <v>1038</v>
      </c>
      <c r="P599" s="47"/>
    </row>
    <row r="600" spans="1:16" x14ac:dyDescent="0.3">
      <c r="A600" s="6"/>
      <c r="C600" s="27">
        <v>586</v>
      </c>
      <c r="D600" s="26">
        <v>25</v>
      </c>
      <c r="E600" s="26">
        <v>10</v>
      </c>
      <c r="F600" s="5">
        <v>1046</v>
      </c>
      <c r="H600" s="47">
        <f>VLOOKUP(표5_1075[[#This Row],[characterId]],$BB$15:$BD$223,2,FALSE)</f>
        <v>21</v>
      </c>
      <c r="I600" s="47" t="str">
        <f>VLOOKUP(표5_1075[[#This Row],[characterId]],$BB$15:$BD$223,3,FALSE)</f>
        <v>호롱</v>
      </c>
      <c r="K600" s="47">
        <f t="shared" si="38"/>
        <v>25</v>
      </c>
      <c r="L600" s="47">
        <v>586</v>
      </c>
      <c r="M600" s="47">
        <f t="shared" si="36"/>
        <v>25</v>
      </c>
      <c r="N600" s="47">
        <f t="shared" si="35"/>
        <v>10</v>
      </c>
      <c r="O600" s="47">
        <f t="shared" si="37"/>
        <v>1046</v>
      </c>
      <c r="P600" s="47"/>
    </row>
    <row r="601" spans="1:16" x14ac:dyDescent="0.3">
      <c r="A601" s="6"/>
      <c r="C601" s="27">
        <v>587</v>
      </c>
      <c r="D601" s="26">
        <v>25</v>
      </c>
      <c r="E601" s="26">
        <v>11</v>
      </c>
      <c r="F601" s="5">
        <v>1065</v>
      </c>
      <c r="H601" s="47">
        <f>VLOOKUP(표5_1075[[#This Row],[characterId]],$BB$15:$BD$223,2,FALSE)</f>
        <v>3</v>
      </c>
      <c r="I601" s="47" t="str">
        <f>VLOOKUP(표5_1075[[#This Row],[characterId]],$BB$15:$BD$223,3,FALSE)</f>
        <v>옴니파이톤</v>
      </c>
      <c r="K601" s="47">
        <f t="shared" si="38"/>
        <v>25</v>
      </c>
      <c r="L601" s="47">
        <v>587</v>
      </c>
      <c r="M601" s="47">
        <f t="shared" si="36"/>
        <v>25</v>
      </c>
      <c r="N601" s="47">
        <f t="shared" si="35"/>
        <v>11</v>
      </c>
      <c r="O601" s="47">
        <f t="shared" si="37"/>
        <v>1065</v>
      </c>
      <c r="P601" s="47"/>
    </row>
    <row r="602" spans="1:16" x14ac:dyDescent="0.3">
      <c r="A602" s="6"/>
      <c r="C602" s="27">
        <v>588</v>
      </c>
      <c r="D602" s="26">
        <v>25</v>
      </c>
      <c r="E602" s="26">
        <v>12</v>
      </c>
      <c r="F602" s="5">
        <v>1063</v>
      </c>
      <c r="H602" s="47">
        <f>VLOOKUP(표5_1075[[#This Row],[characterId]],$BB$15:$BD$223,2,FALSE)</f>
        <v>12</v>
      </c>
      <c r="I602" s="47" t="str">
        <f>VLOOKUP(표5_1075[[#This Row],[characterId]],$BB$15:$BD$223,3,FALSE)</f>
        <v>라이팅독스</v>
      </c>
      <c r="K602" s="47">
        <f t="shared" si="38"/>
        <v>25</v>
      </c>
      <c r="L602" s="47">
        <v>588</v>
      </c>
      <c r="M602" s="47">
        <f t="shared" si="36"/>
        <v>25</v>
      </c>
      <c r="N602" s="47">
        <f t="shared" si="35"/>
        <v>12</v>
      </c>
      <c r="O602" s="47">
        <f t="shared" si="37"/>
        <v>1063</v>
      </c>
      <c r="P602" s="47"/>
    </row>
    <row r="603" spans="1:16" x14ac:dyDescent="0.3">
      <c r="A603" s="6"/>
      <c r="C603" s="27">
        <v>589</v>
      </c>
      <c r="D603" s="26">
        <v>25</v>
      </c>
      <c r="E603" s="26">
        <v>13</v>
      </c>
      <c r="F603" s="5">
        <v>1074</v>
      </c>
      <c r="H603" s="47">
        <f>VLOOKUP(표5_1075[[#This Row],[characterId]],$BB$15:$BD$223,2,FALSE)</f>
        <v>14</v>
      </c>
      <c r="I603" s="47" t="str">
        <f>VLOOKUP(표5_1075[[#This Row],[characterId]],$BB$15:$BD$223,3,FALSE)</f>
        <v>드로이드골드</v>
      </c>
      <c r="K603" s="47">
        <f t="shared" si="38"/>
        <v>25</v>
      </c>
      <c r="L603" s="47">
        <v>589</v>
      </c>
      <c r="M603" s="47">
        <f t="shared" si="36"/>
        <v>25</v>
      </c>
      <c r="N603" s="47">
        <f t="shared" si="35"/>
        <v>13</v>
      </c>
      <c r="O603" s="47">
        <f t="shared" si="37"/>
        <v>1074</v>
      </c>
      <c r="P603" s="47"/>
    </row>
    <row r="604" spans="1:16" x14ac:dyDescent="0.3">
      <c r="A604" s="6"/>
      <c r="C604" s="27">
        <v>590</v>
      </c>
      <c r="D604" s="26">
        <v>25</v>
      </c>
      <c r="E604" s="26">
        <v>14</v>
      </c>
      <c r="F604" s="5">
        <v>1064</v>
      </c>
      <c r="H604" s="47">
        <f>VLOOKUP(표5_1075[[#This Row],[characterId]],$BB$15:$BD$223,2,FALSE)</f>
        <v>19</v>
      </c>
      <c r="I604" s="47" t="str">
        <f>VLOOKUP(표5_1075[[#This Row],[characterId]],$BB$15:$BD$223,3,FALSE)</f>
        <v>세이코</v>
      </c>
      <c r="K604" s="47">
        <f t="shared" si="38"/>
        <v>25</v>
      </c>
      <c r="L604" s="47">
        <v>590</v>
      </c>
      <c r="M604" s="47">
        <f t="shared" si="36"/>
        <v>25</v>
      </c>
      <c r="N604" s="47">
        <f t="shared" si="35"/>
        <v>14</v>
      </c>
      <c r="O604" s="47">
        <f t="shared" si="37"/>
        <v>1064</v>
      </c>
      <c r="P604" s="47"/>
    </row>
    <row r="605" spans="1:16" x14ac:dyDescent="0.3">
      <c r="A605" s="6"/>
      <c r="C605" s="27">
        <v>591</v>
      </c>
      <c r="D605" s="26">
        <v>25</v>
      </c>
      <c r="E605" s="26">
        <v>15</v>
      </c>
      <c r="F605" s="5">
        <v>1078</v>
      </c>
      <c r="H605" s="47">
        <f>VLOOKUP(표5_1075[[#This Row],[characterId]],$BB$15:$BD$223,2,FALSE)</f>
        <v>42</v>
      </c>
      <c r="I605" s="47" t="str">
        <f>VLOOKUP(표5_1075[[#This Row],[characterId]],$BB$15:$BD$223,3,FALSE)</f>
        <v>프레링</v>
      </c>
      <c r="K605" s="47">
        <f t="shared" si="38"/>
        <v>25</v>
      </c>
      <c r="L605" s="47">
        <v>591</v>
      </c>
      <c r="M605" s="47">
        <f t="shared" si="36"/>
        <v>25</v>
      </c>
      <c r="N605" s="47">
        <f t="shared" si="35"/>
        <v>15</v>
      </c>
      <c r="O605" s="47">
        <f t="shared" si="37"/>
        <v>1078</v>
      </c>
      <c r="P605" s="47"/>
    </row>
    <row r="606" spans="1:16" x14ac:dyDescent="0.3">
      <c r="A606" s="6"/>
      <c r="C606" s="27">
        <v>592</v>
      </c>
      <c r="D606" s="26">
        <v>25</v>
      </c>
      <c r="E606" s="26">
        <v>16</v>
      </c>
      <c r="F606" s="5">
        <v>1141</v>
      </c>
      <c r="H606" s="47">
        <f>VLOOKUP(표5_1075[[#This Row],[characterId]],$BB$15:$BD$223,2,FALSE)</f>
        <v>16</v>
      </c>
      <c r="I606" s="47" t="str">
        <f>VLOOKUP(표5_1075[[#This Row],[characterId]],$BB$15:$BD$223,3,FALSE)</f>
        <v>로제타석</v>
      </c>
      <c r="K606" s="47">
        <f t="shared" si="38"/>
        <v>25</v>
      </c>
      <c r="L606" s="47">
        <v>592</v>
      </c>
      <c r="M606" s="47">
        <f t="shared" si="36"/>
        <v>25</v>
      </c>
      <c r="N606" s="47">
        <f t="shared" si="35"/>
        <v>16</v>
      </c>
      <c r="O606" s="47">
        <f t="shared" si="37"/>
        <v>1141</v>
      </c>
      <c r="P606" s="47"/>
    </row>
    <row r="607" spans="1:16" x14ac:dyDescent="0.3">
      <c r="A607" s="6"/>
      <c r="C607" s="27">
        <v>593</v>
      </c>
      <c r="D607" s="26">
        <v>25</v>
      </c>
      <c r="E607" s="26">
        <v>17</v>
      </c>
      <c r="F607" s="5">
        <v>1090</v>
      </c>
      <c r="H607" s="47">
        <f>VLOOKUP(표5_1075[[#This Row],[characterId]],$BB$15:$BD$223,2,FALSE)</f>
        <v>6</v>
      </c>
      <c r="I607" s="47" t="str">
        <f>VLOOKUP(표5_1075[[#This Row],[characterId]],$BB$15:$BD$223,3,FALSE)</f>
        <v>대즐독스</v>
      </c>
      <c r="K607" s="47">
        <f t="shared" si="38"/>
        <v>25</v>
      </c>
      <c r="L607" s="47">
        <v>593</v>
      </c>
      <c r="M607" s="47">
        <f t="shared" si="36"/>
        <v>25</v>
      </c>
      <c r="N607" s="47">
        <f t="shared" si="35"/>
        <v>17</v>
      </c>
      <c r="O607" s="47">
        <f t="shared" si="37"/>
        <v>1090</v>
      </c>
      <c r="P607" s="47"/>
    </row>
    <row r="608" spans="1:16" x14ac:dyDescent="0.3">
      <c r="A608" s="6"/>
      <c r="C608" s="27">
        <v>594</v>
      </c>
      <c r="D608" s="26">
        <v>25</v>
      </c>
      <c r="E608" s="26">
        <v>18</v>
      </c>
      <c r="F608" s="5">
        <v>1095</v>
      </c>
      <c r="H608" s="47">
        <f>VLOOKUP(표5_1075[[#This Row],[characterId]],$BB$15:$BD$223,2,FALSE)</f>
        <v>21</v>
      </c>
      <c r="I608" s="47" t="str">
        <f>VLOOKUP(표5_1075[[#This Row],[characterId]],$BB$15:$BD$223,3,FALSE)</f>
        <v>맨라이트</v>
      </c>
      <c r="K608" s="47">
        <f t="shared" si="38"/>
        <v>25</v>
      </c>
      <c r="L608" s="47">
        <v>594</v>
      </c>
      <c r="M608" s="47">
        <f t="shared" si="36"/>
        <v>25</v>
      </c>
      <c r="N608" s="47">
        <f t="shared" si="35"/>
        <v>18</v>
      </c>
      <c r="O608" s="47">
        <f t="shared" si="37"/>
        <v>1095</v>
      </c>
      <c r="P608" s="47"/>
    </row>
    <row r="609" spans="1:16" x14ac:dyDescent="0.3">
      <c r="A609" s="6"/>
      <c r="C609" s="27">
        <v>595</v>
      </c>
      <c r="D609" s="26">
        <v>25</v>
      </c>
      <c r="E609" s="26">
        <v>19</v>
      </c>
      <c r="F609" s="5">
        <v>1145</v>
      </c>
      <c r="H609" s="47">
        <f>VLOOKUP(표5_1075[[#This Row],[characterId]],$BB$15:$BD$223,2,FALSE)</f>
        <v>19</v>
      </c>
      <c r="I609" s="47" t="str">
        <f>VLOOKUP(표5_1075[[#This Row],[characterId]],$BB$15:$BD$223,3,FALSE)</f>
        <v>베네라</v>
      </c>
      <c r="K609" s="47">
        <f t="shared" si="38"/>
        <v>25</v>
      </c>
      <c r="L609" s="47">
        <v>595</v>
      </c>
      <c r="M609" s="47">
        <f t="shared" si="36"/>
        <v>25</v>
      </c>
      <c r="N609" s="47">
        <f t="shared" si="35"/>
        <v>19</v>
      </c>
      <c r="O609" s="47">
        <f t="shared" si="37"/>
        <v>1145</v>
      </c>
      <c r="P609" s="47"/>
    </row>
    <row r="610" spans="1:16" x14ac:dyDescent="0.3">
      <c r="A610" s="6"/>
      <c r="C610" s="27">
        <v>596</v>
      </c>
      <c r="D610" s="26">
        <v>25</v>
      </c>
      <c r="E610" s="26">
        <v>20</v>
      </c>
      <c r="F610" s="5">
        <v>1170</v>
      </c>
      <c r="H610" s="47">
        <f>VLOOKUP(표5_1075[[#This Row],[characterId]],$BB$15:$BD$223,2,FALSE)</f>
        <v>8</v>
      </c>
      <c r="I610" s="47" t="str">
        <f>VLOOKUP(표5_1075[[#This Row],[characterId]],$BB$15:$BD$223,3,FALSE)</f>
        <v>코타코로</v>
      </c>
      <c r="K610" s="47">
        <f t="shared" si="38"/>
        <v>25</v>
      </c>
      <c r="L610" s="47">
        <v>596</v>
      </c>
      <c r="M610" s="47">
        <f t="shared" si="36"/>
        <v>25</v>
      </c>
      <c r="N610" s="47">
        <f t="shared" si="35"/>
        <v>20</v>
      </c>
      <c r="O610" s="47">
        <f t="shared" si="37"/>
        <v>1170</v>
      </c>
      <c r="P610" s="47"/>
    </row>
    <row r="611" spans="1:16" x14ac:dyDescent="0.3">
      <c r="A611" s="6"/>
      <c r="C611" s="27">
        <v>597</v>
      </c>
      <c r="D611" s="26">
        <v>25</v>
      </c>
      <c r="E611" s="26">
        <v>101</v>
      </c>
      <c r="F611" s="5">
        <v>2002</v>
      </c>
      <c r="H611" s="47">
        <f>VLOOKUP(표5_1075[[#This Row],[characterId]],$BB$15:$BD$223,2,FALSE)</f>
        <v>31</v>
      </c>
      <c r="I611" s="47" t="str">
        <f>VLOOKUP(표5_1075[[#This Row],[characterId]],$BB$15:$BD$223,3,FALSE)</f>
        <v>그렐라스</v>
      </c>
      <c r="K611" s="47">
        <f t="shared" si="38"/>
        <v>25</v>
      </c>
      <c r="L611" s="47">
        <v>597</v>
      </c>
      <c r="M611" s="47">
        <f t="shared" si="36"/>
        <v>25</v>
      </c>
      <c r="N611" s="47">
        <f t="shared" si="35"/>
        <v>101</v>
      </c>
      <c r="O611" s="47">
        <f t="shared" si="37"/>
        <v>2002</v>
      </c>
      <c r="P611" s="47"/>
    </row>
    <row r="612" spans="1:16" x14ac:dyDescent="0.3">
      <c r="A612" s="6"/>
      <c r="C612" s="27">
        <v>598</v>
      </c>
      <c r="D612" s="26">
        <v>25</v>
      </c>
      <c r="E612" s="26">
        <v>102</v>
      </c>
      <c r="F612" s="5">
        <v>2021</v>
      </c>
      <c r="H612" s="47">
        <f>VLOOKUP(표5_1075[[#This Row],[characterId]],$BB$15:$BD$223,2,FALSE)</f>
        <v>23</v>
      </c>
      <c r="I612" s="47" t="str">
        <f>VLOOKUP(표5_1075[[#This Row],[characterId]],$BB$15:$BD$223,3,FALSE)</f>
        <v>도르도로이드</v>
      </c>
      <c r="K612" s="47">
        <f t="shared" si="38"/>
        <v>25</v>
      </c>
      <c r="L612" s="47">
        <v>598</v>
      </c>
      <c r="M612" s="47">
        <f t="shared" si="36"/>
        <v>25</v>
      </c>
      <c r="N612" s="47">
        <f t="shared" si="35"/>
        <v>102</v>
      </c>
      <c r="O612" s="47">
        <f t="shared" si="37"/>
        <v>2021</v>
      </c>
      <c r="P612" s="47"/>
    </row>
    <row r="613" spans="1:16" x14ac:dyDescent="0.3">
      <c r="A613" s="6"/>
      <c r="C613" s="27">
        <v>599</v>
      </c>
      <c r="D613" s="26">
        <v>25</v>
      </c>
      <c r="E613" s="26">
        <v>103</v>
      </c>
      <c r="F613" s="5">
        <v>2032</v>
      </c>
      <c r="H613" s="47">
        <f>VLOOKUP(표5_1075[[#This Row],[characterId]],$BB$15:$BD$223,2,FALSE)</f>
        <v>31</v>
      </c>
      <c r="I613" s="47" t="str">
        <f>VLOOKUP(표5_1075[[#This Row],[characterId]],$BB$15:$BD$223,3,FALSE)</f>
        <v>플릭스독</v>
      </c>
      <c r="K613" s="47">
        <f t="shared" si="38"/>
        <v>25</v>
      </c>
      <c r="L613" s="47">
        <v>599</v>
      </c>
      <c r="M613" s="47">
        <f t="shared" si="36"/>
        <v>25</v>
      </c>
      <c r="N613" s="47">
        <f t="shared" si="35"/>
        <v>103</v>
      </c>
      <c r="O613" s="47">
        <f t="shared" si="37"/>
        <v>2032</v>
      </c>
      <c r="P613" s="47"/>
    </row>
    <row r="614" spans="1:16" x14ac:dyDescent="0.3">
      <c r="A614" s="6"/>
      <c r="C614" s="27">
        <v>600</v>
      </c>
      <c r="D614" s="26">
        <v>25</v>
      </c>
      <c r="E614" s="26">
        <v>201</v>
      </c>
      <c r="F614" s="5">
        <v>3004</v>
      </c>
      <c r="H614" s="47">
        <f>VLOOKUP(표5_1075[[#This Row],[characterId]],$BB$15:$BD$223,2,FALSE)</f>
        <v>35</v>
      </c>
      <c r="I614" s="47" t="str">
        <f>VLOOKUP(표5_1075[[#This Row],[characterId]],$BB$15:$BD$223,3,FALSE)</f>
        <v>고독의 웨너리스</v>
      </c>
      <c r="K614" s="47">
        <f t="shared" si="38"/>
        <v>25</v>
      </c>
      <c r="L614" s="47">
        <v>600</v>
      </c>
      <c r="M614" s="47">
        <f t="shared" si="36"/>
        <v>25</v>
      </c>
      <c r="N614" s="47">
        <f t="shared" si="35"/>
        <v>201</v>
      </c>
      <c r="O614" s="47">
        <f t="shared" si="37"/>
        <v>3004</v>
      </c>
      <c r="P614" s="47"/>
    </row>
    <row r="615" spans="1:16" x14ac:dyDescent="0.3">
      <c r="A615" s="6"/>
      <c r="C615" s="27">
        <v>601</v>
      </c>
      <c r="D615" s="26">
        <v>26</v>
      </c>
      <c r="E615" s="26">
        <v>1</v>
      </c>
      <c r="F615" s="5">
        <v>1009</v>
      </c>
      <c r="H615" s="47">
        <f>VLOOKUP(표5_1075[[#This Row],[characterId]],$BB$15:$BD$223,2,FALSE)</f>
        <v>7</v>
      </c>
      <c r="I615" s="47" t="str">
        <f>VLOOKUP(표5_1075[[#This Row],[characterId]],$BB$15:$BD$223,3,FALSE)</f>
        <v>블라임</v>
      </c>
      <c r="K615" s="47">
        <f t="shared" si="38"/>
        <v>26</v>
      </c>
      <c r="L615" s="47">
        <v>601</v>
      </c>
      <c r="M615" s="47">
        <f t="shared" si="36"/>
        <v>26</v>
      </c>
      <c r="N615" s="47">
        <f t="shared" si="35"/>
        <v>1</v>
      </c>
      <c r="O615" s="47">
        <f t="shared" si="37"/>
        <v>1009</v>
      </c>
      <c r="P615" s="47"/>
    </row>
    <row r="616" spans="1:16" x14ac:dyDescent="0.3">
      <c r="A616" s="6"/>
      <c r="C616" s="27">
        <v>602</v>
      </c>
      <c r="D616" s="26">
        <v>26</v>
      </c>
      <c r="E616" s="26">
        <v>2</v>
      </c>
      <c r="F616" s="5">
        <v>1008</v>
      </c>
      <c r="H616" s="47">
        <f>VLOOKUP(표5_1075[[#This Row],[characterId]],$BB$15:$BD$223,2,FALSE)</f>
        <v>41</v>
      </c>
      <c r="I616" s="47" t="str">
        <f>VLOOKUP(표5_1075[[#This Row],[characterId]],$BB$15:$BD$223,3,FALSE)</f>
        <v>화이트고</v>
      </c>
      <c r="K616" s="47">
        <f t="shared" si="38"/>
        <v>26</v>
      </c>
      <c r="L616" s="47">
        <v>602</v>
      </c>
      <c r="M616" s="47">
        <f t="shared" si="36"/>
        <v>26</v>
      </c>
      <c r="N616" s="47">
        <f t="shared" ref="N616:N679" si="39">N592</f>
        <v>2</v>
      </c>
      <c r="O616" s="47">
        <f t="shared" si="37"/>
        <v>1008</v>
      </c>
      <c r="P616" s="47"/>
    </row>
    <row r="617" spans="1:16" x14ac:dyDescent="0.3">
      <c r="A617" s="6"/>
      <c r="C617" s="27">
        <v>603</v>
      </c>
      <c r="D617" s="26">
        <v>26</v>
      </c>
      <c r="E617" s="26">
        <v>3</v>
      </c>
      <c r="F617" s="5">
        <v>1013</v>
      </c>
      <c r="H617" s="47">
        <f>VLOOKUP(표5_1075[[#This Row],[characterId]],$BB$15:$BD$223,2,FALSE)</f>
        <v>4</v>
      </c>
      <c r="I617" s="47" t="str">
        <f>VLOOKUP(표5_1075[[#This Row],[characterId]],$BB$15:$BD$223,3,FALSE)</f>
        <v>칼핀</v>
      </c>
      <c r="K617" s="47">
        <f t="shared" si="38"/>
        <v>26</v>
      </c>
      <c r="L617" s="47">
        <v>603</v>
      </c>
      <c r="M617" s="47">
        <f t="shared" si="36"/>
        <v>26</v>
      </c>
      <c r="N617" s="47">
        <f t="shared" si="39"/>
        <v>3</v>
      </c>
      <c r="O617" s="47">
        <f t="shared" si="37"/>
        <v>1013</v>
      </c>
      <c r="P617" s="47"/>
    </row>
    <row r="618" spans="1:16" x14ac:dyDescent="0.3">
      <c r="A618" s="6"/>
      <c r="C618" s="27">
        <v>604</v>
      </c>
      <c r="D618" s="26">
        <v>26</v>
      </c>
      <c r="E618" s="26">
        <v>4</v>
      </c>
      <c r="F618" s="5">
        <v>1011</v>
      </c>
      <c r="H618" s="47">
        <f>VLOOKUP(표5_1075[[#This Row],[characterId]],$BB$15:$BD$223,2,FALSE)</f>
        <v>2</v>
      </c>
      <c r="I618" s="47" t="str">
        <f>VLOOKUP(표5_1075[[#This Row],[characterId]],$BB$15:$BD$223,3,FALSE)</f>
        <v>워터독스</v>
      </c>
      <c r="K618" s="47">
        <f t="shared" si="38"/>
        <v>26</v>
      </c>
      <c r="L618" s="47">
        <v>604</v>
      </c>
      <c r="M618" s="47">
        <f t="shared" si="36"/>
        <v>26</v>
      </c>
      <c r="N618" s="47">
        <f t="shared" si="39"/>
        <v>4</v>
      </c>
      <c r="O618" s="47">
        <f t="shared" si="37"/>
        <v>1011</v>
      </c>
      <c r="P618" s="47"/>
    </row>
    <row r="619" spans="1:16" x14ac:dyDescent="0.3">
      <c r="A619" s="6"/>
      <c r="C619" s="27">
        <v>605</v>
      </c>
      <c r="D619" s="26">
        <v>26</v>
      </c>
      <c r="E619" s="26">
        <v>5</v>
      </c>
      <c r="F619" s="5">
        <v>1016</v>
      </c>
      <c r="H619" s="47">
        <f>VLOOKUP(표5_1075[[#This Row],[characterId]],$BB$15:$BD$223,2,FALSE)</f>
        <v>8</v>
      </c>
      <c r="I619" s="47" t="str">
        <f>VLOOKUP(표5_1075[[#This Row],[characterId]],$BB$15:$BD$223,3,FALSE)</f>
        <v>파우스트</v>
      </c>
      <c r="K619" s="47">
        <f t="shared" si="38"/>
        <v>26</v>
      </c>
      <c r="L619" s="47">
        <v>605</v>
      </c>
      <c r="M619" s="47">
        <f t="shared" si="36"/>
        <v>26</v>
      </c>
      <c r="N619" s="47">
        <f t="shared" si="39"/>
        <v>5</v>
      </c>
      <c r="O619" s="47">
        <f t="shared" si="37"/>
        <v>1016</v>
      </c>
      <c r="P619" s="47"/>
    </row>
    <row r="620" spans="1:16" x14ac:dyDescent="0.3">
      <c r="A620" s="6"/>
      <c r="C620" s="27">
        <v>606</v>
      </c>
      <c r="D620" s="26">
        <v>26</v>
      </c>
      <c r="E620" s="26">
        <v>6</v>
      </c>
      <c r="F620" s="5">
        <v>1054</v>
      </c>
      <c r="H620" s="47">
        <f>VLOOKUP(표5_1075[[#This Row],[characterId]],$BB$15:$BD$223,2,FALSE)</f>
        <v>7</v>
      </c>
      <c r="I620" s="47" t="str">
        <f>VLOOKUP(표5_1075[[#This Row],[characterId]],$BB$15:$BD$223,3,FALSE)</f>
        <v>컷스로트맨</v>
      </c>
      <c r="K620" s="47">
        <f t="shared" si="38"/>
        <v>26</v>
      </c>
      <c r="L620" s="47">
        <v>606</v>
      </c>
      <c r="M620" s="47">
        <f t="shared" si="36"/>
        <v>26</v>
      </c>
      <c r="N620" s="47">
        <f t="shared" si="39"/>
        <v>6</v>
      </c>
      <c r="O620" s="47">
        <f t="shared" si="37"/>
        <v>1054</v>
      </c>
      <c r="P620" s="47"/>
    </row>
    <row r="621" spans="1:16" x14ac:dyDescent="0.3">
      <c r="A621" s="6"/>
      <c r="C621" s="27">
        <v>607</v>
      </c>
      <c r="D621" s="26">
        <v>26</v>
      </c>
      <c r="E621" s="26">
        <v>7</v>
      </c>
      <c r="F621" s="5">
        <v>1039</v>
      </c>
      <c r="H621" s="47">
        <f>VLOOKUP(표5_1075[[#This Row],[characterId]],$BB$15:$BD$223,2,FALSE)</f>
        <v>41</v>
      </c>
      <c r="I621" s="47" t="str">
        <f>VLOOKUP(표5_1075[[#This Row],[characterId]],$BB$15:$BD$223,3,FALSE)</f>
        <v>데이레이디</v>
      </c>
      <c r="K621" s="47">
        <f t="shared" si="38"/>
        <v>26</v>
      </c>
      <c r="L621" s="47">
        <v>607</v>
      </c>
      <c r="M621" s="47">
        <f t="shared" si="36"/>
        <v>26</v>
      </c>
      <c r="N621" s="47">
        <f t="shared" si="39"/>
        <v>7</v>
      </c>
      <c r="O621" s="47">
        <f t="shared" si="37"/>
        <v>1039</v>
      </c>
      <c r="P621" s="47"/>
    </row>
    <row r="622" spans="1:16" x14ac:dyDescent="0.3">
      <c r="A622" s="6"/>
      <c r="C622" s="27">
        <v>608</v>
      </c>
      <c r="D622" s="26">
        <v>26</v>
      </c>
      <c r="E622" s="26">
        <v>8</v>
      </c>
      <c r="F622" s="5">
        <v>1040</v>
      </c>
      <c r="H622" s="47">
        <f>VLOOKUP(표5_1075[[#This Row],[characterId]],$BB$15:$BD$223,2,FALSE)</f>
        <v>4</v>
      </c>
      <c r="I622" s="47" t="str">
        <f>VLOOKUP(표5_1075[[#This Row],[characterId]],$BB$15:$BD$223,3,FALSE)</f>
        <v>럼블폴</v>
      </c>
      <c r="K622" s="47">
        <f t="shared" si="38"/>
        <v>26</v>
      </c>
      <c r="L622" s="47">
        <v>608</v>
      </c>
      <c r="M622" s="47">
        <f t="shared" si="36"/>
        <v>26</v>
      </c>
      <c r="N622" s="47">
        <f t="shared" si="39"/>
        <v>8</v>
      </c>
      <c r="O622" s="47">
        <f t="shared" si="37"/>
        <v>1040</v>
      </c>
      <c r="P622" s="47"/>
    </row>
    <row r="623" spans="1:16" x14ac:dyDescent="0.3">
      <c r="A623" s="6"/>
      <c r="C623" s="27">
        <v>609</v>
      </c>
      <c r="D623" s="26">
        <v>26</v>
      </c>
      <c r="E623" s="26">
        <v>9</v>
      </c>
      <c r="F623" s="5">
        <v>1036</v>
      </c>
      <c r="H623" s="47">
        <f>VLOOKUP(표5_1075[[#This Row],[characterId]],$BB$15:$BD$223,2,FALSE)</f>
        <v>13</v>
      </c>
      <c r="I623" s="47" t="str">
        <f>VLOOKUP(표5_1075[[#This Row],[characterId]],$BB$15:$BD$223,3,FALSE)</f>
        <v>초록고래</v>
      </c>
      <c r="K623" s="47">
        <f t="shared" si="38"/>
        <v>26</v>
      </c>
      <c r="L623" s="47">
        <v>609</v>
      </c>
      <c r="M623" s="47">
        <f t="shared" si="36"/>
        <v>26</v>
      </c>
      <c r="N623" s="47">
        <f t="shared" si="39"/>
        <v>9</v>
      </c>
      <c r="O623" s="47">
        <f t="shared" si="37"/>
        <v>1036</v>
      </c>
      <c r="P623" s="47"/>
    </row>
    <row r="624" spans="1:16" x14ac:dyDescent="0.3">
      <c r="A624" s="6"/>
      <c r="C624" s="27">
        <v>610</v>
      </c>
      <c r="D624" s="26">
        <v>26</v>
      </c>
      <c r="E624" s="26">
        <v>10</v>
      </c>
      <c r="F624" s="5">
        <v>1038</v>
      </c>
      <c r="H624" s="47">
        <f>VLOOKUP(표5_1075[[#This Row],[characterId]],$BB$15:$BD$223,2,FALSE)</f>
        <v>42</v>
      </c>
      <c r="I624" s="47" t="str">
        <f>VLOOKUP(표5_1075[[#This Row],[characterId]],$BB$15:$BD$223,3,FALSE)</f>
        <v>리프스</v>
      </c>
      <c r="K624" s="47">
        <f t="shared" si="38"/>
        <v>26</v>
      </c>
      <c r="L624" s="47">
        <v>610</v>
      </c>
      <c r="M624" s="47">
        <f t="shared" si="36"/>
        <v>26</v>
      </c>
      <c r="N624" s="47">
        <f t="shared" si="39"/>
        <v>10</v>
      </c>
      <c r="O624" s="47">
        <f t="shared" si="37"/>
        <v>1038</v>
      </c>
      <c r="P624" s="47"/>
    </row>
    <row r="625" spans="1:16" x14ac:dyDescent="0.3">
      <c r="A625" s="6"/>
      <c r="C625" s="27">
        <v>611</v>
      </c>
      <c r="D625" s="26">
        <v>26</v>
      </c>
      <c r="E625" s="26">
        <v>11</v>
      </c>
      <c r="F625" s="5">
        <v>1062</v>
      </c>
      <c r="H625" s="47">
        <f>VLOOKUP(표5_1075[[#This Row],[characterId]],$BB$15:$BD$223,2,FALSE)</f>
        <v>22</v>
      </c>
      <c r="I625" s="47" t="str">
        <f>VLOOKUP(표5_1075[[#This Row],[characterId]],$BB$15:$BD$223,3,FALSE)</f>
        <v>소울치프톤</v>
      </c>
      <c r="K625" s="47">
        <f t="shared" si="38"/>
        <v>26</v>
      </c>
      <c r="L625" s="47">
        <v>611</v>
      </c>
      <c r="M625" s="47">
        <f t="shared" si="36"/>
        <v>26</v>
      </c>
      <c r="N625" s="47">
        <f t="shared" si="39"/>
        <v>11</v>
      </c>
      <c r="O625" s="47">
        <f t="shared" si="37"/>
        <v>1062</v>
      </c>
      <c r="P625" s="47"/>
    </row>
    <row r="626" spans="1:16" x14ac:dyDescent="0.3">
      <c r="A626" s="6"/>
      <c r="C626" s="27">
        <v>612</v>
      </c>
      <c r="D626" s="26">
        <v>26</v>
      </c>
      <c r="E626" s="26">
        <v>12</v>
      </c>
      <c r="F626" s="5">
        <v>1063</v>
      </c>
      <c r="H626" s="47">
        <f>VLOOKUP(표5_1075[[#This Row],[characterId]],$BB$15:$BD$223,2,FALSE)</f>
        <v>12</v>
      </c>
      <c r="I626" s="47" t="str">
        <f>VLOOKUP(표5_1075[[#This Row],[characterId]],$BB$15:$BD$223,3,FALSE)</f>
        <v>라이팅독스</v>
      </c>
      <c r="K626" s="47">
        <f t="shared" si="38"/>
        <v>26</v>
      </c>
      <c r="L626" s="47">
        <v>612</v>
      </c>
      <c r="M626" s="47">
        <f t="shared" si="36"/>
        <v>26</v>
      </c>
      <c r="N626" s="47">
        <f t="shared" si="39"/>
        <v>12</v>
      </c>
      <c r="O626" s="47">
        <f t="shared" si="37"/>
        <v>1063</v>
      </c>
      <c r="P626" s="47"/>
    </row>
    <row r="627" spans="1:16" x14ac:dyDescent="0.3">
      <c r="A627" s="6"/>
      <c r="C627" s="27">
        <v>613</v>
      </c>
      <c r="D627" s="26">
        <v>26</v>
      </c>
      <c r="E627" s="26">
        <v>13</v>
      </c>
      <c r="F627" s="5">
        <v>1079</v>
      </c>
      <c r="H627" s="47">
        <f>VLOOKUP(표5_1075[[#This Row],[characterId]],$BB$15:$BD$223,2,FALSE)</f>
        <v>3</v>
      </c>
      <c r="I627" s="47" t="str">
        <f>VLOOKUP(표5_1075[[#This Row],[characterId]],$BB$15:$BD$223,3,FALSE)</f>
        <v>크라우딜</v>
      </c>
      <c r="K627" s="47">
        <f t="shared" si="38"/>
        <v>26</v>
      </c>
      <c r="L627" s="47">
        <v>613</v>
      </c>
      <c r="M627" s="47">
        <f t="shared" si="36"/>
        <v>26</v>
      </c>
      <c r="N627" s="47">
        <f t="shared" si="39"/>
        <v>13</v>
      </c>
      <c r="O627" s="47">
        <f t="shared" si="37"/>
        <v>1079</v>
      </c>
      <c r="P627" s="47"/>
    </row>
    <row r="628" spans="1:16" x14ac:dyDescent="0.3">
      <c r="A628" s="6"/>
      <c r="C628" s="27">
        <v>614</v>
      </c>
      <c r="D628" s="26">
        <v>26</v>
      </c>
      <c r="E628" s="26">
        <v>14</v>
      </c>
      <c r="F628" s="5">
        <v>1087</v>
      </c>
      <c r="H628" s="47">
        <f>VLOOKUP(표5_1075[[#This Row],[characterId]],$BB$15:$BD$223,2,FALSE)</f>
        <v>8</v>
      </c>
      <c r="I628" s="47" t="str">
        <f>VLOOKUP(표5_1075[[#This Row],[characterId]],$BB$15:$BD$223,3,FALSE)</f>
        <v>바이코</v>
      </c>
      <c r="K628" s="47">
        <f t="shared" si="38"/>
        <v>26</v>
      </c>
      <c r="L628" s="47">
        <v>614</v>
      </c>
      <c r="M628" s="47">
        <f t="shared" si="36"/>
        <v>26</v>
      </c>
      <c r="N628" s="47">
        <f t="shared" si="39"/>
        <v>14</v>
      </c>
      <c r="O628" s="47">
        <f t="shared" si="37"/>
        <v>1087</v>
      </c>
      <c r="P628" s="47"/>
    </row>
    <row r="629" spans="1:16" x14ac:dyDescent="0.3">
      <c r="A629" s="6"/>
      <c r="C629" s="27">
        <v>615</v>
      </c>
      <c r="D629" s="26">
        <v>26</v>
      </c>
      <c r="E629" s="26">
        <v>15</v>
      </c>
      <c r="F629" s="5">
        <v>1073</v>
      </c>
      <c r="H629" s="47">
        <f>VLOOKUP(표5_1075[[#This Row],[characterId]],$BB$15:$BD$223,2,FALSE)</f>
        <v>4</v>
      </c>
      <c r="I629" s="47" t="str">
        <f>VLOOKUP(표5_1075[[#This Row],[characterId]],$BB$15:$BD$223,3,FALSE)</f>
        <v>블로워</v>
      </c>
      <c r="K629" s="47">
        <f t="shared" si="38"/>
        <v>26</v>
      </c>
      <c r="L629" s="47">
        <v>615</v>
      </c>
      <c r="M629" s="47">
        <f t="shared" si="36"/>
        <v>26</v>
      </c>
      <c r="N629" s="47">
        <f t="shared" si="39"/>
        <v>15</v>
      </c>
      <c r="O629" s="47">
        <f t="shared" si="37"/>
        <v>1073</v>
      </c>
      <c r="P629" s="47"/>
    </row>
    <row r="630" spans="1:16" x14ac:dyDescent="0.3">
      <c r="A630" s="6"/>
      <c r="C630" s="27">
        <v>616</v>
      </c>
      <c r="D630" s="26">
        <v>26</v>
      </c>
      <c r="E630" s="26">
        <v>16</v>
      </c>
      <c r="F630" s="5">
        <v>1139</v>
      </c>
      <c r="H630" s="47">
        <f>VLOOKUP(표5_1075[[#This Row],[characterId]],$BB$15:$BD$223,2,FALSE)</f>
        <v>3</v>
      </c>
      <c r="I630" s="47" t="str">
        <f>VLOOKUP(표5_1075[[#This Row],[characterId]],$BB$15:$BD$223,3,FALSE)</f>
        <v>소울본루스</v>
      </c>
      <c r="K630" s="47">
        <f t="shared" si="38"/>
        <v>26</v>
      </c>
      <c r="L630" s="47">
        <v>616</v>
      </c>
      <c r="M630" s="47">
        <f t="shared" si="36"/>
        <v>26</v>
      </c>
      <c r="N630" s="47">
        <f t="shared" si="39"/>
        <v>16</v>
      </c>
      <c r="O630" s="47">
        <f t="shared" si="37"/>
        <v>1139</v>
      </c>
      <c r="P630" s="47"/>
    </row>
    <row r="631" spans="1:16" x14ac:dyDescent="0.3">
      <c r="A631" s="6"/>
      <c r="C631" s="27">
        <v>617</v>
      </c>
      <c r="D631" s="26">
        <v>26</v>
      </c>
      <c r="E631" s="26">
        <v>17</v>
      </c>
      <c r="F631" s="5">
        <v>1093</v>
      </c>
      <c r="H631" s="47">
        <f>VLOOKUP(표5_1075[[#This Row],[characterId]],$BB$15:$BD$223,2,FALSE)</f>
        <v>2</v>
      </c>
      <c r="I631" s="47" t="str">
        <f>VLOOKUP(표5_1075[[#This Row],[characterId]],$BB$15:$BD$223,3,FALSE)</f>
        <v>프레디</v>
      </c>
      <c r="K631" s="47">
        <f t="shared" si="38"/>
        <v>26</v>
      </c>
      <c r="L631" s="47">
        <v>617</v>
      </c>
      <c r="M631" s="47">
        <f t="shared" si="36"/>
        <v>26</v>
      </c>
      <c r="N631" s="47">
        <f t="shared" si="39"/>
        <v>17</v>
      </c>
      <c r="O631" s="47">
        <f t="shared" si="37"/>
        <v>1093</v>
      </c>
      <c r="P631" s="47"/>
    </row>
    <row r="632" spans="1:16" x14ac:dyDescent="0.3">
      <c r="A632" s="6"/>
      <c r="C632" s="27">
        <v>618</v>
      </c>
      <c r="D632" s="26">
        <v>26</v>
      </c>
      <c r="E632" s="26">
        <v>18</v>
      </c>
      <c r="F632" s="5">
        <v>1140</v>
      </c>
      <c r="H632" s="47">
        <f>VLOOKUP(표5_1075[[#This Row],[characterId]],$BB$15:$BD$223,2,FALSE)</f>
        <v>20</v>
      </c>
      <c r="I632" s="47" t="str">
        <f>VLOOKUP(표5_1075[[#This Row],[characterId]],$BB$15:$BD$223,3,FALSE)</f>
        <v>홀리미스트</v>
      </c>
      <c r="K632" s="47">
        <f t="shared" si="38"/>
        <v>26</v>
      </c>
      <c r="L632" s="47">
        <v>618</v>
      </c>
      <c r="M632" s="47">
        <f t="shared" si="36"/>
        <v>26</v>
      </c>
      <c r="N632" s="47">
        <f t="shared" si="39"/>
        <v>18</v>
      </c>
      <c r="O632" s="47">
        <f t="shared" si="37"/>
        <v>1140</v>
      </c>
      <c r="P632" s="47"/>
    </row>
    <row r="633" spans="1:16" x14ac:dyDescent="0.3">
      <c r="A633" s="6"/>
      <c r="C633" s="27">
        <v>619</v>
      </c>
      <c r="D633" s="26">
        <v>26</v>
      </c>
      <c r="E633" s="26">
        <v>19</v>
      </c>
      <c r="F633" s="5">
        <v>1144</v>
      </c>
      <c r="H633" s="47">
        <f>VLOOKUP(표5_1075[[#This Row],[characterId]],$BB$15:$BD$223,2,FALSE)</f>
        <v>4</v>
      </c>
      <c r="I633" s="47" t="str">
        <f>VLOOKUP(표5_1075[[#This Row],[characterId]],$BB$15:$BD$223,3,FALSE)</f>
        <v>세케르</v>
      </c>
      <c r="K633" s="47">
        <f t="shared" si="38"/>
        <v>26</v>
      </c>
      <c r="L633" s="47">
        <v>619</v>
      </c>
      <c r="M633" s="47">
        <f t="shared" si="36"/>
        <v>26</v>
      </c>
      <c r="N633" s="47">
        <f t="shared" si="39"/>
        <v>19</v>
      </c>
      <c r="O633" s="47">
        <f t="shared" si="37"/>
        <v>1144</v>
      </c>
      <c r="P633" s="47"/>
    </row>
    <row r="634" spans="1:16" x14ac:dyDescent="0.3">
      <c r="A634" s="6"/>
      <c r="C634" s="27">
        <v>620</v>
      </c>
      <c r="D634" s="26">
        <v>26</v>
      </c>
      <c r="E634" s="26">
        <v>20</v>
      </c>
      <c r="F634" s="5">
        <v>1094</v>
      </c>
      <c r="H634" s="47">
        <f>VLOOKUP(표5_1075[[#This Row],[characterId]],$BB$15:$BD$223,2,FALSE)</f>
        <v>10</v>
      </c>
      <c r="I634" s="47" t="str">
        <f>VLOOKUP(표5_1075[[#This Row],[characterId]],$BB$15:$BD$223,3,FALSE)</f>
        <v>프린스톤</v>
      </c>
      <c r="K634" s="47">
        <f t="shared" si="38"/>
        <v>26</v>
      </c>
      <c r="L634" s="47">
        <v>620</v>
      </c>
      <c r="M634" s="47">
        <f t="shared" si="36"/>
        <v>26</v>
      </c>
      <c r="N634" s="47">
        <f t="shared" si="39"/>
        <v>20</v>
      </c>
      <c r="O634" s="47">
        <f t="shared" si="37"/>
        <v>1094</v>
      </c>
      <c r="P634" s="47"/>
    </row>
    <row r="635" spans="1:16" x14ac:dyDescent="0.3">
      <c r="A635" s="6"/>
      <c r="C635" s="27">
        <v>621</v>
      </c>
      <c r="D635" s="26">
        <v>26</v>
      </c>
      <c r="E635" s="26">
        <v>101</v>
      </c>
      <c r="F635" s="5">
        <v>2022</v>
      </c>
      <c r="H635" s="47">
        <f>VLOOKUP(표5_1075[[#This Row],[characterId]],$BB$15:$BD$223,2,FALSE)</f>
        <v>31</v>
      </c>
      <c r="I635" s="47" t="str">
        <f>VLOOKUP(표5_1075[[#This Row],[characterId]],$BB$15:$BD$223,3,FALSE)</f>
        <v>다미아</v>
      </c>
      <c r="K635" s="47">
        <f t="shared" si="38"/>
        <v>26</v>
      </c>
      <c r="L635" s="47">
        <v>621</v>
      </c>
      <c r="M635" s="47">
        <f t="shared" si="36"/>
        <v>26</v>
      </c>
      <c r="N635" s="47">
        <f t="shared" si="39"/>
        <v>101</v>
      </c>
      <c r="O635" s="47">
        <f t="shared" si="37"/>
        <v>2022</v>
      </c>
      <c r="P635" s="47"/>
    </row>
    <row r="636" spans="1:16" x14ac:dyDescent="0.3">
      <c r="A636" s="6"/>
      <c r="C636" s="27">
        <v>622</v>
      </c>
      <c r="D636" s="26">
        <v>26</v>
      </c>
      <c r="E636" s="26">
        <v>102</v>
      </c>
      <c r="F636" s="5">
        <v>2042</v>
      </c>
      <c r="H636" s="47">
        <f>VLOOKUP(표5_1075[[#This Row],[characterId]],$BB$15:$BD$223,2,FALSE)</f>
        <v>31</v>
      </c>
      <c r="I636" s="47" t="str">
        <f>VLOOKUP(표5_1075[[#This Row],[characterId]],$BB$15:$BD$223,3,FALSE)</f>
        <v>칼크란</v>
      </c>
      <c r="K636" s="47">
        <f t="shared" si="38"/>
        <v>26</v>
      </c>
      <c r="L636" s="47">
        <v>622</v>
      </c>
      <c r="M636" s="47">
        <f t="shared" si="36"/>
        <v>26</v>
      </c>
      <c r="N636" s="47">
        <f t="shared" si="39"/>
        <v>102</v>
      </c>
      <c r="O636" s="47">
        <f t="shared" si="37"/>
        <v>2042</v>
      </c>
      <c r="P636" s="47"/>
    </row>
    <row r="637" spans="1:16" x14ac:dyDescent="0.3">
      <c r="A637" s="6"/>
      <c r="C637" s="27">
        <v>623</v>
      </c>
      <c r="D637" s="26">
        <v>26</v>
      </c>
      <c r="E637" s="26">
        <v>103</v>
      </c>
      <c r="F637" s="5">
        <v>2041</v>
      </c>
      <c r="H637" s="47">
        <f>VLOOKUP(표5_1075[[#This Row],[characterId]],$BB$15:$BD$223,2,FALSE)</f>
        <v>31</v>
      </c>
      <c r="I637" s="47" t="str">
        <f>VLOOKUP(표5_1075[[#This Row],[characterId]],$BB$15:$BD$223,3,FALSE)</f>
        <v>아만테라</v>
      </c>
      <c r="K637" s="47">
        <f t="shared" si="38"/>
        <v>26</v>
      </c>
      <c r="L637" s="47">
        <v>623</v>
      </c>
      <c r="M637" s="47">
        <f t="shared" si="36"/>
        <v>26</v>
      </c>
      <c r="N637" s="47">
        <f t="shared" si="39"/>
        <v>103</v>
      </c>
      <c r="O637" s="47">
        <f t="shared" si="37"/>
        <v>2041</v>
      </c>
      <c r="P637" s="47"/>
    </row>
    <row r="638" spans="1:16" x14ac:dyDescent="0.3">
      <c r="A638" s="6"/>
      <c r="C638" s="27">
        <v>624</v>
      </c>
      <c r="D638" s="26">
        <v>26</v>
      </c>
      <c r="E638" s="26">
        <v>201</v>
      </c>
      <c r="F638" s="5">
        <v>3005</v>
      </c>
      <c r="H638" s="47">
        <f>VLOOKUP(표5_1075[[#This Row],[characterId]],$BB$15:$BD$223,2,FALSE)</f>
        <v>36</v>
      </c>
      <c r="I638" s="47" t="str">
        <f>VLOOKUP(표5_1075[[#This Row],[characterId]],$BB$15:$BD$223,3,FALSE)</f>
        <v>눈물의 루나이</v>
      </c>
      <c r="K638" s="47">
        <f t="shared" si="38"/>
        <v>26</v>
      </c>
      <c r="L638" s="47">
        <v>624</v>
      </c>
      <c r="M638" s="47">
        <f t="shared" si="36"/>
        <v>26</v>
      </c>
      <c r="N638" s="47">
        <f t="shared" si="39"/>
        <v>201</v>
      </c>
      <c r="O638" s="47">
        <f t="shared" si="37"/>
        <v>3005</v>
      </c>
      <c r="P638" s="47"/>
    </row>
    <row r="639" spans="1:16" x14ac:dyDescent="0.3">
      <c r="A639" s="6"/>
      <c r="C639" s="27">
        <v>625</v>
      </c>
      <c r="D639" s="26">
        <v>27</v>
      </c>
      <c r="E639" s="26">
        <v>1</v>
      </c>
      <c r="F639" s="5">
        <v>1002</v>
      </c>
      <c r="H639" s="47">
        <f>VLOOKUP(표5_1075[[#This Row],[characterId]],$BB$15:$BD$223,2,FALSE)</f>
        <v>1</v>
      </c>
      <c r="I639" s="47" t="str">
        <f>VLOOKUP(표5_1075[[#This Row],[characterId]],$BB$15:$BD$223,3,FALSE)</f>
        <v>길라임</v>
      </c>
      <c r="K639" s="47">
        <f t="shared" si="38"/>
        <v>27</v>
      </c>
      <c r="L639" s="47">
        <v>625</v>
      </c>
      <c r="M639" s="47">
        <f t="shared" si="36"/>
        <v>27</v>
      </c>
      <c r="N639" s="47">
        <f t="shared" si="39"/>
        <v>1</v>
      </c>
      <c r="O639" s="47">
        <f t="shared" si="37"/>
        <v>1002</v>
      </c>
      <c r="P639" s="47"/>
    </row>
    <row r="640" spans="1:16" x14ac:dyDescent="0.3">
      <c r="A640" s="6"/>
      <c r="C640" s="27">
        <v>626</v>
      </c>
      <c r="D640" s="26">
        <v>27</v>
      </c>
      <c r="E640" s="26">
        <v>2</v>
      </c>
      <c r="F640" s="5">
        <v>1010</v>
      </c>
      <c r="H640" s="47">
        <f>VLOOKUP(표5_1075[[#This Row],[characterId]],$BB$15:$BD$223,2,FALSE)</f>
        <v>42</v>
      </c>
      <c r="I640" s="47" t="str">
        <f>VLOOKUP(표5_1075[[#This Row],[characterId]],$BB$15:$BD$223,3,FALSE)</f>
        <v>도스트</v>
      </c>
      <c r="K640" s="47">
        <f t="shared" si="38"/>
        <v>27</v>
      </c>
      <c r="L640" s="47">
        <v>626</v>
      </c>
      <c r="M640" s="47">
        <f t="shared" si="36"/>
        <v>27</v>
      </c>
      <c r="N640" s="47">
        <f t="shared" si="39"/>
        <v>2</v>
      </c>
      <c r="O640" s="47">
        <f t="shared" si="37"/>
        <v>1010</v>
      </c>
      <c r="P640" s="47"/>
    </row>
    <row r="641" spans="1:16" x14ac:dyDescent="0.3">
      <c r="A641" s="6"/>
      <c r="C641" s="27">
        <v>627</v>
      </c>
      <c r="D641" s="26">
        <v>27</v>
      </c>
      <c r="E641" s="26">
        <v>3</v>
      </c>
      <c r="F641" s="5">
        <v>1023</v>
      </c>
      <c r="H641" s="47">
        <f>VLOOKUP(표5_1075[[#This Row],[characterId]],$BB$15:$BD$223,2,FALSE)</f>
        <v>1</v>
      </c>
      <c r="I641" s="47" t="str">
        <f>VLOOKUP(표5_1075[[#This Row],[characterId]],$BB$15:$BD$223,3,FALSE)</f>
        <v>레임</v>
      </c>
      <c r="K641" s="47">
        <f t="shared" si="38"/>
        <v>27</v>
      </c>
      <c r="L641" s="47">
        <v>627</v>
      </c>
      <c r="M641" s="47">
        <f t="shared" si="36"/>
        <v>27</v>
      </c>
      <c r="N641" s="47">
        <f t="shared" si="39"/>
        <v>3</v>
      </c>
      <c r="O641" s="47">
        <f t="shared" si="37"/>
        <v>1023</v>
      </c>
      <c r="P641" s="47"/>
    </row>
    <row r="642" spans="1:16" x14ac:dyDescent="0.3">
      <c r="A642" s="6"/>
      <c r="C642" s="27">
        <v>628</v>
      </c>
      <c r="D642" s="26">
        <v>27</v>
      </c>
      <c r="E642" s="26">
        <v>4</v>
      </c>
      <c r="F642" s="5">
        <v>1018</v>
      </c>
      <c r="H642" s="47">
        <f>VLOOKUP(표5_1075[[#This Row],[characterId]],$BB$15:$BD$223,2,FALSE)</f>
        <v>42</v>
      </c>
      <c r="I642" s="47" t="str">
        <f>VLOOKUP(표5_1075[[#This Row],[characterId]],$BB$15:$BD$223,3,FALSE)</f>
        <v>빨강고래</v>
      </c>
      <c r="K642" s="47">
        <f t="shared" si="38"/>
        <v>27</v>
      </c>
      <c r="L642" s="47">
        <v>628</v>
      </c>
      <c r="M642" s="47">
        <f t="shared" si="36"/>
        <v>27</v>
      </c>
      <c r="N642" s="47">
        <f t="shared" si="39"/>
        <v>4</v>
      </c>
      <c r="O642" s="47">
        <f t="shared" si="37"/>
        <v>1018</v>
      </c>
      <c r="P642" s="47"/>
    </row>
    <row r="643" spans="1:16" x14ac:dyDescent="0.3">
      <c r="A643" s="6"/>
      <c r="C643" s="27">
        <v>629</v>
      </c>
      <c r="D643" s="26">
        <v>27</v>
      </c>
      <c r="E643" s="26">
        <v>5</v>
      </c>
      <c r="F643" s="5">
        <v>1015</v>
      </c>
      <c r="H643" s="47">
        <f>VLOOKUP(표5_1075[[#This Row],[characterId]],$BB$15:$BD$223,2,FALSE)</f>
        <v>42</v>
      </c>
      <c r="I643" s="47" t="str">
        <f>VLOOKUP(표5_1075[[#This Row],[characterId]],$BB$15:$BD$223,3,FALSE)</f>
        <v>클로제</v>
      </c>
      <c r="K643" s="47">
        <f t="shared" si="38"/>
        <v>27</v>
      </c>
      <c r="L643" s="47">
        <v>629</v>
      </c>
      <c r="M643" s="47">
        <f t="shared" si="36"/>
        <v>27</v>
      </c>
      <c r="N643" s="47">
        <f t="shared" si="39"/>
        <v>5</v>
      </c>
      <c r="O643" s="47">
        <f t="shared" si="37"/>
        <v>1015</v>
      </c>
      <c r="P643" s="47"/>
    </row>
    <row r="644" spans="1:16" x14ac:dyDescent="0.3">
      <c r="A644" s="6"/>
      <c r="C644" s="27">
        <v>630</v>
      </c>
      <c r="D644" s="26">
        <v>27</v>
      </c>
      <c r="E644" s="26">
        <v>6</v>
      </c>
      <c r="F644" s="5">
        <v>1042</v>
      </c>
      <c r="H644" s="47">
        <f>VLOOKUP(표5_1075[[#This Row],[characterId]],$BB$15:$BD$223,2,FALSE)</f>
        <v>18</v>
      </c>
      <c r="I644" s="47" t="str">
        <f>VLOOKUP(표5_1075[[#This Row],[characterId]],$BB$15:$BD$223,3,FALSE)</f>
        <v>매치햇</v>
      </c>
      <c r="K644" s="47">
        <f t="shared" si="38"/>
        <v>27</v>
      </c>
      <c r="L644" s="47">
        <v>630</v>
      </c>
      <c r="M644" s="47">
        <f t="shared" si="36"/>
        <v>27</v>
      </c>
      <c r="N644" s="47">
        <f t="shared" si="39"/>
        <v>6</v>
      </c>
      <c r="O644" s="47">
        <f t="shared" si="37"/>
        <v>1042</v>
      </c>
      <c r="P644" s="47"/>
    </row>
    <row r="645" spans="1:16" x14ac:dyDescent="0.3">
      <c r="A645" s="6"/>
      <c r="C645" s="27">
        <v>631</v>
      </c>
      <c r="D645" s="26">
        <v>27</v>
      </c>
      <c r="E645" s="26">
        <v>7</v>
      </c>
      <c r="F645" s="5">
        <v>1047</v>
      </c>
      <c r="H645" s="47">
        <f>VLOOKUP(표5_1075[[#This Row],[characterId]],$BB$15:$BD$223,2,FALSE)</f>
        <v>2</v>
      </c>
      <c r="I645" s="47" t="str">
        <f>VLOOKUP(표5_1075[[#This Row],[characterId]],$BB$15:$BD$223,3,FALSE)</f>
        <v>앵그리독스</v>
      </c>
      <c r="K645" s="47">
        <f t="shared" si="38"/>
        <v>27</v>
      </c>
      <c r="L645" s="47">
        <v>631</v>
      </c>
      <c r="M645" s="47">
        <f t="shared" si="36"/>
        <v>27</v>
      </c>
      <c r="N645" s="47">
        <f t="shared" si="39"/>
        <v>7</v>
      </c>
      <c r="O645" s="47">
        <f t="shared" si="37"/>
        <v>1047</v>
      </c>
      <c r="P645" s="47"/>
    </row>
    <row r="646" spans="1:16" x14ac:dyDescent="0.3">
      <c r="A646" s="6"/>
      <c r="C646" s="27">
        <v>632</v>
      </c>
      <c r="D646" s="26">
        <v>27</v>
      </c>
      <c r="E646" s="26">
        <v>8</v>
      </c>
      <c r="F646" s="5">
        <v>1051</v>
      </c>
      <c r="H646" s="47">
        <f>VLOOKUP(표5_1075[[#This Row],[characterId]],$BB$15:$BD$223,2,FALSE)</f>
        <v>42</v>
      </c>
      <c r="I646" s="47" t="str">
        <f>VLOOKUP(표5_1075[[#This Row],[characterId]],$BB$15:$BD$223,3,FALSE)</f>
        <v>골드리막</v>
      </c>
      <c r="K646" s="47">
        <f t="shared" si="38"/>
        <v>27</v>
      </c>
      <c r="L646" s="47">
        <v>632</v>
      </c>
      <c r="M646" s="47">
        <f t="shared" si="36"/>
        <v>27</v>
      </c>
      <c r="N646" s="47">
        <f t="shared" si="39"/>
        <v>8</v>
      </c>
      <c r="O646" s="47">
        <f t="shared" si="37"/>
        <v>1051</v>
      </c>
      <c r="P646" s="47"/>
    </row>
    <row r="647" spans="1:16" x14ac:dyDescent="0.3">
      <c r="A647" s="6"/>
      <c r="C647" s="27">
        <v>633</v>
      </c>
      <c r="D647" s="26">
        <v>27</v>
      </c>
      <c r="E647" s="26">
        <v>9</v>
      </c>
      <c r="F647" s="5">
        <v>1046</v>
      </c>
      <c r="H647" s="47">
        <f>VLOOKUP(표5_1075[[#This Row],[characterId]],$BB$15:$BD$223,2,FALSE)</f>
        <v>21</v>
      </c>
      <c r="I647" s="47" t="str">
        <f>VLOOKUP(표5_1075[[#This Row],[characterId]],$BB$15:$BD$223,3,FALSE)</f>
        <v>호롱</v>
      </c>
      <c r="K647" s="47">
        <f t="shared" si="38"/>
        <v>27</v>
      </c>
      <c r="L647" s="47">
        <v>633</v>
      </c>
      <c r="M647" s="47">
        <f t="shared" si="36"/>
        <v>27</v>
      </c>
      <c r="N647" s="47">
        <f t="shared" si="39"/>
        <v>9</v>
      </c>
      <c r="O647" s="47">
        <f t="shared" si="37"/>
        <v>1046</v>
      </c>
      <c r="P647" s="47"/>
    </row>
    <row r="648" spans="1:16" x14ac:dyDescent="0.3">
      <c r="A648" s="6"/>
      <c r="C648" s="27">
        <v>634</v>
      </c>
      <c r="D648" s="26">
        <v>27</v>
      </c>
      <c r="E648" s="26">
        <v>10</v>
      </c>
      <c r="F648" s="5">
        <v>1036</v>
      </c>
      <c r="H648" s="47">
        <f>VLOOKUP(표5_1075[[#This Row],[characterId]],$BB$15:$BD$223,2,FALSE)</f>
        <v>13</v>
      </c>
      <c r="I648" s="47" t="str">
        <f>VLOOKUP(표5_1075[[#This Row],[characterId]],$BB$15:$BD$223,3,FALSE)</f>
        <v>초록고래</v>
      </c>
      <c r="K648" s="47">
        <f t="shared" si="38"/>
        <v>27</v>
      </c>
      <c r="L648" s="47">
        <v>634</v>
      </c>
      <c r="M648" s="47">
        <f t="shared" si="36"/>
        <v>27</v>
      </c>
      <c r="N648" s="47">
        <f t="shared" si="39"/>
        <v>10</v>
      </c>
      <c r="O648" s="47">
        <f t="shared" si="37"/>
        <v>1036</v>
      </c>
      <c r="P648" s="47"/>
    </row>
    <row r="649" spans="1:16" x14ac:dyDescent="0.3">
      <c r="A649" s="6"/>
      <c r="C649" s="27">
        <v>635</v>
      </c>
      <c r="D649" s="26">
        <v>27</v>
      </c>
      <c r="E649" s="26">
        <v>11</v>
      </c>
      <c r="F649" s="5">
        <v>1120</v>
      </c>
      <c r="H649" s="47">
        <f>VLOOKUP(표5_1075[[#This Row],[characterId]],$BB$15:$BD$223,2,FALSE)</f>
        <v>7</v>
      </c>
      <c r="I649" s="47" t="str">
        <f>VLOOKUP(표5_1075[[#This Row],[characterId]],$BB$15:$BD$223,3,FALSE)</f>
        <v>메이스터</v>
      </c>
      <c r="K649" s="47">
        <f t="shared" si="38"/>
        <v>27</v>
      </c>
      <c r="L649" s="47">
        <v>635</v>
      </c>
      <c r="M649" s="47">
        <f t="shared" si="36"/>
        <v>27</v>
      </c>
      <c r="N649" s="47">
        <f t="shared" si="39"/>
        <v>11</v>
      </c>
      <c r="O649" s="47">
        <f t="shared" si="37"/>
        <v>1120</v>
      </c>
      <c r="P649" s="47"/>
    </row>
    <row r="650" spans="1:16" x14ac:dyDescent="0.3">
      <c r="A650" s="6"/>
      <c r="C650" s="27">
        <v>636</v>
      </c>
      <c r="D650" s="26">
        <v>27</v>
      </c>
      <c r="E650" s="26">
        <v>12</v>
      </c>
      <c r="F650" s="5">
        <v>1081</v>
      </c>
      <c r="H650" s="47">
        <f>VLOOKUP(표5_1075[[#This Row],[characterId]],$BB$15:$BD$223,2,FALSE)</f>
        <v>2</v>
      </c>
      <c r="I650" s="47" t="str">
        <f>VLOOKUP(표5_1075[[#This Row],[characterId]],$BB$15:$BD$223,3,FALSE)</f>
        <v>비컨독스</v>
      </c>
      <c r="K650" s="47">
        <f t="shared" si="38"/>
        <v>27</v>
      </c>
      <c r="L650" s="47">
        <v>636</v>
      </c>
      <c r="M650" s="47">
        <f t="shared" si="36"/>
        <v>27</v>
      </c>
      <c r="N650" s="47">
        <f t="shared" si="39"/>
        <v>12</v>
      </c>
      <c r="O650" s="47">
        <f t="shared" si="37"/>
        <v>1081</v>
      </c>
      <c r="P650" s="47"/>
    </row>
    <row r="651" spans="1:16" x14ac:dyDescent="0.3">
      <c r="A651" s="6"/>
      <c r="C651" s="27">
        <v>637</v>
      </c>
      <c r="D651" s="26">
        <v>27</v>
      </c>
      <c r="E651" s="26">
        <v>13</v>
      </c>
      <c r="F651" s="5">
        <v>1078</v>
      </c>
      <c r="H651" s="47">
        <f>VLOOKUP(표5_1075[[#This Row],[characterId]],$BB$15:$BD$223,2,FALSE)</f>
        <v>42</v>
      </c>
      <c r="I651" s="47" t="str">
        <f>VLOOKUP(표5_1075[[#This Row],[characterId]],$BB$15:$BD$223,3,FALSE)</f>
        <v>프레링</v>
      </c>
      <c r="K651" s="47">
        <f t="shared" si="38"/>
        <v>27</v>
      </c>
      <c r="L651" s="47">
        <v>637</v>
      </c>
      <c r="M651" s="47">
        <f t="shared" si="36"/>
        <v>27</v>
      </c>
      <c r="N651" s="47">
        <f t="shared" si="39"/>
        <v>13</v>
      </c>
      <c r="O651" s="47">
        <f t="shared" si="37"/>
        <v>1078</v>
      </c>
      <c r="P651" s="47"/>
    </row>
    <row r="652" spans="1:16" x14ac:dyDescent="0.3">
      <c r="A652" s="6"/>
      <c r="C652" s="27">
        <v>638</v>
      </c>
      <c r="D652" s="26">
        <v>27</v>
      </c>
      <c r="E652" s="26">
        <v>14</v>
      </c>
      <c r="F652" s="5">
        <v>1068</v>
      </c>
      <c r="H652" s="47">
        <f>VLOOKUP(표5_1075[[#This Row],[characterId]],$BB$15:$BD$223,2,FALSE)</f>
        <v>10</v>
      </c>
      <c r="I652" s="47" t="str">
        <f>VLOOKUP(표5_1075[[#This Row],[characterId]],$BB$15:$BD$223,3,FALSE)</f>
        <v>로이코</v>
      </c>
      <c r="K652" s="47">
        <f t="shared" si="38"/>
        <v>27</v>
      </c>
      <c r="L652" s="47">
        <v>638</v>
      </c>
      <c r="M652" s="47">
        <f t="shared" si="36"/>
        <v>27</v>
      </c>
      <c r="N652" s="47">
        <f t="shared" si="39"/>
        <v>14</v>
      </c>
      <c r="O652" s="47">
        <f t="shared" si="37"/>
        <v>1068</v>
      </c>
      <c r="P652" s="47"/>
    </row>
    <row r="653" spans="1:16" x14ac:dyDescent="0.3">
      <c r="A653" s="6"/>
      <c r="C653" s="27">
        <v>639</v>
      </c>
      <c r="D653" s="26">
        <v>27</v>
      </c>
      <c r="E653" s="26">
        <v>15</v>
      </c>
      <c r="F653" s="5">
        <v>1073</v>
      </c>
      <c r="H653" s="47">
        <f>VLOOKUP(표5_1075[[#This Row],[characterId]],$BB$15:$BD$223,2,FALSE)</f>
        <v>4</v>
      </c>
      <c r="I653" s="47" t="str">
        <f>VLOOKUP(표5_1075[[#This Row],[characterId]],$BB$15:$BD$223,3,FALSE)</f>
        <v>블로워</v>
      </c>
      <c r="K653" s="47">
        <f t="shared" si="38"/>
        <v>27</v>
      </c>
      <c r="L653" s="47">
        <v>639</v>
      </c>
      <c r="M653" s="47">
        <f t="shared" si="36"/>
        <v>27</v>
      </c>
      <c r="N653" s="47">
        <f t="shared" si="39"/>
        <v>15</v>
      </c>
      <c r="O653" s="47">
        <f t="shared" si="37"/>
        <v>1073</v>
      </c>
      <c r="P653" s="47"/>
    </row>
    <row r="654" spans="1:16" x14ac:dyDescent="0.3">
      <c r="A654" s="6"/>
      <c r="C654" s="27">
        <v>640</v>
      </c>
      <c r="D654" s="26">
        <v>27</v>
      </c>
      <c r="E654" s="26">
        <v>16</v>
      </c>
      <c r="F654" s="5">
        <v>1134</v>
      </c>
      <c r="H654" s="47">
        <f>VLOOKUP(표5_1075[[#This Row],[characterId]],$BB$15:$BD$223,2,FALSE)</f>
        <v>3</v>
      </c>
      <c r="I654" s="47" t="str">
        <f>VLOOKUP(표5_1075[[#This Row],[characterId]],$BB$15:$BD$223,3,FALSE)</f>
        <v>하이템플러</v>
      </c>
      <c r="K654" s="47">
        <f t="shared" si="38"/>
        <v>27</v>
      </c>
      <c r="L654" s="47">
        <v>640</v>
      </c>
      <c r="M654" s="47">
        <f t="shared" si="36"/>
        <v>27</v>
      </c>
      <c r="N654" s="47">
        <f t="shared" si="39"/>
        <v>16</v>
      </c>
      <c r="O654" s="47">
        <f t="shared" si="37"/>
        <v>1134</v>
      </c>
      <c r="P654" s="47"/>
    </row>
    <row r="655" spans="1:16" x14ac:dyDescent="0.3">
      <c r="A655" s="6"/>
      <c r="C655" s="27">
        <v>641</v>
      </c>
      <c r="D655" s="26">
        <v>27</v>
      </c>
      <c r="E655" s="26">
        <v>17</v>
      </c>
      <c r="F655" s="5">
        <v>1124</v>
      </c>
      <c r="H655" s="47">
        <f>VLOOKUP(표5_1075[[#This Row],[characterId]],$BB$15:$BD$223,2,FALSE)</f>
        <v>6</v>
      </c>
      <c r="I655" s="47" t="str">
        <f>VLOOKUP(표5_1075[[#This Row],[characterId]],$BB$15:$BD$223,3,FALSE)</f>
        <v>헬하운드</v>
      </c>
      <c r="K655" s="47">
        <f t="shared" si="38"/>
        <v>27</v>
      </c>
      <c r="L655" s="47">
        <v>641</v>
      </c>
      <c r="M655" s="47">
        <f t="shared" ref="M655:M718" si="40">VLOOKUP(ROUNDUP(L655/24,0),$W$15:$Z$138,4,FALSE)</f>
        <v>27</v>
      </c>
      <c r="N655" s="47">
        <f t="shared" si="39"/>
        <v>17</v>
      </c>
      <c r="O655" s="47">
        <f t="shared" ref="O655:O718" si="41">INDEX($AB$15:$AY$138,K655,VLOOKUP(N655,$S$15:$T$38,2,FALSE))</f>
        <v>1124</v>
      </c>
      <c r="P655" s="47"/>
    </row>
    <row r="656" spans="1:16" x14ac:dyDescent="0.3">
      <c r="A656" s="6"/>
      <c r="C656" s="27">
        <v>642</v>
      </c>
      <c r="D656" s="26">
        <v>27</v>
      </c>
      <c r="E656" s="26">
        <v>18</v>
      </c>
      <c r="F656" s="5">
        <v>1112</v>
      </c>
      <c r="H656" s="47">
        <f>VLOOKUP(표5_1075[[#This Row],[characterId]],$BB$15:$BD$223,2,FALSE)</f>
        <v>9</v>
      </c>
      <c r="I656" s="47" t="str">
        <f>VLOOKUP(표5_1075[[#This Row],[characterId]],$BB$15:$BD$223,3,FALSE)</f>
        <v>알렉산더</v>
      </c>
      <c r="K656" s="47">
        <f t="shared" ref="K656:K719" si="42">ROUNDUP(L656/24,0)</f>
        <v>27</v>
      </c>
      <c r="L656" s="47">
        <v>642</v>
      </c>
      <c r="M656" s="47">
        <f t="shared" si="40"/>
        <v>27</v>
      </c>
      <c r="N656" s="47">
        <f t="shared" si="39"/>
        <v>18</v>
      </c>
      <c r="O656" s="47">
        <f t="shared" si="41"/>
        <v>1112</v>
      </c>
      <c r="P656" s="47"/>
    </row>
    <row r="657" spans="1:16" x14ac:dyDescent="0.3">
      <c r="A657" s="6"/>
      <c r="C657" s="27">
        <v>643</v>
      </c>
      <c r="D657" s="26">
        <v>27</v>
      </c>
      <c r="E657" s="26">
        <v>19</v>
      </c>
      <c r="F657" s="5">
        <v>1097</v>
      </c>
      <c r="H657" s="47">
        <f>VLOOKUP(표5_1075[[#This Row],[characterId]],$BB$15:$BD$223,2,FALSE)</f>
        <v>13</v>
      </c>
      <c r="I657" s="47" t="str">
        <f>VLOOKUP(표5_1075[[#This Row],[characterId]],$BB$15:$BD$223,3,FALSE)</f>
        <v>레글라스</v>
      </c>
      <c r="K657" s="47">
        <f t="shared" si="42"/>
        <v>27</v>
      </c>
      <c r="L657" s="47">
        <v>643</v>
      </c>
      <c r="M657" s="47">
        <f t="shared" si="40"/>
        <v>27</v>
      </c>
      <c r="N657" s="47">
        <f t="shared" si="39"/>
        <v>19</v>
      </c>
      <c r="O657" s="47">
        <f t="shared" si="41"/>
        <v>1097</v>
      </c>
      <c r="P657" s="47"/>
    </row>
    <row r="658" spans="1:16" x14ac:dyDescent="0.3">
      <c r="A658" s="6"/>
      <c r="C658" s="27">
        <v>644</v>
      </c>
      <c r="D658" s="26">
        <v>27</v>
      </c>
      <c r="E658" s="26">
        <v>20</v>
      </c>
      <c r="F658" s="5">
        <v>1102</v>
      </c>
      <c r="H658" s="47">
        <f>VLOOKUP(표5_1075[[#This Row],[characterId]],$BB$15:$BD$223,2,FALSE)</f>
        <v>42</v>
      </c>
      <c r="I658" s="47" t="str">
        <f>VLOOKUP(표5_1075[[#This Row],[characterId]],$BB$15:$BD$223,3,FALSE)</f>
        <v>판타핀</v>
      </c>
      <c r="K658" s="47">
        <f t="shared" si="42"/>
        <v>27</v>
      </c>
      <c r="L658" s="47">
        <v>644</v>
      </c>
      <c r="M658" s="47">
        <f t="shared" si="40"/>
        <v>27</v>
      </c>
      <c r="N658" s="47">
        <f t="shared" si="39"/>
        <v>20</v>
      </c>
      <c r="O658" s="47">
        <f t="shared" si="41"/>
        <v>1102</v>
      </c>
      <c r="P658" s="47"/>
    </row>
    <row r="659" spans="1:16" x14ac:dyDescent="0.3">
      <c r="A659" s="6"/>
      <c r="C659" s="27">
        <v>645</v>
      </c>
      <c r="D659" s="26">
        <v>27</v>
      </c>
      <c r="E659" s="26">
        <v>101</v>
      </c>
      <c r="F659" s="5">
        <v>2012</v>
      </c>
      <c r="H659" s="47">
        <f>VLOOKUP(표5_1075[[#This Row],[characterId]],$BB$15:$BD$223,2,FALSE)</f>
        <v>31</v>
      </c>
      <c r="I659" s="47" t="str">
        <f>VLOOKUP(표5_1075[[#This Row],[characterId]],$BB$15:$BD$223,3,FALSE)</f>
        <v>요로나</v>
      </c>
      <c r="K659" s="47">
        <f t="shared" si="42"/>
        <v>27</v>
      </c>
      <c r="L659" s="47">
        <v>645</v>
      </c>
      <c r="M659" s="47">
        <f t="shared" si="40"/>
        <v>27</v>
      </c>
      <c r="N659" s="47">
        <f t="shared" si="39"/>
        <v>101</v>
      </c>
      <c r="O659" s="47">
        <f t="shared" si="41"/>
        <v>2012</v>
      </c>
      <c r="P659" s="47"/>
    </row>
    <row r="660" spans="1:16" x14ac:dyDescent="0.3">
      <c r="A660" s="6"/>
      <c r="C660" s="27">
        <v>646</v>
      </c>
      <c r="D660" s="26">
        <v>27</v>
      </c>
      <c r="E660" s="26">
        <v>102</v>
      </c>
      <c r="F660" s="5">
        <v>2002</v>
      </c>
      <c r="H660" s="47">
        <f>VLOOKUP(표5_1075[[#This Row],[characterId]],$BB$15:$BD$223,2,FALSE)</f>
        <v>31</v>
      </c>
      <c r="I660" s="47" t="str">
        <f>VLOOKUP(표5_1075[[#This Row],[characterId]],$BB$15:$BD$223,3,FALSE)</f>
        <v>그렐라스</v>
      </c>
      <c r="K660" s="47">
        <f t="shared" si="42"/>
        <v>27</v>
      </c>
      <c r="L660" s="47">
        <v>646</v>
      </c>
      <c r="M660" s="47">
        <f t="shared" si="40"/>
        <v>27</v>
      </c>
      <c r="N660" s="47">
        <f t="shared" si="39"/>
        <v>102</v>
      </c>
      <c r="O660" s="47">
        <f t="shared" si="41"/>
        <v>2002</v>
      </c>
      <c r="P660" s="47"/>
    </row>
    <row r="661" spans="1:16" x14ac:dyDescent="0.3">
      <c r="A661" s="6"/>
      <c r="C661" s="27">
        <v>647</v>
      </c>
      <c r="D661" s="26">
        <v>27</v>
      </c>
      <c r="E661" s="26">
        <v>103</v>
      </c>
      <c r="F661" s="5">
        <v>2003</v>
      </c>
      <c r="H661" s="47">
        <f>VLOOKUP(표5_1075[[#This Row],[characterId]],$BB$15:$BD$223,2,FALSE)</f>
        <v>31</v>
      </c>
      <c r="I661" s="47" t="str">
        <f>VLOOKUP(표5_1075[[#This Row],[characterId]],$BB$15:$BD$223,3,FALSE)</f>
        <v>주니어 K</v>
      </c>
      <c r="K661" s="47">
        <f t="shared" si="42"/>
        <v>27</v>
      </c>
      <c r="L661" s="47">
        <v>647</v>
      </c>
      <c r="M661" s="47">
        <f t="shared" si="40"/>
        <v>27</v>
      </c>
      <c r="N661" s="47">
        <f t="shared" si="39"/>
        <v>103</v>
      </c>
      <c r="O661" s="47">
        <f t="shared" si="41"/>
        <v>2003</v>
      </c>
      <c r="P661" s="47"/>
    </row>
    <row r="662" spans="1:16" x14ac:dyDescent="0.3">
      <c r="A662" s="6"/>
      <c r="C662" s="27">
        <v>648</v>
      </c>
      <c r="D662" s="26">
        <v>27</v>
      </c>
      <c r="E662" s="26">
        <v>201</v>
      </c>
      <c r="F662" s="5">
        <v>3101</v>
      </c>
      <c r="H662" s="47">
        <f>VLOOKUP(표5_1075[[#This Row],[characterId]],$BB$15:$BD$223,2,FALSE)</f>
        <v>40</v>
      </c>
      <c r="I662" s="47" t="str">
        <f>VLOOKUP(표5_1075[[#This Row],[characterId]],$BB$15:$BD$223,3,FALSE)</f>
        <v>크라우드테론</v>
      </c>
      <c r="K662" s="47">
        <f t="shared" si="42"/>
        <v>27</v>
      </c>
      <c r="L662" s="47">
        <v>648</v>
      </c>
      <c r="M662" s="47">
        <f t="shared" si="40"/>
        <v>27</v>
      </c>
      <c r="N662" s="47">
        <f t="shared" si="39"/>
        <v>201</v>
      </c>
      <c r="O662" s="47">
        <f t="shared" si="41"/>
        <v>3101</v>
      </c>
      <c r="P662" s="47"/>
    </row>
    <row r="663" spans="1:16" x14ac:dyDescent="0.3">
      <c r="A663" s="6"/>
      <c r="C663" s="27">
        <v>649</v>
      </c>
      <c r="D663" s="26">
        <v>28</v>
      </c>
      <c r="E663" s="26">
        <v>1</v>
      </c>
      <c r="F663" s="5">
        <v>1009</v>
      </c>
      <c r="H663" s="47">
        <f>VLOOKUP(표5_1075[[#This Row],[characterId]],$BB$15:$BD$223,2,FALSE)</f>
        <v>7</v>
      </c>
      <c r="I663" s="47" t="str">
        <f>VLOOKUP(표5_1075[[#This Row],[characterId]],$BB$15:$BD$223,3,FALSE)</f>
        <v>블라임</v>
      </c>
      <c r="K663" s="47">
        <f t="shared" si="42"/>
        <v>28</v>
      </c>
      <c r="L663" s="47">
        <v>649</v>
      </c>
      <c r="M663" s="47">
        <f t="shared" si="40"/>
        <v>28</v>
      </c>
      <c r="N663" s="47">
        <f t="shared" si="39"/>
        <v>1</v>
      </c>
      <c r="O663" s="47">
        <f t="shared" si="41"/>
        <v>1009</v>
      </c>
      <c r="P663" s="47"/>
    </row>
    <row r="664" spans="1:16" x14ac:dyDescent="0.3">
      <c r="A664" s="6"/>
      <c r="C664" s="27">
        <v>650</v>
      </c>
      <c r="D664" s="26">
        <v>28</v>
      </c>
      <c r="E664" s="26">
        <v>2</v>
      </c>
      <c r="F664" s="5">
        <v>1007</v>
      </c>
      <c r="H664" s="47">
        <f>VLOOKUP(표5_1075[[#This Row],[characterId]],$BB$15:$BD$223,2,FALSE)</f>
        <v>6</v>
      </c>
      <c r="I664" s="47" t="str">
        <f>VLOOKUP(표5_1075[[#This Row],[characterId]],$BB$15:$BD$223,3,FALSE)</f>
        <v>크릉</v>
      </c>
      <c r="K664" s="47">
        <f t="shared" si="42"/>
        <v>28</v>
      </c>
      <c r="L664" s="47">
        <v>650</v>
      </c>
      <c r="M664" s="47">
        <f t="shared" si="40"/>
        <v>28</v>
      </c>
      <c r="N664" s="47">
        <f t="shared" si="39"/>
        <v>2</v>
      </c>
      <c r="O664" s="47">
        <f t="shared" si="41"/>
        <v>1007</v>
      </c>
      <c r="P664" s="47"/>
    </row>
    <row r="665" spans="1:16" x14ac:dyDescent="0.3">
      <c r="A665" s="6"/>
      <c r="C665" s="27">
        <v>651</v>
      </c>
      <c r="D665" s="26">
        <v>28</v>
      </c>
      <c r="E665" s="26">
        <v>3</v>
      </c>
      <c r="F665" s="5">
        <v>1012</v>
      </c>
      <c r="H665" s="47">
        <f>VLOOKUP(표5_1075[[#This Row],[characterId]],$BB$15:$BD$223,2,FALSE)</f>
        <v>3</v>
      </c>
      <c r="I665" s="47" t="str">
        <f>VLOOKUP(표5_1075[[#This Row],[characterId]],$BB$15:$BD$223,3,FALSE)</f>
        <v>리본</v>
      </c>
      <c r="K665" s="47">
        <f t="shared" si="42"/>
        <v>28</v>
      </c>
      <c r="L665" s="47">
        <v>651</v>
      </c>
      <c r="M665" s="47">
        <f t="shared" si="40"/>
        <v>28</v>
      </c>
      <c r="N665" s="47">
        <f t="shared" si="39"/>
        <v>3</v>
      </c>
      <c r="O665" s="47">
        <f t="shared" si="41"/>
        <v>1012</v>
      </c>
      <c r="P665" s="47"/>
    </row>
    <row r="666" spans="1:16" x14ac:dyDescent="0.3">
      <c r="A666" s="6"/>
      <c r="C666" s="27">
        <v>652</v>
      </c>
      <c r="D666" s="26">
        <v>28</v>
      </c>
      <c r="E666" s="26">
        <v>4</v>
      </c>
      <c r="F666" s="5">
        <v>1011</v>
      </c>
      <c r="H666" s="47">
        <f>VLOOKUP(표5_1075[[#This Row],[characterId]],$BB$15:$BD$223,2,FALSE)</f>
        <v>2</v>
      </c>
      <c r="I666" s="47" t="str">
        <f>VLOOKUP(표5_1075[[#This Row],[characterId]],$BB$15:$BD$223,3,FALSE)</f>
        <v>워터독스</v>
      </c>
      <c r="K666" s="47">
        <f t="shared" si="42"/>
        <v>28</v>
      </c>
      <c r="L666" s="47">
        <v>652</v>
      </c>
      <c r="M666" s="47">
        <f t="shared" si="40"/>
        <v>28</v>
      </c>
      <c r="N666" s="47">
        <f t="shared" si="39"/>
        <v>4</v>
      </c>
      <c r="O666" s="47">
        <f t="shared" si="41"/>
        <v>1011</v>
      </c>
      <c r="P666" s="47"/>
    </row>
    <row r="667" spans="1:16" x14ac:dyDescent="0.3">
      <c r="A667" s="6"/>
      <c r="C667" s="27">
        <v>653</v>
      </c>
      <c r="D667" s="26">
        <v>28</v>
      </c>
      <c r="E667" s="26">
        <v>5</v>
      </c>
      <c r="F667" s="5">
        <v>1014</v>
      </c>
      <c r="H667" s="47">
        <f>VLOOKUP(표5_1075[[#This Row],[characterId]],$BB$15:$BD$223,2,FALSE)</f>
        <v>10</v>
      </c>
      <c r="I667" s="47" t="str">
        <f>VLOOKUP(표5_1075[[#This Row],[characterId]],$BB$15:$BD$223,3,FALSE)</f>
        <v>찬퐁</v>
      </c>
      <c r="K667" s="47">
        <f t="shared" si="42"/>
        <v>28</v>
      </c>
      <c r="L667" s="47">
        <v>653</v>
      </c>
      <c r="M667" s="47">
        <f t="shared" si="40"/>
        <v>28</v>
      </c>
      <c r="N667" s="47">
        <f t="shared" si="39"/>
        <v>5</v>
      </c>
      <c r="O667" s="47">
        <f t="shared" si="41"/>
        <v>1014</v>
      </c>
      <c r="P667" s="47"/>
    </row>
    <row r="668" spans="1:16" x14ac:dyDescent="0.3">
      <c r="A668" s="6"/>
      <c r="C668" s="27">
        <v>654</v>
      </c>
      <c r="D668" s="26">
        <v>28</v>
      </c>
      <c r="E668" s="26">
        <v>6</v>
      </c>
      <c r="F668" s="5">
        <v>1044</v>
      </c>
      <c r="H668" s="47">
        <f>VLOOKUP(표5_1075[[#This Row],[characterId]],$BB$15:$BD$223,2,FALSE)</f>
        <v>1</v>
      </c>
      <c r="I668" s="47" t="str">
        <f>VLOOKUP(표5_1075[[#This Row],[characterId]],$BB$15:$BD$223,3,FALSE)</f>
        <v>아쿠아리햇</v>
      </c>
      <c r="K668" s="47">
        <f t="shared" si="42"/>
        <v>28</v>
      </c>
      <c r="L668" s="47">
        <v>654</v>
      </c>
      <c r="M668" s="47">
        <f t="shared" si="40"/>
        <v>28</v>
      </c>
      <c r="N668" s="47">
        <f t="shared" si="39"/>
        <v>6</v>
      </c>
      <c r="O668" s="47">
        <f t="shared" si="41"/>
        <v>1044</v>
      </c>
      <c r="P668" s="47"/>
    </row>
    <row r="669" spans="1:16" x14ac:dyDescent="0.3">
      <c r="A669" s="6"/>
      <c r="C669" s="27">
        <v>655</v>
      </c>
      <c r="D669" s="26">
        <v>28</v>
      </c>
      <c r="E669" s="26">
        <v>7</v>
      </c>
      <c r="F669" s="5">
        <v>1043</v>
      </c>
      <c r="H669" s="47">
        <f>VLOOKUP(표5_1075[[#This Row],[characterId]],$BB$15:$BD$223,2,FALSE)</f>
        <v>17</v>
      </c>
      <c r="I669" s="47" t="str">
        <f>VLOOKUP(표5_1075[[#This Row],[characterId]],$BB$15:$BD$223,3,FALSE)</f>
        <v>레디안</v>
      </c>
      <c r="K669" s="47">
        <f t="shared" si="42"/>
        <v>28</v>
      </c>
      <c r="L669" s="47">
        <v>655</v>
      </c>
      <c r="M669" s="47">
        <f t="shared" si="40"/>
        <v>28</v>
      </c>
      <c r="N669" s="47">
        <f t="shared" si="39"/>
        <v>7</v>
      </c>
      <c r="O669" s="47">
        <f t="shared" si="41"/>
        <v>1043</v>
      </c>
      <c r="P669" s="47"/>
    </row>
    <row r="670" spans="1:16" x14ac:dyDescent="0.3">
      <c r="A670" s="6"/>
      <c r="C670" s="27">
        <v>656</v>
      </c>
      <c r="D670" s="26">
        <v>28</v>
      </c>
      <c r="E670" s="26">
        <v>8</v>
      </c>
      <c r="F670" s="5">
        <v>1056</v>
      </c>
      <c r="H670" s="47">
        <f>VLOOKUP(표5_1075[[#This Row],[characterId]],$BB$15:$BD$223,2,FALSE)</f>
        <v>13</v>
      </c>
      <c r="I670" s="47" t="str">
        <f>VLOOKUP(표5_1075[[#This Row],[characterId]],$BB$15:$BD$223,3,FALSE)</f>
        <v>아머찬퐁</v>
      </c>
      <c r="K670" s="47">
        <f t="shared" si="42"/>
        <v>28</v>
      </c>
      <c r="L670" s="47">
        <v>656</v>
      </c>
      <c r="M670" s="47">
        <f t="shared" si="40"/>
        <v>28</v>
      </c>
      <c r="N670" s="47">
        <f t="shared" si="39"/>
        <v>8</v>
      </c>
      <c r="O670" s="47">
        <f t="shared" si="41"/>
        <v>1056</v>
      </c>
      <c r="P670" s="47"/>
    </row>
    <row r="671" spans="1:16" x14ac:dyDescent="0.3">
      <c r="A671" s="6"/>
      <c r="C671" s="27">
        <v>657</v>
      </c>
      <c r="D671" s="26">
        <v>28</v>
      </c>
      <c r="E671" s="26">
        <v>9</v>
      </c>
      <c r="F671" s="5">
        <v>1045</v>
      </c>
      <c r="H671" s="47">
        <f>VLOOKUP(표5_1075[[#This Row],[characterId]],$BB$15:$BD$223,2,FALSE)</f>
        <v>43</v>
      </c>
      <c r="I671" s="47" t="str">
        <f>VLOOKUP(표5_1075[[#This Row],[characterId]],$BB$15:$BD$223,3,FALSE)</f>
        <v>스노우펍</v>
      </c>
      <c r="K671" s="47">
        <f t="shared" si="42"/>
        <v>28</v>
      </c>
      <c r="L671" s="47">
        <v>657</v>
      </c>
      <c r="M671" s="47">
        <f t="shared" si="40"/>
        <v>28</v>
      </c>
      <c r="N671" s="47">
        <f t="shared" si="39"/>
        <v>9</v>
      </c>
      <c r="O671" s="47">
        <f t="shared" si="41"/>
        <v>1045</v>
      </c>
      <c r="P671" s="47"/>
    </row>
    <row r="672" spans="1:16" x14ac:dyDescent="0.3">
      <c r="A672" s="6"/>
      <c r="C672" s="27">
        <v>658</v>
      </c>
      <c r="D672" s="26">
        <v>28</v>
      </c>
      <c r="E672" s="26">
        <v>10</v>
      </c>
      <c r="F672" s="5">
        <v>1055</v>
      </c>
      <c r="H672" s="47">
        <f>VLOOKUP(표5_1075[[#This Row],[characterId]],$BB$15:$BD$223,2,FALSE)</f>
        <v>43</v>
      </c>
      <c r="I672" s="47" t="str">
        <f>VLOOKUP(표5_1075[[#This Row],[characterId]],$BB$15:$BD$223,3,FALSE)</f>
        <v>스노우펠</v>
      </c>
      <c r="K672" s="47">
        <f t="shared" si="42"/>
        <v>28</v>
      </c>
      <c r="L672" s="47">
        <v>658</v>
      </c>
      <c r="M672" s="47">
        <f t="shared" si="40"/>
        <v>28</v>
      </c>
      <c r="N672" s="47">
        <f t="shared" si="39"/>
        <v>10</v>
      </c>
      <c r="O672" s="47">
        <f t="shared" si="41"/>
        <v>1055</v>
      </c>
      <c r="P672" s="47"/>
    </row>
    <row r="673" spans="1:16" x14ac:dyDescent="0.3">
      <c r="A673" s="6"/>
      <c r="C673" s="27">
        <v>659</v>
      </c>
      <c r="D673" s="26">
        <v>28</v>
      </c>
      <c r="E673" s="26">
        <v>11</v>
      </c>
      <c r="F673" s="5">
        <v>1062</v>
      </c>
      <c r="H673" s="47">
        <f>VLOOKUP(표5_1075[[#This Row],[characterId]],$BB$15:$BD$223,2,FALSE)</f>
        <v>22</v>
      </c>
      <c r="I673" s="47" t="str">
        <f>VLOOKUP(표5_1075[[#This Row],[characterId]],$BB$15:$BD$223,3,FALSE)</f>
        <v>소울치프톤</v>
      </c>
      <c r="K673" s="47">
        <f t="shared" si="42"/>
        <v>28</v>
      </c>
      <c r="L673" s="47">
        <v>659</v>
      </c>
      <c r="M673" s="47">
        <f t="shared" si="40"/>
        <v>28</v>
      </c>
      <c r="N673" s="47">
        <f t="shared" si="39"/>
        <v>11</v>
      </c>
      <c r="O673" s="47">
        <f t="shared" si="41"/>
        <v>1062</v>
      </c>
      <c r="P673" s="47"/>
    </row>
    <row r="674" spans="1:16" x14ac:dyDescent="0.3">
      <c r="A674" s="6"/>
      <c r="C674" s="27">
        <v>660</v>
      </c>
      <c r="D674" s="26">
        <v>28</v>
      </c>
      <c r="E674" s="26">
        <v>12</v>
      </c>
      <c r="F674" s="5">
        <v>1077</v>
      </c>
      <c r="H674" s="47">
        <f>VLOOKUP(표5_1075[[#This Row],[characterId]],$BB$15:$BD$223,2,FALSE)</f>
        <v>6</v>
      </c>
      <c r="I674" s="47" t="str">
        <f>VLOOKUP(표5_1075[[#This Row],[characterId]],$BB$15:$BD$223,3,FALSE)</f>
        <v>페일독스</v>
      </c>
      <c r="K674" s="47">
        <f t="shared" si="42"/>
        <v>28</v>
      </c>
      <c r="L674" s="47">
        <v>660</v>
      </c>
      <c r="M674" s="47">
        <f t="shared" si="40"/>
        <v>28</v>
      </c>
      <c r="N674" s="47">
        <f t="shared" si="39"/>
        <v>12</v>
      </c>
      <c r="O674" s="47">
        <f t="shared" si="41"/>
        <v>1077</v>
      </c>
      <c r="P674" s="47"/>
    </row>
    <row r="675" spans="1:16" x14ac:dyDescent="0.3">
      <c r="A675" s="6"/>
      <c r="C675" s="27">
        <v>661</v>
      </c>
      <c r="D675" s="26">
        <v>28</v>
      </c>
      <c r="E675" s="26">
        <v>13</v>
      </c>
      <c r="F675" s="5">
        <v>1075</v>
      </c>
      <c r="H675" s="47">
        <f>VLOOKUP(표5_1075[[#This Row],[characterId]],$BB$15:$BD$223,2,FALSE)</f>
        <v>15</v>
      </c>
      <c r="I675" s="47" t="str">
        <f>VLOOKUP(표5_1075[[#This Row],[characterId]],$BB$15:$BD$223,3,FALSE)</f>
        <v>드로이드실버</v>
      </c>
      <c r="K675" s="47">
        <f t="shared" si="42"/>
        <v>28</v>
      </c>
      <c r="L675" s="47">
        <v>661</v>
      </c>
      <c r="M675" s="47">
        <f t="shared" si="40"/>
        <v>28</v>
      </c>
      <c r="N675" s="47">
        <f t="shared" si="39"/>
        <v>13</v>
      </c>
      <c r="O675" s="47">
        <f t="shared" si="41"/>
        <v>1075</v>
      </c>
      <c r="P675" s="47"/>
    </row>
    <row r="676" spans="1:16" x14ac:dyDescent="0.3">
      <c r="A676" s="6"/>
      <c r="C676" s="27">
        <v>662</v>
      </c>
      <c r="D676" s="26">
        <v>28</v>
      </c>
      <c r="E676" s="26">
        <v>14</v>
      </c>
      <c r="F676" s="5">
        <v>1082</v>
      </c>
      <c r="H676" s="47">
        <f>VLOOKUP(표5_1075[[#This Row],[characterId]],$BB$15:$BD$223,2,FALSE)</f>
        <v>15</v>
      </c>
      <c r="I676" s="47" t="str">
        <f>VLOOKUP(표5_1075[[#This Row],[characterId]],$BB$15:$BD$223,3,FALSE)</f>
        <v>나이트필</v>
      </c>
      <c r="K676" s="47">
        <f t="shared" si="42"/>
        <v>28</v>
      </c>
      <c r="L676" s="47">
        <v>662</v>
      </c>
      <c r="M676" s="47">
        <f t="shared" si="40"/>
        <v>28</v>
      </c>
      <c r="N676" s="47">
        <f t="shared" si="39"/>
        <v>14</v>
      </c>
      <c r="O676" s="47">
        <f t="shared" si="41"/>
        <v>1082</v>
      </c>
      <c r="P676" s="47"/>
    </row>
    <row r="677" spans="1:16" x14ac:dyDescent="0.3">
      <c r="A677" s="6"/>
      <c r="C677" s="27">
        <v>663</v>
      </c>
      <c r="D677" s="26">
        <v>28</v>
      </c>
      <c r="E677" s="26">
        <v>15</v>
      </c>
      <c r="F677" s="5">
        <v>1069</v>
      </c>
      <c r="H677" s="47">
        <f>VLOOKUP(표5_1075[[#This Row],[characterId]],$BB$15:$BD$223,2,FALSE)</f>
        <v>21</v>
      </c>
      <c r="I677" s="47" t="str">
        <f>VLOOKUP(표5_1075[[#This Row],[characterId]],$BB$15:$BD$223,3,FALSE)</f>
        <v>푸르릉</v>
      </c>
      <c r="K677" s="47">
        <f t="shared" si="42"/>
        <v>28</v>
      </c>
      <c r="L677" s="47">
        <v>663</v>
      </c>
      <c r="M677" s="47">
        <f t="shared" si="40"/>
        <v>28</v>
      </c>
      <c r="N677" s="47">
        <f t="shared" si="39"/>
        <v>15</v>
      </c>
      <c r="O677" s="47">
        <f t="shared" si="41"/>
        <v>1069</v>
      </c>
      <c r="P677" s="47"/>
    </row>
    <row r="678" spans="1:16" x14ac:dyDescent="0.3">
      <c r="A678" s="6"/>
      <c r="C678" s="27">
        <v>664</v>
      </c>
      <c r="D678" s="26">
        <v>28</v>
      </c>
      <c r="E678" s="26">
        <v>16</v>
      </c>
      <c r="F678" s="5">
        <v>1155</v>
      </c>
      <c r="H678" s="47">
        <f>VLOOKUP(표5_1075[[#This Row],[characterId]],$BB$15:$BD$223,2,FALSE)</f>
        <v>16</v>
      </c>
      <c r="I678" s="47" t="str">
        <f>VLOOKUP(표5_1075[[#This Row],[characterId]],$BB$15:$BD$223,3,FALSE)</f>
        <v>아룹아낙</v>
      </c>
      <c r="K678" s="47">
        <f t="shared" si="42"/>
        <v>28</v>
      </c>
      <c r="L678" s="47">
        <v>664</v>
      </c>
      <c r="M678" s="47">
        <f t="shared" si="40"/>
        <v>28</v>
      </c>
      <c r="N678" s="47">
        <f t="shared" si="39"/>
        <v>16</v>
      </c>
      <c r="O678" s="47">
        <f t="shared" si="41"/>
        <v>1155</v>
      </c>
      <c r="P678" s="47"/>
    </row>
    <row r="679" spans="1:16" x14ac:dyDescent="0.3">
      <c r="A679" s="6"/>
      <c r="C679" s="27">
        <v>665</v>
      </c>
      <c r="D679" s="26">
        <v>28</v>
      </c>
      <c r="E679" s="26">
        <v>17</v>
      </c>
      <c r="F679" s="5">
        <v>1115</v>
      </c>
      <c r="H679" s="47">
        <f>VLOOKUP(표5_1075[[#This Row],[characterId]],$BB$15:$BD$223,2,FALSE)</f>
        <v>12</v>
      </c>
      <c r="I679" s="47" t="str">
        <f>VLOOKUP(표5_1075[[#This Row],[characterId]],$BB$15:$BD$223,3,FALSE)</f>
        <v>스파이크랩</v>
      </c>
      <c r="K679" s="47">
        <f t="shared" si="42"/>
        <v>28</v>
      </c>
      <c r="L679" s="47">
        <v>665</v>
      </c>
      <c r="M679" s="47">
        <f t="shared" si="40"/>
        <v>28</v>
      </c>
      <c r="N679" s="47">
        <f t="shared" si="39"/>
        <v>17</v>
      </c>
      <c r="O679" s="47">
        <f t="shared" si="41"/>
        <v>1115</v>
      </c>
      <c r="P679" s="47"/>
    </row>
    <row r="680" spans="1:16" x14ac:dyDescent="0.3">
      <c r="A680" s="6"/>
      <c r="C680" s="27">
        <v>666</v>
      </c>
      <c r="D680" s="26">
        <v>28</v>
      </c>
      <c r="E680" s="26">
        <v>18</v>
      </c>
      <c r="F680" s="5">
        <v>1110</v>
      </c>
      <c r="H680" s="47">
        <f>VLOOKUP(표5_1075[[#This Row],[characterId]],$BB$15:$BD$223,2,FALSE)</f>
        <v>9</v>
      </c>
      <c r="I680" s="47" t="str">
        <f>VLOOKUP(표5_1075[[#This Row],[characterId]],$BB$15:$BD$223,3,FALSE)</f>
        <v>베릴</v>
      </c>
      <c r="K680" s="47">
        <f t="shared" si="42"/>
        <v>28</v>
      </c>
      <c r="L680" s="47">
        <v>666</v>
      </c>
      <c r="M680" s="47">
        <f t="shared" si="40"/>
        <v>28</v>
      </c>
      <c r="N680" s="47">
        <f t="shared" ref="N680:N743" si="43">N656</f>
        <v>18</v>
      </c>
      <c r="O680" s="47">
        <f t="shared" si="41"/>
        <v>1110</v>
      </c>
      <c r="P680" s="47"/>
    </row>
    <row r="681" spans="1:16" x14ac:dyDescent="0.3">
      <c r="A681" s="6"/>
      <c r="C681" s="27">
        <v>667</v>
      </c>
      <c r="D681" s="26">
        <v>28</v>
      </c>
      <c r="E681" s="26">
        <v>19</v>
      </c>
      <c r="F681" s="5">
        <v>1089</v>
      </c>
      <c r="H681" s="47">
        <f>VLOOKUP(표5_1075[[#This Row],[characterId]],$BB$15:$BD$223,2,FALSE)</f>
        <v>13</v>
      </c>
      <c r="I681" s="47" t="str">
        <f>VLOOKUP(표5_1075[[#This Row],[characterId]],$BB$15:$BD$223,3,FALSE)</f>
        <v>버블러모</v>
      </c>
      <c r="K681" s="47">
        <f t="shared" si="42"/>
        <v>28</v>
      </c>
      <c r="L681" s="47">
        <v>667</v>
      </c>
      <c r="M681" s="47">
        <f t="shared" si="40"/>
        <v>28</v>
      </c>
      <c r="N681" s="47">
        <f t="shared" si="43"/>
        <v>19</v>
      </c>
      <c r="O681" s="47">
        <f t="shared" si="41"/>
        <v>1089</v>
      </c>
      <c r="P681" s="47"/>
    </row>
    <row r="682" spans="1:16" x14ac:dyDescent="0.3">
      <c r="A682" s="6"/>
      <c r="C682" s="27">
        <v>668</v>
      </c>
      <c r="D682" s="26">
        <v>28</v>
      </c>
      <c r="E682" s="26">
        <v>20</v>
      </c>
      <c r="F682" s="5">
        <v>1174</v>
      </c>
      <c r="H682" s="47">
        <f>VLOOKUP(표5_1075[[#This Row],[characterId]],$BB$15:$BD$223,2,FALSE)</f>
        <v>9</v>
      </c>
      <c r="I682" s="47" t="str">
        <f>VLOOKUP(표5_1075[[#This Row],[characterId]],$BB$15:$BD$223,3,FALSE)</f>
        <v>워터쿼츠</v>
      </c>
      <c r="K682" s="47">
        <f t="shared" si="42"/>
        <v>28</v>
      </c>
      <c r="L682" s="47">
        <v>668</v>
      </c>
      <c r="M682" s="47">
        <f t="shared" si="40"/>
        <v>28</v>
      </c>
      <c r="N682" s="47">
        <f t="shared" si="43"/>
        <v>20</v>
      </c>
      <c r="O682" s="47">
        <f t="shared" si="41"/>
        <v>1174</v>
      </c>
      <c r="P682" s="47"/>
    </row>
    <row r="683" spans="1:16" x14ac:dyDescent="0.3">
      <c r="A683" s="6"/>
      <c r="C683" s="27">
        <v>669</v>
      </c>
      <c r="D683" s="26">
        <v>28</v>
      </c>
      <c r="E683" s="26">
        <v>101</v>
      </c>
      <c r="F683" s="5">
        <v>2013</v>
      </c>
      <c r="H683" s="47">
        <f>VLOOKUP(표5_1075[[#This Row],[characterId]],$BB$15:$BD$223,2,FALSE)</f>
        <v>22</v>
      </c>
      <c r="I683" s="47" t="str">
        <f>VLOOKUP(표5_1075[[#This Row],[characterId]],$BB$15:$BD$223,3,FALSE)</f>
        <v>타르보스</v>
      </c>
      <c r="K683" s="47">
        <f t="shared" si="42"/>
        <v>28</v>
      </c>
      <c r="L683" s="47">
        <v>669</v>
      </c>
      <c r="M683" s="47">
        <f t="shared" si="40"/>
        <v>28</v>
      </c>
      <c r="N683" s="47">
        <f t="shared" si="43"/>
        <v>101</v>
      </c>
      <c r="O683" s="47">
        <f t="shared" si="41"/>
        <v>2013</v>
      </c>
      <c r="P683" s="47"/>
    </row>
    <row r="684" spans="1:16" x14ac:dyDescent="0.3">
      <c r="A684" s="6"/>
      <c r="C684" s="27">
        <v>670</v>
      </c>
      <c r="D684" s="26">
        <v>28</v>
      </c>
      <c r="E684" s="26">
        <v>102</v>
      </c>
      <c r="F684" s="5">
        <v>2011</v>
      </c>
      <c r="H684" s="47">
        <f>VLOOKUP(표5_1075[[#This Row],[characterId]],$BB$15:$BD$223,2,FALSE)</f>
        <v>31</v>
      </c>
      <c r="I684" s="47" t="str">
        <f>VLOOKUP(표5_1075[[#This Row],[characterId]],$BB$15:$BD$223,3,FALSE)</f>
        <v>세라페더</v>
      </c>
      <c r="K684" s="47">
        <f t="shared" si="42"/>
        <v>28</v>
      </c>
      <c r="L684" s="47">
        <v>670</v>
      </c>
      <c r="M684" s="47">
        <f t="shared" si="40"/>
        <v>28</v>
      </c>
      <c r="N684" s="47">
        <f t="shared" si="43"/>
        <v>102</v>
      </c>
      <c r="O684" s="47">
        <f t="shared" si="41"/>
        <v>2011</v>
      </c>
      <c r="P684" s="47"/>
    </row>
    <row r="685" spans="1:16" x14ac:dyDescent="0.3">
      <c r="A685" s="6"/>
      <c r="C685" s="27">
        <v>671</v>
      </c>
      <c r="D685" s="26">
        <v>28</v>
      </c>
      <c r="E685" s="26">
        <v>103</v>
      </c>
      <c r="F685" s="5">
        <v>2023</v>
      </c>
      <c r="H685" s="47">
        <f>VLOOKUP(표5_1075[[#This Row],[characterId]],$BB$15:$BD$223,2,FALSE)</f>
        <v>31</v>
      </c>
      <c r="I685" s="47" t="str">
        <f>VLOOKUP(표5_1075[[#This Row],[characterId]],$BB$15:$BD$223,3,FALSE)</f>
        <v>쿠로구렌</v>
      </c>
      <c r="K685" s="47">
        <f t="shared" si="42"/>
        <v>28</v>
      </c>
      <c r="L685" s="47">
        <v>671</v>
      </c>
      <c r="M685" s="47">
        <f t="shared" si="40"/>
        <v>28</v>
      </c>
      <c r="N685" s="47">
        <f t="shared" si="43"/>
        <v>103</v>
      </c>
      <c r="O685" s="47">
        <f t="shared" si="41"/>
        <v>2023</v>
      </c>
      <c r="P685" s="47"/>
    </row>
    <row r="686" spans="1:16" x14ac:dyDescent="0.3">
      <c r="A686" s="6"/>
      <c r="C686" s="27">
        <v>672</v>
      </c>
      <c r="D686" s="26">
        <v>28</v>
      </c>
      <c r="E686" s="26">
        <v>201</v>
      </c>
      <c r="F686" s="5">
        <v>3008</v>
      </c>
      <c r="H686" s="47">
        <f>VLOOKUP(표5_1075[[#This Row],[characterId]],$BB$15:$BD$223,2,FALSE)</f>
        <v>39</v>
      </c>
      <c r="I686" s="47" t="str">
        <f>VLOOKUP(표5_1075[[#This Row],[characterId]],$BB$15:$BD$223,3,FALSE)</f>
        <v>안탈로스</v>
      </c>
      <c r="K686" s="47">
        <f t="shared" si="42"/>
        <v>28</v>
      </c>
      <c r="L686" s="47">
        <v>672</v>
      </c>
      <c r="M686" s="47">
        <f t="shared" si="40"/>
        <v>28</v>
      </c>
      <c r="N686" s="47">
        <f t="shared" si="43"/>
        <v>201</v>
      </c>
      <c r="O686" s="47">
        <f t="shared" si="41"/>
        <v>3008</v>
      </c>
      <c r="P686" s="47"/>
    </row>
    <row r="687" spans="1:16" x14ac:dyDescent="0.3">
      <c r="A687" s="6"/>
      <c r="C687" s="27">
        <v>673</v>
      </c>
      <c r="D687" s="26">
        <v>29</v>
      </c>
      <c r="E687" s="26">
        <v>1</v>
      </c>
      <c r="F687" s="5">
        <v>1001</v>
      </c>
      <c r="H687" s="47">
        <f>VLOOKUP(표5_1075[[#This Row],[characterId]],$BB$15:$BD$223,2,FALSE)</f>
        <v>1</v>
      </c>
      <c r="I687" s="47" t="str">
        <f>VLOOKUP(표5_1075[[#This Row],[characterId]],$BB$15:$BD$223,3,FALSE)</f>
        <v>글라임</v>
      </c>
      <c r="K687" s="47">
        <f t="shared" si="42"/>
        <v>29</v>
      </c>
      <c r="L687" s="47">
        <v>673</v>
      </c>
      <c r="M687" s="47">
        <f t="shared" si="40"/>
        <v>29</v>
      </c>
      <c r="N687" s="47">
        <f t="shared" si="43"/>
        <v>1</v>
      </c>
      <c r="O687" s="47">
        <f t="shared" si="41"/>
        <v>1001</v>
      </c>
      <c r="P687" s="47"/>
    </row>
    <row r="688" spans="1:16" x14ac:dyDescent="0.3">
      <c r="A688" s="6"/>
      <c r="C688" s="27">
        <v>674</v>
      </c>
      <c r="D688" s="26">
        <v>29</v>
      </c>
      <c r="E688" s="26">
        <v>2</v>
      </c>
      <c r="F688" s="5">
        <v>1004</v>
      </c>
      <c r="H688" s="47">
        <f>VLOOKUP(표5_1075[[#This Row],[characterId]],$BB$15:$BD$223,2,FALSE)</f>
        <v>17</v>
      </c>
      <c r="I688" s="47" t="str">
        <f>VLOOKUP(표5_1075[[#This Row],[characterId]],$BB$15:$BD$223,3,FALSE)</f>
        <v>브라운고</v>
      </c>
      <c r="K688" s="47">
        <f t="shared" si="42"/>
        <v>29</v>
      </c>
      <c r="L688" s="47">
        <v>674</v>
      </c>
      <c r="M688" s="47">
        <f t="shared" si="40"/>
        <v>29</v>
      </c>
      <c r="N688" s="47">
        <f t="shared" si="43"/>
        <v>2</v>
      </c>
      <c r="O688" s="47">
        <f t="shared" si="41"/>
        <v>1004</v>
      </c>
      <c r="P688" s="47"/>
    </row>
    <row r="689" spans="1:16" x14ac:dyDescent="0.3">
      <c r="A689" s="6"/>
      <c r="C689" s="27">
        <v>675</v>
      </c>
      <c r="D689" s="26">
        <v>29</v>
      </c>
      <c r="E689" s="26">
        <v>3</v>
      </c>
      <c r="F689" s="5">
        <v>1019</v>
      </c>
      <c r="H689" s="47">
        <f>VLOOKUP(표5_1075[[#This Row],[characterId]],$BB$15:$BD$223,2,FALSE)</f>
        <v>7</v>
      </c>
      <c r="I689" s="47" t="str">
        <f>VLOOKUP(표5_1075[[#This Row],[characterId]],$BB$15:$BD$223,3,FALSE)</f>
        <v>진저맨</v>
      </c>
      <c r="K689" s="47">
        <f t="shared" si="42"/>
        <v>29</v>
      </c>
      <c r="L689" s="47">
        <v>675</v>
      </c>
      <c r="M689" s="47">
        <f t="shared" si="40"/>
        <v>29</v>
      </c>
      <c r="N689" s="47">
        <f t="shared" si="43"/>
        <v>3</v>
      </c>
      <c r="O689" s="47">
        <f t="shared" si="41"/>
        <v>1019</v>
      </c>
      <c r="P689" s="47"/>
    </row>
    <row r="690" spans="1:16" x14ac:dyDescent="0.3">
      <c r="A690" s="6"/>
      <c r="C690" s="27">
        <v>676</v>
      </c>
      <c r="D690" s="26">
        <v>29</v>
      </c>
      <c r="E690" s="26">
        <v>4</v>
      </c>
      <c r="F690" s="5">
        <v>1024</v>
      </c>
      <c r="H690" s="47">
        <f>VLOOKUP(표5_1075[[#This Row],[characterId]],$BB$15:$BD$223,2,FALSE)</f>
        <v>16</v>
      </c>
      <c r="I690" s="47" t="str">
        <f>VLOOKUP(표5_1075[[#This Row],[characterId]],$BB$15:$BD$223,3,FALSE)</f>
        <v>포레스트고</v>
      </c>
      <c r="K690" s="47">
        <f t="shared" si="42"/>
        <v>29</v>
      </c>
      <c r="L690" s="47">
        <v>676</v>
      </c>
      <c r="M690" s="47">
        <f t="shared" si="40"/>
        <v>29</v>
      </c>
      <c r="N690" s="47">
        <f t="shared" si="43"/>
        <v>4</v>
      </c>
      <c r="O690" s="47">
        <f t="shared" si="41"/>
        <v>1024</v>
      </c>
      <c r="P690" s="47"/>
    </row>
    <row r="691" spans="1:16" x14ac:dyDescent="0.3">
      <c r="A691" s="6"/>
      <c r="C691" s="27">
        <v>677</v>
      </c>
      <c r="D691" s="26">
        <v>29</v>
      </c>
      <c r="E691" s="26">
        <v>5</v>
      </c>
      <c r="F691" s="5">
        <v>1029</v>
      </c>
      <c r="H691" s="47">
        <f>VLOOKUP(표5_1075[[#This Row],[characterId]],$BB$15:$BD$223,2,FALSE)</f>
        <v>13</v>
      </c>
      <c r="I691" s="47" t="str">
        <f>VLOOKUP(표5_1075[[#This Row],[characterId]],$BB$15:$BD$223,3,FALSE)</f>
        <v>포이즌북</v>
      </c>
      <c r="K691" s="47">
        <f t="shared" si="42"/>
        <v>29</v>
      </c>
      <c r="L691" s="47">
        <v>677</v>
      </c>
      <c r="M691" s="47">
        <f t="shared" si="40"/>
        <v>29</v>
      </c>
      <c r="N691" s="47">
        <f t="shared" si="43"/>
        <v>5</v>
      </c>
      <c r="O691" s="47">
        <f t="shared" si="41"/>
        <v>1029</v>
      </c>
      <c r="P691" s="47"/>
    </row>
    <row r="692" spans="1:16" x14ac:dyDescent="0.3">
      <c r="A692" s="6"/>
      <c r="C692" s="27">
        <v>678</v>
      </c>
      <c r="D692" s="26">
        <v>29</v>
      </c>
      <c r="E692" s="26">
        <v>6</v>
      </c>
      <c r="F692" s="5">
        <v>1049</v>
      </c>
      <c r="H692" s="47">
        <f>VLOOKUP(표5_1075[[#This Row],[characterId]],$BB$15:$BD$223,2,FALSE)</f>
        <v>7</v>
      </c>
      <c r="I692" s="47" t="str">
        <f>VLOOKUP(표5_1075[[#This Row],[characterId]],$BB$15:$BD$223,3,FALSE)</f>
        <v>민트맨</v>
      </c>
      <c r="K692" s="47">
        <f t="shared" si="42"/>
        <v>29</v>
      </c>
      <c r="L692" s="47">
        <v>678</v>
      </c>
      <c r="M692" s="47">
        <f t="shared" si="40"/>
        <v>29</v>
      </c>
      <c r="N692" s="47">
        <f t="shared" si="43"/>
        <v>6</v>
      </c>
      <c r="O692" s="47">
        <f t="shared" si="41"/>
        <v>1049</v>
      </c>
      <c r="P692" s="47"/>
    </row>
    <row r="693" spans="1:16" x14ac:dyDescent="0.3">
      <c r="A693" s="6"/>
      <c r="C693" s="27">
        <v>679</v>
      </c>
      <c r="D693" s="26">
        <v>29</v>
      </c>
      <c r="E693" s="26">
        <v>7</v>
      </c>
      <c r="F693" s="5">
        <v>1041</v>
      </c>
      <c r="H693" s="47">
        <f>VLOOKUP(표5_1075[[#This Row],[characterId]],$BB$15:$BD$223,2,FALSE)</f>
        <v>16</v>
      </c>
      <c r="I693" s="47" t="str">
        <f>VLOOKUP(표5_1075[[#This Row],[characterId]],$BB$15:$BD$223,3,FALSE)</f>
        <v>위드햇</v>
      </c>
      <c r="K693" s="47">
        <f t="shared" si="42"/>
        <v>29</v>
      </c>
      <c r="L693" s="47">
        <v>679</v>
      </c>
      <c r="M693" s="47">
        <f t="shared" si="40"/>
        <v>29</v>
      </c>
      <c r="N693" s="47">
        <f t="shared" si="43"/>
        <v>7</v>
      </c>
      <c r="O693" s="47">
        <f t="shared" si="41"/>
        <v>1041</v>
      </c>
      <c r="P693" s="47"/>
    </row>
    <row r="694" spans="1:16" x14ac:dyDescent="0.3">
      <c r="A694" s="6"/>
      <c r="C694" s="27">
        <v>680</v>
      </c>
      <c r="D694" s="26">
        <v>29</v>
      </c>
      <c r="E694" s="26">
        <v>8</v>
      </c>
      <c r="F694" s="5">
        <v>1037</v>
      </c>
      <c r="H694" s="47">
        <f>VLOOKUP(표5_1075[[#This Row],[characterId]],$BB$15:$BD$223,2,FALSE)</f>
        <v>9</v>
      </c>
      <c r="I694" s="47" t="str">
        <f>VLOOKUP(표5_1075[[#This Row],[characterId]],$BB$15:$BD$223,3,FALSE)</f>
        <v>포카</v>
      </c>
      <c r="K694" s="47">
        <f t="shared" si="42"/>
        <v>29</v>
      </c>
      <c r="L694" s="47">
        <v>680</v>
      </c>
      <c r="M694" s="47">
        <f t="shared" si="40"/>
        <v>29</v>
      </c>
      <c r="N694" s="47">
        <f t="shared" si="43"/>
        <v>8</v>
      </c>
      <c r="O694" s="47">
        <f t="shared" si="41"/>
        <v>1037</v>
      </c>
      <c r="P694" s="47"/>
    </row>
    <row r="695" spans="1:16" x14ac:dyDescent="0.3">
      <c r="A695" s="6"/>
      <c r="C695" s="27">
        <v>681</v>
      </c>
      <c r="D695" s="26">
        <v>29</v>
      </c>
      <c r="E695" s="26">
        <v>9</v>
      </c>
      <c r="F695" s="5">
        <v>1053</v>
      </c>
      <c r="H695" s="47">
        <f>VLOOKUP(표5_1075[[#This Row],[characterId]],$BB$15:$BD$223,2,FALSE)</f>
        <v>8</v>
      </c>
      <c r="I695" s="47" t="str">
        <f>VLOOKUP(표5_1075[[#This Row],[characterId]],$BB$15:$BD$223,3,FALSE)</f>
        <v>카니발리프스</v>
      </c>
      <c r="K695" s="47">
        <f t="shared" si="42"/>
        <v>29</v>
      </c>
      <c r="L695" s="47">
        <v>681</v>
      </c>
      <c r="M695" s="47">
        <f t="shared" si="40"/>
        <v>29</v>
      </c>
      <c r="N695" s="47">
        <f t="shared" si="43"/>
        <v>9</v>
      </c>
      <c r="O695" s="47">
        <f t="shared" si="41"/>
        <v>1053</v>
      </c>
      <c r="P695" s="47"/>
    </row>
    <row r="696" spans="1:16" x14ac:dyDescent="0.3">
      <c r="A696" s="6"/>
      <c r="C696" s="27">
        <v>682</v>
      </c>
      <c r="D696" s="26">
        <v>29</v>
      </c>
      <c r="E696" s="26">
        <v>10</v>
      </c>
      <c r="F696" s="5">
        <v>1036</v>
      </c>
      <c r="H696" s="47">
        <f>VLOOKUP(표5_1075[[#This Row],[characterId]],$BB$15:$BD$223,2,FALSE)</f>
        <v>13</v>
      </c>
      <c r="I696" s="47" t="str">
        <f>VLOOKUP(표5_1075[[#This Row],[characterId]],$BB$15:$BD$223,3,FALSE)</f>
        <v>초록고래</v>
      </c>
      <c r="K696" s="47">
        <f t="shared" si="42"/>
        <v>29</v>
      </c>
      <c r="L696" s="47">
        <v>682</v>
      </c>
      <c r="M696" s="47">
        <f t="shared" si="40"/>
        <v>29</v>
      </c>
      <c r="N696" s="47">
        <f t="shared" si="43"/>
        <v>10</v>
      </c>
      <c r="O696" s="47">
        <f t="shared" si="41"/>
        <v>1036</v>
      </c>
      <c r="P696" s="47"/>
    </row>
    <row r="697" spans="1:16" x14ac:dyDescent="0.3">
      <c r="A697" s="6"/>
      <c r="C697" s="27">
        <v>683</v>
      </c>
      <c r="D697" s="26">
        <v>29</v>
      </c>
      <c r="E697" s="26">
        <v>11</v>
      </c>
      <c r="F697" s="5">
        <v>1121</v>
      </c>
      <c r="H697" s="47">
        <f>VLOOKUP(표5_1075[[#This Row],[characterId]],$BB$15:$BD$223,2,FALSE)</f>
        <v>1</v>
      </c>
      <c r="I697" s="47" t="str">
        <f>VLOOKUP(표5_1075[[#This Row],[characterId]],$BB$15:$BD$223,3,FALSE)</f>
        <v>포레바</v>
      </c>
      <c r="K697" s="47">
        <f t="shared" si="42"/>
        <v>29</v>
      </c>
      <c r="L697" s="47">
        <v>683</v>
      </c>
      <c r="M697" s="47">
        <f t="shared" si="40"/>
        <v>29</v>
      </c>
      <c r="N697" s="47">
        <f t="shared" si="43"/>
        <v>11</v>
      </c>
      <c r="O697" s="47">
        <f t="shared" si="41"/>
        <v>1121</v>
      </c>
      <c r="P697" s="47"/>
    </row>
    <row r="698" spans="1:16" x14ac:dyDescent="0.3">
      <c r="A698" s="6"/>
      <c r="C698" s="27">
        <v>684</v>
      </c>
      <c r="D698" s="26">
        <v>29</v>
      </c>
      <c r="E698" s="26">
        <v>12</v>
      </c>
      <c r="F698" s="5">
        <v>1066</v>
      </c>
      <c r="H698" s="47">
        <f>VLOOKUP(표5_1075[[#This Row],[characterId]],$BB$15:$BD$223,2,FALSE)</f>
        <v>3</v>
      </c>
      <c r="I698" s="47" t="str">
        <f>VLOOKUP(표5_1075[[#This Row],[characterId]],$BB$15:$BD$223,3,FALSE)</f>
        <v>디바인독스</v>
      </c>
      <c r="K698" s="47">
        <f t="shared" si="42"/>
        <v>29</v>
      </c>
      <c r="L698" s="47">
        <v>684</v>
      </c>
      <c r="M698" s="47">
        <f t="shared" si="40"/>
        <v>29</v>
      </c>
      <c r="N698" s="47">
        <f t="shared" si="43"/>
        <v>12</v>
      </c>
      <c r="O698" s="47">
        <f t="shared" si="41"/>
        <v>1066</v>
      </c>
      <c r="P698" s="47"/>
    </row>
    <row r="699" spans="1:16" x14ac:dyDescent="0.3">
      <c r="A699" s="6"/>
      <c r="C699" s="27">
        <v>685</v>
      </c>
      <c r="D699" s="26">
        <v>29</v>
      </c>
      <c r="E699" s="26">
        <v>13</v>
      </c>
      <c r="F699" s="5">
        <v>1071</v>
      </c>
      <c r="H699" s="47">
        <f>VLOOKUP(표5_1075[[#This Row],[characterId]],$BB$15:$BD$223,2,FALSE)</f>
        <v>4</v>
      </c>
      <c r="I699" s="47" t="str">
        <f>VLOOKUP(표5_1075[[#This Row],[characterId]],$BB$15:$BD$223,3,FALSE)</f>
        <v>그렌쵸</v>
      </c>
      <c r="K699" s="47">
        <f t="shared" si="42"/>
        <v>29</v>
      </c>
      <c r="L699" s="47">
        <v>685</v>
      </c>
      <c r="M699" s="47">
        <f t="shared" si="40"/>
        <v>29</v>
      </c>
      <c r="N699" s="47">
        <f t="shared" si="43"/>
        <v>13</v>
      </c>
      <c r="O699" s="47">
        <f t="shared" si="41"/>
        <v>1071</v>
      </c>
      <c r="P699" s="47"/>
    </row>
    <row r="700" spans="1:16" x14ac:dyDescent="0.3">
      <c r="A700" s="6"/>
      <c r="C700" s="27">
        <v>686</v>
      </c>
      <c r="D700" s="26">
        <v>29</v>
      </c>
      <c r="E700" s="26">
        <v>14</v>
      </c>
      <c r="F700" s="5">
        <v>1072</v>
      </c>
      <c r="H700" s="47">
        <f>VLOOKUP(표5_1075[[#This Row],[characterId]],$BB$15:$BD$223,2,FALSE)</f>
        <v>3</v>
      </c>
      <c r="I700" s="47" t="str">
        <f>VLOOKUP(표5_1075[[#This Row],[characterId]],$BB$15:$BD$223,3,FALSE)</f>
        <v>폼바딜</v>
      </c>
      <c r="K700" s="47">
        <f t="shared" si="42"/>
        <v>29</v>
      </c>
      <c r="L700" s="47">
        <v>686</v>
      </c>
      <c r="M700" s="47">
        <f t="shared" si="40"/>
        <v>29</v>
      </c>
      <c r="N700" s="47">
        <f t="shared" si="43"/>
        <v>14</v>
      </c>
      <c r="O700" s="47">
        <f t="shared" si="41"/>
        <v>1072</v>
      </c>
      <c r="P700" s="47"/>
    </row>
    <row r="701" spans="1:16" x14ac:dyDescent="0.3">
      <c r="A701" s="6"/>
      <c r="C701" s="27">
        <v>687</v>
      </c>
      <c r="D701" s="26">
        <v>29</v>
      </c>
      <c r="E701" s="26">
        <v>15</v>
      </c>
      <c r="F701" s="5">
        <v>1069</v>
      </c>
      <c r="H701" s="47">
        <f>VLOOKUP(표5_1075[[#This Row],[characterId]],$BB$15:$BD$223,2,FALSE)</f>
        <v>21</v>
      </c>
      <c r="I701" s="47" t="str">
        <f>VLOOKUP(표5_1075[[#This Row],[characterId]],$BB$15:$BD$223,3,FALSE)</f>
        <v>푸르릉</v>
      </c>
      <c r="K701" s="47">
        <f t="shared" si="42"/>
        <v>29</v>
      </c>
      <c r="L701" s="47">
        <v>687</v>
      </c>
      <c r="M701" s="47">
        <f t="shared" si="40"/>
        <v>29</v>
      </c>
      <c r="N701" s="47">
        <f t="shared" si="43"/>
        <v>15</v>
      </c>
      <c r="O701" s="47">
        <f t="shared" si="41"/>
        <v>1069</v>
      </c>
      <c r="P701" s="47"/>
    </row>
    <row r="702" spans="1:16" x14ac:dyDescent="0.3">
      <c r="A702" s="6"/>
      <c r="C702" s="27">
        <v>688</v>
      </c>
      <c r="D702" s="26">
        <v>29</v>
      </c>
      <c r="E702" s="26">
        <v>16</v>
      </c>
      <c r="F702" s="5">
        <v>1137</v>
      </c>
      <c r="H702" s="47">
        <f>VLOOKUP(표5_1075[[#This Row],[characterId]],$BB$15:$BD$223,2,FALSE)</f>
        <v>6</v>
      </c>
      <c r="I702" s="47" t="str">
        <f>VLOOKUP(표5_1075[[#This Row],[characterId]],$BB$15:$BD$223,3,FALSE)</f>
        <v>미믹</v>
      </c>
      <c r="K702" s="47">
        <f t="shared" si="42"/>
        <v>29</v>
      </c>
      <c r="L702" s="47">
        <v>688</v>
      </c>
      <c r="M702" s="47">
        <f t="shared" si="40"/>
        <v>29</v>
      </c>
      <c r="N702" s="47">
        <f t="shared" si="43"/>
        <v>16</v>
      </c>
      <c r="O702" s="47">
        <f t="shared" si="41"/>
        <v>1137</v>
      </c>
      <c r="P702" s="47"/>
    </row>
    <row r="703" spans="1:16" x14ac:dyDescent="0.3">
      <c r="A703" s="6"/>
      <c r="C703" s="27">
        <v>689</v>
      </c>
      <c r="D703" s="26">
        <v>29</v>
      </c>
      <c r="E703" s="26">
        <v>17</v>
      </c>
      <c r="F703" s="5">
        <v>1109</v>
      </c>
      <c r="H703" s="47">
        <f>VLOOKUP(표5_1075[[#This Row],[characterId]],$BB$15:$BD$223,2,FALSE)</f>
        <v>3</v>
      </c>
      <c r="I703" s="47" t="str">
        <f>VLOOKUP(표5_1075[[#This Row],[characterId]],$BB$15:$BD$223,3,FALSE)</f>
        <v>바톤토</v>
      </c>
      <c r="K703" s="47">
        <f t="shared" si="42"/>
        <v>29</v>
      </c>
      <c r="L703" s="47">
        <v>689</v>
      </c>
      <c r="M703" s="47">
        <f t="shared" si="40"/>
        <v>29</v>
      </c>
      <c r="N703" s="47">
        <f t="shared" si="43"/>
        <v>17</v>
      </c>
      <c r="O703" s="47">
        <f t="shared" si="41"/>
        <v>1109</v>
      </c>
      <c r="P703" s="47"/>
    </row>
    <row r="704" spans="1:16" x14ac:dyDescent="0.3">
      <c r="A704" s="6"/>
      <c r="C704" s="27">
        <v>690</v>
      </c>
      <c r="D704" s="26">
        <v>29</v>
      </c>
      <c r="E704" s="26">
        <v>18</v>
      </c>
      <c r="F704" s="5">
        <v>1092</v>
      </c>
      <c r="H704" s="47">
        <f>VLOOKUP(표5_1075[[#This Row],[characterId]],$BB$15:$BD$223,2,FALSE)</f>
        <v>4</v>
      </c>
      <c r="I704" s="47" t="str">
        <f>VLOOKUP(표5_1075[[#This Row],[characterId]],$BB$15:$BD$223,3,FALSE)</f>
        <v>파렌쵸</v>
      </c>
      <c r="K704" s="47">
        <f t="shared" si="42"/>
        <v>29</v>
      </c>
      <c r="L704" s="47">
        <v>690</v>
      </c>
      <c r="M704" s="47">
        <f t="shared" si="40"/>
        <v>29</v>
      </c>
      <c r="N704" s="47">
        <f t="shared" si="43"/>
        <v>18</v>
      </c>
      <c r="O704" s="47">
        <f t="shared" si="41"/>
        <v>1092</v>
      </c>
      <c r="P704" s="47"/>
    </row>
    <row r="705" spans="1:16" x14ac:dyDescent="0.3">
      <c r="A705" s="6"/>
      <c r="C705" s="27">
        <v>691</v>
      </c>
      <c r="D705" s="26">
        <v>29</v>
      </c>
      <c r="E705" s="26">
        <v>19</v>
      </c>
      <c r="F705" s="5">
        <v>1151</v>
      </c>
      <c r="H705" s="47">
        <f>VLOOKUP(표5_1075[[#This Row],[characterId]],$BB$15:$BD$223,2,FALSE)</f>
        <v>9</v>
      </c>
      <c r="I705" s="47" t="str">
        <f>VLOOKUP(표5_1075[[#This Row],[characterId]],$BB$15:$BD$223,3,FALSE)</f>
        <v>그린쿼츠</v>
      </c>
      <c r="K705" s="47">
        <f t="shared" si="42"/>
        <v>29</v>
      </c>
      <c r="L705" s="47">
        <v>691</v>
      </c>
      <c r="M705" s="47">
        <f t="shared" si="40"/>
        <v>29</v>
      </c>
      <c r="N705" s="47">
        <f t="shared" si="43"/>
        <v>19</v>
      </c>
      <c r="O705" s="47">
        <f t="shared" si="41"/>
        <v>1151</v>
      </c>
      <c r="P705" s="47"/>
    </row>
    <row r="706" spans="1:16" x14ac:dyDescent="0.3">
      <c r="A706" s="6"/>
      <c r="C706" s="27">
        <v>692</v>
      </c>
      <c r="D706" s="26">
        <v>29</v>
      </c>
      <c r="E706" s="26">
        <v>20</v>
      </c>
      <c r="F706" s="5">
        <v>1126</v>
      </c>
      <c r="H706" s="47">
        <f>VLOOKUP(표5_1075[[#This Row],[characterId]],$BB$15:$BD$223,2,FALSE)</f>
        <v>8</v>
      </c>
      <c r="I706" s="47" t="str">
        <f>VLOOKUP(표5_1075[[#This Row],[characterId]],$BB$15:$BD$223,3,FALSE)</f>
        <v>모히칸올</v>
      </c>
      <c r="K706" s="47">
        <f t="shared" si="42"/>
        <v>29</v>
      </c>
      <c r="L706" s="47">
        <v>692</v>
      </c>
      <c r="M706" s="47">
        <f t="shared" si="40"/>
        <v>29</v>
      </c>
      <c r="N706" s="47">
        <f t="shared" si="43"/>
        <v>20</v>
      </c>
      <c r="O706" s="47">
        <f t="shared" si="41"/>
        <v>1126</v>
      </c>
      <c r="P706" s="47"/>
    </row>
    <row r="707" spans="1:16" x14ac:dyDescent="0.3">
      <c r="A707" s="6"/>
      <c r="C707" s="27">
        <v>693</v>
      </c>
      <c r="D707" s="26">
        <v>29</v>
      </c>
      <c r="E707" s="26">
        <v>101</v>
      </c>
      <c r="F707" s="5">
        <v>2022</v>
      </c>
      <c r="H707" s="47">
        <f>VLOOKUP(표5_1075[[#This Row],[characterId]],$BB$15:$BD$223,2,FALSE)</f>
        <v>31</v>
      </c>
      <c r="I707" s="47" t="str">
        <f>VLOOKUP(표5_1075[[#This Row],[characterId]],$BB$15:$BD$223,3,FALSE)</f>
        <v>다미아</v>
      </c>
      <c r="K707" s="47">
        <f t="shared" si="42"/>
        <v>29</v>
      </c>
      <c r="L707" s="47">
        <v>693</v>
      </c>
      <c r="M707" s="47">
        <f t="shared" si="40"/>
        <v>29</v>
      </c>
      <c r="N707" s="47">
        <f t="shared" si="43"/>
        <v>101</v>
      </c>
      <c r="O707" s="47">
        <f t="shared" si="41"/>
        <v>2022</v>
      </c>
      <c r="P707" s="47"/>
    </row>
    <row r="708" spans="1:16" x14ac:dyDescent="0.3">
      <c r="A708" s="6"/>
      <c r="C708" s="27">
        <v>694</v>
      </c>
      <c r="D708" s="26">
        <v>29</v>
      </c>
      <c r="E708" s="26">
        <v>102</v>
      </c>
      <c r="F708" s="5">
        <v>2011</v>
      </c>
      <c r="H708" s="47">
        <f>VLOOKUP(표5_1075[[#This Row],[characterId]],$BB$15:$BD$223,2,FALSE)</f>
        <v>31</v>
      </c>
      <c r="I708" s="47" t="str">
        <f>VLOOKUP(표5_1075[[#This Row],[characterId]],$BB$15:$BD$223,3,FALSE)</f>
        <v>세라페더</v>
      </c>
      <c r="K708" s="47">
        <f t="shared" si="42"/>
        <v>29</v>
      </c>
      <c r="L708" s="47">
        <v>694</v>
      </c>
      <c r="M708" s="47">
        <f t="shared" si="40"/>
        <v>29</v>
      </c>
      <c r="N708" s="47">
        <f t="shared" si="43"/>
        <v>102</v>
      </c>
      <c r="O708" s="47">
        <f t="shared" si="41"/>
        <v>2011</v>
      </c>
      <c r="P708" s="47"/>
    </row>
    <row r="709" spans="1:16" x14ac:dyDescent="0.3">
      <c r="A709" s="6"/>
      <c r="C709" s="27">
        <v>695</v>
      </c>
      <c r="D709" s="26">
        <v>29</v>
      </c>
      <c r="E709" s="26">
        <v>103</v>
      </c>
      <c r="F709" s="5">
        <v>2032</v>
      </c>
      <c r="H709" s="47">
        <f>VLOOKUP(표5_1075[[#This Row],[characterId]],$BB$15:$BD$223,2,FALSE)</f>
        <v>31</v>
      </c>
      <c r="I709" s="47" t="str">
        <f>VLOOKUP(표5_1075[[#This Row],[characterId]],$BB$15:$BD$223,3,FALSE)</f>
        <v>플릭스독</v>
      </c>
      <c r="K709" s="47">
        <f t="shared" si="42"/>
        <v>29</v>
      </c>
      <c r="L709" s="47">
        <v>695</v>
      </c>
      <c r="M709" s="47">
        <f t="shared" si="40"/>
        <v>29</v>
      </c>
      <c r="N709" s="47">
        <f t="shared" si="43"/>
        <v>103</v>
      </c>
      <c r="O709" s="47">
        <f t="shared" si="41"/>
        <v>2032</v>
      </c>
      <c r="P709" s="47"/>
    </row>
    <row r="710" spans="1:16" x14ac:dyDescent="0.3">
      <c r="A710" s="6"/>
      <c r="C710" s="27">
        <v>696</v>
      </c>
      <c r="D710" s="26">
        <v>29</v>
      </c>
      <c r="E710" s="26">
        <v>201</v>
      </c>
      <c r="F710" s="5">
        <v>3102</v>
      </c>
      <c r="H710" s="47">
        <f>VLOOKUP(표5_1075[[#This Row],[characterId]],$BB$15:$BD$223,2,FALSE)</f>
        <v>1</v>
      </c>
      <c r="I710" s="47" t="str">
        <f>VLOOKUP(표5_1075[[#This Row],[characterId]],$BB$15:$BD$223,3,FALSE)</f>
        <v>애쉬우드</v>
      </c>
      <c r="K710" s="47">
        <f t="shared" si="42"/>
        <v>29</v>
      </c>
      <c r="L710" s="47">
        <v>696</v>
      </c>
      <c r="M710" s="47">
        <f t="shared" si="40"/>
        <v>29</v>
      </c>
      <c r="N710" s="47">
        <f t="shared" si="43"/>
        <v>201</v>
      </c>
      <c r="O710" s="47">
        <f t="shared" si="41"/>
        <v>3102</v>
      </c>
      <c r="P710" s="47"/>
    </row>
    <row r="711" spans="1:16" x14ac:dyDescent="0.3">
      <c r="A711" s="6"/>
      <c r="C711" s="27">
        <v>697</v>
      </c>
      <c r="D711" s="26">
        <v>30</v>
      </c>
      <c r="E711" s="26">
        <v>1</v>
      </c>
      <c r="F711" s="5">
        <v>1006</v>
      </c>
      <c r="H711" s="47">
        <f>VLOOKUP(표5_1075[[#This Row],[characterId]],$BB$15:$BD$223,2,FALSE)</f>
        <v>3</v>
      </c>
      <c r="I711" s="47" t="str">
        <f>VLOOKUP(표5_1075[[#This Row],[characterId]],$BB$15:$BD$223,3,FALSE)</f>
        <v>위치</v>
      </c>
      <c r="K711" s="47">
        <f t="shared" si="42"/>
        <v>30</v>
      </c>
      <c r="L711" s="47">
        <v>697</v>
      </c>
      <c r="M711" s="47">
        <f t="shared" si="40"/>
        <v>30</v>
      </c>
      <c r="N711" s="47">
        <f t="shared" si="43"/>
        <v>1</v>
      </c>
      <c r="O711" s="47">
        <f t="shared" si="41"/>
        <v>1006</v>
      </c>
      <c r="P711" s="47"/>
    </row>
    <row r="712" spans="1:16" x14ac:dyDescent="0.3">
      <c r="A712" s="6"/>
      <c r="C712" s="27">
        <v>698</v>
      </c>
      <c r="D712" s="26">
        <v>30</v>
      </c>
      <c r="E712" s="26">
        <v>2</v>
      </c>
      <c r="F712" s="5">
        <v>1003</v>
      </c>
      <c r="H712" s="47">
        <f>VLOOKUP(표5_1075[[#This Row],[characterId]],$BB$15:$BD$223,2,FALSE)</f>
        <v>2</v>
      </c>
      <c r="I712" s="47" t="str">
        <f>VLOOKUP(표5_1075[[#This Row],[characterId]],$BB$15:$BD$223,3,FALSE)</f>
        <v>으릉</v>
      </c>
      <c r="K712" s="47">
        <f t="shared" si="42"/>
        <v>30</v>
      </c>
      <c r="L712" s="47">
        <v>698</v>
      </c>
      <c r="M712" s="47">
        <f t="shared" si="40"/>
        <v>30</v>
      </c>
      <c r="N712" s="47">
        <f t="shared" si="43"/>
        <v>2</v>
      </c>
      <c r="O712" s="47">
        <f t="shared" si="41"/>
        <v>1003</v>
      </c>
      <c r="P712" s="47"/>
    </row>
    <row r="713" spans="1:16" x14ac:dyDescent="0.3">
      <c r="A713" s="6"/>
      <c r="C713" s="27">
        <v>699</v>
      </c>
      <c r="D713" s="26">
        <v>30</v>
      </c>
      <c r="E713" s="26">
        <v>3</v>
      </c>
      <c r="F713" s="5">
        <v>1019</v>
      </c>
      <c r="H713" s="47">
        <f>VLOOKUP(표5_1075[[#This Row],[characterId]],$BB$15:$BD$223,2,FALSE)</f>
        <v>7</v>
      </c>
      <c r="I713" s="47" t="str">
        <f>VLOOKUP(표5_1075[[#This Row],[characterId]],$BB$15:$BD$223,3,FALSE)</f>
        <v>진저맨</v>
      </c>
      <c r="K713" s="47">
        <f t="shared" si="42"/>
        <v>30</v>
      </c>
      <c r="L713" s="47">
        <v>699</v>
      </c>
      <c r="M713" s="47">
        <f t="shared" si="40"/>
        <v>30</v>
      </c>
      <c r="N713" s="47">
        <f t="shared" si="43"/>
        <v>3</v>
      </c>
      <c r="O713" s="47">
        <f t="shared" si="41"/>
        <v>1019</v>
      </c>
      <c r="P713" s="47"/>
    </row>
    <row r="714" spans="1:16" x14ac:dyDescent="0.3">
      <c r="A714" s="6"/>
      <c r="C714" s="27">
        <v>700</v>
      </c>
      <c r="D714" s="26">
        <v>30</v>
      </c>
      <c r="E714" s="26">
        <v>4</v>
      </c>
      <c r="F714" s="5">
        <v>1035</v>
      </c>
      <c r="H714" s="47">
        <f>VLOOKUP(표5_1075[[#This Row],[characterId]],$BB$15:$BD$223,2,FALSE)</f>
        <v>2</v>
      </c>
      <c r="I714" s="47" t="str">
        <f>VLOOKUP(표5_1075[[#This Row],[characterId]],$BB$15:$BD$223,3,FALSE)</f>
        <v>액션트독스</v>
      </c>
      <c r="K714" s="47">
        <f t="shared" si="42"/>
        <v>30</v>
      </c>
      <c r="L714" s="47">
        <v>700</v>
      </c>
      <c r="M714" s="47">
        <f t="shared" si="40"/>
        <v>30</v>
      </c>
      <c r="N714" s="47">
        <f t="shared" si="43"/>
        <v>4</v>
      </c>
      <c r="O714" s="47">
        <f t="shared" si="41"/>
        <v>1035</v>
      </c>
      <c r="P714" s="47"/>
    </row>
    <row r="715" spans="1:16" x14ac:dyDescent="0.3">
      <c r="A715" s="6"/>
      <c r="C715" s="27">
        <v>701</v>
      </c>
      <c r="D715" s="26">
        <v>30</v>
      </c>
      <c r="E715" s="26">
        <v>5</v>
      </c>
      <c r="F715" s="5">
        <v>1020</v>
      </c>
      <c r="H715" s="47">
        <f>VLOOKUP(표5_1075[[#This Row],[characterId]],$BB$15:$BD$223,2,FALSE)</f>
        <v>9</v>
      </c>
      <c r="I715" s="47" t="str">
        <f>VLOOKUP(표5_1075[[#This Row],[characterId]],$BB$15:$BD$223,3,FALSE)</f>
        <v>쿨핀</v>
      </c>
      <c r="K715" s="47">
        <f t="shared" si="42"/>
        <v>30</v>
      </c>
      <c r="L715" s="47">
        <v>701</v>
      </c>
      <c r="M715" s="47">
        <f t="shared" si="40"/>
        <v>30</v>
      </c>
      <c r="N715" s="47">
        <f t="shared" si="43"/>
        <v>5</v>
      </c>
      <c r="O715" s="47">
        <f t="shared" si="41"/>
        <v>1020</v>
      </c>
      <c r="P715" s="47"/>
    </row>
    <row r="716" spans="1:16" x14ac:dyDescent="0.3">
      <c r="A716" s="6"/>
      <c r="C716" s="27">
        <v>702</v>
      </c>
      <c r="D716" s="26">
        <v>30</v>
      </c>
      <c r="E716" s="26">
        <v>6</v>
      </c>
      <c r="F716" s="5">
        <v>1049</v>
      </c>
      <c r="H716" s="47">
        <f>VLOOKUP(표5_1075[[#This Row],[characterId]],$BB$15:$BD$223,2,FALSE)</f>
        <v>7</v>
      </c>
      <c r="I716" s="47" t="str">
        <f>VLOOKUP(표5_1075[[#This Row],[characterId]],$BB$15:$BD$223,3,FALSE)</f>
        <v>민트맨</v>
      </c>
      <c r="K716" s="47">
        <f t="shared" si="42"/>
        <v>30</v>
      </c>
      <c r="L716" s="47">
        <v>702</v>
      </c>
      <c r="M716" s="47">
        <f t="shared" si="40"/>
        <v>30</v>
      </c>
      <c r="N716" s="47">
        <f t="shared" si="43"/>
        <v>6</v>
      </c>
      <c r="O716" s="47">
        <f t="shared" si="41"/>
        <v>1049</v>
      </c>
      <c r="P716" s="47"/>
    </row>
    <row r="717" spans="1:16" x14ac:dyDescent="0.3">
      <c r="A717" s="6"/>
      <c r="C717" s="27">
        <v>703</v>
      </c>
      <c r="D717" s="26">
        <v>30</v>
      </c>
      <c r="E717" s="26">
        <v>7</v>
      </c>
      <c r="F717" s="5">
        <v>1043</v>
      </c>
      <c r="H717" s="47">
        <f>VLOOKUP(표5_1075[[#This Row],[characterId]],$BB$15:$BD$223,2,FALSE)</f>
        <v>17</v>
      </c>
      <c r="I717" s="47" t="str">
        <f>VLOOKUP(표5_1075[[#This Row],[characterId]],$BB$15:$BD$223,3,FALSE)</f>
        <v>레디안</v>
      </c>
      <c r="K717" s="47">
        <f t="shared" si="42"/>
        <v>30</v>
      </c>
      <c r="L717" s="47">
        <v>703</v>
      </c>
      <c r="M717" s="47">
        <f t="shared" si="40"/>
        <v>30</v>
      </c>
      <c r="N717" s="47">
        <f t="shared" si="43"/>
        <v>7</v>
      </c>
      <c r="O717" s="47">
        <f t="shared" si="41"/>
        <v>1043</v>
      </c>
      <c r="P717" s="47"/>
    </row>
    <row r="718" spans="1:16" x14ac:dyDescent="0.3">
      <c r="A718" s="6"/>
      <c r="C718" s="27">
        <v>704</v>
      </c>
      <c r="D718" s="26">
        <v>30</v>
      </c>
      <c r="E718" s="26">
        <v>8</v>
      </c>
      <c r="F718" s="5">
        <v>1046</v>
      </c>
      <c r="H718" s="47">
        <f>VLOOKUP(표5_1075[[#This Row],[characterId]],$BB$15:$BD$223,2,FALSE)</f>
        <v>21</v>
      </c>
      <c r="I718" s="47" t="str">
        <f>VLOOKUP(표5_1075[[#This Row],[characterId]],$BB$15:$BD$223,3,FALSE)</f>
        <v>호롱</v>
      </c>
      <c r="K718" s="47">
        <f t="shared" si="42"/>
        <v>30</v>
      </c>
      <c r="L718" s="47">
        <v>704</v>
      </c>
      <c r="M718" s="47">
        <f t="shared" si="40"/>
        <v>30</v>
      </c>
      <c r="N718" s="47">
        <f t="shared" si="43"/>
        <v>8</v>
      </c>
      <c r="O718" s="47">
        <f t="shared" si="41"/>
        <v>1046</v>
      </c>
      <c r="P718" s="47"/>
    </row>
    <row r="719" spans="1:16" x14ac:dyDescent="0.3">
      <c r="A719" s="6"/>
      <c r="C719" s="27">
        <v>705</v>
      </c>
      <c r="D719" s="26">
        <v>30</v>
      </c>
      <c r="E719" s="26">
        <v>9</v>
      </c>
      <c r="F719" s="5">
        <v>1038</v>
      </c>
      <c r="H719" s="47">
        <f>VLOOKUP(표5_1075[[#This Row],[characterId]],$BB$15:$BD$223,2,FALSE)</f>
        <v>42</v>
      </c>
      <c r="I719" s="47" t="str">
        <f>VLOOKUP(표5_1075[[#This Row],[characterId]],$BB$15:$BD$223,3,FALSE)</f>
        <v>리프스</v>
      </c>
      <c r="K719" s="47">
        <f t="shared" si="42"/>
        <v>30</v>
      </c>
      <c r="L719" s="47">
        <v>705</v>
      </c>
      <c r="M719" s="47">
        <f t="shared" ref="M719:M782" si="44">VLOOKUP(ROUNDUP(L719/24,0),$W$15:$Z$138,4,FALSE)</f>
        <v>30</v>
      </c>
      <c r="N719" s="47">
        <f t="shared" si="43"/>
        <v>9</v>
      </c>
      <c r="O719" s="47">
        <f t="shared" ref="O719:O782" si="45">INDEX($AB$15:$AY$138,K719,VLOOKUP(N719,$S$15:$T$38,2,FALSE))</f>
        <v>1038</v>
      </c>
      <c r="P719" s="47"/>
    </row>
    <row r="720" spans="1:16" x14ac:dyDescent="0.3">
      <c r="A720" s="6"/>
      <c r="C720" s="27">
        <v>706</v>
      </c>
      <c r="D720" s="26">
        <v>30</v>
      </c>
      <c r="E720" s="26">
        <v>10</v>
      </c>
      <c r="F720" s="5">
        <v>1046</v>
      </c>
      <c r="H720" s="47">
        <f>VLOOKUP(표5_1075[[#This Row],[characterId]],$BB$15:$BD$223,2,FALSE)</f>
        <v>21</v>
      </c>
      <c r="I720" s="47" t="str">
        <f>VLOOKUP(표5_1075[[#This Row],[characterId]],$BB$15:$BD$223,3,FALSE)</f>
        <v>호롱</v>
      </c>
      <c r="K720" s="47">
        <f t="shared" ref="K720:K783" si="46">ROUNDUP(L720/24,0)</f>
        <v>30</v>
      </c>
      <c r="L720" s="47">
        <v>706</v>
      </c>
      <c r="M720" s="47">
        <f t="shared" si="44"/>
        <v>30</v>
      </c>
      <c r="N720" s="47">
        <f t="shared" si="43"/>
        <v>10</v>
      </c>
      <c r="O720" s="47">
        <f t="shared" si="45"/>
        <v>1046</v>
      </c>
      <c r="P720" s="47"/>
    </row>
    <row r="721" spans="1:16" x14ac:dyDescent="0.3">
      <c r="A721" s="6"/>
      <c r="C721" s="27">
        <v>707</v>
      </c>
      <c r="D721" s="26">
        <v>30</v>
      </c>
      <c r="E721" s="26">
        <v>11</v>
      </c>
      <c r="F721" s="5">
        <v>1065</v>
      </c>
      <c r="H721" s="47">
        <f>VLOOKUP(표5_1075[[#This Row],[characterId]],$BB$15:$BD$223,2,FALSE)</f>
        <v>3</v>
      </c>
      <c r="I721" s="47" t="str">
        <f>VLOOKUP(표5_1075[[#This Row],[characterId]],$BB$15:$BD$223,3,FALSE)</f>
        <v>옴니파이톤</v>
      </c>
      <c r="K721" s="47">
        <f t="shared" si="46"/>
        <v>30</v>
      </c>
      <c r="L721" s="47">
        <v>707</v>
      </c>
      <c r="M721" s="47">
        <f t="shared" si="44"/>
        <v>30</v>
      </c>
      <c r="N721" s="47">
        <f t="shared" si="43"/>
        <v>11</v>
      </c>
      <c r="O721" s="47">
        <f t="shared" si="45"/>
        <v>1065</v>
      </c>
      <c r="P721" s="47"/>
    </row>
    <row r="722" spans="1:16" x14ac:dyDescent="0.3">
      <c r="A722" s="6"/>
      <c r="C722" s="27">
        <v>708</v>
      </c>
      <c r="D722" s="26">
        <v>30</v>
      </c>
      <c r="E722" s="26">
        <v>12</v>
      </c>
      <c r="F722" s="5">
        <v>1063</v>
      </c>
      <c r="H722" s="47">
        <f>VLOOKUP(표5_1075[[#This Row],[characterId]],$BB$15:$BD$223,2,FALSE)</f>
        <v>12</v>
      </c>
      <c r="I722" s="47" t="str">
        <f>VLOOKUP(표5_1075[[#This Row],[characterId]],$BB$15:$BD$223,3,FALSE)</f>
        <v>라이팅독스</v>
      </c>
      <c r="K722" s="47">
        <f t="shared" si="46"/>
        <v>30</v>
      </c>
      <c r="L722" s="47">
        <v>708</v>
      </c>
      <c r="M722" s="47">
        <f t="shared" si="44"/>
        <v>30</v>
      </c>
      <c r="N722" s="47">
        <f t="shared" si="43"/>
        <v>12</v>
      </c>
      <c r="O722" s="47">
        <f t="shared" si="45"/>
        <v>1063</v>
      </c>
      <c r="P722" s="47"/>
    </row>
    <row r="723" spans="1:16" x14ac:dyDescent="0.3">
      <c r="A723" s="6"/>
      <c r="C723" s="27">
        <v>709</v>
      </c>
      <c r="D723" s="26">
        <v>30</v>
      </c>
      <c r="E723" s="26">
        <v>13</v>
      </c>
      <c r="F723" s="5">
        <v>1074</v>
      </c>
      <c r="H723" s="47">
        <f>VLOOKUP(표5_1075[[#This Row],[characterId]],$BB$15:$BD$223,2,FALSE)</f>
        <v>14</v>
      </c>
      <c r="I723" s="47" t="str">
        <f>VLOOKUP(표5_1075[[#This Row],[characterId]],$BB$15:$BD$223,3,FALSE)</f>
        <v>드로이드골드</v>
      </c>
      <c r="K723" s="47">
        <f t="shared" si="46"/>
        <v>30</v>
      </c>
      <c r="L723" s="47">
        <v>709</v>
      </c>
      <c r="M723" s="47">
        <f t="shared" si="44"/>
        <v>30</v>
      </c>
      <c r="N723" s="47">
        <f t="shared" si="43"/>
        <v>13</v>
      </c>
      <c r="O723" s="47">
        <f t="shared" si="45"/>
        <v>1074</v>
      </c>
      <c r="P723" s="47"/>
    </row>
    <row r="724" spans="1:16" x14ac:dyDescent="0.3">
      <c r="A724" s="6"/>
      <c r="C724" s="27">
        <v>710</v>
      </c>
      <c r="D724" s="26">
        <v>30</v>
      </c>
      <c r="E724" s="26">
        <v>14</v>
      </c>
      <c r="F724" s="5">
        <v>1064</v>
      </c>
      <c r="H724" s="47">
        <f>VLOOKUP(표5_1075[[#This Row],[characterId]],$BB$15:$BD$223,2,FALSE)</f>
        <v>19</v>
      </c>
      <c r="I724" s="47" t="str">
        <f>VLOOKUP(표5_1075[[#This Row],[characterId]],$BB$15:$BD$223,3,FALSE)</f>
        <v>세이코</v>
      </c>
      <c r="K724" s="47">
        <f t="shared" si="46"/>
        <v>30</v>
      </c>
      <c r="L724" s="47">
        <v>710</v>
      </c>
      <c r="M724" s="47">
        <f t="shared" si="44"/>
        <v>30</v>
      </c>
      <c r="N724" s="47">
        <f t="shared" si="43"/>
        <v>14</v>
      </c>
      <c r="O724" s="47">
        <f t="shared" si="45"/>
        <v>1064</v>
      </c>
      <c r="P724" s="47"/>
    </row>
    <row r="725" spans="1:16" x14ac:dyDescent="0.3">
      <c r="A725" s="6"/>
      <c r="C725" s="27">
        <v>711</v>
      </c>
      <c r="D725" s="26">
        <v>30</v>
      </c>
      <c r="E725" s="26">
        <v>15</v>
      </c>
      <c r="F725" s="5">
        <v>1078</v>
      </c>
      <c r="H725" s="47">
        <f>VLOOKUP(표5_1075[[#This Row],[characterId]],$BB$15:$BD$223,2,FALSE)</f>
        <v>42</v>
      </c>
      <c r="I725" s="47" t="str">
        <f>VLOOKUP(표5_1075[[#This Row],[characterId]],$BB$15:$BD$223,3,FALSE)</f>
        <v>프레링</v>
      </c>
      <c r="K725" s="47">
        <f t="shared" si="46"/>
        <v>30</v>
      </c>
      <c r="L725" s="47">
        <v>711</v>
      </c>
      <c r="M725" s="47">
        <f t="shared" si="44"/>
        <v>30</v>
      </c>
      <c r="N725" s="47">
        <f t="shared" si="43"/>
        <v>15</v>
      </c>
      <c r="O725" s="47">
        <f t="shared" si="45"/>
        <v>1078</v>
      </c>
      <c r="P725" s="47"/>
    </row>
    <row r="726" spans="1:16" x14ac:dyDescent="0.3">
      <c r="A726" s="6"/>
      <c r="C726" s="27">
        <v>712</v>
      </c>
      <c r="D726" s="26">
        <v>30</v>
      </c>
      <c r="E726" s="26">
        <v>16</v>
      </c>
      <c r="F726" s="5">
        <v>1141</v>
      </c>
      <c r="H726" s="47">
        <f>VLOOKUP(표5_1075[[#This Row],[characterId]],$BB$15:$BD$223,2,FALSE)</f>
        <v>16</v>
      </c>
      <c r="I726" s="47" t="str">
        <f>VLOOKUP(표5_1075[[#This Row],[characterId]],$BB$15:$BD$223,3,FALSE)</f>
        <v>로제타석</v>
      </c>
      <c r="K726" s="47">
        <f t="shared" si="46"/>
        <v>30</v>
      </c>
      <c r="L726" s="47">
        <v>712</v>
      </c>
      <c r="M726" s="47">
        <f t="shared" si="44"/>
        <v>30</v>
      </c>
      <c r="N726" s="47">
        <f t="shared" si="43"/>
        <v>16</v>
      </c>
      <c r="O726" s="47">
        <f t="shared" si="45"/>
        <v>1141</v>
      </c>
      <c r="P726" s="47"/>
    </row>
    <row r="727" spans="1:16" x14ac:dyDescent="0.3">
      <c r="A727" s="6"/>
      <c r="C727" s="27">
        <v>713</v>
      </c>
      <c r="D727" s="26">
        <v>30</v>
      </c>
      <c r="E727" s="26">
        <v>17</v>
      </c>
      <c r="F727" s="5">
        <v>1090</v>
      </c>
      <c r="H727" s="47">
        <f>VLOOKUP(표5_1075[[#This Row],[characterId]],$BB$15:$BD$223,2,FALSE)</f>
        <v>6</v>
      </c>
      <c r="I727" s="47" t="str">
        <f>VLOOKUP(표5_1075[[#This Row],[characterId]],$BB$15:$BD$223,3,FALSE)</f>
        <v>대즐독스</v>
      </c>
      <c r="K727" s="47">
        <f t="shared" si="46"/>
        <v>30</v>
      </c>
      <c r="L727" s="47">
        <v>713</v>
      </c>
      <c r="M727" s="47">
        <f t="shared" si="44"/>
        <v>30</v>
      </c>
      <c r="N727" s="47">
        <f t="shared" si="43"/>
        <v>17</v>
      </c>
      <c r="O727" s="47">
        <f t="shared" si="45"/>
        <v>1090</v>
      </c>
      <c r="P727" s="47"/>
    </row>
    <row r="728" spans="1:16" x14ac:dyDescent="0.3">
      <c r="A728" s="6"/>
      <c r="C728" s="27">
        <v>714</v>
      </c>
      <c r="D728" s="26">
        <v>30</v>
      </c>
      <c r="E728" s="26">
        <v>18</v>
      </c>
      <c r="F728" s="5">
        <v>1095</v>
      </c>
      <c r="H728" s="47">
        <f>VLOOKUP(표5_1075[[#This Row],[characterId]],$BB$15:$BD$223,2,FALSE)</f>
        <v>21</v>
      </c>
      <c r="I728" s="47" t="str">
        <f>VLOOKUP(표5_1075[[#This Row],[characterId]],$BB$15:$BD$223,3,FALSE)</f>
        <v>맨라이트</v>
      </c>
      <c r="K728" s="47">
        <f t="shared" si="46"/>
        <v>30</v>
      </c>
      <c r="L728" s="47">
        <v>714</v>
      </c>
      <c r="M728" s="47">
        <f t="shared" si="44"/>
        <v>30</v>
      </c>
      <c r="N728" s="47">
        <f t="shared" si="43"/>
        <v>18</v>
      </c>
      <c r="O728" s="47">
        <f t="shared" si="45"/>
        <v>1095</v>
      </c>
      <c r="P728" s="47"/>
    </row>
    <row r="729" spans="1:16" x14ac:dyDescent="0.3">
      <c r="A729" s="6"/>
      <c r="C729" s="27">
        <v>715</v>
      </c>
      <c r="D729" s="26">
        <v>30</v>
      </c>
      <c r="E729" s="26">
        <v>19</v>
      </c>
      <c r="F729" s="5">
        <v>1145</v>
      </c>
      <c r="H729" s="47">
        <f>VLOOKUP(표5_1075[[#This Row],[characterId]],$BB$15:$BD$223,2,FALSE)</f>
        <v>19</v>
      </c>
      <c r="I729" s="47" t="str">
        <f>VLOOKUP(표5_1075[[#This Row],[characterId]],$BB$15:$BD$223,3,FALSE)</f>
        <v>베네라</v>
      </c>
      <c r="K729" s="47">
        <f t="shared" si="46"/>
        <v>30</v>
      </c>
      <c r="L729" s="47">
        <v>715</v>
      </c>
      <c r="M729" s="47">
        <f t="shared" si="44"/>
        <v>30</v>
      </c>
      <c r="N729" s="47">
        <f t="shared" si="43"/>
        <v>19</v>
      </c>
      <c r="O729" s="47">
        <f t="shared" si="45"/>
        <v>1145</v>
      </c>
      <c r="P729" s="47"/>
    </row>
    <row r="730" spans="1:16" x14ac:dyDescent="0.3">
      <c r="A730" s="6"/>
      <c r="C730" s="27">
        <v>716</v>
      </c>
      <c r="D730" s="26">
        <v>30</v>
      </c>
      <c r="E730" s="26">
        <v>20</v>
      </c>
      <c r="F730" s="5">
        <v>1170</v>
      </c>
      <c r="H730" s="47">
        <f>VLOOKUP(표5_1075[[#This Row],[characterId]],$BB$15:$BD$223,2,FALSE)</f>
        <v>8</v>
      </c>
      <c r="I730" s="47" t="str">
        <f>VLOOKUP(표5_1075[[#This Row],[characterId]],$BB$15:$BD$223,3,FALSE)</f>
        <v>코타코로</v>
      </c>
      <c r="K730" s="47">
        <f t="shared" si="46"/>
        <v>30</v>
      </c>
      <c r="L730" s="47">
        <v>716</v>
      </c>
      <c r="M730" s="47">
        <f t="shared" si="44"/>
        <v>30</v>
      </c>
      <c r="N730" s="47">
        <f t="shared" si="43"/>
        <v>20</v>
      </c>
      <c r="O730" s="47">
        <f t="shared" si="45"/>
        <v>1170</v>
      </c>
      <c r="P730" s="47"/>
    </row>
    <row r="731" spans="1:16" x14ac:dyDescent="0.3">
      <c r="A731" s="6"/>
      <c r="C731" s="27">
        <v>717</v>
      </c>
      <c r="D731" s="26">
        <v>30</v>
      </c>
      <c r="E731" s="26">
        <v>101</v>
      </c>
      <c r="F731" s="5">
        <v>2002</v>
      </c>
      <c r="H731" s="47">
        <f>VLOOKUP(표5_1075[[#This Row],[characterId]],$BB$15:$BD$223,2,FALSE)</f>
        <v>31</v>
      </c>
      <c r="I731" s="47" t="str">
        <f>VLOOKUP(표5_1075[[#This Row],[characterId]],$BB$15:$BD$223,3,FALSE)</f>
        <v>그렐라스</v>
      </c>
      <c r="K731" s="47">
        <f t="shared" si="46"/>
        <v>30</v>
      </c>
      <c r="L731" s="47">
        <v>717</v>
      </c>
      <c r="M731" s="47">
        <f t="shared" si="44"/>
        <v>30</v>
      </c>
      <c r="N731" s="47">
        <f t="shared" si="43"/>
        <v>101</v>
      </c>
      <c r="O731" s="47">
        <f t="shared" si="45"/>
        <v>2002</v>
      </c>
      <c r="P731" s="47"/>
    </row>
    <row r="732" spans="1:16" x14ac:dyDescent="0.3">
      <c r="A732" s="6"/>
      <c r="C732" s="27">
        <v>718</v>
      </c>
      <c r="D732" s="26">
        <v>30</v>
      </c>
      <c r="E732" s="26">
        <v>102</v>
      </c>
      <c r="F732" s="5">
        <v>2021</v>
      </c>
      <c r="H732" s="47">
        <f>VLOOKUP(표5_1075[[#This Row],[characterId]],$BB$15:$BD$223,2,FALSE)</f>
        <v>23</v>
      </c>
      <c r="I732" s="47" t="str">
        <f>VLOOKUP(표5_1075[[#This Row],[characterId]],$BB$15:$BD$223,3,FALSE)</f>
        <v>도르도로이드</v>
      </c>
      <c r="K732" s="47">
        <f t="shared" si="46"/>
        <v>30</v>
      </c>
      <c r="L732" s="47">
        <v>718</v>
      </c>
      <c r="M732" s="47">
        <f t="shared" si="44"/>
        <v>30</v>
      </c>
      <c r="N732" s="47">
        <f t="shared" si="43"/>
        <v>102</v>
      </c>
      <c r="O732" s="47">
        <f t="shared" si="45"/>
        <v>2021</v>
      </c>
      <c r="P732" s="47"/>
    </row>
    <row r="733" spans="1:16" x14ac:dyDescent="0.3">
      <c r="A733" s="6"/>
      <c r="C733" s="27">
        <v>719</v>
      </c>
      <c r="D733" s="26">
        <v>30</v>
      </c>
      <c r="E733" s="26">
        <v>103</v>
      </c>
      <c r="F733" s="5">
        <v>2032</v>
      </c>
      <c r="H733" s="47">
        <f>VLOOKUP(표5_1075[[#This Row],[characterId]],$BB$15:$BD$223,2,FALSE)</f>
        <v>31</v>
      </c>
      <c r="I733" s="47" t="str">
        <f>VLOOKUP(표5_1075[[#This Row],[characterId]],$BB$15:$BD$223,3,FALSE)</f>
        <v>플릭스독</v>
      </c>
      <c r="K733" s="47">
        <f t="shared" si="46"/>
        <v>30</v>
      </c>
      <c r="L733" s="47">
        <v>719</v>
      </c>
      <c r="M733" s="47">
        <f t="shared" si="44"/>
        <v>30</v>
      </c>
      <c r="N733" s="47">
        <f t="shared" si="43"/>
        <v>103</v>
      </c>
      <c r="O733" s="47">
        <f t="shared" si="45"/>
        <v>2032</v>
      </c>
      <c r="P733" s="47"/>
    </row>
    <row r="734" spans="1:16" x14ac:dyDescent="0.3">
      <c r="A734" s="6"/>
      <c r="C734" s="27">
        <v>720</v>
      </c>
      <c r="D734" s="26">
        <v>30</v>
      </c>
      <c r="E734" s="26">
        <v>201</v>
      </c>
      <c r="F734" s="5">
        <v>3004</v>
      </c>
      <c r="H734" s="47">
        <f>VLOOKUP(표5_1075[[#This Row],[characterId]],$BB$15:$BD$223,2,FALSE)</f>
        <v>35</v>
      </c>
      <c r="I734" s="47" t="str">
        <f>VLOOKUP(표5_1075[[#This Row],[characterId]],$BB$15:$BD$223,3,FALSE)</f>
        <v>고독의 웨너리스</v>
      </c>
      <c r="K734" s="47">
        <f t="shared" si="46"/>
        <v>30</v>
      </c>
      <c r="L734" s="47">
        <v>720</v>
      </c>
      <c r="M734" s="47">
        <f t="shared" si="44"/>
        <v>30</v>
      </c>
      <c r="N734" s="47">
        <f t="shared" si="43"/>
        <v>201</v>
      </c>
      <c r="O734" s="47">
        <f t="shared" si="45"/>
        <v>3004</v>
      </c>
      <c r="P734" s="47"/>
    </row>
    <row r="735" spans="1:16" x14ac:dyDescent="0.3">
      <c r="A735" s="6"/>
      <c r="C735" s="27">
        <v>721</v>
      </c>
      <c r="D735" s="26">
        <v>1011</v>
      </c>
      <c r="E735" s="26">
        <v>1</v>
      </c>
      <c r="F735" s="5">
        <v>1009</v>
      </c>
      <c r="H735" s="47">
        <f>VLOOKUP(표5_1075[[#This Row],[characterId]],$BB$15:$BD$223,2,FALSE)</f>
        <v>7</v>
      </c>
      <c r="I735" s="47" t="str">
        <f>VLOOKUP(표5_1075[[#This Row],[characterId]],$BB$15:$BD$223,3,FALSE)</f>
        <v>블라임</v>
      </c>
      <c r="K735" s="47">
        <f t="shared" si="46"/>
        <v>31</v>
      </c>
      <c r="L735" s="47">
        <v>721</v>
      </c>
      <c r="M735" s="47">
        <f t="shared" si="44"/>
        <v>1011</v>
      </c>
      <c r="N735" s="47">
        <f t="shared" si="43"/>
        <v>1</v>
      </c>
      <c r="O735" s="47">
        <f t="shared" si="45"/>
        <v>1009</v>
      </c>
      <c r="P735" s="47"/>
    </row>
    <row r="736" spans="1:16" x14ac:dyDescent="0.3">
      <c r="A736" s="6"/>
      <c r="C736" s="27">
        <v>722</v>
      </c>
      <c r="D736" s="26">
        <v>1011</v>
      </c>
      <c r="E736" s="26">
        <v>2</v>
      </c>
      <c r="F736" s="5">
        <v>1008</v>
      </c>
      <c r="H736" s="47">
        <f>VLOOKUP(표5_1075[[#This Row],[characterId]],$BB$15:$BD$223,2,FALSE)</f>
        <v>41</v>
      </c>
      <c r="I736" s="47" t="str">
        <f>VLOOKUP(표5_1075[[#This Row],[characterId]],$BB$15:$BD$223,3,FALSE)</f>
        <v>화이트고</v>
      </c>
      <c r="K736" s="47">
        <f t="shared" si="46"/>
        <v>31</v>
      </c>
      <c r="L736" s="47">
        <v>722</v>
      </c>
      <c r="M736" s="47">
        <f t="shared" si="44"/>
        <v>1011</v>
      </c>
      <c r="N736" s="47">
        <f t="shared" si="43"/>
        <v>2</v>
      </c>
      <c r="O736" s="47">
        <f t="shared" si="45"/>
        <v>1008</v>
      </c>
      <c r="P736" s="47"/>
    </row>
    <row r="737" spans="1:16" x14ac:dyDescent="0.3">
      <c r="A737" s="6"/>
      <c r="C737" s="27">
        <v>723</v>
      </c>
      <c r="D737" s="26">
        <v>1011</v>
      </c>
      <c r="E737" s="26">
        <v>3</v>
      </c>
      <c r="F737" s="5">
        <v>1022</v>
      </c>
      <c r="H737" s="47">
        <f>VLOOKUP(표5_1075[[#This Row],[characterId]],$BB$15:$BD$223,2,FALSE)</f>
        <v>9</v>
      </c>
      <c r="I737" s="47" t="str">
        <f>VLOOKUP(표5_1075[[#This Row],[characterId]],$BB$15:$BD$223,3,FALSE)</f>
        <v>켈핀</v>
      </c>
      <c r="K737" s="47">
        <f t="shared" si="46"/>
        <v>31</v>
      </c>
      <c r="L737" s="47">
        <v>723</v>
      </c>
      <c r="M737" s="47">
        <f t="shared" si="44"/>
        <v>1011</v>
      </c>
      <c r="N737" s="47">
        <f t="shared" si="43"/>
        <v>3</v>
      </c>
      <c r="O737" s="47">
        <f t="shared" si="45"/>
        <v>1022</v>
      </c>
      <c r="P737" s="47"/>
    </row>
    <row r="738" spans="1:16" x14ac:dyDescent="0.3">
      <c r="A738" s="6"/>
      <c r="C738" s="27">
        <v>724</v>
      </c>
      <c r="D738" s="26">
        <v>1011</v>
      </c>
      <c r="E738" s="26">
        <v>4</v>
      </c>
      <c r="F738" s="5">
        <v>1024</v>
      </c>
      <c r="H738" s="47">
        <f>VLOOKUP(표5_1075[[#This Row],[characterId]],$BB$15:$BD$223,2,FALSE)</f>
        <v>16</v>
      </c>
      <c r="I738" s="47" t="str">
        <f>VLOOKUP(표5_1075[[#This Row],[characterId]],$BB$15:$BD$223,3,FALSE)</f>
        <v>포레스트고</v>
      </c>
      <c r="K738" s="47">
        <f t="shared" si="46"/>
        <v>31</v>
      </c>
      <c r="L738" s="47">
        <v>724</v>
      </c>
      <c r="M738" s="47">
        <f t="shared" si="44"/>
        <v>1011</v>
      </c>
      <c r="N738" s="47">
        <f t="shared" si="43"/>
        <v>4</v>
      </c>
      <c r="O738" s="47">
        <f t="shared" si="45"/>
        <v>1024</v>
      </c>
      <c r="P738" s="47"/>
    </row>
    <row r="739" spans="1:16" x14ac:dyDescent="0.3">
      <c r="A739" s="6"/>
      <c r="C739" s="27">
        <v>725</v>
      </c>
      <c r="D739" s="26">
        <v>1011</v>
      </c>
      <c r="E739" s="26">
        <v>5</v>
      </c>
      <c r="F739" s="5">
        <v>1017</v>
      </c>
      <c r="H739" s="47">
        <f>VLOOKUP(표5_1075[[#This Row],[characterId]],$BB$15:$BD$223,2,FALSE)</f>
        <v>44</v>
      </c>
      <c r="I739" s="47" t="str">
        <f>VLOOKUP(표5_1075[[#This Row],[characterId]],$BB$15:$BD$223,3,FALSE)</f>
        <v>보라고래</v>
      </c>
      <c r="K739" s="47">
        <f t="shared" si="46"/>
        <v>31</v>
      </c>
      <c r="L739" s="47">
        <v>725</v>
      </c>
      <c r="M739" s="47">
        <f t="shared" si="44"/>
        <v>1011</v>
      </c>
      <c r="N739" s="47">
        <f t="shared" si="43"/>
        <v>5</v>
      </c>
      <c r="O739" s="47">
        <f t="shared" si="45"/>
        <v>1017</v>
      </c>
      <c r="P739" s="47"/>
    </row>
    <row r="740" spans="1:16" x14ac:dyDescent="0.3">
      <c r="A740" s="6"/>
      <c r="C740" s="27">
        <v>726</v>
      </c>
      <c r="D740" s="26">
        <v>1011</v>
      </c>
      <c r="E740" s="26">
        <v>6</v>
      </c>
      <c r="F740" s="5">
        <v>1116</v>
      </c>
      <c r="H740" s="47">
        <f>VLOOKUP(표5_1075[[#This Row],[characterId]],$BB$15:$BD$223,2,FALSE)</f>
        <v>5</v>
      </c>
      <c r="I740" s="47" t="str">
        <f>VLOOKUP(표5_1075[[#This Row],[characterId]],$BB$15:$BD$223,3,FALSE)</f>
        <v>마그롭스</v>
      </c>
      <c r="K740" s="47">
        <f t="shared" si="46"/>
        <v>31</v>
      </c>
      <c r="L740" s="47">
        <v>726</v>
      </c>
      <c r="M740" s="47">
        <f t="shared" si="44"/>
        <v>1011</v>
      </c>
      <c r="N740" s="47">
        <f t="shared" si="43"/>
        <v>6</v>
      </c>
      <c r="O740" s="47">
        <f t="shared" si="45"/>
        <v>1116</v>
      </c>
      <c r="P740" s="47"/>
    </row>
    <row r="741" spans="1:16" x14ac:dyDescent="0.3">
      <c r="A741" s="6"/>
      <c r="C741" s="27">
        <v>727</v>
      </c>
      <c r="D741" s="26">
        <v>1011</v>
      </c>
      <c r="E741" s="26">
        <v>7</v>
      </c>
      <c r="F741" s="5">
        <v>1057</v>
      </c>
      <c r="H741" s="47">
        <f>VLOOKUP(표5_1075[[#This Row],[characterId]],$BB$15:$BD$223,2,FALSE)</f>
        <v>17</v>
      </c>
      <c r="I741" s="47" t="str">
        <f>VLOOKUP(표5_1075[[#This Row],[characterId]],$BB$15:$BD$223,3,FALSE)</f>
        <v>블랙고</v>
      </c>
      <c r="K741" s="47">
        <f t="shared" si="46"/>
        <v>31</v>
      </c>
      <c r="L741" s="47">
        <v>727</v>
      </c>
      <c r="M741" s="47">
        <f t="shared" si="44"/>
        <v>1011</v>
      </c>
      <c r="N741" s="47">
        <f t="shared" si="43"/>
        <v>7</v>
      </c>
      <c r="O741" s="47">
        <f t="shared" si="45"/>
        <v>1057</v>
      </c>
      <c r="P741" s="47"/>
    </row>
    <row r="742" spans="1:16" x14ac:dyDescent="0.3">
      <c r="A742" s="6"/>
      <c r="C742" s="27">
        <v>728</v>
      </c>
      <c r="D742" s="26">
        <v>1011</v>
      </c>
      <c r="E742" s="26">
        <v>8</v>
      </c>
      <c r="F742" s="5">
        <v>1052</v>
      </c>
      <c r="H742" s="47">
        <f>VLOOKUP(표5_1075[[#This Row],[characterId]],$BB$15:$BD$223,2,FALSE)</f>
        <v>10</v>
      </c>
      <c r="I742" s="47" t="str">
        <f>VLOOKUP(표5_1075[[#This Row],[characterId]],$BB$15:$BD$223,3,FALSE)</f>
        <v>치카</v>
      </c>
      <c r="K742" s="47">
        <f t="shared" si="46"/>
        <v>31</v>
      </c>
      <c r="L742" s="47">
        <v>728</v>
      </c>
      <c r="M742" s="47">
        <f t="shared" si="44"/>
        <v>1011</v>
      </c>
      <c r="N742" s="47">
        <f t="shared" si="43"/>
        <v>8</v>
      </c>
      <c r="O742" s="47">
        <f t="shared" si="45"/>
        <v>1052</v>
      </c>
      <c r="P742" s="47"/>
    </row>
    <row r="743" spans="1:16" x14ac:dyDescent="0.3">
      <c r="A743" s="6"/>
      <c r="C743" s="27">
        <v>729</v>
      </c>
      <c r="D743" s="26">
        <v>1011</v>
      </c>
      <c r="E743" s="26">
        <v>9</v>
      </c>
      <c r="F743" s="5">
        <v>1048</v>
      </c>
      <c r="H743" s="47">
        <f>VLOOKUP(표5_1075[[#This Row],[characterId]],$BB$15:$BD$223,2,FALSE)</f>
        <v>8</v>
      </c>
      <c r="I743" s="47" t="str">
        <f>VLOOKUP(표5_1075[[#This Row],[characterId]],$BB$15:$BD$223,3,FALSE)</f>
        <v>호박</v>
      </c>
      <c r="K743" s="47">
        <f t="shared" si="46"/>
        <v>31</v>
      </c>
      <c r="L743" s="47">
        <v>729</v>
      </c>
      <c r="M743" s="47">
        <f t="shared" si="44"/>
        <v>1011</v>
      </c>
      <c r="N743" s="47">
        <f t="shared" si="43"/>
        <v>9</v>
      </c>
      <c r="O743" s="47">
        <f t="shared" si="45"/>
        <v>1048</v>
      </c>
      <c r="P743" s="47"/>
    </row>
    <row r="744" spans="1:16" x14ac:dyDescent="0.3">
      <c r="A744" s="6"/>
      <c r="C744" s="27">
        <v>730</v>
      </c>
      <c r="D744" s="26">
        <v>1011</v>
      </c>
      <c r="E744" s="26">
        <v>10</v>
      </c>
      <c r="F744" s="5">
        <v>1119</v>
      </c>
      <c r="H744" s="47">
        <f>VLOOKUP(표5_1075[[#This Row],[characterId]],$BB$15:$BD$223,2,FALSE)</f>
        <v>45</v>
      </c>
      <c r="I744" s="47" t="str">
        <f>VLOOKUP(표5_1075[[#This Row],[characterId]],$BB$15:$BD$223,3,FALSE)</f>
        <v>램파이크</v>
      </c>
      <c r="K744" s="47">
        <f t="shared" si="46"/>
        <v>31</v>
      </c>
      <c r="L744" s="47">
        <v>730</v>
      </c>
      <c r="M744" s="47">
        <f t="shared" si="44"/>
        <v>1011</v>
      </c>
      <c r="N744" s="47">
        <f t="shared" ref="N744:N807" si="47">N720</f>
        <v>10</v>
      </c>
      <c r="O744" s="47">
        <f t="shared" si="45"/>
        <v>1119</v>
      </c>
      <c r="P744" s="47"/>
    </row>
    <row r="745" spans="1:16" x14ac:dyDescent="0.3">
      <c r="A745" s="6"/>
      <c r="C745" s="27">
        <v>731</v>
      </c>
      <c r="D745" s="26">
        <v>1011</v>
      </c>
      <c r="E745" s="26">
        <v>11</v>
      </c>
      <c r="F745" s="5">
        <v>1072</v>
      </c>
      <c r="H745" s="47">
        <f>VLOOKUP(표5_1075[[#This Row],[characterId]],$BB$15:$BD$223,2,FALSE)</f>
        <v>3</v>
      </c>
      <c r="I745" s="47" t="str">
        <f>VLOOKUP(표5_1075[[#This Row],[characterId]],$BB$15:$BD$223,3,FALSE)</f>
        <v>폼바딜</v>
      </c>
      <c r="K745" s="47">
        <f t="shared" si="46"/>
        <v>31</v>
      </c>
      <c r="L745" s="47">
        <v>731</v>
      </c>
      <c r="M745" s="47">
        <f t="shared" si="44"/>
        <v>1011</v>
      </c>
      <c r="N745" s="47">
        <f t="shared" si="47"/>
        <v>11</v>
      </c>
      <c r="O745" s="47">
        <f t="shared" si="45"/>
        <v>1072</v>
      </c>
      <c r="P745" s="47"/>
    </row>
    <row r="746" spans="1:16" x14ac:dyDescent="0.3">
      <c r="A746" s="6"/>
      <c r="C746" s="27">
        <v>732</v>
      </c>
      <c r="D746" s="26">
        <v>1011</v>
      </c>
      <c r="E746" s="26">
        <v>12</v>
      </c>
      <c r="F746" s="5">
        <v>1070</v>
      </c>
      <c r="H746" s="47">
        <f>VLOOKUP(표5_1075[[#This Row],[characterId]],$BB$15:$BD$223,2,FALSE)</f>
        <v>6</v>
      </c>
      <c r="I746" s="47" t="str">
        <f>VLOOKUP(표5_1075[[#This Row],[characterId]],$BB$15:$BD$223,3,FALSE)</f>
        <v>팔코네독스</v>
      </c>
      <c r="K746" s="47">
        <f t="shared" si="46"/>
        <v>31</v>
      </c>
      <c r="L746" s="47">
        <v>732</v>
      </c>
      <c r="M746" s="47">
        <f t="shared" si="44"/>
        <v>1011</v>
      </c>
      <c r="N746" s="47">
        <f t="shared" si="47"/>
        <v>12</v>
      </c>
      <c r="O746" s="47">
        <f t="shared" si="45"/>
        <v>1070</v>
      </c>
      <c r="P746" s="47"/>
    </row>
    <row r="747" spans="1:16" x14ac:dyDescent="0.3">
      <c r="A747" s="6"/>
      <c r="C747" s="27">
        <v>733</v>
      </c>
      <c r="D747" s="26">
        <v>1011</v>
      </c>
      <c r="E747" s="26">
        <v>13</v>
      </c>
      <c r="F747" s="5">
        <v>1083</v>
      </c>
      <c r="H747" s="47">
        <f>VLOOKUP(표5_1075[[#This Row],[characterId]],$BB$15:$BD$223,2,FALSE)</f>
        <v>32</v>
      </c>
      <c r="I747" s="47" t="str">
        <f>VLOOKUP(표5_1075[[#This Row],[characterId]],$BB$15:$BD$223,3,FALSE)</f>
        <v>프란토스</v>
      </c>
      <c r="K747" s="47">
        <f t="shared" si="46"/>
        <v>31</v>
      </c>
      <c r="L747" s="47">
        <v>733</v>
      </c>
      <c r="M747" s="47">
        <f t="shared" si="44"/>
        <v>1011</v>
      </c>
      <c r="N747" s="47">
        <f t="shared" si="47"/>
        <v>13</v>
      </c>
      <c r="O747" s="47">
        <f t="shared" si="45"/>
        <v>1083</v>
      </c>
      <c r="P747" s="47"/>
    </row>
    <row r="748" spans="1:16" x14ac:dyDescent="0.3">
      <c r="A748" s="6"/>
      <c r="C748" s="27">
        <v>734</v>
      </c>
      <c r="D748" s="26">
        <v>1011</v>
      </c>
      <c r="E748" s="26">
        <v>14</v>
      </c>
      <c r="F748" s="5">
        <v>1088</v>
      </c>
      <c r="H748" s="47">
        <f>VLOOKUP(표5_1075[[#This Row],[characterId]],$BB$15:$BD$223,2,FALSE)</f>
        <v>42</v>
      </c>
      <c r="I748" s="47" t="str">
        <f>VLOOKUP(표5_1075[[#This Row],[characterId]],$BB$15:$BD$223,3,FALSE)</f>
        <v>리크톤</v>
      </c>
      <c r="K748" s="47">
        <f t="shared" si="46"/>
        <v>31</v>
      </c>
      <c r="L748" s="47">
        <v>734</v>
      </c>
      <c r="M748" s="47">
        <f t="shared" si="44"/>
        <v>1011</v>
      </c>
      <c r="N748" s="47">
        <f t="shared" si="47"/>
        <v>14</v>
      </c>
      <c r="O748" s="47">
        <f t="shared" si="45"/>
        <v>1088</v>
      </c>
      <c r="P748" s="47"/>
    </row>
    <row r="749" spans="1:16" x14ac:dyDescent="0.3">
      <c r="A749" s="6"/>
      <c r="C749" s="27">
        <v>735</v>
      </c>
      <c r="D749" s="26">
        <v>1011</v>
      </c>
      <c r="E749" s="26">
        <v>15</v>
      </c>
      <c r="F749" s="5">
        <v>1123</v>
      </c>
      <c r="H749" s="47">
        <f>VLOOKUP(표5_1075[[#This Row],[characterId]],$BB$15:$BD$223,2,FALSE)</f>
        <v>20</v>
      </c>
      <c r="I749" s="47" t="str">
        <f>VLOOKUP(표5_1075[[#This Row],[characterId]],$BB$15:$BD$223,3,FALSE)</f>
        <v>다크미스트</v>
      </c>
      <c r="K749" s="47">
        <f t="shared" si="46"/>
        <v>31</v>
      </c>
      <c r="L749" s="47">
        <v>735</v>
      </c>
      <c r="M749" s="47">
        <f t="shared" si="44"/>
        <v>1011</v>
      </c>
      <c r="N749" s="47">
        <f t="shared" si="47"/>
        <v>15</v>
      </c>
      <c r="O749" s="47">
        <f t="shared" si="45"/>
        <v>1123</v>
      </c>
      <c r="P749" s="47"/>
    </row>
    <row r="750" spans="1:16" x14ac:dyDescent="0.3">
      <c r="A750" s="6"/>
      <c r="C750" s="27">
        <v>736</v>
      </c>
      <c r="D750" s="26">
        <v>1011</v>
      </c>
      <c r="E750" s="26">
        <v>16</v>
      </c>
      <c r="F750" s="5">
        <v>1099</v>
      </c>
      <c r="H750" s="47">
        <f>VLOOKUP(표5_1075[[#This Row],[characterId]],$BB$15:$BD$223,2,FALSE)</f>
        <v>32</v>
      </c>
      <c r="I750" s="47" t="str">
        <f>VLOOKUP(표5_1075[[#This Row],[characterId]],$BB$15:$BD$223,3,FALSE)</f>
        <v>카크란토스</v>
      </c>
      <c r="K750" s="47">
        <f t="shared" si="46"/>
        <v>31</v>
      </c>
      <c r="L750" s="47">
        <v>736</v>
      </c>
      <c r="M750" s="47">
        <f t="shared" si="44"/>
        <v>1011</v>
      </c>
      <c r="N750" s="47">
        <f t="shared" si="47"/>
        <v>16</v>
      </c>
      <c r="O750" s="47">
        <f t="shared" si="45"/>
        <v>1099</v>
      </c>
      <c r="P750" s="47"/>
    </row>
    <row r="751" spans="1:16" x14ac:dyDescent="0.3">
      <c r="A751" s="6"/>
      <c r="C751" s="27">
        <v>737</v>
      </c>
      <c r="D751" s="26">
        <v>1011</v>
      </c>
      <c r="E751" s="26">
        <v>17</v>
      </c>
      <c r="F751" s="5">
        <v>1098</v>
      </c>
      <c r="H751" s="47">
        <f>VLOOKUP(표5_1075[[#This Row],[characterId]],$BB$15:$BD$223,2,FALSE)</f>
        <v>41</v>
      </c>
      <c r="I751" s="47" t="str">
        <f>VLOOKUP(표5_1075[[#This Row],[characterId]],$BB$15:$BD$223,3,FALSE)</f>
        <v>데이퀸</v>
      </c>
      <c r="K751" s="47">
        <f t="shared" si="46"/>
        <v>31</v>
      </c>
      <c r="L751" s="47">
        <v>737</v>
      </c>
      <c r="M751" s="47">
        <f t="shared" si="44"/>
        <v>1011</v>
      </c>
      <c r="N751" s="47">
        <f t="shared" si="47"/>
        <v>17</v>
      </c>
      <c r="O751" s="47">
        <f t="shared" si="45"/>
        <v>1098</v>
      </c>
      <c r="P751" s="47"/>
    </row>
    <row r="752" spans="1:16" x14ac:dyDescent="0.3">
      <c r="A752" s="6"/>
      <c r="C752" s="27">
        <v>738</v>
      </c>
      <c r="D752" s="26">
        <v>1011</v>
      </c>
      <c r="E752" s="26">
        <v>18</v>
      </c>
      <c r="F752" s="5">
        <v>1138</v>
      </c>
      <c r="H752" s="47">
        <f>VLOOKUP(표5_1075[[#This Row],[characterId]],$BB$15:$BD$223,2,FALSE)</f>
        <v>15</v>
      </c>
      <c r="I752" s="47" t="str">
        <f>VLOOKUP(표5_1075[[#This Row],[characterId]],$BB$15:$BD$223,3,FALSE)</f>
        <v>머드콜로니</v>
      </c>
      <c r="K752" s="47">
        <f t="shared" si="46"/>
        <v>31</v>
      </c>
      <c r="L752" s="47">
        <v>738</v>
      </c>
      <c r="M752" s="47">
        <f t="shared" si="44"/>
        <v>1011</v>
      </c>
      <c r="N752" s="47">
        <f t="shared" si="47"/>
        <v>18</v>
      </c>
      <c r="O752" s="47">
        <f t="shared" si="45"/>
        <v>1138</v>
      </c>
      <c r="P752" s="47"/>
    </row>
    <row r="753" spans="1:16" x14ac:dyDescent="0.3">
      <c r="A753" s="6"/>
      <c r="C753" s="27">
        <v>739</v>
      </c>
      <c r="D753" s="26">
        <v>1011</v>
      </c>
      <c r="E753" s="26">
        <v>19</v>
      </c>
      <c r="F753" s="5">
        <v>1161</v>
      </c>
      <c r="H753" s="47">
        <f>VLOOKUP(표5_1075[[#This Row],[characterId]],$BB$15:$BD$223,2,FALSE)</f>
        <v>3</v>
      </c>
      <c r="I753" s="47" t="str">
        <f>VLOOKUP(표5_1075[[#This Row],[characterId]],$BB$15:$BD$223,3,FALSE)</f>
        <v>몬투</v>
      </c>
      <c r="K753" s="47">
        <f t="shared" si="46"/>
        <v>31</v>
      </c>
      <c r="L753" s="47">
        <v>739</v>
      </c>
      <c r="M753" s="47">
        <f t="shared" si="44"/>
        <v>1011</v>
      </c>
      <c r="N753" s="47">
        <f t="shared" si="47"/>
        <v>19</v>
      </c>
      <c r="O753" s="47">
        <f t="shared" si="45"/>
        <v>1161</v>
      </c>
      <c r="P753" s="47"/>
    </row>
    <row r="754" spans="1:16" x14ac:dyDescent="0.3">
      <c r="A754" s="6"/>
      <c r="C754" s="27">
        <v>740</v>
      </c>
      <c r="D754" s="26">
        <v>1011</v>
      </c>
      <c r="E754" s="26">
        <v>20</v>
      </c>
      <c r="F754" s="5">
        <v>1103</v>
      </c>
      <c r="H754" s="47">
        <f>VLOOKUP(표5_1075[[#This Row],[characterId]],$BB$15:$BD$223,2,FALSE)</f>
        <v>9</v>
      </c>
      <c r="I754" s="47" t="str">
        <f>VLOOKUP(표5_1075[[#This Row],[characterId]],$BB$15:$BD$223,3,FALSE)</f>
        <v>밴느</v>
      </c>
      <c r="K754" s="47">
        <f t="shared" si="46"/>
        <v>31</v>
      </c>
      <c r="L754" s="47">
        <v>740</v>
      </c>
      <c r="M754" s="47">
        <f t="shared" si="44"/>
        <v>1011</v>
      </c>
      <c r="N754" s="47">
        <f t="shared" si="47"/>
        <v>20</v>
      </c>
      <c r="O754" s="47">
        <f t="shared" si="45"/>
        <v>1103</v>
      </c>
      <c r="P754" s="47"/>
    </row>
    <row r="755" spans="1:16" x14ac:dyDescent="0.3">
      <c r="A755" s="6"/>
      <c r="C755" s="27">
        <v>741</v>
      </c>
      <c r="D755" s="26">
        <v>1011</v>
      </c>
      <c r="E755" s="26">
        <v>101</v>
      </c>
      <c r="F755" s="5">
        <v>2022</v>
      </c>
      <c r="H755" s="47">
        <f>VLOOKUP(표5_1075[[#This Row],[characterId]],$BB$15:$BD$223,2,FALSE)</f>
        <v>31</v>
      </c>
      <c r="I755" s="47" t="str">
        <f>VLOOKUP(표5_1075[[#This Row],[characterId]],$BB$15:$BD$223,3,FALSE)</f>
        <v>다미아</v>
      </c>
      <c r="K755" s="47">
        <f t="shared" si="46"/>
        <v>31</v>
      </c>
      <c r="L755" s="47">
        <v>741</v>
      </c>
      <c r="M755" s="47">
        <f t="shared" si="44"/>
        <v>1011</v>
      </c>
      <c r="N755" s="47">
        <f t="shared" si="47"/>
        <v>101</v>
      </c>
      <c r="O755" s="47">
        <f t="shared" si="45"/>
        <v>2022</v>
      </c>
      <c r="P755" s="47"/>
    </row>
    <row r="756" spans="1:16" x14ac:dyDescent="0.3">
      <c r="A756" s="6"/>
      <c r="C756" s="27">
        <v>742</v>
      </c>
      <c r="D756" s="26">
        <v>1011</v>
      </c>
      <c r="E756" s="26">
        <v>102</v>
      </c>
      <c r="F756" s="5">
        <v>2042</v>
      </c>
      <c r="H756" s="47">
        <f>VLOOKUP(표5_1075[[#This Row],[characterId]],$BB$15:$BD$223,2,FALSE)</f>
        <v>31</v>
      </c>
      <c r="I756" s="47" t="str">
        <f>VLOOKUP(표5_1075[[#This Row],[characterId]],$BB$15:$BD$223,3,FALSE)</f>
        <v>칼크란</v>
      </c>
      <c r="K756" s="47">
        <f t="shared" si="46"/>
        <v>31</v>
      </c>
      <c r="L756" s="47">
        <v>742</v>
      </c>
      <c r="M756" s="47">
        <f t="shared" si="44"/>
        <v>1011</v>
      </c>
      <c r="N756" s="47">
        <f t="shared" si="47"/>
        <v>102</v>
      </c>
      <c r="O756" s="47">
        <f t="shared" si="45"/>
        <v>2042</v>
      </c>
      <c r="P756" s="47"/>
    </row>
    <row r="757" spans="1:16" x14ac:dyDescent="0.3">
      <c r="A757" s="6"/>
      <c r="C757" s="27">
        <v>743</v>
      </c>
      <c r="D757" s="26">
        <v>1011</v>
      </c>
      <c r="E757" s="26">
        <v>103</v>
      </c>
      <c r="F757" s="5">
        <v>2041</v>
      </c>
      <c r="H757" s="47">
        <f>VLOOKUP(표5_1075[[#This Row],[characterId]],$BB$15:$BD$223,2,FALSE)</f>
        <v>31</v>
      </c>
      <c r="I757" s="47" t="str">
        <f>VLOOKUP(표5_1075[[#This Row],[characterId]],$BB$15:$BD$223,3,FALSE)</f>
        <v>아만테라</v>
      </c>
      <c r="K757" s="47">
        <f t="shared" si="46"/>
        <v>31</v>
      </c>
      <c r="L757" s="47">
        <v>743</v>
      </c>
      <c r="M757" s="47">
        <f t="shared" si="44"/>
        <v>1011</v>
      </c>
      <c r="N757" s="47">
        <f t="shared" si="47"/>
        <v>103</v>
      </c>
      <c r="O757" s="47">
        <f t="shared" si="45"/>
        <v>2041</v>
      </c>
      <c r="P757" s="47"/>
    </row>
    <row r="758" spans="1:16" x14ac:dyDescent="0.3">
      <c r="A758" s="6"/>
      <c r="C758" s="27">
        <v>744</v>
      </c>
      <c r="D758" s="26">
        <v>1011</v>
      </c>
      <c r="E758" s="26">
        <v>201</v>
      </c>
      <c r="F758" s="5">
        <v>3005</v>
      </c>
      <c r="H758" s="47">
        <f>VLOOKUP(표5_1075[[#This Row],[characterId]],$BB$15:$BD$223,2,FALSE)</f>
        <v>36</v>
      </c>
      <c r="I758" s="47" t="str">
        <f>VLOOKUP(표5_1075[[#This Row],[characterId]],$BB$15:$BD$223,3,FALSE)</f>
        <v>눈물의 루나이</v>
      </c>
      <c r="K758" s="47">
        <f t="shared" si="46"/>
        <v>31</v>
      </c>
      <c r="L758" s="47">
        <v>744</v>
      </c>
      <c r="M758" s="47">
        <f t="shared" si="44"/>
        <v>1011</v>
      </c>
      <c r="N758" s="47">
        <f t="shared" si="47"/>
        <v>201</v>
      </c>
      <c r="O758" s="47">
        <f t="shared" si="45"/>
        <v>3005</v>
      </c>
      <c r="P758" s="47"/>
    </row>
    <row r="759" spans="1:16" x14ac:dyDescent="0.3">
      <c r="A759" s="6"/>
      <c r="C759" s="27">
        <v>745</v>
      </c>
      <c r="D759" s="26">
        <v>1012</v>
      </c>
      <c r="E759" s="26">
        <v>1</v>
      </c>
      <c r="F759" s="5">
        <v>1009</v>
      </c>
      <c r="H759" s="47">
        <f>VLOOKUP(표5_1075[[#This Row],[characterId]],$BB$15:$BD$223,2,FALSE)</f>
        <v>7</v>
      </c>
      <c r="I759" s="47" t="str">
        <f>VLOOKUP(표5_1075[[#This Row],[characterId]],$BB$15:$BD$223,3,FALSE)</f>
        <v>블라임</v>
      </c>
      <c r="K759" s="47">
        <f t="shared" si="46"/>
        <v>32</v>
      </c>
      <c r="L759" s="47">
        <v>745</v>
      </c>
      <c r="M759" s="47">
        <f t="shared" si="44"/>
        <v>1012</v>
      </c>
      <c r="N759" s="47">
        <f t="shared" si="47"/>
        <v>1</v>
      </c>
      <c r="O759" s="47">
        <f t="shared" si="45"/>
        <v>1009</v>
      </c>
      <c r="P759" s="47"/>
    </row>
    <row r="760" spans="1:16" x14ac:dyDescent="0.3">
      <c r="A760" s="6"/>
      <c r="C760" s="27">
        <v>746</v>
      </c>
      <c r="D760" s="26">
        <v>1012</v>
      </c>
      <c r="E760" s="26">
        <v>2</v>
      </c>
      <c r="F760" s="5">
        <v>1008</v>
      </c>
      <c r="H760" s="47">
        <f>VLOOKUP(표5_1075[[#This Row],[characterId]],$BB$15:$BD$223,2,FALSE)</f>
        <v>41</v>
      </c>
      <c r="I760" s="47" t="str">
        <f>VLOOKUP(표5_1075[[#This Row],[characterId]],$BB$15:$BD$223,3,FALSE)</f>
        <v>화이트고</v>
      </c>
      <c r="K760" s="47">
        <f t="shared" si="46"/>
        <v>32</v>
      </c>
      <c r="L760" s="47">
        <v>746</v>
      </c>
      <c r="M760" s="47">
        <f t="shared" si="44"/>
        <v>1012</v>
      </c>
      <c r="N760" s="47">
        <f t="shared" si="47"/>
        <v>2</v>
      </c>
      <c r="O760" s="47">
        <f t="shared" si="45"/>
        <v>1008</v>
      </c>
      <c r="P760" s="47"/>
    </row>
    <row r="761" spans="1:16" x14ac:dyDescent="0.3">
      <c r="A761" s="6"/>
      <c r="C761" s="27">
        <v>747</v>
      </c>
      <c r="D761" s="26">
        <v>1012</v>
      </c>
      <c r="E761" s="26">
        <v>3</v>
      </c>
      <c r="F761" s="5">
        <v>1022</v>
      </c>
      <c r="H761" s="47">
        <f>VLOOKUP(표5_1075[[#This Row],[characterId]],$BB$15:$BD$223,2,FALSE)</f>
        <v>9</v>
      </c>
      <c r="I761" s="47" t="str">
        <f>VLOOKUP(표5_1075[[#This Row],[characterId]],$BB$15:$BD$223,3,FALSE)</f>
        <v>켈핀</v>
      </c>
      <c r="K761" s="47">
        <f t="shared" si="46"/>
        <v>32</v>
      </c>
      <c r="L761" s="47">
        <v>747</v>
      </c>
      <c r="M761" s="47">
        <f t="shared" si="44"/>
        <v>1012</v>
      </c>
      <c r="N761" s="47">
        <f t="shared" si="47"/>
        <v>3</v>
      </c>
      <c r="O761" s="47">
        <f t="shared" si="45"/>
        <v>1022</v>
      </c>
      <c r="P761" s="47"/>
    </row>
    <row r="762" spans="1:16" x14ac:dyDescent="0.3">
      <c r="A762" s="6"/>
      <c r="C762" s="27">
        <v>748</v>
      </c>
      <c r="D762" s="26">
        <v>1012</v>
      </c>
      <c r="E762" s="26">
        <v>4</v>
      </c>
      <c r="F762" s="5">
        <v>1024</v>
      </c>
      <c r="H762" s="47">
        <f>VLOOKUP(표5_1075[[#This Row],[characterId]],$BB$15:$BD$223,2,FALSE)</f>
        <v>16</v>
      </c>
      <c r="I762" s="47" t="str">
        <f>VLOOKUP(표5_1075[[#This Row],[characterId]],$BB$15:$BD$223,3,FALSE)</f>
        <v>포레스트고</v>
      </c>
      <c r="K762" s="47">
        <f t="shared" si="46"/>
        <v>32</v>
      </c>
      <c r="L762" s="47">
        <v>748</v>
      </c>
      <c r="M762" s="47">
        <f t="shared" si="44"/>
        <v>1012</v>
      </c>
      <c r="N762" s="47">
        <f t="shared" si="47"/>
        <v>4</v>
      </c>
      <c r="O762" s="47">
        <f t="shared" si="45"/>
        <v>1024</v>
      </c>
      <c r="P762" s="47"/>
    </row>
    <row r="763" spans="1:16" x14ac:dyDescent="0.3">
      <c r="A763" s="6"/>
      <c r="C763" s="27">
        <v>749</v>
      </c>
      <c r="D763" s="26">
        <v>1012</v>
      </c>
      <c r="E763" s="26">
        <v>5</v>
      </c>
      <c r="F763" s="5">
        <v>1017</v>
      </c>
      <c r="H763" s="47">
        <f>VLOOKUP(표5_1075[[#This Row],[characterId]],$BB$15:$BD$223,2,FALSE)</f>
        <v>44</v>
      </c>
      <c r="I763" s="47" t="str">
        <f>VLOOKUP(표5_1075[[#This Row],[characterId]],$BB$15:$BD$223,3,FALSE)</f>
        <v>보라고래</v>
      </c>
      <c r="K763" s="47">
        <f t="shared" si="46"/>
        <v>32</v>
      </c>
      <c r="L763" s="47">
        <v>749</v>
      </c>
      <c r="M763" s="47">
        <f t="shared" si="44"/>
        <v>1012</v>
      </c>
      <c r="N763" s="47">
        <f t="shared" si="47"/>
        <v>5</v>
      </c>
      <c r="O763" s="47">
        <f t="shared" si="45"/>
        <v>1017</v>
      </c>
      <c r="P763" s="47"/>
    </row>
    <row r="764" spans="1:16" x14ac:dyDescent="0.3">
      <c r="A764" s="6"/>
      <c r="C764" s="27">
        <v>750</v>
      </c>
      <c r="D764" s="26">
        <v>1012</v>
      </c>
      <c r="E764" s="26">
        <v>6</v>
      </c>
      <c r="F764" s="5">
        <v>1116</v>
      </c>
      <c r="H764" s="47">
        <f>VLOOKUP(표5_1075[[#This Row],[characterId]],$BB$15:$BD$223,2,FALSE)</f>
        <v>5</v>
      </c>
      <c r="I764" s="47" t="str">
        <f>VLOOKUP(표5_1075[[#This Row],[characterId]],$BB$15:$BD$223,3,FALSE)</f>
        <v>마그롭스</v>
      </c>
      <c r="K764" s="47">
        <f t="shared" si="46"/>
        <v>32</v>
      </c>
      <c r="L764" s="47">
        <v>750</v>
      </c>
      <c r="M764" s="47">
        <f t="shared" si="44"/>
        <v>1012</v>
      </c>
      <c r="N764" s="47">
        <f t="shared" si="47"/>
        <v>6</v>
      </c>
      <c r="O764" s="47">
        <f t="shared" si="45"/>
        <v>1116</v>
      </c>
      <c r="P764" s="47"/>
    </row>
    <row r="765" spans="1:16" x14ac:dyDescent="0.3">
      <c r="A765" s="6"/>
      <c r="C765" s="27">
        <v>751</v>
      </c>
      <c r="D765" s="26">
        <v>1012</v>
      </c>
      <c r="E765" s="26">
        <v>7</v>
      </c>
      <c r="F765" s="5">
        <v>1057</v>
      </c>
      <c r="H765" s="47">
        <f>VLOOKUP(표5_1075[[#This Row],[characterId]],$BB$15:$BD$223,2,FALSE)</f>
        <v>17</v>
      </c>
      <c r="I765" s="47" t="str">
        <f>VLOOKUP(표5_1075[[#This Row],[characterId]],$BB$15:$BD$223,3,FALSE)</f>
        <v>블랙고</v>
      </c>
      <c r="K765" s="47">
        <f t="shared" si="46"/>
        <v>32</v>
      </c>
      <c r="L765" s="47">
        <v>751</v>
      </c>
      <c r="M765" s="47">
        <f t="shared" si="44"/>
        <v>1012</v>
      </c>
      <c r="N765" s="47">
        <f t="shared" si="47"/>
        <v>7</v>
      </c>
      <c r="O765" s="47">
        <f t="shared" si="45"/>
        <v>1057</v>
      </c>
      <c r="P765" s="47"/>
    </row>
    <row r="766" spans="1:16" x14ac:dyDescent="0.3">
      <c r="A766" s="6"/>
      <c r="C766" s="27">
        <v>752</v>
      </c>
      <c r="D766" s="26">
        <v>1012</v>
      </c>
      <c r="E766" s="26">
        <v>8</v>
      </c>
      <c r="F766" s="5">
        <v>1052</v>
      </c>
      <c r="H766" s="47">
        <f>VLOOKUP(표5_1075[[#This Row],[characterId]],$BB$15:$BD$223,2,FALSE)</f>
        <v>10</v>
      </c>
      <c r="I766" s="47" t="str">
        <f>VLOOKUP(표5_1075[[#This Row],[characterId]],$BB$15:$BD$223,3,FALSE)</f>
        <v>치카</v>
      </c>
      <c r="K766" s="47">
        <f t="shared" si="46"/>
        <v>32</v>
      </c>
      <c r="L766" s="47">
        <v>752</v>
      </c>
      <c r="M766" s="47">
        <f t="shared" si="44"/>
        <v>1012</v>
      </c>
      <c r="N766" s="47">
        <f t="shared" si="47"/>
        <v>8</v>
      </c>
      <c r="O766" s="47">
        <f t="shared" si="45"/>
        <v>1052</v>
      </c>
      <c r="P766" s="47"/>
    </row>
    <row r="767" spans="1:16" x14ac:dyDescent="0.3">
      <c r="A767" s="6"/>
      <c r="C767" s="27">
        <v>753</v>
      </c>
      <c r="D767" s="26">
        <v>1012</v>
      </c>
      <c r="E767" s="26">
        <v>9</v>
      </c>
      <c r="F767" s="5">
        <v>1048</v>
      </c>
      <c r="H767" s="47">
        <f>VLOOKUP(표5_1075[[#This Row],[characterId]],$BB$15:$BD$223,2,FALSE)</f>
        <v>8</v>
      </c>
      <c r="I767" s="47" t="str">
        <f>VLOOKUP(표5_1075[[#This Row],[characterId]],$BB$15:$BD$223,3,FALSE)</f>
        <v>호박</v>
      </c>
      <c r="K767" s="47">
        <f t="shared" si="46"/>
        <v>32</v>
      </c>
      <c r="L767" s="47">
        <v>753</v>
      </c>
      <c r="M767" s="47">
        <f t="shared" si="44"/>
        <v>1012</v>
      </c>
      <c r="N767" s="47">
        <f t="shared" si="47"/>
        <v>9</v>
      </c>
      <c r="O767" s="47">
        <f t="shared" si="45"/>
        <v>1048</v>
      </c>
      <c r="P767" s="47"/>
    </row>
    <row r="768" spans="1:16" x14ac:dyDescent="0.3">
      <c r="A768" s="6"/>
      <c r="C768" s="27">
        <v>754</v>
      </c>
      <c r="D768" s="26">
        <v>1012</v>
      </c>
      <c r="E768" s="26">
        <v>10</v>
      </c>
      <c r="F768" s="5">
        <v>1119</v>
      </c>
      <c r="H768" s="47">
        <f>VLOOKUP(표5_1075[[#This Row],[characterId]],$BB$15:$BD$223,2,FALSE)</f>
        <v>45</v>
      </c>
      <c r="I768" s="47" t="str">
        <f>VLOOKUP(표5_1075[[#This Row],[characterId]],$BB$15:$BD$223,3,FALSE)</f>
        <v>램파이크</v>
      </c>
      <c r="K768" s="47">
        <f t="shared" si="46"/>
        <v>32</v>
      </c>
      <c r="L768" s="47">
        <v>754</v>
      </c>
      <c r="M768" s="47">
        <f t="shared" si="44"/>
        <v>1012</v>
      </c>
      <c r="N768" s="47">
        <f t="shared" si="47"/>
        <v>10</v>
      </c>
      <c r="O768" s="47">
        <f t="shared" si="45"/>
        <v>1119</v>
      </c>
      <c r="P768" s="47"/>
    </row>
    <row r="769" spans="1:16" x14ac:dyDescent="0.3">
      <c r="A769" s="6"/>
      <c r="C769" s="27">
        <v>755</v>
      </c>
      <c r="D769" s="26">
        <v>1012</v>
      </c>
      <c r="E769" s="26">
        <v>11</v>
      </c>
      <c r="F769" s="5">
        <v>1072</v>
      </c>
      <c r="H769" s="47">
        <f>VLOOKUP(표5_1075[[#This Row],[characterId]],$BB$15:$BD$223,2,FALSE)</f>
        <v>3</v>
      </c>
      <c r="I769" s="47" t="str">
        <f>VLOOKUP(표5_1075[[#This Row],[characterId]],$BB$15:$BD$223,3,FALSE)</f>
        <v>폼바딜</v>
      </c>
      <c r="K769" s="47">
        <f t="shared" si="46"/>
        <v>32</v>
      </c>
      <c r="L769" s="47">
        <v>755</v>
      </c>
      <c r="M769" s="47">
        <f t="shared" si="44"/>
        <v>1012</v>
      </c>
      <c r="N769" s="47">
        <f t="shared" si="47"/>
        <v>11</v>
      </c>
      <c r="O769" s="47">
        <f t="shared" si="45"/>
        <v>1072</v>
      </c>
      <c r="P769" s="47"/>
    </row>
    <row r="770" spans="1:16" x14ac:dyDescent="0.3">
      <c r="A770" s="6"/>
      <c r="C770" s="27">
        <v>756</v>
      </c>
      <c r="D770" s="26">
        <v>1012</v>
      </c>
      <c r="E770" s="26">
        <v>12</v>
      </c>
      <c r="F770" s="5">
        <v>1070</v>
      </c>
      <c r="H770" s="47">
        <f>VLOOKUP(표5_1075[[#This Row],[characterId]],$BB$15:$BD$223,2,FALSE)</f>
        <v>6</v>
      </c>
      <c r="I770" s="47" t="str">
        <f>VLOOKUP(표5_1075[[#This Row],[characterId]],$BB$15:$BD$223,3,FALSE)</f>
        <v>팔코네독스</v>
      </c>
      <c r="K770" s="47">
        <f t="shared" si="46"/>
        <v>32</v>
      </c>
      <c r="L770" s="47">
        <v>756</v>
      </c>
      <c r="M770" s="47">
        <f t="shared" si="44"/>
        <v>1012</v>
      </c>
      <c r="N770" s="47">
        <f t="shared" si="47"/>
        <v>12</v>
      </c>
      <c r="O770" s="47">
        <f t="shared" si="45"/>
        <v>1070</v>
      </c>
      <c r="P770" s="47"/>
    </row>
    <row r="771" spans="1:16" x14ac:dyDescent="0.3">
      <c r="A771" s="6"/>
      <c r="C771" s="27">
        <v>757</v>
      </c>
      <c r="D771" s="26">
        <v>1012</v>
      </c>
      <c r="E771" s="26">
        <v>13</v>
      </c>
      <c r="F771" s="5">
        <v>1083</v>
      </c>
      <c r="H771" s="47">
        <f>VLOOKUP(표5_1075[[#This Row],[characterId]],$BB$15:$BD$223,2,FALSE)</f>
        <v>32</v>
      </c>
      <c r="I771" s="47" t="str">
        <f>VLOOKUP(표5_1075[[#This Row],[characterId]],$BB$15:$BD$223,3,FALSE)</f>
        <v>프란토스</v>
      </c>
      <c r="K771" s="47">
        <f t="shared" si="46"/>
        <v>32</v>
      </c>
      <c r="L771" s="47">
        <v>757</v>
      </c>
      <c r="M771" s="47">
        <f t="shared" si="44"/>
        <v>1012</v>
      </c>
      <c r="N771" s="47">
        <f t="shared" si="47"/>
        <v>13</v>
      </c>
      <c r="O771" s="47">
        <f t="shared" si="45"/>
        <v>1083</v>
      </c>
      <c r="P771" s="47"/>
    </row>
    <row r="772" spans="1:16" x14ac:dyDescent="0.3">
      <c r="A772" s="6"/>
      <c r="C772" s="27">
        <v>758</v>
      </c>
      <c r="D772" s="26">
        <v>1012</v>
      </c>
      <c r="E772" s="26">
        <v>14</v>
      </c>
      <c r="F772" s="5">
        <v>1088</v>
      </c>
      <c r="H772" s="47">
        <f>VLOOKUP(표5_1075[[#This Row],[characterId]],$BB$15:$BD$223,2,FALSE)</f>
        <v>42</v>
      </c>
      <c r="I772" s="47" t="str">
        <f>VLOOKUP(표5_1075[[#This Row],[characterId]],$BB$15:$BD$223,3,FALSE)</f>
        <v>리크톤</v>
      </c>
      <c r="K772" s="47">
        <f t="shared" si="46"/>
        <v>32</v>
      </c>
      <c r="L772" s="47">
        <v>758</v>
      </c>
      <c r="M772" s="47">
        <f t="shared" si="44"/>
        <v>1012</v>
      </c>
      <c r="N772" s="47">
        <f t="shared" si="47"/>
        <v>14</v>
      </c>
      <c r="O772" s="47">
        <f t="shared" si="45"/>
        <v>1088</v>
      </c>
      <c r="P772" s="47"/>
    </row>
    <row r="773" spans="1:16" x14ac:dyDescent="0.3">
      <c r="A773" s="6"/>
      <c r="C773" s="27">
        <v>759</v>
      </c>
      <c r="D773" s="26">
        <v>1012</v>
      </c>
      <c r="E773" s="26">
        <v>15</v>
      </c>
      <c r="F773" s="5">
        <v>1123</v>
      </c>
      <c r="H773" s="47">
        <f>VLOOKUP(표5_1075[[#This Row],[characterId]],$BB$15:$BD$223,2,FALSE)</f>
        <v>20</v>
      </c>
      <c r="I773" s="47" t="str">
        <f>VLOOKUP(표5_1075[[#This Row],[characterId]],$BB$15:$BD$223,3,FALSE)</f>
        <v>다크미스트</v>
      </c>
      <c r="K773" s="47">
        <f t="shared" si="46"/>
        <v>32</v>
      </c>
      <c r="L773" s="47">
        <v>759</v>
      </c>
      <c r="M773" s="47">
        <f t="shared" si="44"/>
        <v>1012</v>
      </c>
      <c r="N773" s="47">
        <f t="shared" si="47"/>
        <v>15</v>
      </c>
      <c r="O773" s="47">
        <f t="shared" si="45"/>
        <v>1123</v>
      </c>
      <c r="P773" s="47"/>
    </row>
    <row r="774" spans="1:16" x14ac:dyDescent="0.3">
      <c r="A774" s="6"/>
      <c r="C774" s="27">
        <v>760</v>
      </c>
      <c r="D774" s="26">
        <v>1012</v>
      </c>
      <c r="E774" s="26">
        <v>16</v>
      </c>
      <c r="F774" s="5">
        <v>1099</v>
      </c>
      <c r="H774" s="47">
        <f>VLOOKUP(표5_1075[[#This Row],[characterId]],$BB$15:$BD$223,2,FALSE)</f>
        <v>32</v>
      </c>
      <c r="I774" s="47" t="str">
        <f>VLOOKUP(표5_1075[[#This Row],[characterId]],$BB$15:$BD$223,3,FALSE)</f>
        <v>카크란토스</v>
      </c>
      <c r="K774" s="47">
        <f t="shared" si="46"/>
        <v>32</v>
      </c>
      <c r="L774" s="47">
        <v>760</v>
      </c>
      <c r="M774" s="47">
        <f t="shared" si="44"/>
        <v>1012</v>
      </c>
      <c r="N774" s="47">
        <f t="shared" si="47"/>
        <v>16</v>
      </c>
      <c r="O774" s="47">
        <f t="shared" si="45"/>
        <v>1099</v>
      </c>
      <c r="P774" s="47"/>
    </row>
    <row r="775" spans="1:16" x14ac:dyDescent="0.3">
      <c r="A775" s="6"/>
      <c r="C775" s="27">
        <v>761</v>
      </c>
      <c r="D775" s="26">
        <v>1012</v>
      </c>
      <c r="E775" s="26">
        <v>17</v>
      </c>
      <c r="F775" s="5">
        <v>1098</v>
      </c>
      <c r="H775" s="47">
        <f>VLOOKUP(표5_1075[[#This Row],[characterId]],$BB$15:$BD$223,2,FALSE)</f>
        <v>41</v>
      </c>
      <c r="I775" s="47" t="str">
        <f>VLOOKUP(표5_1075[[#This Row],[characterId]],$BB$15:$BD$223,3,FALSE)</f>
        <v>데이퀸</v>
      </c>
      <c r="K775" s="47">
        <f t="shared" si="46"/>
        <v>32</v>
      </c>
      <c r="L775" s="47">
        <v>761</v>
      </c>
      <c r="M775" s="47">
        <f t="shared" si="44"/>
        <v>1012</v>
      </c>
      <c r="N775" s="47">
        <f t="shared" si="47"/>
        <v>17</v>
      </c>
      <c r="O775" s="47">
        <f t="shared" si="45"/>
        <v>1098</v>
      </c>
      <c r="P775" s="47"/>
    </row>
    <row r="776" spans="1:16" x14ac:dyDescent="0.3">
      <c r="A776" s="6"/>
      <c r="C776" s="27">
        <v>762</v>
      </c>
      <c r="D776" s="26">
        <v>1012</v>
      </c>
      <c r="E776" s="26">
        <v>18</v>
      </c>
      <c r="F776" s="5">
        <v>1138</v>
      </c>
      <c r="H776" s="47">
        <f>VLOOKUP(표5_1075[[#This Row],[characterId]],$BB$15:$BD$223,2,FALSE)</f>
        <v>15</v>
      </c>
      <c r="I776" s="47" t="str">
        <f>VLOOKUP(표5_1075[[#This Row],[characterId]],$BB$15:$BD$223,3,FALSE)</f>
        <v>머드콜로니</v>
      </c>
      <c r="K776" s="47">
        <f t="shared" si="46"/>
        <v>32</v>
      </c>
      <c r="L776" s="47">
        <v>762</v>
      </c>
      <c r="M776" s="47">
        <f t="shared" si="44"/>
        <v>1012</v>
      </c>
      <c r="N776" s="47">
        <f t="shared" si="47"/>
        <v>18</v>
      </c>
      <c r="O776" s="47">
        <f t="shared" si="45"/>
        <v>1138</v>
      </c>
      <c r="P776" s="47"/>
    </row>
    <row r="777" spans="1:16" x14ac:dyDescent="0.3">
      <c r="A777" s="6"/>
      <c r="C777" s="27">
        <v>763</v>
      </c>
      <c r="D777" s="26">
        <v>1012</v>
      </c>
      <c r="E777" s="26">
        <v>19</v>
      </c>
      <c r="F777" s="5">
        <v>1161</v>
      </c>
      <c r="H777" s="47">
        <f>VLOOKUP(표5_1075[[#This Row],[characterId]],$BB$15:$BD$223,2,FALSE)</f>
        <v>3</v>
      </c>
      <c r="I777" s="47" t="str">
        <f>VLOOKUP(표5_1075[[#This Row],[characterId]],$BB$15:$BD$223,3,FALSE)</f>
        <v>몬투</v>
      </c>
      <c r="K777" s="47">
        <f t="shared" si="46"/>
        <v>32</v>
      </c>
      <c r="L777" s="47">
        <v>763</v>
      </c>
      <c r="M777" s="47">
        <f t="shared" si="44"/>
        <v>1012</v>
      </c>
      <c r="N777" s="47">
        <f t="shared" si="47"/>
        <v>19</v>
      </c>
      <c r="O777" s="47">
        <f t="shared" si="45"/>
        <v>1161</v>
      </c>
      <c r="P777" s="47"/>
    </row>
    <row r="778" spans="1:16" x14ac:dyDescent="0.3">
      <c r="A778" s="6"/>
      <c r="C778" s="27">
        <v>764</v>
      </c>
      <c r="D778" s="26">
        <v>1012</v>
      </c>
      <c r="E778" s="26">
        <v>20</v>
      </c>
      <c r="F778" s="5">
        <v>1103</v>
      </c>
      <c r="H778" s="47">
        <f>VLOOKUP(표5_1075[[#This Row],[characterId]],$BB$15:$BD$223,2,FALSE)</f>
        <v>9</v>
      </c>
      <c r="I778" s="47" t="str">
        <f>VLOOKUP(표5_1075[[#This Row],[characterId]],$BB$15:$BD$223,3,FALSE)</f>
        <v>밴느</v>
      </c>
      <c r="K778" s="47">
        <f t="shared" si="46"/>
        <v>32</v>
      </c>
      <c r="L778" s="47">
        <v>764</v>
      </c>
      <c r="M778" s="47">
        <f t="shared" si="44"/>
        <v>1012</v>
      </c>
      <c r="N778" s="47">
        <f t="shared" si="47"/>
        <v>20</v>
      </c>
      <c r="O778" s="47">
        <f t="shared" si="45"/>
        <v>1103</v>
      </c>
      <c r="P778" s="47"/>
    </row>
    <row r="779" spans="1:16" x14ac:dyDescent="0.3">
      <c r="A779" s="6"/>
      <c r="C779" s="27">
        <v>765</v>
      </c>
      <c r="D779" s="26">
        <v>1012</v>
      </c>
      <c r="E779" s="26">
        <v>101</v>
      </c>
      <c r="F779" s="5">
        <v>2022</v>
      </c>
      <c r="H779" s="47">
        <f>VLOOKUP(표5_1075[[#This Row],[characterId]],$BB$15:$BD$223,2,FALSE)</f>
        <v>31</v>
      </c>
      <c r="I779" s="47" t="str">
        <f>VLOOKUP(표5_1075[[#This Row],[characterId]],$BB$15:$BD$223,3,FALSE)</f>
        <v>다미아</v>
      </c>
      <c r="K779" s="47">
        <f t="shared" si="46"/>
        <v>32</v>
      </c>
      <c r="L779" s="47">
        <v>765</v>
      </c>
      <c r="M779" s="47">
        <f t="shared" si="44"/>
        <v>1012</v>
      </c>
      <c r="N779" s="47">
        <f t="shared" si="47"/>
        <v>101</v>
      </c>
      <c r="O779" s="47">
        <f t="shared" si="45"/>
        <v>2022</v>
      </c>
      <c r="P779" s="47"/>
    </row>
    <row r="780" spans="1:16" x14ac:dyDescent="0.3">
      <c r="A780" s="6"/>
      <c r="C780" s="27">
        <v>766</v>
      </c>
      <c r="D780" s="26">
        <v>1012</v>
      </c>
      <c r="E780" s="26">
        <v>102</v>
      </c>
      <c r="F780" s="5">
        <v>2042</v>
      </c>
      <c r="H780" s="47">
        <f>VLOOKUP(표5_1075[[#This Row],[characterId]],$BB$15:$BD$223,2,FALSE)</f>
        <v>31</v>
      </c>
      <c r="I780" s="47" t="str">
        <f>VLOOKUP(표5_1075[[#This Row],[characterId]],$BB$15:$BD$223,3,FALSE)</f>
        <v>칼크란</v>
      </c>
      <c r="K780" s="47">
        <f t="shared" si="46"/>
        <v>32</v>
      </c>
      <c r="L780" s="47">
        <v>766</v>
      </c>
      <c r="M780" s="47">
        <f t="shared" si="44"/>
        <v>1012</v>
      </c>
      <c r="N780" s="47">
        <f t="shared" si="47"/>
        <v>102</v>
      </c>
      <c r="O780" s="47">
        <f t="shared" si="45"/>
        <v>2042</v>
      </c>
      <c r="P780" s="47"/>
    </row>
    <row r="781" spans="1:16" x14ac:dyDescent="0.3">
      <c r="A781" s="6"/>
      <c r="C781" s="27">
        <v>767</v>
      </c>
      <c r="D781" s="26">
        <v>1012</v>
      </c>
      <c r="E781" s="26">
        <v>103</v>
      </c>
      <c r="F781" s="5">
        <v>2041</v>
      </c>
      <c r="H781" s="47">
        <f>VLOOKUP(표5_1075[[#This Row],[characterId]],$BB$15:$BD$223,2,FALSE)</f>
        <v>31</v>
      </c>
      <c r="I781" s="47" t="str">
        <f>VLOOKUP(표5_1075[[#This Row],[characterId]],$BB$15:$BD$223,3,FALSE)</f>
        <v>아만테라</v>
      </c>
      <c r="K781" s="47">
        <f t="shared" si="46"/>
        <v>32</v>
      </c>
      <c r="L781" s="47">
        <v>767</v>
      </c>
      <c r="M781" s="47">
        <f t="shared" si="44"/>
        <v>1012</v>
      </c>
      <c r="N781" s="47">
        <f t="shared" si="47"/>
        <v>103</v>
      </c>
      <c r="O781" s="47">
        <f t="shared" si="45"/>
        <v>2041</v>
      </c>
      <c r="P781" s="47"/>
    </row>
    <row r="782" spans="1:16" x14ac:dyDescent="0.3">
      <c r="A782" s="6"/>
      <c r="C782" s="27">
        <v>768</v>
      </c>
      <c r="D782" s="26">
        <v>1012</v>
      </c>
      <c r="E782" s="26">
        <v>201</v>
      </c>
      <c r="F782" s="5">
        <v>3005</v>
      </c>
      <c r="H782" s="47">
        <f>VLOOKUP(표5_1075[[#This Row],[characterId]],$BB$15:$BD$223,2,FALSE)</f>
        <v>36</v>
      </c>
      <c r="I782" s="47" t="str">
        <f>VLOOKUP(표5_1075[[#This Row],[characterId]],$BB$15:$BD$223,3,FALSE)</f>
        <v>눈물의 루나이</v>
      </c>
      <c r="K782" s="47">
        <f t="shared" si="46"/>
        <v>32</v>
      </c>
      <c r="L782" s="47">
        <v>768</v>
      </c>
      <c r="M782" s="47">
        <f t="shared" si="44"/>
        <v>1012</v>
      </c>
      <c r="N782" s="47">
        <f t="shared" si="47"/>
        <v>201</v>
      </c>
      <c r="O782" s="47">
        <f t="shared" si="45"/>
        <v>3005</v>
      </c>
      <c r="P782" s="47"/>
    </row>
    <row r="783" spans="1:16" x14ac:dyDescent="0.3">
      <c r="A783" s="6"/>
      <c r="C783" s="27">
        <v>769</v>
      </c>
      <c r="D783" s="26">
        <v>1013</v>
      </c>
      <c r="E783" s="26">
        <v>1</v>
      </c>
      <c r="F783" s="5">
        <v>1009</v>
      </c>
      <c r="H783" s="47">
        <f>VLOOKUP(표5_1075[[#This Row],[characterId]],$BB$15:$BD$223,2,FALSE)</f>
        <v>7</v>
      </c>
      <c r="I783" s="47" t="str">
        <f>VLOOKUP(표5_1075[[#This Row],[characterId]],$BB$15:$BD$223,3,FALSE)</f>
        <v>블라임</v>
      </c>
      <c r="K783" s="47">
        <f t="shared" si="46"/>
        <v>33</v>
      </c>
      <c r="L783" s="47">
        <v>769</v>
      </c>
      <c r="M783" s="47">
        <f t="shared" ref="M783:M846" si="48">VLOOKUP(ROUNDUP(L783/24,0),$W$15:$Z$138,4,FALSE)</f>
        <v>1013</v>
      </c>
      <c r="N783" s="47">
        <f t="shared" si="47"/>
        <v>1</v>
      </c>
      <c r="O783" s="47">
        <f t="shared" ref="O783:O846" si="49">INDEX($AB$15:$AY$138,K783,VLOOKUP(N783,$S$15:$T$38,2,FALSE))</f>
        <v>1009</v>
      </c>
      <c r="P783" s="47"/>
    </row>
    <row r="784" spans="1:16" x14ac:dyDescent="0.3">
      <c r="A784" s="6"/>
      <c r="C784" s="27">
        <v>770</v>
      </c>
      <c r="D784" s="26">
        <v>1013</v>
      </c>
      <c r="E784" s="26">
        <v>2</v>
      </c>
      <c r="F784" s="5">
        <v>1008</v>
      </c>
      <c r="H784" s="47">
        <f>VLOOKUP(표5_1075[[#This Row],[characterId]],$BB$15:$BD$223,2,FALSE)</f>
        <v>41</v>
      </c>
      <c r="I784" s="47" t="str">
        <f>VLOOKUP(표5_1075[[#This Row],[characterId]],$BB$15:$BD$223,3,FALSE)</f>
        <v>화이트고</v>
      </c>
      <c r="K784" s="47">
        <f t="shared" ref="K784:K847" si="50">ROUNDUP(L784/24,0)</f>
        <v>33</v>
      </c>
      <c r="L784" s="47">
        <v>770</v>
      </c>
      <c r="M784" s="47">
        <f t="shared" si="48"/>
        <v>1013</v>
      </c>
      <c r="N784" s="47">
        <f t="shared" si="47"/>
        <v>2</v>
      </c>
      <c r="O784" s="47">
        <f t="shared" si="49"/>
        <v>1008</v>
      </c>
      <c r="P784" s="47"/>
    </row>
    <row r="785" spans="1:16" x14ac:dyDescent="0.3">
      <c r="A785" s="6"/>
      <c r="C785" s="27">
        <v>771</v>
      </c>
      <c r="D785" s="26">
        <v>1013</v>
      </c>
      <c r="E785" s="26">
        <v>3</v>
      </c>
      <c r="F785" s="5">
        <v>1022</v>
      </c>
      <c r="H785" s="47">
        <f>VLOOKUP(표5_1075[[#This Row],[characterId]],$BB$15:$BD$223,2,FALSE)</f>
        <v>9</v>
      </c>
      <c r="I785" s="47" t="str">
        <f>VLOOKUP(표5_1075[[#This Row],[characterId]],$BB$15:$BD$223,3,FALSE)</f>
        <v>켈핀</v>
      </c>
      <c r="K785" s="47">
        <f t="shared" si="50"/>
        <v>33</v>
      </c>
      <c r="L785" s="47">
        <v>771</v>
      </c>
      <c r="M785" s="47">
        <f t="shared" si="48"/>
        <v>1013</v>
      </c>
      <c r="N785" s="47">
        <f t="shared" si="47"/>
        <v>3</v>
      </c>
      <c r="O785" s="47">
        <f t="shared" si="49"/>
        <v>1022</v>
      </c>
      <c r="P785" s="47"/>
    </row>
    <row r="786" spans="1:16" x14ac:dyDescent="0.3">
      <c r="A786" s="6"/>
      <c r="C786" s="27">
        <v>772</v>
      </c>
      <c r="D786" s="26">
        <v>1013</v>
      </c>
      <c r="E786" s="26">
        <v>4</v>
      </c>
      <c r="F786" s="5">
        <v>1024</v>
      </c>
      <c r="H786" s="47">
        <f>VLOOKUP(표5_1075[[#This Row],[characterId]],$BB$15:$BD$223,2,FALSE)</f>
        <v>16</v>
      </c>
      <c r="I786" s="47" t="str">
        <f>VLOOKUP(표5_1075[[#This Row],[characterId]],$BB$15:$BD$223,3,FALSE)</f>
        <v>포레스트고</v>
      </c>
      <c r="K786" s="47">
        <f t="shared" si="50"/>
        <v>33</v>
      </c>
      <c r="L786" s="47">
        <v>772</v>
      </c>
      <c r="M786" s="47">
        <f t="shared" si="48"/>
        <v>1013</v>
      </c>
      <c r="N786" s="47">
        <f t="shared" si="47"/>
        <v>4</v>
      </c>
      <c r="O786" s="47">
        <f t="shared" si="49"/>
        <v>1024</v>
      </c>
      <c r="P786" s="47"/>
    </row>
    <row r="787" spans="1:16" x14ac:dyDescent="0.3">
      <c r="A787" s="6"/>
      <c r="C787" s="27">
        <v>773</v>
      </c>
      <c r="D787" s="26">
        <v>1013</v>
      </c>
      <c r="E787" s="26">
        <v>5</v>
      </c>
      <c r="F787" s="5">
        <v>1017</v>
      </c>
      <c r="H787" s="47">
        <f>VLOOKUP(표5_1075[[#This Row],[characterId]],$BB$15:$BD$223,2,FALSE)</f>
        <v>44</v>
      </c>
      <c r="I787" s="47" t="str">
        <f>VLOOKUP(표5_1075[[#This Row],[characterId]],$BB$15:$BD$223,3,FALSE)</f>
        <v>보라고래</v>
      </c>
      <c r="K787" s="47">
        <f t="shared" si="50"/>
        <v>33</v>
      </c>
      <c r="L787" s="47">
        <v>773</v>
      </c>
      <c r="M787" s="47">
        <f t="shared" si="48"/>
        <v>1013</v>
      </c>
      <c r="N787" s="47">
        <f t="shared" si="47"/>
        <v>5</v>
      </c>
      <c r="O787" s="47">
        <f t="shared" si="49"/>
        <v>1017</v>
      </c>
      <c r="P787" s="47"/>
    </row>
    <row r="788" spans="1:16" x14ac:dyDescent="0.3">
      <c r="A788" s="6"/>
      <c r="C788" s="27">
        <v>774</v>
      </c>
      <c r="D788" s="26">
        <v>1013</v>
      </c>
      <c r="E788" s="26">
        <v>6</v>
      </c>
      <c r="F788" s="5">
        <v>1116</v>
      </c>
      <c r="H788" s="47">
        <f>VLOOKUP(표5_1075[[#This Row],[characterId]],$BB$15:$BD$223,2,FALSE)</f>
        <v>5</v>
      </c>
      <c r="I788" s="47" t="str">
        <f>VLOOKUP(표5_1075[[#This Row],[characterId]],$BB$15:$BD$223,3,FALSE)</f>
        <v>마그롭스</v>
      </c>
      <c r="K788" s="47">
        <f t="shared" si="50"/>
        <v>33</v>
      </c>
      <c r="L788" s="47">
        <v>774</v>
      </c>
      <c r="M788" s="47">
        <f t="shared" si="48"/>
        <v>1013</v>
      </c>
      <c r="N788" s="47">
        <f t="shared" si="47"/>
        <v>6</v>
      </c>
      <c r="O788" s="47">
        <f t="shared" si="49"/>
        <v>1116</v>
      </c>
      <c r="P788" s="47"/>
    </row>
    <row r="789" spans="1:16" x14ac:dyDescent="0.3">
      <c r="A789" s="6"/>
      <c r="C789" s="27">
        <v>775</v>
      </c>
      <c r="D789" s="26">
        <v>1013</v>
      </c>
      <c r="E789" s="26">
        <v>7</v>
      </c>
      <c r="F789" s="5">
        <v>1057</v>
      </c>
      <c r="H789" s="47">
        <f>VLOOKUP(표5_1075[[#This Row],[characterId]],$BB$15:$BD$223,2,FALSE)</f>
        <v>17</v>
      </c>
      <c r="I789" s="47" t="str">
        <f>VLOOKUP(표5_1075[[#This Row],[characterId]],$BB$15:$BD$223,3,FALSE)</f>
        <v>블랙고</v>
      </c>
      <c r="K789" s="47">
        <f t="shared" si="50"/>
        <v>33</v>
      </c>
      <c r="L789" s="47">
        <v>775</v>
      </c>
      <c r="M789" s="47">
        <f t="shared" si="48"/>
        <v>1013</v>
      </c>
      <c r="N789" s="47">
        <f t="shared" si="47"/>
        <v>7</v>
      </c>
      <c r="O789" s="47">
        <f t="shared" si="49"/>
        <v>1057</v>
      </c>
      <c r="P789" s="47"/>
    </row>
    <row r="790" spans="1:16" x14ac:dyDescent="0.3">
      <c r="A790" s="6"/>
      <c r="C790" s="27">
        <v>776</v>
      </c>
      <c r="D790" s="26">
        <v>1013</v>
      </c>
      <c r="E790" s="26">
        <v>8</v>
      </c>
      <c r="F790" s="5">
        <v>1052</v>
      </c>
      <c r="H790" s="47">
        <f>VLOOKUP(표5_1075[[#This Row],[characterId]],$BB$15:$BD$223,2,FALSE)</f>
        <v>10</v>
      </c>
      <c r="I790" s="47" t="str">
        <f>VLOOKUP(표5_1075[[#This Row],[characterId]],$BB$15:$BD$223,3,FALSE)</f>
        <v>치카</v>
      </c>
      <c r="K790" s="47">
        <f t="shared" si="50"/>
        <v>33</v>
      </c>
      <c r="L790" s="47">
        <v>776</v>
      </c>
      <c r="M790" s="47">
        <f t="shared" si="48"/>
        <v>1013</v>
      </c>
      <c r="N790" s="47">
        <f t="shared" si="47"/>
        <v>8</v>
      </c>
      <c r="O790" s="47">
        <f t="shared" si="49"/>
        <v>1052</v>
      </c>
      <c r="P790" s="47"/>
    </row>
    <row r="791" spans="1:16" x14ac:dyDescent="0.3">
      <c r="A791" s="6"/>
      <c r="C791" s="27">
        <v>777</v>
      </c>
      <c r="D791" s="26">
        <v>1013</v>
      </c>
      <c r="E791" s="26">
        <v>9</v>
      </c>
      <c r="F791" s="5">
        <v>1048</v>
      </c>
      <c r="H791" s="47">
        <f>VLOOKUP(표5_1075[[#This Row],[characterId]],$BB$15:$BD$223,2,FALSE)</f>
        <v>8</v>
      </c>
      <c r="I791" s="47" t="str">
        <f>VLOOKUP(표5_1075[[#This Row],[characterId]],$BB$15:$BD$223,3,FALSE)</f>
        <v>호박</v>
      </c>
      <c r="K791" s="47">
        <f t="shared" si="50"/>
        <v>33</v>
      </c>
      <c r="L791" s="47">
        <v>777</v>
      </c>
      <c r="M791" s="47">
        <f t="shared" si="48"/>
        <v>1013</v>
      </c>
      <c r="N791" s="47">
        <f t="shared" si="47"/>
        <v>9</v>
      </c>
      <c r="O791" s="47">
        <f t="shared" si="49"/>
        <v>1048</v>
      </c>
      <c r="P791" s="47"/>
    </row>
    <row r="792" spans="1:16" x14ac:dyDescent="0.3">
      <c r="A792" s="6"/>
      <c r="C792" s="27">
        <v>778</v>
      </c>
      <c r="D792" s="26">
        <v>1013</v>
      </c>
      <c r="E792" s="26">
        <v>10</v>
      </c>
      <c r="F792" s="5">
        <v>1119</v>
      </c>
      <c r="H792" s="47">
        <f>VLOOKUP(표5_1075[[#This Row],[characterId]],$BB$15:$BD$223,2,FALSE)</f>
        <v>45</v>
      </c>
      <c r="I792" s="47" t="str">
        <f>VLOOKUP(표5_1075[[#This Row],[characterId]],$BB$15:$BD$223,3,FALSE)</f>
        <v>램파이크</v>
      </c>
      <c r="K792" s="47">
        <f t="shared" si="50"/>
        <v>33</v>
      </c>
      <c r="L792" s="47">
        <v>778</v>
      </c>
      <c r="M792" s="47">
        <f t="shared" si="48"/>
        <v>1013</v>
      </c>
      <c r="N792" s="47">
        <f t="shared" si="47"/>
        <v>10</v>
      </c>
      <c r="O792" s="47">
        <f t="shared" si="49"/>
        <v>1119</v>
      </c>
      <c r="P792" s="47"/>
    </row>
    <row r="793" spans="1:16" x14ac:dyDescent="0.3">
      <c r="A793" s="6"/>
      <c r="C793" s="27">
        <v>779</v>
      </c>
      <c r="D793" s="26">
        <v>1013</v>
      </c>
      <c r="E793" s="26">
        <v>11</v>
      </c>
      <c r="F793" s="5">
        <v>1072</v>
      </c>
      <c r="H793" s="47">
        <f>VLOOKUP(표5_1075[[#This Row],[characterId]],$BB$15:$BD$223,2,FALSE)</f>
        <v>3</v>
      </c>
      <c r="I793" s="47" t="str">
        <f>VLOOKUP(표5_1075[[#This Row],[characterId]],$BB$15:$BD$223,3,FALSE)</f>
        <v>폼바딜</v>
      </c>
      <c r="K793" s="47">
        <f t="shared" si="50"/>
        <v>33</v>
      </c>
      <c r="L793" s="47">
        <v>779</v>
      </c>
      <c r="M793" s="47">
        <f t="shared" si="48"/>
        <v>1013</v>
      </c>
      <c r="N793" s="47">
        <f t="shared" si="47"/>
        <v>11</v>
      </c>
      <c r="O793" s="47">
        <f t="shared" si="49"/>
        <v>1072</v>
      </c>
      <c r="P793" s="47"/>
    </row>
    <row r="794" spans="1:16" x14ac:dyDescent="0.3">
      <c r="A794" s="6"/>
      <c r="C794" s="27">
        <v>780</v>
      </c>
      <c r="D794" s="26">
        <v>1013</v>
      </c>
      <c r="E794" s="26">
        <v>12</v>
      </c>
      <c r="F794" s="5">
        <v>1070</v>
      </c>
      <c r="H794" s="47">
        <f>VLOOKUP(표5_1075[[#This Row],[characterId]],$BB$15:$BD$223,2,FALSE)</f>
        <v>6</v>
      </c>
      <c r="I794" s="47" t="str">
        <f>VLOOKUP(표5_1075[[#This Row],[characterId]],$BB$15:$BD$223,3,FALSE)</f>
        <v>팔코네독스</v>
      </c>
      <c r="K794" s="47">
        <f t="shared" si="50"/>
        <v>33</v>
      </c>
      <c r="L794" s="47">
        <v>780</v>
      </c>
      <c r="M794" s="47">
        <f t="shared" si="48"/>
        <v>1013</v>
      </c>
      <c r="N794" s="47">
        <f t="shared" si="47"/>
        <v>12</v>
      </c>
      <c r="O794" s="47">
        <f t="shared" si="49"/>
        <v>1070</v>
      </c>
      <c r="P794" s="47"/>
    </row>
    <row r="795" spans="1:16" x14ac:dyDescent="0.3">
      <c r="A795" s="6"/>
      <c r="C795" s="27">
        <v>781</v>
      </c>
      <c r="D795" s="26">
        <v>1013</v>
      </c>
      <c r="E795" s="26">
        <v>13</v>
      </c>
      <c r="F795" s="5">
        <v>1083</v>
      </c>
      <c r="H795" s="47">
        <f>VLOOKUP(표5_1075[[#This Row],[characterId]],$BB$15:$BD$223,2,FALSE)</f>
        <v>32</v>
      </c>
      <c r="I795" s="47" t="str">
        <f>VLOOKUP(표5_1075[[#This Row],[characterId]],$BB$15:$BD$223,3,FALSE)</f>
        <v>프란토스</v>
      </c>
      <c r="K795" s="47">
        <f t="shared" si="50"/>
        <v>33</v>
      </c>
      <c r="L795" s="47">
        <v>781</v>
      </c>
      <c r="M795" s="47">
        <f t="shared" si="48"/>
        <v>1013</v>
      </c>
      <c r="N795" s="47">
        <f t="shared" si="47"/>
        <v>13</v>
      </c>
      <c r="O795" s="47">
        <f t="shared" si="49"/>
        <v>1083</v>
      </c>
      <c r="P795" s="47"/>
    </row>
    <row r="796" spans="1:16" x14ac:dyDescent="0.3">
      <c r="A796" s="6"/>
      <c r="C796" s="27">
        <v>782</v>
      </c>
      <c r="D796" s="26">
        <v>1013</v>
      </c>
      <c r="E796" s="26">
        <v>14</v>
      </c>
      <c r="F796" s="5">
        <v>1088</v>
      </c>
      <c r="H796" s="47">
        <f>VLOOKUP(표5_1075[[#This Row],[characterId]],$BB$15:$BD$223,2,FALSE)</f>
        <v>42</v>
      </c>
      <c r="I796" s="47" t="str">
        <f>VLOOKUP(표5_1075[[#This Row],[characterId]],$BB$15:$BD$223,3,FALSE)</f>
        <v>리크톤</v>
      </c>
      <c r="K796" s="47">
        <f t="shared" si="50"/>
        <v>33</v>
      </c>
      <c r="L796" s="47">
        <v>782</v>
      </c>
      <c r="M796" s="47">
        <f t="shared" si="48"/>
        <v>1013</v>
      </c>
      <c r="N796" s="47">
        <f t="shared" si="47"/>
        <v>14</v>
      </c>
      <c r="O796" s="47">
        <f t="shared" si="49"/>
        <v>1088</v>
      </c>
      <c r="P796" s="47"/>
    </row>
    <row r="797" spans="1:16" x14ac:dyDescent="0.3">
      <c r="A797" s="6"/>
      <c r="C797" s="27">
        <v>783</v>
      </c>
      <c r="D797" s="26">
        <v>1013</v>
      </c>
      <c r="E797" s="26">
        <v>15</v>
      </c>
      <c r="F797" s="5">
        <v>1123</v>
      </c>
      <c r="H797" s="47">
        <f>VLOOKUP(표5_1075[[#This Row],[characterId]],$BB$15:$BD$223,2,FALSE)</f>
        <v>20</v>
      </c>
      <c r="I797" s="47" t="str">
        <f>VLOOKUP(표5_1075[[#This Row],[characterId]],$BB$15:$BD$223,3,FALSE)</f>
        <v>다크미스트</v>
      </c>
      <c r="K797" s="47">
        <f t="shared" si="50"/>
        <v>33</v>
      </c>
      <c r="L797" s="47">
        <v>783</v>
      </c>
      <c r="M797" s="47">
        <f t="shared" si="48"/>
        <v>1013</v>
      </c>
      <c r="N797" s="47">
        <f t="shared" si="47"/>
        <v>15</v>
      </c>
      <c r="O797" s="47">
        <f t="shared" si="49"/>
        <v>1123</v>
      </c>
      <c r="P797" s="47"/>
    </row>
    <row r="798" spans="1:16" x14ac:dyDescent="0.3">
      <c r="A798" s="6"/>
      <c r="C798" s="27">
        <v>784</v>
      </c>
      <c r="D798" s="26">
        <v>1013</v>
      </c>
      <c r="E798" s="26">
        <v>16</v>
      </c>
      <c r="F798" s="5">
        <v>1099</v>
      </c>
      <c r="H798" s="47">
        <f>VLOOKUP(표5_1075[[#This Row],[characterId]],$BB$15:$BD$223,2,FALSE)</f>
        <v>32</v>
      </c>
      <c r="I798" s="47" t="str">
        <f>VLOOKUP(표5_1075[[#This Row],[characterId]],$BB$15:$BD$223,3,FALSE)</f>
        <v>카크란토스</v>
      </c>
      <c r="K798" s="47">
        <f t="shared" si="50"/>
        <v>33</v>
      </c>
      <c r="L798" s="47">
        <v>784</v>
      </c>
      <c r="M798" s="47">
        <f t="shared" si="48"/>
        <v>1013</v>
      </c>
      <c r="N798" s="47">
        <f t="shared" si="47"/>
        <v>16</v>
      </c>
      <c r="O798" s="47">
        <f t="shared" si="49"/>
        <v>1099</v>
      </c>
      <c r="P798" s="47"/>
    </row>
    <row r="799" spans="1:16" x14ac:dyDescent="0.3">
      <c r="A799" s="6"/>
      <c r="C799" s="27">
        <v>785</v>
      </c>
      <c r="D799" s="26">
        <v>1013</v>
      </c>
      <c r="E799" s="26">
        <v>17</v>
      </c>
      <c r="F799" s="5">
        <v>1098</v>
      </c>
      <c r="H799" s="47">
        <f>VLOOKUP(표5_1075[[#This Row],[characterId]],$BB$15:$BD$223,2,FALSE)</f>
        <v>41</v>
      </c>
      <c r="I799" s="47" t="str">
        <f>VLOOKUP(표5_1075[[#This Row],[characterId]],$BB$15:$BD$223,3,FALSE)</f>
        <v>데이퀸</v>
      </c>
      <c r="K799" s="47">
        <f t="shared" si="50"/>
        <v>33</v>
      </c>
      <c r="L799" s="47">
        <v>785</v>
      </c>
      <c r="M799" s="47">
        <f t="shared" si="48"/>
        <v>1013</v>
      </c>
      <c r="N799" s="47">
        <f t="shared" si="47"/>
        <v>17</v>
      </c>
      <c r="O799" s="47">
        <f t="shared" si="49"/>
        <v>1098</v>
      </c>
      <c r="P799" s="47"/>
    </row>
    <row r="800" spans="1:16" x14ac:dyDescent="0.3">
      <c r="A800" s="6"/>
      <c r="C800" s="27">
        <v>786</v>
      </c>
      <c r="D800" s="26">
        <v>1013</v>
      </c>
      <c r="E800" s="26">
        <v>18</v>
      </c>
      <c r="F800" s="5">
        <v>1138</v>
      </c>
      <c r="H800" s="47">
        <f>VLOOKUP(표5_1075[[#This Row],[characterId]],$BB$15:$BD$223,2,FALSE)</f>
        <v>15</v>
      </c>
      <c r="I800" s="47" t="str">
        <f>VLOOKUP(표5_1075[[#This Row],[characterId]],$BB$15:$BD$223,3,FALSE)</f>
        <v>머드콜로니</v>
      </c>
      <c r="K800" s="47">
        <f t="shared" si="50"/>
        <v>33</v>
      </c>
      <c r="L800" s="47">
        <v>786</v>
      </c>
      <c r="M800" s="47">
        <f t="shared" si="48"/>
        <v>1013</v>
      </c>
      <c r="N800" s="47">
        <f t="shared" si="47"/>
        <v>18</v>
      </c>
      <c r="O800" s="47">
        <f t="shared" si="49"/>
        <v>1138</v>
      </c>
      <c r="P800" s="47"/>
    </row>
    <row r="801" spans="1:16" x14ac:dyDescent="0.3">
      <c r="A801" s="6"/>
      <c r="C801" s="27">
        <v>787</v>
      </c>
      <c r="D801" s="26">
        <v>1013</v>
      </c>
      <c r="E801" s="26">
        <v>19</v>
      </c>
      <c r="F801" s="5">
        <v>1161</v>
      </c>
      <c r="H801" s="47">
        <f>VLOOKUP(표5_1075[[#This Row],[characterId]],$BB$15:$BD$223,2,FALSE)</f>
        <v>3</v>
      </c>
      <c r="I801" s="47" t="str">
        <f>VLOOKUP(표5_1075[[#This Row],[characterId]],$BB$15:$BD$223,3,FALSE)</f>
        <v>몬투</v>
      </c>
      <c r="K801" s="47">
        <f t="shared" si="50"/>
        <v>33</v>
      </c>
      <c r="L801" s="47">
        <v>787</v>
      </c>
      <c r="M801" s="47">
        <f t="shared" si="48"/>
        <v>1013</v>
      </c>
      <c r="N801" s="47">
        <f t="shared" si="47"/>
        <v>19</v>
      </c>
      <c r="O801" s="47">
        <f t="shared" si="49"/>
        <v>1161</v>
      </c>
      <c r="P801" s="47"/>
    </row>
    <row r="802" spans="1:16" x14ac:dyDescent="0.3">
      <c r="A802" s="6"/>
      <c r="C802" s="27">
        <v>788</v>
      </c>
      <c r="D802" s="26">
        <v>1013</v>
      </c>
      <c r="E802" s="26">
        <v>20</v>
      </c>
      <c r="F802" s="5">
        <v>1103</v>
      </c>
      <c r="H802" s="47">
        <f>VLOOKUP(표5_1075[[#This Row],[characterId]],$BB$15:$BD$223,2,FALSE)</f>
        <v>9</v>
      </c>
      <c r="I802" s="47" t="str">
        <f>VLOOKUP(표5_1075[[#This Row],[characterId]],$BB$15:$BD$223,3,FALSE)</f>
        <v>밴느</v>
      </c>
      <c r="K802" s="47">
        <f t="shared" si="50"/>
        <v>33</v>
      </c>
      <c r="L802" s="47">
        <v>788</v>
      </c>
      <c r="M802" s="47">
        <f t="shared" si="48"/>
        <v>1013</v>
      </c>
      <c r="N802" s="47">
        <f t="shared" si="47"/>
        <v>20</v>
      </c>
      <c r="O802" s="47">
        <f t="shared" si="49"/>
        <v>1103</v>
      </c>
      <c r="P802" s="47"/>
    </row>
    <row r="803" spans="1:16" x14ac:dyDescent="0.3">
      <c r="A803" s="6"/>
      <c r="C803" s="27">
        <v>789</v>
      </c>
      <c r="D803" s="26">
        <v>1013</v>
      </c>
      <c r="E803" s="26">
        <v>101</v>
      </c>
      <c r="F803" s="5">
        <v>2022</v>
      </c>
      <c r="H803" s="47">
        <f>VLOOKUP(표5_1075[[#This Row],[characterId]],$BB$15:$BD$223,2,FALSE)</f>
        <v>31</v>
      </c>
      <c r="I803" s="47" t="str">
        <f>VLOOKUP(표5_1075[[#This Row],[characterId]],$BB$15:$BD$223,3,FALSE)</f>
        <v>다미아</v>
      </c>
      <c r="K803" s="47">
        <f t="shared" si="50"/>
        <v>33</v>
      </c>
      <c r="L803" s="47">
        <v>789</v>
      </c>
      <c r="M803" s="47">
        <f t="shared" si="48"/>
        <v>1013</v>
      </c>
      <c r="N803" s="47">
        <f t="shared" si="47"/>
        <v>101</v>
      </c>
      <c r="O803" s="47">
        <f t="shared" si="49"/>
        <v>2022</v>
      </c>
      <c r="P803" s="47"/>
    </row>
    <row r="804" spans="1:16" x14ac:dyDescent="0.3">
      <c r="A804" s="6"/>
      <c r="C804" s="27">
        <v>790</v>
      </c>
      <c r="D804" s="26">
        <v>1013</v>
      </c>
      <c r="E804" s="26">
        <v>102</v>
      </c>
      <c r="F804" s="5">
        <v>2042</v>
      </c>
      <c r="H804" s="47">
        <f>VLOOKUP(표5_1075[[#This Row],[characterId]],$BB$15:$BD$223,2,FALSE)</f>
        <v>31</v>
      </c>
      <c r="I804" s="47" t="str">
        <f>VLOOKUP(표5_1075[[#This Row],[characterId]],$BB$15:$BD$223,3,FALSE)</f>
        <v>칼크란</v>
      </c>
      <c r="K804" s="47">
        <f t="shared" si="50"/>
        <v>33</v>
      </c>
      <c r="L804" s="47">
        <v>790</v>
      </c>
      <c r="M804" s="47">
        <f t="shared" si="48"/>
        <v>1013</v>
      </c>
      <c r="N804" s="47">
        <f t="shared" si="47"/>
        <v>102</v>
      </c>
      <c r="O804" s="47">
        <f t="shared" si="49"/>
        <v>2042</v>
      </c>
      <c r="P804" s="47"/>
    </row>
    <row r="805" spans="1:16" x14ac:dyDescent="0.3">
      <c r="A805" s="6"/>
      <c r="C805" s="27">
        <v>791</v>
      </c>
      <c r="D805" s="26">
        <v>1013</v>
      </c>
      <c r="E805" s="26">
        <v>103</v>
      </c>
      <c r="F805" s="5">
        <v>2041</v>
      </c>
      <c r="H805" s="47">
        <f>VLOOKUP(표5_1075[[#This Row],[characterId]],$BB$15:$BD$223,2,FALSE)</f>
        <v>31</v>
      </c>
      <c r="I805" s="47" t="str">
        <f>VLOOKUP(표5_1075[[#This Row],[characterId]],$BB$15:$BD$223,3,FALSE)</f>
        <v>아만테라</v>
      </c>
      <c r="K805" s="47">
        <f t="shared" si="50"/>
        <v>33</v>
      </c>
      <c r="L805" s="47">
        <v>791</v>
      </c>
      <c r="M805" s="47">
        <f t="shared" si="48"/>
        <v>1013</v>
      </c>
      <c r="N805" s="47">
        <f t="shared" si="47"/>
        <v>103</v>
      </c>
      <c r="O805" s="47">
        <f t="shared" si="49"/>
        <v>2041</v>
      </c>
      <c r="P805" s="47"/>
    </row>
    <row r="806" spans="1:16" x14ac:dyDescent="0.3">
      <c r="A806" s="6"/>
      <c r="C806" s="27">
        <v>792</v>
      </c>
      <c r="D806" s="26">
        <v>1013</v>
      </c>
      <c r="E806" s="26">
        <v>201</v>
      </c>
      <c r="F806" s="5">
        <v>3005</v>
      </c>
      <c r="H806" s="47">
        <f>VLOOKUP(표5_1075[[#This Row],[characterId]],$BB$15:$BD$223,2,FALSE)</f>
        <v>36</v>
      </c>
      <c r="I806" s="47" t="str">
        <f>VLOOKUP(표5_1075[[#This Row],[characterId]],$BB$15:$BD$223,3,FALSE)</f>
        <v>눈물의 루나이</v>
      </c>
      <c r="K806" s="47">
        <f t="shared" si="50"/>
        <v>33</v>
      </c>
      <c r="L806" s="47">
        <v>792</v>
      </c>
      <c r="M806" s="47">
        <f t="shared" si="48"/>
        <v>1013</v>
      </c>
      <c r="N806" s="47">
        <f t="shared" si="47"/>
        <v>201</v>
      </c>
      <c r="O806" s="47">
        <f t="shared" si="49"/>
        <v>3005</v>
      </c>
      <c r="P806" s="47"/>
    </row>
    <row r="807" spans="1:16" x14ac:dyDescent="0.3">
      <c r="A807" s="6"/>
      <c r="C807" s="27">
        <v>793</v>
      </c>
      <c r="D807" s="26">
        <v>1014</v>
      </c>
      <c r="E807" s="26">
        <v>1</v>
      </c>
      <c r="F807" s="5">
        <v>1009</v>
      </c>
      <c r="H807" s="47">
        <f>VLOOKUP(표5_1075[[#This Row],[characterId]],$BB$15:$BD$223,2,FALSE)</f>
        <v>7</v>
      </c>
      <c r="I807" s="47" t="str">
        <f>VLOOKUP(표5_1075[[#This Row],[characterId]],$BB$15:$BD$223,3,FALSE)</f>
        <v>블라임</v>
      </c>
      <c r="K807" s="47">
        <f t="shared" si="50"/>
        <v>34</v>
      </c>
      <c r="L807" s="47">
        <v>793</v>
      </c>
      <c r="M807" s="47">
        <f t="shared" si="48"/>
        <v>1014</v>
      </c>
      <c r="N807" s="47">
        <f t="shared" si="47"/>
        <v>1</v>
      </c>
      <c r="O807" s="47">
        <f t="shared" si="49"/>
        <v>1009</v>
      </c>
      <c r="P807" s="47"/>
    </row>
    <row r="808" spans="1:16" x14ac:dyDescent="0.3">
      <c r="A808" s="6"/>
      <c r="C808" s="27">
        <v>794</v>
      </c>
      <c r="D808" s="26">
        <v>1014</v>
      </c>
      <c r="E808" s="26">
        <v>2</v>
      </c>
      <c r="F808" s="5">
        <v>1008</v>
      </c>
      <c r="H808" s="47">
        <f>VLOOKUP(표5_1075[[#This Row],[characterId]],$BB$15:$BD$223,2,FALSE)</f>
        <v>41</v>
      </c>
      <c r="I808" s="47" t="str">
        <f>VLOOKUP(표5_1075[[#This Row],[characterId]],$BB$15:$BD$223,3,FALSE)</f>
        <v>화이트고</v>
      </c>
      <c r="K808" s="47">
        <f t="shared" si="50"/>
        <v>34</v>
      </c>
      <c r="L808" s="47">
        <v>794</v>
      </c>
      <c r="M808" s="47">
        <f t="shared" si="48"/>
        <v>1014</v>
      </c>
      <c r="N808" s="47">
        <f t="shared" ref="N808:N871" si="51">N784</f>
        <v>2</v>
      </c>
      <c r="O808" s="47">
        <f t="shared" si="49"/>
        <v>1008</v>
      </c>
      <c r="P808" s="47"/>
    </row>
    <row r="809" spans="1:16" x14ac:dyDescent="0.3">
      <c r="A809" s="6"/>
      <c r="C809" s="27">
        <v>795</v>
      </c>
      <c r="D809" s="26">
        <v>1014</v>
      </c>
      <c r="E809" s="26">
        <v>3</v>
      </c>
      <c r="F809" s="5">
        <v>1022</v>
      </c>
      <c r="H809" s="47">
        <f>VLOOKUP(표5_1075[[#This Row],[characterId]],$BB$15:$BD$223,2,FALSE)</f>
        <v>9</v>
      </c>
      <c r="I809" s="47" t="str">
        <f>VLOOKUP(표5_1075[[#This Row],[characterId]],$BB$15:$BD$223,3,FALSE)</f>
        <v>켈핀</v>
      </c>
      <c r="K809" s="47">
        <f t="shared" si="50"/>
        <v>34</v>
      </c>
      <c r="L809" s="47">
        <v>795</v>
      </c>
      <c r="M809" s="47">
        <f t="shared" si="48"/>
        <v>1014</v>
      </c>
      <c r="N809" s="47">
        <f t="shared" si="51"/>
        <v>3</v>
      </c>
      <c r="O809" s="47">
        <f t="shared" si="49"/>
        <v>1022</v>
      </c>
      <c r="P809" s="47"/>
    </row>
    <row r="810" spans="1:16" x14ac:dyDescent="0.3">
      <c r="A810" s="6"/>
      <c r="C810" s="27">
        <v>796</v>
      </c>
      <c r="D810" s="26">
        <v>1014</v>
      </c>
      <c r="E810" s="26">
        <v>4</v>
      </c>
      <c r="F810" s="5">
        <v>1024</v>
      </c>
      <c r="H810" s="47">
        <f>VLOOKUP(표5_1075[[#This Row],[characterId]],$BB$15:$BD$223,2,FALSE)</f>
        <v>16</v>
      </c>
      <c r="I810" s="47" t="str">
        <f>VLOOKUP(표5_1075[[#This Row],[characterId]],$BB$15:$BD$223,3,FALSE)</f>
        <v>포레스트고</v>
      </c>
      <c r="K810" s="47">
        <f t="shared" si="50"/>
        <v>34</v>
      </c>
      <c r="L810" s="47">
        <v>796</v>
      </c>
      <c r="M810" s="47">
        <f t="shared" si="48"/>
        <v>1014</v>
      </c>
      <c r="N810" s="47">
        <f t="shared" si="51"/>
        <v>4</v>
      </c>
      <c r="O810" s="47">
        <f t="shared" si="49"/>
        <v>1024</v>
      </c>
      <c r="P810" s="47"/>
    </row>
    <row r="811" spans="1:16" x14ac:dyDescent="0.3">
      <c r="A811" s="6"/>
      <c r="C811" s="27">
        <v>797</v>
      </c>
      <c r="D811" s="26">
        <v>1014</v>
      </c>
      <c r="E811" s="26">
        <v>5</v>
      </c>
      <c r="F811" s="5">
        <v>1017</v>
      </c>
      <c r="H811" s="47">
        <f>VLOOKUP(표5_1075[[#This Row],[characterId]],$BB$15:$BD$223,2,FALSE)</f>
        <v>44</v>
      </c>
      <c r="I811" s="47" t="str">
        <f>VLOOKUP(표5_1075[[#This Row],[characterId]],$BB$15:$BD$223,3,FALSE)</f>
        <v>보라고래</v>
      </c>
      <c r="K811" s="47">
        <f t="shared" si="50"/>
        <v>34</v>
      </c>
      <c r="L811" s="47">
        <v>797</v>
      </c>
      <c r="M811" s="47">
        <f t="shared" si="48"/>
        <v>1014</v>
      </c>
      <c r="N811" s="47">
        <f t="shared" si="51"/>
        <v>5</v>
      </c>
      <c r="O811" s="47">
        <f t="shared" si="49"/>
        <v>1017</v>
      </c>
      <c r="P811" s="47"/>
    </row>
    <row r="812" spans="1:16" x14ac:dyDescent="0.3">
      <c r="A812" s="6"/>
      <c r="C812" s="27">
        <v>798</v>
      </c>
      <c r="D812" s="26">
        <v>1014</v>
      </c>
      <c r="E812" s="26">
        <v>6</v>
      </c>
      <c r="F812" s="5">
        <v>1116</v>
      </c>
      <c r="H812" s="47">
        <f>VLOOKUP(표5_1075[[#This Row],[characterId]],$BB$15:$BD$223,2,FALSE)</f>
        <v>5</v>
      </c>
      <c r="I812" s="47" t="str">
        <f>VLOOKUP(표5_1075[[#This Row],[characterId]],$BB$15:$BD$223,3,FALSE)</f>
        <v>마그롭스</v>
      </c>
      <c r="K812" s="47">
        <f t="shared" si="50"/>
        <v>34</v>
      </c>
      <c r="L812" s="47">
        <v>798</v>
      </c>
      <c r="M812" s="47">
        <f t="shared" si="48"/>
        <v>1014</v>
      </c>
      <c r="N812" s="47">
        <f t="shared" si="51"/>
        <v>6</v>
      </c>
      <c r="O812" s="47">
        <f t="shared" si="49"/>
        <v>1116</v>
      </c>
      <c r="P812" s="47"/>
    </row>
    <row r="813" spans="1:16" x14ac:dyDescent="0.3">
      <c r="A813" s="6"/>
      <c r="C813" s="27">
        <v>799</v>
      </c>
      <c r="D813" s="26">
        <v>1014</v>
      </c>
      <c r="E813" s="26">
        <v>7</v>
      </c>
      <c r="F813" s="5">
        <v>1057</v>
      </c>
      <c r="H813" s="47">
        <f>VLOOKUP(표5_1075[[#This Row],[characterId]],$BB$15:$BD$223,2,FALSE)</f>
        <v>17</v>
      </c>
      <c r="I813" s="47" t="str">
        <f>VLOOKUP(표5_1075[[#This Row],[characterId]],$BB$15:$BD$223,3,FALSE)</f>
        <v>블랙고</v>
      </c>
      <c r="K813" s="47">
        <f t="shared" si="50"/>
        <v>34</v>
      </c>
      <c r="L813" s="47">
        <v>799</v>
      </c>
      <c r="M813" s="47">
        <f t="shared" si="48"/>
        <v>1014</v>
      </c>
      <c r="N813" s="47">
        <f t="shared" si="51"/>
        <v>7</v>
      </c>
      <c r="O813" s="47">
        <f t="shared" si="49"/>
        <v>1057</v>
      </c>
      <c r="P813" s="47"/>
    </row>
    <row r="814" spans="1:16" x14ac:dyDescent="0.3">
      <c r="A814" s="6"/>
      <c r="C814" s="27">
        <v>800</v>
      </c>
      <c r="D814" s="26">
        <v>1014</v>
      </c>
      <c r="E814" s="26">
        <v>8</v>
      </c>
      <c r="F814" s="5">
        <v>1052</v>
      </c>
      <c r="H814" s="47">
        <f>VLOOKUP(표5_1075[[#This Row],[characterId]],$BB$15:$BD$223,2,FALSE)</f>
        <v>10</v>
      </c>
      <c r="I814" s="47" t="str">
        <f>VLOOKUP(표5_1075[[#This Row],[characterId]],$BB$15:$BD$223,3,FALSE)</f>
        <v>치카</v>
      </c>
      <c r="K814" s="47">
        <f t="shared" si="50"/>
        <v>34</v>
      </c>
      <c r="L814" s="47">
        <v>800</v>
      </c>
      <c r="M814" s="47">
        <f t="shared" si="48"/>
        <v>1014</v>
      </c>
      <c r="N814" s="47">
        <f t="shared" si="51"/>
        <v>8</v>
      </c>
      <c r="O814" s="47">
        <f t="shared" si="49"/>
        <v>1052</v>
      </c>
      <c r="P814" s="47"/>
    </row>
    <row r="815" spans="1:16" x14ac:dyDescent="0.3">
      <c r="A815" s="6"/>
      <c r="C815" s="27">
        <v>801</v>
      </c>
      <c r="D815" s="26">
        <v>1014</v>
      </c>
      <c r="E815" s="26">
        <v>9</v>
      </c>
      <c r="F815" s="5">
        <v>1048</v>
      </c>
      <c r="H815" s="47">
        <f>VLOOKUP(표5_1075[[#This Row],[characterId]],$BB$15:$BD$223,2,FALSE)</f>
        <v>8</v>
      </c>
      <c r="I815" s="47" t="str">
        <f>VLOOKUP(표5_1075[[#This Row],[characterId]],$BB$15:$BD$223,3,FALSE)</f>
        <v>호박</v>
      </c>
      <c r="K815" s="47">
        <f t="shared" si="50"/>
        <v>34</v>
      </c>
      <c r="L815" s="47">
        <v>801</v>
      </c>
      <c r="M815" s="47">
        <f t="shared" si="48"/>
        <v>1014</v>
      </c>
      <c r="N815" s="47">
        <f t="shared" si="51"/>
        <v>9</v>
      </c>
      <c r="O815" s="47">
        <f t="shared" si="49"/>
        <v>1048</v>
      </c>
      <c r="P815" s="47"/>
    </row>
    <row r="816" spans="1:16" x14ac:dyDescent="0.3">
      <c r="A816" s="6"/>
      <c r="C816" s="27">
        <v>802</v>
      </c>
      <c r="D816" s="26">
        <v>1014</v>
      </c>
      <c r="E816" s="26">
        <v>10</v>
      </c>
      <c r="F816" s="5">
        <v>1119</v>
      </c>
      <c r="H816" s="47">
        <f>VLOOKUP(표5_1075[[#This Row],[characterId]],$BB$15:$BD$223,2,FALSE)</f>
        <v>45</v>
      </c>
      <c r="I816" s="47" t="str">
        <f>VLOOKUP(표5_1075[[#This Row],[characterId]],$BB$15:$BD$223,3,FALSE)</f>
        <v>램파이크</v>
      </c>
      <c r="K816" s="47">
        <f t="shared" si="50"/>
        <v>34</v>
      </c>
      <c r="L816" s="47">
        <v>802</v>
      </c>
      <c r="M816" s="47">
        <f t="shared" si="48"/>
        <v>1014</v>
      </c>
      <c r="N816" s="47">
        <f t="shared" si="51"/>
        <v>10</v>
      </c>
      <c r="O816" s="47">
        <f t="shared" si="49"/>
        <v>1119</v>
      </c>
      <c r="P816" s="47"/>
    </row>
    <row r="817" spans="1:16" x14ac:dyDescent="0.3">
      <c r="A817" s="6"/>
      <c r="C817" s="27">
        <v>803</v>
      </c>
      <c r="D817" s="26">
        <v>1014</v>
      </c>
      <c r="E817" s="26">
        <v>11</v>
      </c>
      <c r="F817" s="5">
        <v>1072</v>
      </c>
      <c r="H817" s="47">
        <f>VLOOKUP(표5_1075[[#This Row],[characterId]],$BB$15:$BD$223,2,FALSE)</f>
        <v>3</v>
      </c>
      <c r="I817" s="47" t="str">
        <f>VLOOKUP(표5_1075[[#This Row],[characterId]],$BB$15:$BD$223,3,FALSE)</f>
        <v>폼바딜</v>
      </c>
      <c r="K817" s="47">
        <f t="shared" si="50"/>
        <v>34</v>
      </c>
      <c r="L817" s="47">
        <v>803</v>
      </c>
      <c r="M817" s="47">
        <f t="shared" si="48"/>
        <v>1014</v>
      </c>
      <c r="N817" s="47">
        <f t="shared" si="51"/>
        <v>11</v>
      </c>
      <c r="O817" s="47">
        <f t="shared" si="49"/>
        <v>1072</v>
      </c>
      <c r="P817" s="47"/>
    </row>
    <row r="818" spans="1:16" x14ac:dyDescent="0.3">
      <c r="A818" s="6"/>
      <c r="C818" s="27">
        <v>804</v>
      </c>
      <c r="D818" s="26">
        <v>1014</v>
      </c>
      <c r="E818" s="26">
        <v>12</v>
      </c>
      <c r="F818" s="5">
        <v>1070</v>
      </c>
      <c r="H818" s="47">
        <f>VLOOKUP(표5_1075[[#This Row],[characterId]],$BB$15:$BD$223,2,FALSE)</f>
        <v>6</v>
      </c>
      <c r="I818" s="47" t="str">
        <f>VLOOKUP(표5_1075[[#This Row],[characterId]],$BB$15:$BD$223,3,FALSE)</f>
        <v>팔코네독스</v>
      </c>
      <c r="K818" s="47">
        <f t="shared" si="50"/>
        <v>34</v>
      </c>
      <c r="L818" s="47">
        <v>804</v>
      </c>
      <c r="M818" s="47">
        <f t="shared" si="48"/>
        <v>1014</v>
      </c>
      <c r="N818" s="47">
        <f t="shared" si="51"/>
        <v>12</v>
      </c>
      <c r="O818" s="47">
        <f t="shared" si="49"/>
        <v>1070</v>
      </c>
      <c r="P818" s="47"/>
    </row>
    <row r="819" spans="1:16" x14ac:dyDescent="0.3">
      <c r="A819" s="6"/>
      <c r="C819" s="27">
        <v>805</v>
      </c>
      <c r="D819" s="26">
        <v>1014</v>
      </c>
      <c r="E819" s="26">
        <v>13</v>
      </c>
      <c r="F819" s="5">
        <v>1083</v>
      </c>
      <c r="H819" s="47">
        <f>VLOOKUP(표5_1075[[#This Row],[characterId]],$BB$15:$BD$223,2,FALSE)</f>
        <v>32</v>
      </c>
      <c r="I819" s="47" t="str">
        <f>VLOOKUP(표5_1075[[#This Row],[characterId]],$BB$15:$BD$223,3,FALSE)</f>
        <v>프란토스</v>
      </c>
      <c r="K819" s="47">
        <f t="shared" si="50"/>
        <v>34</v>
      </c>
      <c r="L819" s="47">
        <v>805</v>
      </c>
      <c r="M819" s="47">
        <f t="shared" si="48"/>
        <v>1014</v>
      </c>
      <c r="N819" s="47">
        <f t="shared" si="51"/>
        <v>13</v>
      </c>
      <c r="O819" s="47">
        <f t="shared" si="49"/>
        <v>1083</v>
      </c>
      <c r="P819" s="47"/>
    </row>
    <row r="820" spans="1:16" x14ac:dyDescent="0.3">
      <c r="A820" s="6"/>
      <c r="C820" s="27">
        <v>806</v>
      </c>
      <c r="D820" s="26">
        <v>1014</v>
      </c>
      <c r="E820" s="26">
        <v>14</v>
      </c>
      <c r="F820" s="5">
        <v>1088</v>
      </c>
      <c r="H820" s="47">
        <f>VLOOKUP(표5_1075[[#This Row],[characterId]],$BB$15:$BD$223,2,FALSE)</f>
        <v>42</v>
      </c>
      <c r="I820" s="47" t="str">
        <f>VLOOKUP(표5_1075[[#This Row],[characterId]],$BB$15:$BD$223,3,FALSE)</f>
        <v>리크톤</v>
      </c>
      <c r="K820" s="47">
        <f t="shared" si="50"/>
        <v>34</v>
      </c>
      <c r="L820" s="47">
        <v>806</v>
      </c>
      <c r="M820" s="47">
        <f t="shared" si="48"/>
        <v>1014</v>
      </c>
      <c r="N820" s="47">
        <f t="shared" si="51"/>
        <v>14</v>
      </c>
      <c r="O820" s="47">
        <f t="shared" si="49"/>
        <v>1088</v>
      </c>
      <c r="P820" s="47"/>
    </row>
    <row r="821" spans="1:16" x14ac:dyDescent="0.3">
      <c r="A821" s="6"/>
      <c r="C821" s="27">
        <v>807</v>
      </c>
      <c r="D821" s="26">
        <v>1014</v>
      </c>
      <c r="E821" s="26">
        <v>15</v>
      </c>
      <c r="F821" s="5">
        <v>1123</v>
      </c>
      <c r="H821" s="47">
        <f>VLOOKUP(표5_1075[[#This Row],[characterId]],$BB$15:$BD$223,2,FALSE)</f>
        <v>20</v>
      </c>
      <c r="I821" s="47" t="str">
        <f>VLOOKUP(표5_1075[[#This Row],[characterId]],$BB$15:$BD$223,3,FALSE)</f>
        <v>다크미스트</v>
      </c>
      <c r="K821" s="47">
        <f t="shared" si="50"/>
        <v>34</v>
      </c>
      <c r="L821" s="47">
        <v>807</v>
      </c>
      <c r="M821" s="47">
        <f t="shared" si="48"/>
        <v>1014</v>
      </c>
      <c r="N821" s="47">
        <f t="shared" si="51"/>
        <v>15</v>
      </c>
      <c r="O821" s="47">
        <f t="shared" si="49"/>
        <v>1123</v>
      </c>
      <c r="P821" s="47"/>
    </row>
    <row r="822" spans="1:16" x14ac:dyDescent="0.3">
      <c r="A822" s="6"/>
      <c r="C822" s="27">
        <v>808</v>
      </c>
      <c r="D822" s="26">
        <v>1014</v>
      </c>
      <c r="E822" s="26">
        <v>16</v>
      </c>
      <c r="F822" s="5">
        <v>1099</v>
      </c>
      <c r="H822" s="47">
        <f>VLOOKUP(표5_1075[[#This Row],[characterId]],$BB$15:$BD$223,2,FALSE)</f>
        <v>32</v>
      </c>
      <c r="I822" s="47" t="str">
        <f>VLOOKUP(표5_1075[[#This Row],[characterId]],$BB$15:$BD$223,3,FALSE)</f>
        <v>카크란토스</v>
      </c>
      <c r="K822" s="47">
        <f t="shared" si="50"/>
        <v>34</v>
      </c>
      <c r="L822" s="47">
        <v>808</v>
      </c>
      <c r="M822" s="47">
        <f t="shared" si="48"/>
        <v>1014</v>
      </c>
      <c r="N822" s="47">
        <f t="shared" si="51"/>
        <v>16</v>
      </c>
      <c r="O822" s="47">
        <f t="shared" si="49"/>
        <v>1099</v>
      </c>
      <c r="P822" s="47"/>
    </row>
    <row r="823" spans="1:16" x14ac:dyDescent="0.3">
      <c r="A823" s="6"/>
      <c r="C823" s="27">
        <v>809</v>
      </c>
      <c r="D823" s="26">
        <v>1014</v>
      </c>
      <c r="E823" s="26">
        <v>17</v>
      </c>
      <c r="F823" s="5">
        <v>1098</v>
      </c>
      <c r="H823" s="47">
        <f>VLOOKUP(표5_1075[[#This Row],[characterId]],$BB$15:$BD$223,2,FALSE)</f>
        <v>41</v>
      </c>
      <c r="I823" s="47" t="str">
        <f>VLOOKUP(표5_1075[[#This Row],[characterId]],$BB$15:$BD$223,3,FALSE)</f>
        <v>데이퀸</v>
      </c>
      <c r="K823" s="47">
        <f t="shared" si="50"/>
        <v>34</v>
      </c>
      <c r="L823" s="47">
        <v>809</v>
      </c>
      <c r="M823" s="47">
        <f t="shared" si="48"/>
        <v>1014</v>
      </c>
      <c r="N823" s="47">
        <f t="shared" si="51"/>
        <v>17</v>
      </c>
      <c r="O823" s="47">
        <f t="shared" si="49"/>
        <v>1098</v>
      </c>
      <c r="P823" s="47"/>
    </row>
    <row r="824" spans="1:16" x14ac:dyDescent="0.3">
      <c r="A824" s="6"/>
      <c r="C824" s="27">
        <v>810</v>
      </c>
      <c r="D824" s="26">
        <v>1014</v>
      </c>
      <c r="E824" s="26">
        <v>18</v>
      </c>
      <c r="F824" s="5">
        <v>1138</v>
      </c>
      <c r="H824" s="47">
        <f>VLOOKUP(표5_1075[[#This Row],[characterId]],$BB$15:$BD$223,2,FALSE)</f>
        <v>15</v>
      </c>
      <c r="I824" s="47" t="str">
        <f>VLOOKUP(표5_1075[[#This Row],[characterId]],$BB$15:$BD$223,3,FALSE)</f>
        <v>머드콜로니</v>
      </c>
      <c r="K824" s="47">
        <f t="shared" si="50"/>
        <v>34</v>
      </c>
      <c r="L824" s="47">
        <v>810</v>
      </c>
      <c r="M824" s="47">
        <f t="shared" si="48"/>
        <v>1014</v>
      </c>
      <c r="N824" s="47">
        <f t="shared" si="51"/>
        <v>18</v>
      </c>
      <c r="O824" s="47">
        <f t="shared" si="49"/>
        <v>1138</v>
      </c>
      <c r="P824" s="47"/>
    </row>
    <row r="825" spans="1:16" x14ac:dyDescent="0.3">
      <c r="A825" s="6"/>
      <c r="C825" s="27">
        <v>811</v>
      </c>
      <c r="D825" s="26">
        <v>1014</v>
      </c>
      <c r="E825" s="26">
        <v>19</v>
      </c>
      <c r="F825" s="5">
        <v>1161</v>
      </c>
      <c r="H825" s="47">
        <f>VLOOKUP(표5_1075[[#This Row],[characterId]],$BB$15:$BD$223,2,FALSE)</f>
        <v>3</v>
      </c>
      <c r="I825" s="47" t="str">
        <f>VLOOKUP(표5_1075[[#This Row],[characterId]],$BB$15:$BD$223,3,FALSE)</f>
        <v>몬투</v>
      </c>
      <c r="K825" s="47">
        <f t="shared" si="50"/>
        <v>34</v>
      </c>
      <c r="L825" s="47">
        <v>811</v>
      </c>
      <c r="M825" s="47">
        <f t="shared" si="48"/>
        <v>1014</v>
      </c>
      <c r="N825" s="47">
        <f t="shared" si="51"/>
        <v>19</v>
      </c>
      <c r="O825" s="47">
        <f t="shared" si="49"/>
        <v>1161</v>
      </c>
      <c r="P825" s="47"/>
    </row>
    <row r="826" spans="1:16" x14ac:dyDescent="0.3">
      <c r="A826" s="6"/>
      <c r="C826" s="27">
        <v>812</v>
      </c>
      <c r="D826" s="26">
        <v>1014</v>
      </c>
      <c r="E826" s="26">
        <v>20</v>
      </c>
      <c r="F826" s="5">
        <v>1103</v>
      </c>
      <c r="H826" s="47">
        <f>VLOOKUP(표5_1075[[#This Row],[characterId]],$BB$15:$BD$223,2,FALSE)</f>
        <v>9</v>
      </c>
      <c r="I826" s="47" t="str">
        <f>VLOOKUP(표5_1075[[#This Row],[characterId]],$BB$15:$BD$223,3,FALSE)</f>
        <v>밴느</v>
      </c>
      <c r="K826" s="47">
        <f t="shared" si="50"/>
        <v>34</v>
      </c>
      <c r="L826" s="47">
        <v>812</v>
      </c>
      <c r="M826" s="47">
        <f t="shared" si="48"/>
        <v>1014</v>
      </c>
      <c r="N826" s="47">
        <f t="shared" si="51"/>
        <v>20</v>
      </c>
      <c r="O826" s="47">
        <f t="shared" si="49"/>
        <v>1103</v>
      </c>
      <c r="P826" s="47"/>
    </row>
    <row r="827" spans="1:16" x14ac:dyDescent="0.3">
      <c r="A827" s="6"/>
      <c r="C827" s="27">
        <v>813</v>
      </c>
      <c r="D827" s="26">
        <v>1014</v>
      </c>
      <c r="E827" s="26">
        <v>101</v>
      </c>
      <c r="F827" s="5">
        <v>2022</v>
      </c>
      <c r="H827" s="47">
        <f>VLOOKUP(표5_1075[[#This Row],[characterId]],$BB$15:$BD$223,2,FALSE)</f>
        <v>31</v>
      </c>
      <c r="I827" s="47" t="str">
        <f>VLOOKUP(표5_1075[[#This Row],[characterId]],$BB$15:$BD$223,3,FALSE)</f>
        <v>다미아</v>
      </c>
      <c r="K827" s="47">
        <f t="shared" si="50"/>
        <v>34</v>
      </c>
      <c r="L827" s="47">
        <v>813</v>
      </c>
      <c r="M827" s="47">
        <f t="shared" si="48"/>
        <v>1014</v>
      </c>
      <c r="N827" s="47">
        <f t="shared" si="51"/>
        <v>101</v>
      </c>
      <c r="O827" s="47">
        <f t="shared" si="49"/>
        <v>2022</v>
      </c>
      <c r="P827" s="47"/>
    </row>
    <row r="828" spans="1:16" x14ac:dyDescent="0.3">
      <c r="A828" s="6"/>
      <c r="C828" s="27">
        <v>814</v>
      </c>
      <c r="D828" s="26">
        <v>1014</v>
      </c>
      <c r="E828" s="26">
        <v>102</v>
      </c>
      <c r="F828" s="5">
        <v>2042</v>
      </c>
      <c r="H828" s="47">
        <f>VLOOKUP(표5_1075[[#This Row],[characterId]],$BB$15:$BD$223,2,FALSE)</f>
        <v>31</v>
      </c>
      <c r="I828" s="47" t="str">
        <f>VLOOKUP(표5_1075[[#This Row],[characterId]],$BB$15:$BD$223,3,FALSE)</f>
        <v>칼크란</v>
      </c>
      <c r="K828" s="47">
        <f t="shared" si="50"/>
        <v>34</v>
      </c>
      <c r="L828" s="47">
        <v>814</v>
      </c>
      <c r="M828" s="47">
        <f t="shared" si="48"/>
        <v>1014</v>
      </c>
      <c r="N828" s="47">
        <f t="shared" si="51"/>
        <v>102</v>
      </c>
      <c r="O828" s="47">
        <f t="shared" si="49"/>
        <v>2042</v>
      </c>
      <c r="P828" s="47"/>
    </row>
    <row r="829" spans="1:16" x14ac:dyDescent="0.3">
      <c r="A829" s="6"/>
      <c r="C829" s="27">
        <v>815</v>
      </c>
      <c r="D829" s="26">
        <v>1014</v>
      </c>
      <c r="E829" s="26">
        <v>103</v>
      </c>
      <c r="F829" s="5">
        <v>2041</v>
      </c>
      <c r="H829" s="47">
        <f>VLOOKUP(표5_1075[[#This Row],[characterId]],$BB$15:$BD$223,2,FALSE)</f>
        <v>31</v>
      </c>
      <c r="I829" s="47" t="str">
        <f>VLOOKUP(표5_1075[[#This Row],[characterId]],$BB$15:$BD$223,3,FALSE)</f>
        <v>아만테라</v>
      </c>
      <c r="K829" s="47">
        <f t="shared" si="50"/>
        <v>34</v>
      </c>
      <c r="L829" s="47">
        <v>815</v>
      </c>
      <c r="M829" s="47">
        <f t="shared" si="48"/>
        <v>1014</v>
      </c>
      <c r="N829" s="47">
        <f t="shared" si="51"/>
        <v>103</v>
      </c>
      <c r="O829" s="47">
        <f t="shared" si="49"/>
        <v>2041</v>
      </c>
      <c r="P829" s="47"/>
    </row>
    <row r="830" spans="1:16" x14ac:dyDescent="0.3">
      <c r="A830" s="6"/>
      <c r="C830" s="27">
        <v>816</v>
      </c>
      <c r="D830" s="26">
        <v>1014</v>
      </c>
      <c r="E830" s="26">
        <v>201</v>
      </c>
      <c r="F830" s="5">
        <v>3005</v>
      </c>
      <c r="H830" s="47">
        <f>VLOOKUP(표5_1075[[#This Row],[characterId]],$BB$15:$BD$223,2,FALSE)</f>
        <v>36</v>
      </c>
      <c r="I830" s="47" t="str">
        <f>VLOOKUP(표5_1075[[#This Row],[characterId]],$BB$15:$BD$223,3,FALSE)</f>
        <v>눈물의 루나이</v>
      </c>
      <c r="K830" s="47">
        <f t="shared" si="50"/>
        <v>34</v>
      </c>
      <c r="L830" s="47">
        <v>816</v>
      </c>
      <c r="M830" s="47">
        <f t="shared" si="48"/>
        <v>1014</v>
      </c>
      <c r="N830" s="47">
        <f t="shared" si="51"/>
        <v>201</v>
      </c>
      <c r="O830" s="47">
        <f t="shared" si="49"/>
        <v>3005</v>
      </c>
      <c r="P830" s="47"/>
    </row>
    <row r="831" spans="1:16" x14ac:dyDescent="0.3">
      <c r="A831" s="6"/>
      <c r="C831" s="27">
        <v>817</v>
      </c>
      <c r="D831" s="26">
        <v>1015</v>
      </c>
      <c r="E831" s="26">
        <v>1</v>
      </c>
      <c r="F831" s="5">
        <v>1009</v>
      </c>
      <c r="H831" s="47">
        <f>VLOOKUP(표5_1075[[#This Row],[characterId]],$BB$15:$BD$223,2,FALSE)</f>
        <v>7</v>
      </c>
      <c r="I831" s="47" t="str">
        <f>VLOOKUP(표5_1075[[#This Row],[characterId]],$BB$15:$BD$223,3,FALSE)</f>
        <v>블라임</v>
      </c>
      <c r="K831" s="47">
        <f t="shared" si="50"/>
        <v>35</v>
      </c>
      <c r="L831" s="47">
        <v>817</v>
      </c>
      <c r="M831" s="47">
        <f t="shared" si="48"/>
        <v>1015</v>
      </c>
      <c r="N831" s="47">
        <f t="shared" si="51"/>
        <v>1</v>
      </c>
      <c r="O831" s="47">
        <f t="shared" si="49"/>
        <v>1009</v>
      </c>
      <c r="P831" s="47"/>
    </row>
    <row r="832" spans="1:16" x14ac:dyDescent="0.3">
      <c r="A832" s="6"/>
      <c r="C832" s="27">
        <v>818</v>
      </c>
      <c r="D832" s="26">
        <v>1015</v>
      </c>
      <c r="E832" s="26">
        <v>2</v>
      </c>
      <c r="F832" s="5">
        <v>1008</v>
      </c>
      <c r="H832" s="47">
        <f>VLOOKUP(표5_1075[[#This Row],[characterId]],$BB$15:$BD$223,2,FALSE)</f>
        <v>41</v>
      </c>
      <c r="I832" s="47" t="str">
        <f>VLOOKUP(표5_1075[[#This Row],[characterId]],$BB$15:$BD$223,3,FALSE)</f>
        <v>화이트고</v>
      </c>
      <c r="K832" s="47">
        <f t="shared" si="50"/>
        <v>35</v>
      </c>
      <c r="L832" s="47">
        <v>818</v>
      </c>
      <c r="M832" s="47">
        <f t="shared" si="48"/>
        <v>1015</v>
      </c>
      <c r="N832" s="47">
        <f t="shared" si="51"/>
        <v>2</v>
      </c>
      <c r="O832" s="47">
        <f t="shared" si="49"/>
        <v>1008</v>
      </c>
      <c r="P832" s="47"/>
    </row>
    <row r="833" spans="1:16" x14ac:dyDescent="0.3">
      <c r="A833" s="6"/>
      <c r="C833" s="27">
        <v>819</v>
      </c>
      <c r="D833" s="26">
        <v>1015</v>
      </c>
      <c r="E833" s="26">
        <v>3</v>
      </c>
      <c r="F833" s="5">
        <v>1022</v>
      </c>
      <c r="H833" s="47">
        <f>VLOOKUP(표5_1075[[#This Row],[characterId]],$BB$15:$BD$223,2,FALSE)</f>
        <v>9</v>
      </c>
      <c r="I833" s="47" t="str">
        <f>VLOOKUP(표5_1075[[#This Row],[characterId]],$BB$15:$BD$223,3,FALSE)</f>
        <v>켈핀</v>
      </c>
      <c r="K833" s="47">
        <f t="shared" si="50"/>
        <v>35</v>
      </c>
      <c r="L833" s="47">
        <v>819</v>
      </c>
      <c r="M833" s="47">
        <f t="shared" si="48"/>
        <v>1015</v>
      </c>
      <c r="N833" s="47">
        <f t="shared" si="51"/>
        <v>3</v>
      </c>
      <c r="O833" s="47">
        <f t="shared" si="49"/>
        <v>1022</v>
      </c>
      <c r="P833" s="47"/>
    </row>
    <row r="834" spans="1:16" x14ac:dyDescent="0.3">
      <c r="A834" s="6"/>
      <c r="C834" s="27">
        <v>820</v>
      </c>
      <c r="D834" s="26">
        <v>1015</v>
      </c>
      <c r="E834" s="26">
        <v>4</v>
      </c>
      <c r="F834" s="5">
        <v>1024</v>
      </c>
      <c r="H834" s="47">
        <f>VLOOKUP(표5_1075[[#This Row],[characterId]],$BB$15:$BD$223,2,FALSE)</f>
        <v>16</v>
      </c>
      <c r="I834" s="47" t="str">
        <f>VLOOKUP(표5_1075[[#This Row],[characterId]],$BB$15:$BD$223,3,FALSE)</f>
        <v>포레스트고</v>
      </c>
      <c r="K834" s="47">
        <f t="shared" si="50"/>
        <v>35</v>
      </c>
      <c r="L834" s="47">
        <v>820</v>
      </c>
      <c r="M834" s="47">
        <f t="shared" si="48"/>
        <v>1015</v>
      </c>
      <c r="N834" s="47">
        <f t="shared" si="51"/>
        <v>4</v>
      </c>
      <c r="O834" s="47">
        <f t="shared" si="49"/>
        <v>1024</v>
      </c>
      <c r="P834" s="47"/>
    </row>
    <row r="835" spans="1:16" x14ac:dyDescent="0.3">
      <c r="A835" s="6"/>
      <c r="C835" s="27">
        <v>821</v>
      </c>
      <c r="D835" s="26">
        <v>1015</v>
      </c>
      <c r="E835" s="26">
        <v>5</v>
      </c>
      <c r="F835" s="5">
        <v>1017</v>
      </c>
      <c r="H835" s="47">
        <f>VLOOKUP(표5_1075[[#This Row],[characterId]],$BB$15:$BD$223,2,FALSE)</f>
        <v>44</v>
      </c>
      <c r="I835" s="47" t="str">
        <f>VLOOKUP(표5_1075[[#This Row],[characterId]],$BB$15:$BD$223,3,FALSE)</f>
        <v>보라고래</v>
      </c>
      <c r="K835" s="47">
        <f t="shared" si="50"/>
        <v>35</v>
      </c>
      <c r="L835" s="47">
        <v>821</v>
      </c>
      <c r="M835" s="47">
        <f t="shared" si="48"/>
        <v>1015</v>
      </c>
      <c r="N835" s="47">
        <f t="shared" si="51"/>
        <v>5</v>
      </c>
      <c r="O835" s="47">
        <f t="shared" si="49"/>
        <v>1017</v>
      </c>
      <c r="P835" s="47"/>
    </row>
    <row r="836" spans="1:16" x14ac:dyDescent="0.3">
      <c r="A836" s="6"/>
      <c r="C836" s="27">
        <v>822</v>
      </c>
      <c r="D836" s="26">
        <v>1015</v>
      </c>
      <c r="E836" s="26">
        <v>6</v>
      </c>
      <c r="F836" s="5">
        <v>1116</v>
      </c>
      <c r="H836" s="47">
        <f>VLOOKUP(표5_1075[[#This Row],[characterId]],$BB$15:$BD$223,2,FALSE)</f>
        <v>5</v>
      </c>
      <c r="I836" s="47" t="str">
        <f>VLOOKUP(표5_1075[[#This Row],[characterId]],$BB$15:$BD$223,3,FALSE)</f>
        <v>마그롭스</v>
      </c>
      <c r="K836" s="47">
        <f t="shared" si="50"/>
        <v>35</v>
      </c>
      <c r="L836" s="47">
        <v>822</v>
      </c>
      <c r="M836" s="47">
        <f t="shared" si="48"/>
        <v>1015</v>
      </c>
      <c r="N836" s="47">
        <f t="shared" si="51"/>
        <v>6</v>
      </c>
      <c r="O836" s="47">
        <f t="shared" si="49"/>
        <v>1116</v>
      </c>
      <c r="P836" s="47"/>
    </row>
    <row r="837" spans="1:16" x14ac:dyDescent="0.3">
      <c r="A837" s="6"/>
      <c r="C837" s="27">
        <v>823</v>
      </c>
      <c r="D837" s="26">
        <v>1015</v>
      </c>
      <c r="E837" s="26">
        <v>7</v>
      </c>
      <c r="F837" s="5">
        <v>1057</v>
      </c>
      <c r="H837" s="47">
        <f>VLOOKUP(표5_1075[[#This Row],[characterId]],$BB$15:$BD$223,2,FALSE)</f>
        <v>17</v>
      </c>
      <c r="I837" s="47" t="str">
        <f>VLOOKUP(표5_1075[[#This Row],[characterId]],$BB$15:$BD$223,3,FALSE)</f>
        <v>블랙고</v>
      </c>
      <c r="K837" s="47">
        <f t="shared" si="50"/>
        <v>35</v>
      </c>
      <c r="L837" s="47">
        <v>823</v>
      </c>
      <c r="M837" s="47">
        <f t="shared" si="48"/>
        <v>1015</v>
      </c>
      <c r="N837" s="47">
        <f t="shared" si="51"/>
        <v>7</v>
      </c>
      <c r="O837" s="47">
        <f t="shared" si="49"/>
        <v>1057</v>
      </c>
      <c r="P837" s="47"/>
    </row>
    <row r="838" spans="1:16" x14ac:dyDescent="0.3">
      <c r="A838" s="6"/>
      <c r="C838" s="27">
        <v>824</v>
      </c>
      <c r="D838" s="26">
        <v>1015</v>
      </c>
      <c r="E838" s="26">
        <v>8</v>
      </c>
      <c r="F838" s="5">
        <v>1052</v>
      </c>
      <c r="H838" s="47">
        <f>VLOOKUP(표5_1075[[#This Row],[characterId]],$BB$15:$BD$223,2,FALSE)</f>
        <v>10</v>
      </c>
      <c r="I838" s="47" t="str">
        <f>VLOOKUP(표5_1075[[#This Row],[characterId]],$BB$15:$BD$223,3,FALSE)</f>
        <v>치카</v>
      </c>
      <c r="K838" s="47">
        <f t="shared" si="50"/>
        <v>35</v>
      </c>
      <c r="L838" s="47">
        <v>824</v>
      </c>
      <c r="M838" s="47">
        <f t="shared" si="48"/>
        <v>1015</v>
      </c>
      <c r="N838" s="47">
        <f t="shared" si="51"/>
        <v>8</v>
      </c>
      <c r="O838" s="47">
        <f t="shared" si="49"/>
        <v>1052</v>
      </c>
      <c r="P838" s="47"/>
    </row>
    <row r="839" spans="1:16" x14ac:dyDescent="0.3">
      <c r="A839" s="6"/>
      <c r="C839" s="27">
        <v>825</v>
      </c>
      <c r="D839" s="26">
        <v>1015</v>
      </c>
      <c r="E839" s="26">
        <v>9</v>
      </c>
      <c r="F839" s="5">
        <v>1048</v>
      </c>
      <c r="H839" s="47">
        <f>VLOOKUP(표5_1075[[#This Row],[characterId]],$BB$15:$BD$223,2,FALSE)</f>
        <v>8</v>
      </c>
      <c r="I839" s="47" t="str">
        <f>VLOOKUP(표5_1075[[#This Row],[characterId]],$BB$15:$BD$223,3,FALSE)</f>
        <v>호박</v>
      </c>
      <c r="K839" s="47">
        <f t="shared" si="50"/>
        <v>35</v>
      </c>
      <c r="L839" s="47">
        <v>825</v>
      </c>
      <c r="M839" s="47">
        <f t="shared" si="48"/>
        <v>1015</v>
      </c>
      <c r="N839" s="47">
        <f t="shared" si="51"/>
        <v>9</v>
      </c>
      <c r="O839" s="47">
        <f t="shared" si="49"/>
        <v>1048</v>
      </c>
      <c r="P839" s="47"/>
    </row>
    <row r="840" spans="1:16" x14ac:dyDescent="0.3">
      <c r="A840" s="6"/>
      <c r="C840" s="27">
        <v>826</v>
      </c>
      <c r="D840" s="26">
        <v>1015</v>
      </c>
      <c r="E840" s="26">
        <v>10</v>
      </c>
      <c r="F840" s="5">
        <v>1119</v>
      </c>
      <c r="H840" s="47">
        <f>VLOOKUP(표5_1075[[#This Row],[characterId]],$BB$15:$BD$223,2,FALSE)</f>
        <v>45</v>
      </c>
      <c r="I840" s="47" t="str">
        <f>VLOOKUP(표5_1075[[#This Row],[characterId]],$BB$15:$BD$223,3,FALSE)</f>
        <v>램파이크</v>
      </c>
      <c r="K840" s="47">
        <f t="shared" si="50"/>
        <v>35</v>
      </c>
      <c r="L840" s="47">
        <v>826</v>
      </c>
      <c r="M840" s="47">
        <f t="shared" si="48"/>
        <v>1015</v>
      </c>
      <c r="N840" s="47">
        <f t="shared" si="51"/>
        <v>10</v>
      </c>
      <c r="O840" s="47">
        <f t="shared" si="49"/>
        <v>1119</v>
      </c>
      <c r="P840" s="47"/>
    </row>
    <row r="841" spans="1:16" x14ac:dyDescent="0.3">
      <c r="A841" s="6"/>
      <c r="C841" s="27">
        <v>827</v>
      </c>
      <c r="D841" s="26">
        <v>1015</v>
      </c>
      <c r="E841" s="26">
        <v>11</v>
      </c>
      <c r="F841" s="5">
        <v>1072</v>
      </c>
      <c r="H841" s="47">
        <f>VLOOKUP(표5_1075[[#This Row],[characterId]],$BB$15:$BD$223,2,FALSE)</f>
        <v>3</v>
      </c>
      <c r="I841" s="47" t="str">
        <f>VLOOKUP(표5_1075[[#This Row],[characterId]],$BB$15:$BD$223,3,FALSE)</f>
        <v>폼바딜</v>
      </c>
      <c r="K841" s="47">
        <f t="shared" si="50"/>
        <v>35</v>
      </c>
      <c r="L841" s="47">
        <v>827</v>
      </c>
      <c r="M841" s="47">
        <f t="shared" si="48"/>
        <v>1015</v>
      </c>
      <c r="N841" s="47">
        <f t="shared" si="51"/>
        <v>11</v>
      </c>
      <c r="O841" s="47">
        <f t="shared" si="49"/>
        <v>1072</v>
      </c>
      <c r="P841" s="47"/>
    </row>
    <row r="842" spans="1:16" x14ac:dyDescent="0.3">
      <c r="A842" s="6"/>
      <c r="C842" s="27">
        <v>828</v>
      </c>
      <c r="D842" s="26">
        <v>1015</v>
      </c>
      <c r="E842" s="26">
        <v>12</v>
      </c>
      <c r="F842" s="5">
        <v>1070</v>
      </c>
      <c r="H842" s="47">
        <f>VLOOKUP(표5_1075[[#This Row],[characterId]],$BB$15:$BD$223,2,FALSE)</f>
        <v>6</v>
      </c>
      <c r="I842" s="47" t="str">
        <f>VLOOKUP(표5_1075[[#This Row],[characterId]],$BB$15:$BD$223,3,FALSE)</f>
        <v>팔코네독스</v>
      </c>
      <c r="K842" s="47">
        <f t="shared" si="50"/>
        <v>35</v>
      </c>
      <c r="L842" s="47">
        <v>828</v>
      </c>
      <c r="M842" s="47">
        <f t="shared" si="48"/>
        <v>1015</v>
      </c>
      <c r="N842" s="47">
        <f t="shared" si="51"/>
        <v>12</v>
      </c>
      <c r="O842" s="47">
        <f t="shared" si="49"/>
        <v>1070</v>
      </c>
      <c r="P842" s="47"/>
    </row>
    <row r="843" spans="1:16" x14ac:dyDescent="0.3">
      <c r="A843" s="6"/>
      <c r="C843" s="27">
        <v>829</v>
      </c>
      <c r="D843" s="26">
        <v>1015</v>
      </c>
      <c r="E843" s="26">
        <v>13</v>
      </c>
      <c r="F843" s="5">
        <v>1083</v>
      </c>
      <c r="H843" s="47">
        <f>VLOOKUP(표5_1075[[#This Row],[characterId]],$BB$15:$BD$223,2,FALSE)</f>
        <v>32</v>
      </c>
      <c r="I843" s="47" t="str">
        <f>VLOOKUP(표5_1075[[#This Row],[characterId]],$BB$15:$BD$223,3,FALSE)</f>
        <v>프란토스</v>
      </c>
      <c r="K843" s="47">
        <f t="shared" si="50"/>
        <v>35</v>
      </c>
      <c r="L843" s="47">
        <v>829</v>
      </c>
      <c r="M843" s="47">
        <f t="shared" si="48"/>
        <v>1015</v>
      </c>
      <c r="N843" s="47">
        <f t="shared" si="51"/>
        <v>13</v>
      </c>
      <c r="O843" s="47">
        <f t="shared" si="49"/>
        <v>1083</v>
      </c>
      <c r="P843" s="47"/>
    </row>
    <row r="844" spans="1:16" x14ac:dyDescent="0.3">
      <c r="A844" s="6"/>
      <c r="C844" s="27">
        <v>830</v>
      </c>
      <c r="D844" s="26">
        <v>1015</v>
      </c>
      <c r="E844" s="26">
        <v>14</v>
      </c>
      <c r="F844" s="5">
        <v>1088</v>
      </c>
      <c r="H844" s="47">
        <f>VLOOKUP(표5_1075[[#This Row],[characterId]],$BB$15:$BD$223,2,FALSE)</f>
        <v>42</v>
      </c>
      <c r="I844" s="47" t="str">
        <f>VLOOKUP(표5_1075[[#This Row],[characterId]],$BB$15:$BD$223,3,FALSE)</f>
        <v>리크톤</v>
      </c>
      <c r="K844" s="47">
        <f t="shared" si="50"/>
        <v>35</v>
      </c>
      <c r="L844" s="47">
        <v>830</v>
      </c>
      <c r="M844" s="47">
        <f t="shared" si="48"/>
        <v>1015</v>
      </c>
      <c r="N844" s="47">
        <f t="shared" si="51"/>
        <v>14</v>
      </c>
      <c r="O844" s="47">
        <f t="shared" si="49"/>
        <v>1088</v>
      </c>
      <c r="P844" s="47"/>
    </row>
    <row r="845" spans="1:16" x14ac:dyDescent="0.3">
      <c r="A845" s="6"/>
      <c r="C845" s="27">
        <v>831</v>
      </c>
      <c r="D845" s="26">
        <v>1015</v>
      </c>
      <c r="E845" s="26">
        <v>15</v>
      </c>
      <c r="F845" s="5">
        <v>1123</v>
      </c>
      <c r="H845" s="47">
        <f>VLOOKUP(표5_1075[[#This Row],[characterId]],$BB$15:$BD$223,2,FALSE)</f>
        <v>20</v>
      </c>
      <c r="I845" s="47" t="str">
        <f>VLOOKUP(표5_1075[[#This Row],[characterId]],$BB$15:$BD$223,3,FALSE)</f>
        <v>다크미스트</v>
      </c>
      <c r="K845" s="47">
        <f t="shared" si="50"/>
        <v>35</v>
      </c>
      <c r="L845" s="47">
        <v>831</v>
      </c>
      <c r="M845" s="47">
        <f t="shared" si="48"/>
        <v>1015</v>
      </c>
      <c r="N845" s="47">
        <f t="shared" si="51"/>
        <v>15</v>
      </c>
      <c r="O845" s="47">
        <f t="shared" si="49"/>
        <v>1123</v>
      </c>
      <c r="P845" s="47"/>
    </row>
    <row r="846" spans="1:16" x14ac:dyDescent="0.3">
      <c r="A846" s="6"/>
      <c r="C846" s="27">
        <v>832</v>
      </c>
      <c r="D846" s="26">
        <v>1015</v>
      </c>
      <c r="E846" s="26">
        <v>16</v>
      </c>
      <c r="F846" s="5">
        <v>1099</v>
      </c>
      <c r="H846" s="47">
        <f>VLOOKUP(표5_1075[[#This Row],[characterId]],$BB$15:$BD$223,2,FALSE)</f>
        <v>32</v>
      </c>
      <c r="I846" s="47" t="str">
        <f>VLOOKUP(표5_1075[[#This Row],[characterId]],$BB$15:$BD$223,3,FALSE)</f>
        <v>카크란토스</v>
      </c>
      <c r="K846" s="47">
        <f t="shared" si="50"/>
        <v>35</v>
      </c>
      <c r="L846" s="47">
        <v>832</v>
      </c>
      <c r="M846" s="47">
        <f t="shared" si="48"/>
        <v>1015</v>
      </c>
      <c r="N846" s="47">
        <f t="shared" si="51"/>
        <v>16</v>
      </c>
      <c r="O846" s="47">
        <f t="shared" si="49"/>
        <v>1099</v>
      </c>
      <c r="P846" s="47"/>
    </row>
    <row r="847" spans="1:16" x14ac:dyDescent="0.3">
      <c r="A847" s="6"/>
      <c r="C847" s="27">
        <v>833</v>
      </c>
      <c r="D847" s="26">
        <v>1015</v>
      </c>
      <c r="E847" s="26">
        <v>17</v>
      </c>
      <c r="F847" s="5">
        <v>1098</v>
      </c>
      <c r="H847" s="47">
        <f>VLOOKUP(표5_1075[[#This Row],[characterId]],$BB$15:$BD$223,2,FALSE)</f>
        <v>41</v>
      </c>
      <c r="I847" s="47" t="str">
        <f>VLOOKUP(표5_1075[[#This Row],[characterId]],$BB$15:$BD$223,3,FALSE)</f>
        <v>데이퀸</v>
      </c>
      <c r="K847" s="47">
        <f t="shared" si="50"/>
        <v>35</v>
      </c>
      <c r="L847" s="47">
        <v>833</v>
      </c>
      <c r="M847" s="47">
        <f t="shared" ref="M847:M910" si="52">VLOOKUP(ROUNDUP(L847/24,0),$W$15:$Z$138,4,FALSE)</f>
        <v>1015</v>
      </c>
      <c r="N847" s="47">
        <f t="shared" si="51"/>
        <v>17</v>
      </c>
      <c r="O847" s="47">
        <f t="shared" ref="O847:O910" si="53">INDEX($AB$15:$AY$138,K847,VLOOKUP(N847,$S$15:$T$38,2,FALSE))</f>
        <v>1098</v>
      </c>
      <c r="P847" s="47"/>
    </row>
    <row r="848" spans="1:16" x14ac:dyDescent="0.3">
      <c r="A848" s="6"/>
      <c r="C848" s="27">
        <v>834</v>
      </c>
      <c r="D848" s="26">
        <v>1015</v>
      </c>
      <c r="E848" s="26">
        <v>18</v>
      </c>
      <c r="F848" s="5">
        <v>1138</v>
      </c>
      <c r="H848" s="47">
        <f>VLOOKUP(표5_1075[[#This Row],[characterId]],$BB$15:$BD$223,2,FALSE)</f>
        <v>15</v>
      </c>
      <c r="I848" s="47" t="str">
        <f>VLOOKUP(표5_1075[[#This Row],[characterId]],$BB$15:$BD$223,3,FALSE)</f>
        <v>머드콜로니</v>
      </c>
      <c r="K848" s="47">
        <f t="shared" ref="K848:K911" si="54">ROUNDUP(L848/24,0)</f>
        <v>35</v>
      </c>
      <c r="L848" s="47">
        <v>834</v>
      </c>
      <c r="M848" s="47">
        <f t="shared" si="52"/>
        <v>1015</v>
      </c>
      <c r="N848" s="47">
        <f t="shared" si="51"/>
        <v>18</v>
      </c>
      <c r="O848" s="47">
        <f t="shared" si="53"/>
        <v>1138</v>
      </c>
      <c r="P848" s="47"/>
    </row>
    <row r="849" spans="1:16" x14ac:dyDescent="0.3">
      <c r="A849" s="6"/>
      <c r="C849" s="27">
        <v>835</v>
      </c>
      <c r="D849" s="26">
        <v>1015</v>
      </c>
      <c r="E849" s="26">
        <v>19</v>
      </c>
      <c r="F849" s="5">
        <v>1161</v>
      </c>
      <c r="H849" s="47">
        <f>VLOOKUP(표5_1075[[#This Row],[characterId]],$BB$15:$BD$223,2,FALSE)</f>
        <v>3</v>
      </c>
      <c r="I849" s="47" t="str">
        <f>VLOOKUP(표5_1075[[#This Row],[characterId]],$BB$15:$BD$223,3,FALSE)</f>
        <v>몬투</v>
      </c>
      <c r="K849" s="47">
        <f t="shared" si="54"/>
        <v>35</v>
      </c>
      <c r="L849" s="47">
        <v>835</v>
      </c>
      <c r="M849" s="47">
        <f t="shared" si="52"/>
        <v>1015</v>
      </c>
      <c r="N849" s="47">
        <f t="shared" si="51"/>
        <v>19</v>
      </c>
      <c r="O849" s="47">
        <f t="shared" si="53"/>
        <v>1161</v>
      </c>
      <c r="P849" s="47"/>
    </row>
    <row r="850" spans="1:16" x14ac:dyDescent="0.3">
      <c r="A850" s="6"/>
      <c r="C850" s="27">
        <v>836</v>
      </c>
      <c r="D850" s="26">
        <v>1015</v>
      </c>
      <c r="E850" s="26">
        <v>20</v>
      </c>
      <c r="F850" s="5">
        <v>1103</v>
      </c>
      <c r="H850" s="47">
        <f>VLOOKUP(표5_1075[[#This Row],[characterId]],$BB$15:$BD$223,2,FALSE)</f>
        <v>9</v>
      </c>
      <c r="I850" s="47" t="str">
        <f>VLOOKUP(표5_1075[[#This Row],[characterId]],$BB$15:$BD$223,3,FALSE)</f>
        <v>밴느</v>
      </c>
      <c r="K850" s="47">
        <f t="shared" si="54"/>
        <v>35</v>
      </c>
      <c r="L850" s="47">
        <v>836</v>
      </c>
      <c r="M850" s="47">
        <f t="shared" si="52"/>
        <v>1015</v>
      </c>
      <c r="N850" s="47">
        <f t="shared" si="51"/>
        <v>20</v>
      </c>
      <c r="O850" s="47">
        <f t="shared" si="53"/>
        <v>1103</v>
      </c>
      <c r="P850" s="47"/>
    </row>
    <row r="851" spans="1:16" x14ac:dyDescent="0.3">
      <c r="A851" s="6"/>
      <c r="C851" s="27">
        <v>837</v>
      </c>
      <c r="D851" s="26">
        <v>1015</v>
      </c>
      <c r="E851" s="26">
        <v>101</v>
      </c>
      <c r="F851" s="5">
        <v>2022</v>
      </c>
      <c r="H851" s="47">
        <f>VLOOKUP(표5_1075[[#This Row],[characterId]],$BB$15:$BD$223,2,FALSE)</f>
        <v>31</v>
      </c>
      <c r="I851" s="47" t="str">
        <f>VLOOKUP(표5_1075[[#This Row],[characterId]],$BB$15:$BD$223,3,FALSE)</f>
        <v>다미아</v>
      </c>
      <c r="K851" s="47">
        <f t="shared" si="54"/>
        <v>35</v>
      </c>
      <c r="L851" s="47">
        <v>837</v>
      </c>
      <c r="M851" s="47">
        <f t="shared" si="52"/>
        <v>1015</v>
      </c>
      <c r="N851" s="47">
        <f t="shared" si="51"/>
        <v>101</v>
      </c>
      <c r="O851" s="47">
        <f t="shared" si="53"/>
        <v>2022</v>
      </c>
      <c r="P851" s="47"/>
    </row>
    <row r="852" spans="1:16" x14ac:dyDescent="0.3">
      <c r="A852" s="6"/>
      <c r="C852" s="27">
        <v>838</v>
      </c>
      <c r="D852" s="26">
        <v>1015</v>
      </c>
      <c r="E852" s="26">
        <v>102</v>
      </c>
      <c r="F852" s="5">
        <v>2042</v>
      </c>
      <c r="H852" s="47">
        <f>VLOOKUP(표5_1075[[#This Row],[characterId]],$BB$15:$BD$223,2,FALSE)</f>
        <v>31</v>
      </c>
      <c r="I852" s="47" t="str">
        <f>VLOOKUP(표5_1075[[#This Row],[characterId]],$BB$15:$BD$223,3,FALSE)</f>
        <v>칼크란</v>
      </c>
      <c r="K852" s="47">
        <f t="shared" si="54"/>
        <v>35</v>
      </c>
      <c r="L852" s="47">
        <v>838</v>
      </c>
      <c r="M852" s="47">
        <f t="shared" si="52"/>
        <v>1015</v>
      </c>
      <c r="N852" s="47">
        <f t="shared" si="51"/>
        <v>102</v>
      </c>
      <c r="O852" s="47">
        <f t="shared" si="53"/>
        <v>2042</v>
      </c>
      <c r="P852" s="47"/>
    </row>
    <row r="853" spans="1:16" x14ac:dyDescent="0.3">
      <c r="A853" s="6"/>
      <c r="C853" s="27">
        <v>839</v>
      </c>
      <c r="D853" s="26">
        <v>1015</v>
      </c>
      <c r="E853" s="26">
        <v>103</v>
      </c>
      <c r="F853" s="5">
        <v>2041</v>
      </c>
      <c r="H853" s="47">
        <f>VLOOKUP(표5_1075[[#This Row],[characterId]],$BB$15:$BD$223,2,FALSE)</f>
        <v>31</v>
      </c>
      <c r="I853" s="47" t="str">
        <f>VLOOKUP(표5_1075[[#This Row],[characterId]],$BB$15:$BD$223,3,FALSE)</f>
        <v>아만테라</v>
      </c>
      <c r="K853" s="47">
        <f t="shared" si="54"/>
        <v>35</v>
      </c>
      <c r="L853" s="47">
        <v>839</v>
      </c>
      <c r="M853" s="47">
        <f t="shared" si="52"/>
        <v>1015</v>
      </c>
      <c r="N853" s="47">
        <f t="shared" si="51"/>
        <v>103</v>
      </c>
      <c r="O853" s="47">
        <f t="shared" si="53"/>
        <v>2041</v>
      </c>
      <c r="P853" s="47"/>
    </row>
    <row r="854" spans="1:16" x14ac:dyDescent="0.3">
      <c r="A854" s="6"/>
      <c r="C854" s="27">
        <v>840</v>
      </c>
      <c r="D854" s="26">
        <v>1015</v>
      </c>
      <c r="E854" s="26">
        <v>201</v>
      </c>
      <c r="F854" s="5">
        <v>3005</v>
      </c>
      <c r="H854" s="47">
        <f>VLOOKUP(표5_1075[[#This Row],[characterId]],$BB$15:$BD$223,2,FALSE)</f>
        <v>36</v>
      </c>
      <c r="I854" s="47" t="str">
        <f>VLOOKUP(표5_1075[[#This Row],[characterId]],$BB$15:$BD$223,3,FALSE)</f>
        <v>눈물의 루나이</v>
      </c>
      <c r="K854" s="47">
        <f t="shared" si="54"/>
        <v>35</v>
      </c>
      <c r="L854" s="47">
        <v>840</v>
      </c>
      <c r="M854" s="47">
        <f t="shared" si="52"/>
        <v>1015</v>
      </c>
      <c r="N854" s="47">
        <f t="shared" si="51"/>
        <v>201</v>
      </c>
      <c r="O854" s="47">
        <f t="shared" si="53"/>
        <v>3005</v>
      </c>
      <c r="P854" s="47"/>
    </row>
    <row r="855" spans="1:16" x14ac:dyDescent="0.3">
      <c r="A855" s="6"/>
      <c r="C855" s="27">
        <v>841</v>
      </c>
      <c r="D855" s="26">
        <v>1016</v>
      </c>
      <c r="E855" s="26">
        <v>1</v>
      </c>
      <c r="F855" s="5">
        <v>1009</v>
      </c>
      <c r="H855" s="47">
        <f>VLOOKUP(표5_1075[[#This Row],[characterId]],$BB$15:$BD$223,2,FALSE)</f>
        <v>7</v>
      </c>
      <c r="I855" s="47" t="str">
        <f>VLOOKUP(표5_1075[[#This Row],[characterId]],$BB$15:$BD$223,3,FALSE)</f>
        <v>블라임</v>
      </c>
      <c r="K855" s="47">
        <f t="shared" si="54"/>
        <v>36</v>
      </c>
      <c r="L855" s="47">
        <v>841</v>
      </c>
      <c r="M855" s="47">
        <f t="shared" si="52"/>
        <v>1016</v>
      </c>
      <c r="N855" s="47">
        <f t="shared" si="51"/>
        <v>1</v>
      </c>
      <c r="O855" s="47">
        <f t="shared" si="53"/>
        <v>1009</v>
      </c>
      <c r="P855" s="47"/>
    </row>
    <row r="856" spans="1:16" x14ac:dyDescent="0.3">
      <c r="A856" s="6"/>
      <c r="C856" s="27">
        <v>842</v>
      </c>
      <c r="D856" s="26">
        <v>1016</v>
      </c>
      <c r="E856" s="26">
        <v>2</v>
      </c>
      <c r="F856" s="5">
        <v>1008</v>
      </c>
      <c r="H856" s="47">
        <f>VLOOKUP(표5_1075[[#This Row],[characterId]],$BB$15:$BD$223,2,FALSE)</f>
        <v>41</v>
      </c>
      <c r="I856" s="47" t="str">
        <f>VLOOKUP(표5_1075[[#This Row],[characterId]],$BB$15:$BD$223,3,FALSE)</f>
        <v>화이트고</v>
      </c>
      <c r="K856" s="47">
        <f t="shared" si="54"/>
        <v>36</v>
      </c>
      <c r="L856" s="47">
        <v>842</v>
      </c>
      <c r="M856" s="47">
        <f t="shared" si="52"/>
        <v>1016</v>
      </c>
      <c r="N856" s="47">
        <f t="shared" si="51"/>
        <v>2</v>
      </c>
      <c r="O856" s="47">
        <f t="shared" si="53"/>
        <v>1008</v>
      </c>
      <c r="P856" s="47"/>
    </row>
    <row r="857" spans="1:16" x14ac:dyDescent="0.3">
      <c r="A857" s="6"/>
      <c r="C857" s="27">
        <v>843</v>
      </c>
      <c r="D857" s="26">
        <v>1016</v>
      </c>
      <c r="E857" s="26">
        <v>3</v>
      </c>
      <c r="F857" s="5">
        <v>1022</v>
      </c>
      <c r="H857" s="47">
        <f>VLOOKUP(표5_1075[[#This Row],[characterId]],$BB$15:$BD$223,2,FALSE)</f>
        <v>9</v>
      </c>
      <c r="I857" s="47" t="str">
        <f>VLOOKUP(표5_1075[[#This Row],[characterId]],$BB$15:$BD$223,3,FALSE)</f>
        <v>켈핀</v>
      </c>
      <c r="K857" s="47">
        <f t="shared" si="54"/>
        <v>36</v>
      </c>
      <c r="L857" s="47">
        <v>843</v>
      </c>
      <c r="M857" s="47">
        <f t="shared" si="52"/>
        <v>1016</v>
      </c>
      <c r="N857" s="47">
        <f t="shared" si="51"/>
        <v>3</v>
      </c>
      <c r="O857" s="47">
        <f t="shared" si="53"/>
        <v>1022</v>
      </c>
      <c r="P857" s="47"/>
    </row>
    <row r="858" spans="1:16" x14ac:dyDescent="0.3">
      <c r="A858" s="6"/>
      <c r="C858" s="27">
        <v>844</v>
      </c>
      <c r="D858" s="26">
        <v>1016</v>
      </c>
      <c r="E858" s="26">
        <v>4</v>
      </c>
      <c r="F858" s="5">
        <v>1024</v>
      </c>
      <c r="H858" s="47">
        <f>VLOOKUP(표5_1075[[#This Row],[characterId]],$BB$15:$BD$223,2,FALSE)</f>
        <v>16</v>
      </c>
      <c r="I858" s="47" t="str">
        <f>VLOOKUP(표5_1075[[#This Row],[characterId]],$BB$15:$BD$223,3,FALSE)</f>
        <v>포레스트고</v>
      </c>
      <c r="K858" s="47">
        <f t="shared" si="54"/>
        <v>36</v>
      </c>
      <c r="L858" s="47">
        <v>844</v>
      </c>
      <c r="M858" s="47">
        <f t="shared" si="52"/>
        <v>1016</v>
      </c>
      <c r="N858" s="47">
        <f t="shared" si="51"/>
        <v>4</v>
      </c>
      <c r="O858" s="47">
        <f t="shared" si="53"/>
        <v>1024</v>
      </c>
      <c r="P858" s="47"/>
    </row>
    <row r="859" spans="1:16" x14ac:dyDescent="0.3">
      <c r="A859" s="6"/>
      <c r="C859" s="27">
        <v>845</v>
      </c>
      <c r="D859" s="26">
        <v>1016</v>
      </c>
      <c r="E859" s="26">
        <v>5</v>
      </c>
      <c r="F859" s="5">
        <v>1017</v>
      </c>
      <c r="H859" s="47">
        <f>VLOOKUP(표5_1075[[#This Row],[characterId]],$BB$15:$BD$223,2,FALSE)</f>
        <v>44</v>
      </c>
      <c r="I859" s="47" t="str">
        <f>VLOOKUP(표5_1075[[#This Row],[characterId]],$BB$15:$BD$223,3,FALSE)</f>
        <v>보라고래</v>
      </c>
      <c r="K859" s="47">
        <f t="shared" si="54"/>
        <v>36</v>
      </c>
      <c r="L859" s="47">
        <v>845</v>
      </c>
      <c r="M859" s="47">
        <f t="shared" si="52"/>
        <v>1016</v>
      </c>
      <c r="N859" s="47">
        <f t="shared" si="51"/>
        <v>5</v>
      </c>
      <c r="O859" s="47">
        <f t="shared" si="53"/>
        <v>1017</v>
      </c>
      <c r="P859" s="47"/>
    </row>
    <row r="860" spans="1:16" x14ac:dyDescent="0.3">
      <c r="A860" s="6"/>
      <c r="C860" s="27">
        <v>846</v>
      </c>
      <c r="D860" s="26">
        <v>1016</v>
      </c>
      <c r="E860" s="26">
        <v>6</v>
      </c>
      <c r="F860" s="5">
        <v>1116</v>
      </c>
      <c r="H860" s="47">
        <f>VLOOKUP(표5_1075[[#This Row],[characterId]],$BB$15:$BD$223,2,FALSE)</f>
        <v>5</v>
      </c>
      <c r="I860" s="47" t="str">
        <f>VLOOKUP(표5_1075[[#This Row],[characterId]],$BB$15:$BD$223,3,FALSE)</f>
        <v>마그롭스</v>
      </c>
      <c r="K860" s="47">
        <f t="shared" si="54"/>
        <v>36</v>
      </c>
      <c r="L860" s="47">
        <v>846</v>
      </c>
      <c r="M860" s="47">
        <f t="shared" si="52"/>
        <v>1016</v>
      </c>
      <c r="N860" s="47">
        <f t="shared" si="51"/>
        <v>6</v>
      </c>
      <c r="O860" s="47">
        <f t="shared" si="53"/>
        <v>1116</v>
      </c>
      <c r="P860" s="47"/>
    </row>
    <row r="861" spans="1:16" x14ac:dyDescent="0.3">
      <c r="A861" s="6"/>
      <c r="C861" s="27">
        <v>847</v>
      </c>
      <c r="D861" s="26">
        <v>1016</v>
      </c>
      <c r="E861" s="26">
        <v>7</v>
      </c>
      <c r="F861" s="5">
        <v>1057</v>
      </c>
      <c r="H861" s="47">
        <f>VLOOKUP(표5_1075[[#This Row],[characterId]],$BB$15:$BD$223,2,FALSE)</f>
        <v>17</v>
      </c>
      <c r="I861" s="47" t="str">
        <f>VLOOKUP(표5_1075[[#This Row],[characterId]],$BB$15:$BD$223,3,FALSE)</f>
        <v>블랙고</v>
      </c>
      <c r="K861" s="47">
        <f t="shared" si="54"/>
        <v>36</v>
      </c>
      <c r="L861" s="47">
        <v>847</v>
      </c>
      <c r="M861" s="47">
        <f t="shared" si="52"/>
        <v>1016</v>
      </c>
      <c r="N861" s="47">
        <f t="shared" si="51"/>
        <v>7</v>
      </c>
      <c r="O861" s="47">
        <f t="shared" si="53"/>
        <v>1057</v>
      </c>
      <c r="P861" s="47"/>
    </row>
    <row r="862" spans="1:16" x14ac:dyDescent="0.3">
      <c r="A862" s="6"/>
      <c r="C862" s="27">
        <v>848</v>
      </c>
      <c r="D862" s="26">
        <v>1016</v>
      </c>
      <c r="E862" s="26">
        <v>8</v>
      </c>
      <c r="F862" s="5">
        <v>1052</v>
      </c>
      <c r="H862" s="47">
        <f>VLOOKUP(표5_1075[[#This Row],[characterId]],$BB$15:$BD$223,2,FALSE)</f>
        <v>10</v>
      </c>
      <c r="I862" s="47" t="str">
        <f>VLOOKUP(표5_1075[[#This Row],[characterId]],$BB$15:$BD$223,3,FALSE)</f>
        <v>치카</v>
      </c>
      <c r="K862" s="47">
        <f t="shared" si="54"/>
        <v>36</v>
      </c>
      <c r="L862" s="47">
        <v>848</v>
      </c>
      <c r="M862" s="47">
        <f t="shared" si="52"/>
        <v>1016</v>
      </c>
      <c r="N862" s="47">
        <f t="shared" si="51"/>
        <v>8</v>
      </c>
      <c r="O862" s="47">
        <f t="shared" si="53"/>
        <v>1052</v>
      </c>
      <c r="P862" s="47"/>
    </row>
    <row r="863" spans="1:16" x14ac:dyDescent="0.3">
      <c r="A863" s="6"/>
      <c r="C863" s="27">
        <v>849</v>
      </c>
      <c r="D863" s="26">
        <v>1016</v>
      </c>
      <c r="E863" s="26">
        <v>9</v>
      </c>
      <c r="F863" s="5">
        <v>1048</v>
      </c>
      <c r="H863" s="47">
        <f>VLOOKUP(표5_1075[[#This Row],[characterId]],$BB$15:$BD$223,2,FALSE)</f>
        <v>8</v>
      </c>
      <c r="I863" s="47" t="str">
        <f>VLOOKUP(표5_1075[[#This Row],[characterId]],$BB$15:$BD$223,3,FALSE)</f>
        <v>호박</v>
      </c>
      <c r="K863" s="47">
        <f t="shared" si="54"/>
        <v>36</v>
      </c>
      <c r="L863" s="47">
        <v>849</v>
      </c>
      <c r="M863" s="47">
        <f t="shared" si="52"/>
        <v>1016</v>
      </c>
      <c r="N863" s="47">
        <f t="shared" si="51"/>
        <v>9</v>
      </c>
      <c r="O863" s="47">
        <f t="shared" si="53"/>
        <v>1048</v>
      </c>
      <c r="P863" s="47"/>
    </row>
    <row r="864" spans="1:16" x14ac:dyDescent="0.3">
      <c r="A864" s="6"/>
      <c r="C864" s="27">
        <v>850</v>
      </c>
      <c r="D864" s="26">
        <v>1016</v>
      </c>
      <c r="E864" s="26">
        <v>10</v>
      </c>
      <c r="F864" s="5">
        <v>1119</v>
      </c>
      <c r="H864" s="47">
        <f>VLOOKUP(표5_1075[[#This Row],[characterId]],$BB$15:$BD$223,2,FALSE)</f>
        <v>45</v>
      </c>
      <c r="I864" s="47" t="str">
        <f>VLOOKUP(표5_1075[[#This Row],[characterId]],$BB$15:$BD$223,3,FALSE)</f>
        <v>램파이크</v>
      </c>
      <c r="K864" s="47">
        <f t="shared" si="54"/>
        <v>36</v>
      </c>
      <c r="L864" s="47">
        <v>850</v>
      </c>
      <c r="M864" s="47">
        <f t="shared" si="52"/>
        <v>1016</v>
      </c>
      <c r="N864" s="47">
        <f t="shared" si="51"/>
        <v>10</v>
      </c>
      <c r="O864" s="47">
        <f t="shared" si="53"/>
        <v>1119</v>
      </c>
      <c r="P864" s="47"/>
    </row>
    <row r="865" spans="1:16" x14ac:dyDescent="0.3">
      <c r="A865" s="6"/>
      <c r="C865" s="27">
        <v>851</v>
      </c>
      <c r="D865" s="26">
        <v>1016</v>
      </c>
      <c r="E865" s="26">
        <v>11</v>
      </c>
      <c r="F865" s="5">
        <v>1072</v>
      </c>
      <c r="H865" s="47">
        <f>VLOOKUP(표5_1075[[#This Row],[characterId]],$BB$15:$BD$223,2,FALSE)</f>
        <v>3</v>
      </c>
      <c r="I865" s="47" t="str">
        <f>VLOOKUP(표5_1075[[#This Row],[characterId]],$BB$15:$BD$223,3,FALSE)</f>
        <v>폼바딜</v>
      </c>
      <c r="K865" s="47">
        <f t="shared" si="54"/>
        <v>36</v>
      </c>
      <c r="L865" s="47">
        <v>851</v>
      </c>
      <c r="M865" s="47">
        <f t="shared" si="52"/>
        <v>1016</v>
      </c>
      <c r="N865" s="47">
        <f t="shared" si="51"/>
        <v>11</v>
      </c>
      <c r="O865" s="47">
        <f t="shared" si="53"/>
        <v>1072</v>
      </c>
      <c r="P865" s="47"/>
    </row>
    <row r="866" spans="1:16" x14ac:dyDescent="0.3">
      <c r="A866" s="6"/>
      <c r="C866" s="27">
        <v>852</v>
      </c>
      <c r="D866" s="26">
        <v>1016</v>
      </c>
      <c r="E866" s="26">
        <v>12</v>
      </c>
      <c r="F866" s="5">
        <v>1070</v>
      </c>
      <c r="H866" s="47">
        <f>VLOOKUP(표5_1075[[#This Row],[characterId]],$BB$15:$BD$223,2,FALSE)</f>
        <v>6</v>
      </c>
      <c r="I866" s="47" t="str">
        <f>VLOOKUP(표5_1075[[#This Row],[characterId]],$BB$15:$BD$223,3,FALSE)</f>
        <v>팔코네독스</v>
      </c>
      <c r="K866" s="47">
        <f t="shared" si="54"/>
        <v>36</v>
      </c>
      <c r="L866" s="47">
        <v>852</v>
      </c>
      <c r="M866" s="47">
        <f t="shared" si="52"/>
        <v>1016</v>
      </c>
      <c r="N866" s="47">
        <f t="shared" si="51"/>
        <v>12</v>
      </c>
      <c r="O866" s="47">
        <f t="shared" si="53"/>
        <v>1070</v>
      </c>
      <c r="P866" s="47"/>
    </row>
    <row r="867" spans="1:16" x14ac:dyDescent="0.3">
      <c r="A867" s="6"/>
      <c r="C867" s="27">
        <v>853</v>
      </c>
      <c r="D867" s="26">
        <v>1016</v>
      </c>
      <c r="E867" s="26">
        <v>13</v>
      </c>
      <c r="F867" s="5">
        <v>1083</v>
      </c>
      <c r="H867" s="47">
        <f>VLOOKUP(표5_1075[[#This Row],[characterId]],$BB$15:$BD$223,2,FALSE)</f>
        <v>32</v>
      </c>
      <c r="I867" s="47" t="str">
        <f>VLOOKUP(표5_1075[[#This Row],[characterId]],$BB$15:$BD$223,3,FALSE)</f>
        <v>프란토스</v>
      </c>
      <c r="K867" s="47">
        <f t="shared" si="54"/>
        <v>36</v>
      </c>
      <c r="L867" s="47">
        <v>853</v>
      </c>
      <c r="M867" s="47">
        <f t="shared" si="52"/>
        <v>1016</v>
      </c>
      <c r="N867" s="47">
        <f t="shared" si="51"/>
        <v>13</v>
      </c>
      <c r="O867" s="47">
        <f t="shared" si="53"/>
        <v>1083</v>
      </c>
      <c r="P867" s="47"/>
    </row>
    <row r="868" spans="1:16" x14ac:dyDescent="0.3">
      <c r="A868" s="6"/>
      <c r="C868" s="27">
        <v>854</v>
      </c>
      <c r="D868" s="26">
        <v>1016</v>
      </c>
      <c r="E868" s="26">
        <v>14</v>
      </c>
      <c r="F868" s="5">
        <v>1088</v>
      </c>
      <c r="H868" s="47">
        <f>VLOOKUP(표5_1075[[#This Row],[characterId]],$BB$15:$BD$223,2,FALSE)</f>
        <v>42</v>
      </c>
      <c r="I868" s="47" t="str">
        <f>VLOOKUP(표5_1075[[#This Row],[characterId]],$BB$15:$BD$223,3,FALSE)</f>
        <v>리크톤</v>
      </c>
      <c r="K868" s="47">
        <f t="shared" si="54"/>
        <v>36</v>
      </c>
      <c r="L868" s="47">
        <v>854</v>
      </c>
      <c r="M868" s="47">
        <f t="shared" si="52"/>
        <v>1016</v>
      </c>
      <c r="N868" s="47">
        <f t="shared" si="51"/>
        <v>14</v>
      </c>
      <c r="O868" s="47">
        <f t="shared" si="53"/>
        <v>1088</v>
      </c>
      <c r="P868" s="47"/>
    </row>
    <row r="869" spans="1:16" x14ac:dyDescent="0.3">
      <c r="A869" s="6"/>
      <c r="C869" s="27">
        <v>855</v>
      </c>
      <c r="D869" s="26">
        <v>1016</v>
      </c>
      <c r="E869" s="26">
        <v>15</v>
      </c>
      <c r="F869" s="5">
        <v>1123</v>
      </c>
      <c r="H869" s="47">
        <f>VLOOKUP(표5_1075[[#This Row],[characterId]],$BB$15:$BD$223,2,FALSE)</f>
        <v>20</v>
      </c>
      <c r="I869" s="47" t="str">
        <f>VLOOKUP(표5_1075[[#This Row],[characterId]],$BB$15:$BD$223,3,FALSE)</f>
        <v>다크미스트</v>
      </c>
      <c r="K869" s="47">
        <f t="shared" si="54"/>
        <v>36</v>
      </c>
      <c r="L869" s="47">
        <v>855</v>
      </c>
      <c r="M869" s="47">
        <f t="shared" si="52"/>
        <v>1016</v>
      </c>
      <c r="N869" s="47">
        <f t="shared" si="51"/>
        <v>15</v>
      </c>
      <c r="O869" s="47">
        <f t="shared" si="53"/>
        <v>1123</v>
      </c>
      <c r="P869" s="47"/>
    </row>
    <row r="870" spans="1:16" x14ac:dyDescent="0.3">
      <c r="A870" s="6"/>
      <c r="C870" s="27">
        <v>856</v>
      </c>
      <c r="D870" s="26">
        <v>1016</v>
      </c>
      <c r="E870" s="26">
        <v>16</v>
      </c>
      <c r="F870" s="5">
        <v>1099</v>
      </c>
      <c r="H870" s="47">
        <f>VLOOKUP(표5_1075[[#This Row],[characterId]],$BB$15:$BD$223,2,FALSE)</f>
        <v>32</v>
      </c>
      <c r="I870" s="47" t="str">
        <f>VLOOKUP(표5_1075[[#This Row],[characterId]],$BB$15:$BD$223,3,FALSE)</f>
        <v>카크란토스</v>
      </c>
      <c r="K870" s="47">
        <f t="shared" si="54"/>
        <v>36</v>
      </c>
      <c r="L870" s="47">
        <v>856</v>
      </c>
      <c r="M870" s="47">
        <f t="shared" si="52"/>
        <v>1016</v>
      </c>
      <c r="N870" s="47">
        <f t="shared" si="51"/>
        <v>16</v>
      </c>
      <c r="O870" s="47">
        <f t="shared" si="53"/>
        <v>1099</v>
      </c>
      <c r="P870" s="47"/>
    </row>
    <row r="871" spans="1:16" x14ac:dyDescent="0.3">
      <c r="A871" s="6"/>
      <c r="C871" s="27">
        <v>857</v>
      </c>
      <c r="D871" s="26">
        <v>1016</v>
      </c>
      <c r="E871" s="26">
        <v>17</v>
      </c>
      <c r="F871" s="5">
        <v>1098</v>
      </c>
      <c r="H871" s="47">
        <f>VLOOKUP(표5_1075[[#This Row],[characterId]],$BB$15:$BD$223,2,FALSE)</f>
        <v>41</v>
      </c>
      <c r="I871" s="47" t="str">
        <f>VLOOKUP(표5_1075[[#This Row],[characterId]],$BB$15:$BD$223,3,FALSE)</f>
        <v>데이퀸</v>
      </c>
      <c r="K871" s="47">
        <f t="shared" si="54"/>
        <v>36</v>
      </c>
      <c r="L871" s="47">
        <v>857</v>
      </c>
      <c r="M871" s="47">
        <f t="shared" si="52"/>
        <v>1016</v>
      </c>
      <c r="N871" s="47">
        <f t="shared" si="51"/>
        <v>17</v>
      </c>
      <c r="O871" s="47">
        <f t="shared" si="53"/>
        <v>1098</v>
      </c>
      <c r="P871" s="47"/>
    </row>
    <row r="872" spans="1:16" x14ac:dyDescent="0.3">
      <c r="A872" s="6"/>
      <c r="C872" s="27">
        <v>858</v>
      </c>
      <c r="D872" s="26">
        <v>1016</v>
      </c>
      <c r="E872" s="26">
        <v>18</v>
      </c>
      <c r="F872" s="5">
        <v>1138</v>
      </c>
      <c r="H872" s="47">
        <f>VLOOKUP(표5_1075[[#This Row],[characterId]],$BB$15:$BD$223,2,FALSE)</f>
        <v>15</v>
      </c>
      <c r="I872" s="47" t="str">
        <f>VLOOKUP(표5_1075[[#This Row],[characterId]],$BB$15:$BD$223,3,FALSE)</f>
        <v>머드콜로니</v>
      </c>
      <c r="K872" s="47">
        <f t="shared" si="54"/>
        <v>36</v>
      </c>
      <c r="L872" s="47">
        <v>858</v>
      </c>
      <c r="M872" s="47">
        <f t="shared" si="52"/>
        <v>1016</v>
      </c>
      <c r="N872" s="47">
        <f t="shared" ref="N872:N935" si="55">N848</f>
        <v>18</v>
      </c>
      <c r="O872" s="47">
        <f t="shared" si="53"/>
        <v>1138</v>
      </c>
      <c r="P872" s="47"/>
    </row>
    <row r="873" spans="1:16" x14ac:dyDescent="0.3">
      <c r="A873" s="6"/>
      <c r="C873" s="27">
        <v>859</v>
      </c>
      <c r="D873" s="26">
        <v>1016</v>
      </c>
      <c r="E873" s="26">
        <v>19</v>
      </c>
      <c r="F873" s="5">
        <v>1161</v>
      </c>
      <c r="H873" s="47">
        <f>VLOOKUP(표5_1075[[#This Row],[characterId]],$BB$15:$BD$223,2,FALSE)</f>
        <v>3</v>
      </c>
      <c r="I873" s="47" t="str">
        <f>VLOOKUP(표5_1075[[#This Row],[characterId]],$BB$15:$BD$223,3,FALSE)</f>
        <v>몬투</v>
      </c>
      <c r="K873" s="47">
        <f t="shared" si="54"/>
        <v>36</v>
      </c>
      <c r="L873" s="47">
        <v>859</v>
      </c>
      <c r="M873" s="47">
        <f t="shared" si="52"/>
        <v>1016</v>
      </c>
      <c r="N873" s="47">
        <f t="shared" si="55"/>
        <v>19</v>
      </c>
      <c r="O873" s="47">
        <f t="shared" si="53"/>
        <v>1161</v>
      </c>
      <c r="P873" s="47"/>
    </row>
    <row r="874" spans="1:16" x14ac:dyDescent="0.3">
      <c r="A874" s="6"/>
      <c r="C874" s="27">
        <v>860</v>
      </c>
      <c r="D874" s="26">
        <v>1016</v>
      </c>
      <c r="E874" s="26">
        <v>20</v>
      </c>
      <c r="F874" s="5">
        <v>1103</v>
      </c>
      <c r="H874" s="47">
        <f>VLOOKUP(표5_1075[[#This Row],[characterId]],$BB$15:$BD$223,2,FALSE)</f>
        <v>9</v>
      </c>
      <c r="I874" s="47" t="str">
        <f>VLOOKUP(표5_1075[[#This Row],[characterId]],$BB$15:$BD$223,3,FALSE)</f>
        <v>밴느</v>
      </c>
      <c r="K874" s="47">
        <f t="shared" si="54"/>
        <v>36</v>
      </c>
      <c r="L874" s="47">
        <v>860</v>
      </c>
      <c r="M874" s="47">
        <f t="shared" si="52"/>
        <v>1016</v>
      </c>
      <c r="N874" s="47">
        <f t="shared" si="55"/>
        <v>20</v>
      </c>
      <c r="O874" s="47">
        <f t="shared" si="53"/>
        <v>1103</v>
      </c>
      <c r="P874" s="47"/>
    </row>
    <row r="875" spans="1:16" x14ac:dyDescent="0.3">
      <c r="A875" s="6"/>
      <c r="C875" s="27">
        <v>861</v>
      </c>
      <c r="D875" s="26">
        <v>1016</v>
      </c>
      <c r="E875" s="26">
        <v>101</v>
      </c>
      <c r="F875" s="5">
        <v>2022</v>
      </c>
      <c r="H875" s="47">
        <f>VLOOKUP(표5_1075[[#This Row],[characterId]],$BB$15:$BD$223,2,FALSE)</f>
        <v>31</v>
      </c>
      <c r="I875" s="47" t="str">
        <f>VLOOKUP(표5_1075[[#This Row],[characterId]],$BB$15:$BD$223,3,FALSE)</f>
        <v>다미아</v>
      </c>
      <c r="K875" s="47">
        <f t="shared" si="54"/>
        <v>36</v>
      </c>
      <c r="L875" s="47">
        <v>861</v>
      </c>
      <c r="M875" s="47">
        <f t="shared" si="52"/>
        <v>1016</v>
      </c>
      <c r="N875" s="47">
        <f t="shared" si="55"/>
        <v>101</v>
      </c>
      <c r="O875" s="47">
        <f t="shared" si="53"/>
        <v>2022</v>
      </c>
      <c r="P875" s="47"/>
    </row>
    <row r="876" spans="1:16" x14ac:dyDescent="0.3">
      <c r="A876" s="6"/>
      <c r="C876" s="27">
        <v>862</v>
      </c>
      <c r="D876" s="26">
        <v>1016</v>
      </c>
      <c r="E876" s="26">
        <v>102</v>
      </c>
      <c r="F876" s="5">
        <v>2042</v>
      </c>
      <c r="H876" s="47">
        <f>VLOOKUP(표5_1075[[#This Row],[characterId]],$BB$15:$BD$223,2,FALSE)</f>
        <v>31</v>
      </c>
      <c r="I876" s="47" t="str">
        <f>VLOOKUP(표5_1075[[#This Row],[characterId]],$BB$15:$BD$223,3,FALSE)</f>
        <v>칼크란</v>
      </c>
      <c r="K876" s="47">
        <f t="shared" si="54"/>
        <v>36</v>
      </c>
      <c r="L876" s="47">
        <v>862</v>
      </c>
      <c r="M876" s="47">
        <f t="shared" si="52"/>
        <v>1016</v>
      </c>
      <c r="N876" s="47">
        <f t="shared" si="55"/>
        <v>102</v>
      </c>
      <c r="O876" s="47">
        <f t="shared" si="53"/>
        <v>2042</v>
      </c>
      <c r="P876" s="47"/>
    </row>
    <row r="877" spans="1:16" x14ac:dyDescent="0.3">
      <c r="A877" s="6"/>
      <c r="C877" s="27">
        <v>863</v>
      </c>
      <c r="D877" s="26">
        <v>1016</v>
      </c>
      <c r="E877" s="26">
        <v>103</v>
      </c>
      <c r="F877" s="5">
        <v>2041</v>
      </c>
      <c r="H877" s="47">
        <f>VLOOKUP(표5_1075[[#This Row],[characterId]],$BB$15:$BD$223,2,FALSE)</f>
        <v>31</v>
      </c>
      <c r="I877" s="47" t="str">
        <f>VLOOKUP(표5_1075[[#This Row],[characterId]],$BB$15:$BD$223,3,FALSE)</f>
        <v>아만테라</v>
      </c>
      <c r="K877" s="47">
        <f t="shared" si="54"/>
        <v>36</v>
      </c>
      <c r="L877" s="47">
        <v>863</v>
      </c>
      <c r="M877" s="47">
        <f t="shared" si="52"/>
        <v>1016</v>
      </c>
      <c r="N877" s="47">
        <f t="shared" si="55"/>
        <v>103</v>
      </c>
      <c r="O877" s="47">
        <f t="shared" si="53"/>
        <v>2041</v>
      </c>
      <c r="P877" s="47"/>
    </row>
    <row r="878" spans="1:16" x14ac:dyDescent="0.3">
      <c r="A878" s="6"/>
      <c r="C878" s="27">
        <v>864</v>
      </c>
      <c r="D878" s="26">
        <v>1016</v>
      </c>
      <c r="E878" s="26">
        <v>201</v>
      </c>
      <c r="F878" s="5">
        <v>3005</v>
      </c>
      <c r="H878" s="47">
        <f>VLOOKUP(표5_1075[[#This Row],[characterId]],$BB$15:$BD$223,2,FALSE)</f>
        <v>36</v>
      </c>
      <c r="I878" s="47" t="str">
        <f>VLOOKUP(표5_1075[[#This Row],[characterId]],$BB$15:$BD$223,3,FALSE)</f>
        <v>눈물의 루나이</v>
      </c>
      <c r="K878" s="47">
        <f t="shared" si="54"/>
        <v>36</v>
      </c>
      <c r="L878" s="47">
        <v>864</v>
      </c>
      <c r="M878" s="47">
        <f t="shared" si="52"/>
        <v>1016</v>
      </c>
      <c r="N878" s="47">
        <f t="shared" si="55"/>
        <v>201</v>
      </c>
      <c r="O878" s="47">
        <f t="shared" si="53"/>
        <v>3005</v>
      </c>
      <c r="P878" s="47"/>
    </row>
    <row r="879" spans="1:16" x14ac:dyDescent="0.3">
      <c r="A879" s="6"/>
      <c r="C879" s="27">
        <v>865</v>
      </c>
      <c r="D879" s="26">
        <v>1017</v>
      </c>
      <c r="E879" s="26">
        <v>1</v>
      </c>
      <c r="F879" s="5">
        <v>1009</v>
      </c>
      <c r="H879" s="47">
        <f>VLOOKUP(표5_1075[[#This Row],[characterId]],$BB$15:$BD$223,2,FALSE)</f>
        <v>7</v>
      </c>
      <c r="I879" s="47" t="str">
        <f>VLOOKUP(표5_1075[[#This Row],[characterId]],$BB$15:$BD$223,3,FALSE)</f>
        <v>블라임</v>
      </c>
      <c r="K879" s="47">
        <f t="shared" si="54"/>
        <v>37</v>
      </c>
      <c r="L879" s="47">
        <v>865</v>
      </c>
      <c r="M879" s="47">
        <f t="shared" si="52"/>
        <v>1017</v>
      </c>
      <c r="N879" s="47">
        <f t="shared" si="55"/>
        <v>1</v>
      </c>
      <c r="O879" s="47">
        <f t="shared" si="53"/>
        <v>1009</v>
      </c>
      <c r="P879" s="47"/>
    </row>
    <row r="880" spans="1:16" x14ac:dyDescent="0.3">
      <c r="A880" s="6"/>
      <c r="C880" s="27">
        <v>866</v>
      </c>
      <c r="D880" s="26">
        <v>1017</v>
      </c>
      <c r="E880" s="26">
        <v>2</v>
      </c>
      <c r="F880" s="5">
        <v>1008</v>
      </c>
      <c r="H880" s="47">
        <f>VLOOKUP(표5_1075[[#This Row],[characterId]],$BB$15:$BD$223,2,FALSE)</f>
        <v>41</v>
      </c>
      <c r="I880" s="47" t="str">
        <f>VLOOKUP(표5_1075[[#This Row],[characterId]],$BB$15:$BD$223,3,FALSE)</f>
        <v>화이트고</v>
      </c>
      <c r="K880" s="47">
        <f t="shared" si="54"/>
        <v>37</v>
      </c>
      <c r="L880" s="47">
        <v>866</v>
      </c>
      <c r="M880" s="47">
        <f t="shared" si="52"/>
        <v>1017</v>
      </c>
      <c r="N880" s="47">
        <f t="shared" si="55"/>
        <v>2</v>
      </c>
      <c r="O880" s="47">
        <f t="shared" si="53"/>
        <v>1008</v>
      </c>
      <c r="P880" s="47"/>
    </row>
    <row r="881" spans="1:16" x14ac:dyDescent="0.3">
      <c r="A881" s="6"/>
      <c r="C881" s="27">
        <v>867</v>
      </c>
      <c r="D881" s="26">
        <v>1017</v>
      </c>
      <c r="E881" s="26">
        <v>3</v>
      </c>
      <c r="F881" s="5">
        <v>1022</v>
      </c>
      <c r="H881" s="47">
        <f>VLOOKUP(표5_1075[[#This Row],[characterId]],$BB$15:$BD$223,2,FALSE)</f>
        <v>9</v>
      </c>
      <c r="I881" s="47" t="str">
        <f>VLOOKUP(표5_1075[[#This Row],[characterId]],$BB$15:$BD$223,3,FALSE)</f>
        <v>켈핀</v>
      </c>
      <c r="K881" s="47">
        <f t="shared" si="54"/>
        <v>37</v>
      </c>
      <c r="L881" s="47">
        <v>867</v>
      </c>
      <c r="M881" s="47">
        <f t="shared" si="52"/>
        <v>1017</v>
      </c>
      <c r="N881" s="47">
        <f t="shared" si="55"/>
        <v>3</v>
      </c>
      <c r="O881" s="47">
        <f t="shared" si="53"/>
        <v>1022</v>
      </c>
      <c r="P881" s="47"/>
    </row>
    <row r="882" spans="1:16" x14ac:dyDescent="0.3">
      <c r="A882" s="6"/>
      <c r="C882" s="27">
        <v>868</v>
      </c>
      <c r="D882" s="26">
        <v>1017</v>
      </c>
      <c r="E882" s="26">
        <v>4</v>
      </c>
      <c r="F882" s="5">
        <v>1024</v>
      </c>
      <c r="H882" s="47">
        <f>VLOOKUP(표5_1075[[#This Row],[characterId]],$BB$15:$BD$223,2,FALSE)</f>
        <v>16</v>
      </c>
      <c r="I882" s="47" t="str">
        <f>VLOOKUP(표5_1075[[#This Row],[characterId]],$BB$15:$BD$223,3,FALSE)</f>
        <v>포레스트고</v>
      </c>
      <c r="K882" s="47">
        <f t="shared" si="54"/>
        <v>37</v>
      </c>
      <c r="L882" s="47">
        <v>868</v>
      </c>
      <c r="M882" s="47">
        <f t="shared" si="52"/>
        <v>1017</v>
      </c>
      <c r="N882" s="47">
        <f t="shared" si="55"/>
        <v>4</v>
      </c>
      <c r="O882" s="47">
        <f t="shared" si="53"/>
        <v>1024</v>
      </c>
      <c r="P882" s="47"/>
    </row>
    <row r="883" spans="1:16" x14ac:dyDescent="0.3">
      <c r="A883" s="6"/>
      <c r="C883" s="27">
        <v>869</v>
      </c>
      <c r="D883" s="26">
        <v>1017</v>
      </c>
      <c r="E883" s="26">
        <v>5</v>
      </c>
      <c r="F883" s="5">
        <v>1017</v>
      </c>
      <c r="H883" s="47">
        <f>VLOOKUP(표5_1075[[#This Row],[characterId]],$BB$15:$BD$223,2,FALSE)</f>
        <v>44</v>
      </c>
      <c r="I883" s="47" t="str">
        <f>VLOOKUP(표5_1075[[#This Row],[characterId]],$BB$15:$BD$223,3,FALSE)</f>
        <v>보라고래</v>
      </c>
      <c r="K883" s="47">
        <f t="shared" si="54"/>
        <v>37</v>
      </c>
      <c r="L883" s="47">
        <v>869</v>
      </c>
      <c r="M883" s="47">
        <f t="shared" si="52"/>
        <v>1017</v>
      </c>
      <c r="N883" s="47">
        <f t="shared" si="55"/>
        <v>5</v>
      </c>
      <c r="O883" s="47">
        <f t="shared" si="53"/>
        <v>1017</v>
      </c>
      <c r="P883" s="47"/>
    </row>
    <row r="884" spans="1:16" x14ac:dyDescent="0.3">
      <c r="A884" s="6"/>
      <c r="C884" s="27">
        <v>870</v>
      </c>
      <c r="D884" s="26">
        <v>1017</v>
      </c>
      <c r="E884" s="26">
        <v>6</v>
      </c>
      <c r="F884" s="5">
        <v>1116</v>
      </c>
      <c r="H884" s="47">
        <f>VLOOKUP(표5_1075[[#This Row],[characterId]],$BB$15:$BD$223,2,FALSE)</f>
        <v>5</v>
      </c>
      <c r="I884" s="47" t="str">
        <f>VLOOKUP(표5_1075[[#This Row],[characterId]],$BB$15:$BD$223,3,FALSE)</f>
        <v>마그롭스</v>
      </c>
      <c r="K884" s="47">
        <f t="shared" si="54"/>
        <v>37</v>
      </c>
      <c r="L884" s="47">
        <v>870</v>
      </c>
      <c r="M884" s="47">
        <f t="shared" si="52"/>
        <v>1017</v>
      </c>
      <c r="N884" s="47">
        <f t="shared" si="55"/>
        <v>6</v>
      </c>
      <c r="O884" s="47">
        <f t="shared" si="53"/>
        <v>1116</v>
      </c>
      <c r="P884" s="47"/>
    </row>
    <row r="885" spans="1:16" x14ac:dyDescent="0.3">
      <c r="A885" s="6"/>
      <c r="C885" s="27">
        <v>871</v>
      </c>
      <c r="D885" s="26">
        <v>1017</v>
      </c>
      <c r="E885" s="26">
        <v>7</v>
      </c>
      <c r="F885" s="5">
        <v>1057</v>
      </c>
      <c r="H885" s="47">
        <f>VLOOKUP(표5_1075[[#This Row],[characterId]],$BB$15:$BD$223,2,FALSE)</f>
        <v>17</v>
      </c>
      <c r="I885" s="47" t="str">
        <f>VLOOKUP(표5_1075[[#This Row],[characterId]],$BB$15:$BD$223,3,FALSE)</f>
        <v>블랙고</v>
      </c>
      <c r="K885" s="47">
        <f t="shared" si="54"/>
        <v>37</v>
      </c>
      <c r="L885" s="47">
        <v>871</v>
      </c>
      <c r="M885" s="47">
        <f t="shared" si="52"/>
        <v>1017</v>
      </c>
      <c r="N885" s="47">
        <f t="shared" si="55"/>
        <v>7</v>
      </c>
      <c r="O885" s="47">
        <f t="shared" si="53"/>
        <v>1057</v>
      </c>
      <c r="P885" s="47"/>
    </row>
    <row r="886" spans="1:16" x14ac:dyDescent="0.3">
      <c r="A886" s="6"/>
      <c r="C886" s="27">
        <v>872</v>
      </c>
      <c r="D886" s="26">
        <v>1017</v>
      </c>
      <c r="E886" s="26">
        <v>8</v>
      </c>
      <c r="F886" s="5">
        <v>1052</v>
      </c>
      <c r="H886" s="47">
        <f>VLOOKUP(표5_1075[[#This Row],[characterId]],$BB$15:$BD$223,2,FALSE)</f>
        <v>10</v>
      </c>
      <c r="I886" s="47" t="str">
        <f>VLOOKUP(표5_1075[[#This Row],[characterId]],$BB$15:$BD$223,3,FALSE)</f>
        <v>치카</v>
      </c>
      <c r="K886" s="47">
        <f t="shared" si="54"/>
        <v>37</v>
      </c>
      <c r="L886" s="47">
        <v>872</v>
      </c>
      <c r="M886" s="47">
        <f t="shared" si="52"/>
        <v>1017</v>
      </c>
      <c r="N886" s="47">
        <f t="shared" si="55"/>
        <v>8</v>
      </c>
      <c r="O886" s="47">
        <f t="shared" si="53"/>
        <v>1052</v>
      </c>
      <c r="P886" s="47"/>
    </row>
    <row r="887" spans="1:16" x14ac:dyDescent="0.3">
      <c r="A887" s="6"/>
      <c r="C887" s="27">
        <v>873</v>
      </c>
      <c r="D887" s="26">
        <v>1017</v>
      </c>
      <c r="E887" s="26">
        <v>9</v>
      </c>
      <c r="F887" s="5">
        <v>1048</v>
      </c>
      <c r="H887" s="47">
        <f>VLOOKUP(표5_1075[[#This Row],[characterId]],$BB$15:$BD$223,2,FALSE)</f>
        <v>8</v>
      </c>
      <c r="I887" s="47" t="str">
        <f>VLOOKUP(표5_1075[[#This Row],[characterId]],$BB$15:$BD$223,3,FALSE)</f>
        <v>호박</v>
      </c>
      <c r="K887" s="47">
        <f t="shared" si="54"/>
        <v>37</v>
      </c>
      <c r="L887" s="47">
        <v>873</v>
      </c>
      <c r="M887" s="47">
        <f t="shared" si="52"/>
        <v>1017</v>
      </c>
      <c r="N887" s="47">
        <f t="shared" si="55"/>
        <v>9</v>
      </c>
      <c r="O887" s="47">
        <f t="shared" si="53"/>
        <v>1048</v>
      </c>
      <c r="P887" s="47"/>
    </row>
    <row r="888" spans="1:16" x14ac:dyDescent="0.3">
      <c r="A888" s="6"/>
      <c r="C888" s="27">
        <v>874</v>
      </c>
      <c r="D888" s="26">
        <v>1017</v>
      </c>
      <c r="E888" s="26">
        <v>10</v>
      </c>
      <c r="F888" s="5">
        <v>1119</v>
      </c>
      <c r="H888" s="47">
        <f>VLOOKUP(표5_1075[[#This Row],[characterId]],$BB$15:$BD$223,2,FALSE)</f>
        <v>45</v>
      </c>
      <c r="I888" s="47" t="str">
        <f>VLOOKUP(표5_1075[[#This Row],[characterId]],$BB$15:$BD$223,3,FALSE)</f>
        <v>램파이크</v>
      </c>
      <c r="K888" s="47">
        <f t="shared" si="54"/>
        <v>37</v>
      </c>
      <c r="L888" s="47">
        <v>874</v>
      </c>
      <c r="M888" s="47">
        <f t="shared" si="52"/>
        <v>1017</v>
      </c>
      <c r="N888" s="47">
        <f t="shared" si="55"/>
        <v>10</v>
      </c>
      <c r="O888" s="47">
        <f t="shared" si="53"/>
        <v>1119</v>
      </c>
      <c r="P888" s="47"/>
    </row>
    <row r="889" spans="1:16" x14ac:dyDescent="0.3">
      <c r="A889" s="6"/>
      <c r="C889" s="27">
        <v>875</v>
      </c>
      <c r="D889" s="26">
        <v>1017</v>
      </c>
      <c r="E889" s="26">
        <v>11</v>
      </c>
      <c r="F889" s="5">
        <v>1072</v>
      </c>
      <c r="H889" s="47">
        <f>VLOOKUP(표5_1075[[#This Row],[characterId]],$BB$15:$BD$223,2,FALSE)</f>
        <v>3</v>
      </c>
      <c r="I889" s="47" t="str">
        <f>VLOOKUP(표5_1075[[#This Row],[characterId]],$BB$15:$BD$223,3,FALSE)</f>
        <v>폼바딜</v>
      </c>
      <c r="K889" s="47">
        <f t="shared" si="54"/>
        <v>37</v>
      </c>
      <c r="L889" s="47">
        <v>875</v>
      </c>
      <c r="M889" s="47">
        <f t="shared" si="52"/>
        <v>1017</v>
      </c>
      <c r="N889" s="47">
        <f t="shared" si="55"/>
        <v>11</v>
      </c>
      <c r="O889" s="47">
        <f t="shared" si="53"/>
        <v>1072</v>
      </c>
      <c r="P889" s="47"/>
    </row>
    <row r="890" spans="1:16" x14ac:dyDescent="0.3">
      <c r="A890" s="6"/>
      <c r="C890" s="27">
        <v>876</v>
      </c>
      <c r="D890" s="26">
        <v>1017</v>
      </c>
      <c r="E890" s="26">
        <v>12</v>
      </c>
      <c r="F890" s="5">
        <v>1070</v>
      </c>
      <c r="H890" s="47">
        <f>VLOOKUP(표5_1075[[#This Row],[characterId]],$BB$15:$BD$223,2,FALSE)</f>
        <v>6</v>
      </c>
      <c r="I890" s="47" t="str">
        <f>VLOOKUP(표5_1075[[#This Row],[characterId]],$BB$15:$BD$223,3,FALSE)</f>
        <v>팔코네독스</v>
      </c>
      <c r="K890" s="47">
        <f t="shared" si="54"/>
        <v>37</v>
      </c>
      <c r="L890" s="47">
        <v>876</v>
      </c>
      <c r="M890" s="47">
        <f t="shared" si="52"/>
        <v>1017</v>
      </c>
      <c r="N890" s="47">
        <f t="shared" si="55"/>
        <v>12</v>
      </c>
      <c r="O890" s="47">
        <f t="shared" si="53"/>
        <v>1070</v>
      </c>
      <c r="P890" s="47"/>
    </row>
    <row r="891" spans="1:16" x14ac:dyDescent="0.3">
      <c r="A891" s="6"/>
      <c r="C891" s="27">
        <v>877</v>
      </c>
      <c r="D891" s="26">
        <v>1017</v>
      </c>
      <c r="E891" s="26">
        <v>13</v>
      </c>
      <c r="F891" s="5">
        <v>1083</v>
      </c>
      <c r="H891" s="47">
        <f>VLOOKUP(표5_1075[[#This Row],[characterId]],$BB$15:$BD$223,2,FALSE)</f>
        <v>32</v>
      </c>
      <c r="I891" s="47" t="str">
        <f>VLOOKUP(표5_1075[[#This Row],[characterId]],$BB$15:$BD$223,3,FALSE)</f>
        <v>프란토스</v>
      </c>
      <c r="K891" s="47">
        <f t="shared" si="54"/>
        <v>37</v>
      </c>
      <c r="L891" s="47">
        <v>877</v>
      </c>
      <c r="M891" s="47">
        <f t="shared" si="52"/>
        <v>1017</v>
      </c>
      <c r="N891" s="47">
        <f t="shared" si="55"/>
        <v>13</v>
      </c>
      <c r="O891" s="47">
        <f t="shared" si="53"/>
        <v>1083</v>
      </c>
      <c r="P891" s="47"/>
    </row>
    <row r="892" spans="1:16" x14ac:dyDescent="0.3">
      <c r="A892" s="6"/>
      <c r="C892" s="27">
        <v>878</v>
      </c>
      <c r="D892" s="26">
        <v>1017</v>
      </c>
      <c r="E892" s="26">
        <v>14</v>
      </c>
      <c r="F892" s="5">
        <v>1088</v>
      </c>
      <c r="H892" s="47">
        <f>VLOOKUP(표5_1075[[#This Row],[characterId]],$BB$15:$BD$223,2,FALSE)</f>
        <v>42</v>
      </c>
      <c r="I892" s="47" t="str">
        <f>VLOOKUP(표5_1075[[#This Row],[characterId]],$BB$15:$BD$223,3,FALSE)</f>
        <v>리크톤</v>
      </c>
      <c r="K892" s="47">
        <f t="shared" si="54"/>
        <v>37</v>
      </c>
      <c r="L892" s="47">
        <v>878</v>
      </c>
      <c r="M892" s="47">
        <f t="shared" si="52"/>
        <v>1017</v>
      </c>
      <c r="N892" s="47">
        <f t="shared" si="55"/>
        <v>14</v>
      </c>
      <c r="O892" s="47">
        <f t="shared" si="53"/>
        <v>1088</v>
      </c>
      <c r="P892" s="47"/>
    </row>
    <row r="893" spans="1:16" x14ac:dyDescent="0.3">
      <c r="A893" s="6"/>
      <c r="C893" s="27">
        <v>879</v>
      </c>
      <c r="D893" s="26">
        <v>1017</v>
      </c>
      <c r="E893" s="26">
        <v>15</v>
      </c>
      <c r="F893" s="5">
        <v>1123</v>
      </c>
      <c r="H893" s="47">
        <f>VLOOKUP(표5_1075[[#This Row],[characterId]],$BB$15:$BD$223,2,FALSE)</f>
        <v>20</v>
      </c>
      <c r="I893" s="47" t="str">
        <f>VLOOKUP(표5_1075[[#This Row],[characterId]],$BB$15:$BD$223,3,FALSE)</f>
        <v>다크미스트</v>
      </c>
      <c r="K893" s="47">
        <f t="shared" si="54"/>
        <v>37</v>
      </c>
      <c r="L893" s="47">
        <v>879</v>
      </c>
      <c r="M893" s="47">
        <f t="shared" si="52"/>
        <v>1017</v>
      </c>
      <c r="N893" s="47">
        <f t="shared" si="55"/>
        <v>15</v>
      </c>
      <c r="O893" s="47">
        <f t="shared" si="53"/>
        <v>1123</v>
      </c>
      <c r="P893" s="47"/>
    </row>
    <row r="894" spans="1:16" x14ac:dyDescent="0.3">
      <c r="A894" s="6"/>
      <c r="C894" s="27">
        <v>880</v>
      </c>
      <c r="D894" s="26">
        <v>1017</v>
      </c>
      <c r="E894" s="26">
        <v>16</v>
      </c>
      <c r="F894" s="5">
        <v>1099</v>
      </c>
      <c r="H894" s="47">
        <f>VLOOKUP(표5_1075[[#This Row],[characterId]],$BB$15:$BD$223,2,FALSE)</f>
        <v>32</v>
      </c>
      <c r="I894" s="47" t="str">
        <f>VLOOKUP(표5_1075[[#This Row],[characterId]],$BB$15:$BD$223,3,FALSE)</f>
        <v>카크란토스</v>
      </c>
      <c r="K894" s="47">
        <f t="shared" si="54"/>
        <v>37</v>
      </c>
      <c r="L894" s="47">
        <v>880</v>
      </c>
      <c r="M894" s="47">
        <f t="shared" si="52"/>
        <v>1017</v>
      </c>
      <c r="N894" s="47">
        <f t="shared" si="55"/>
        <v>16</v>
      </c>
      <c r="O894" s="47">
        <f t="shared" si="53"/>
        <v>1099</v>
      </c>
      <c r="P894" s="47"/>
    </row>
    <row r="895" spans="1:16" x14ac:dyDescent="0.3">
      <c r="A895" s="6"/>
      <c r="C895" s="27">
        <v>881</v>
      </c>
      <c r="D895" s="26">
        <v>1017</v>
      </c>
      <c r="E895" s="26">
        <v>17</v>
      </c>
      <c r="F895" s="5">
        <v>1098</v>
      </c>
      <c r="H895" s="47">
        <f>VLOOKUP(표5_1075[[#This Row],[characterId]],$BB$15:$BD$223,2,FALSE)</f>
        <v>41</v>
      </c>
      <c r="I895" s="47" t="str">
        <f>VLOOKUP(표5_1075[[#This Row],[characterId]],$BB$15:$BD$223,3,FALSE)</f>
        <v>데이퀸</v>
      </c>
      <c r="K895" s="47">
        <f t="shared" si="54"/>
        <v>37</v>
      </c>
      <c r="L895" s="47">
        <v>881</v>
      </c>
      <c r="M895" s="47">
        <f t="shared" si="52"/>
        <v>1017</v>
      </c>
      <c r="N895" s="47">
        <f t="shared" si="55"/>
        <v>17</v>
      </c>
      <c r="O895" s="47">
        <f t="shared" si="53"/>
        <v>1098</v>
      </c>
      <c r="P895" s="47"/>
    </row>
    <row r="896" spans="1:16" x14ac:dyDescent="0.3">
      <c r="A896" s="6"/>
      <c r="C896" s="27">
        <v>882</v>
      </c>
      <c r="D896" s="26">
        <v>1017</v>
      </c>
      <c r="E896" s="26">
        <v>18</v>
      </c>
      <c r="F896" s="5">
        <v>1138</v>
      </c>
      <c r="H896" s="47">
        <f>VLOOKUP(표5_1075[[#This Row],[characterId]],$BB$15:$BD$223,2,FALSE)</f>
        <v>15</v>
      </c>
      <c r="I896" s="47" t="str">
        <f>VLOOKUP(표5_1075[[#This Row],[characterId]],$BB$15:$BD$223,3,FALSE)</f>
        <v>머드콜로니</v>
      </c>
      <c r="K896" s="47">
        <f t="shared" si="54"/>
        <v>37</v>
      </c>
      <c r="L896" s="47">
        <v>882</v>
      </c>
      <c r="M896" s="47">
        <f t="shared" si="52"/>
        <v>1017</v>
      </c>
      <c r="N896" s="47">
        <f t="shared" si="55"/>
        <v>18</v>
      </c>
      <c r="O896" s="47">
        <f t="shared" si="53"/>
        <v>1138</v>
      </c>
      <c r="P896" s="47"/>
    </row>
    <row r="897" spans="1:16" x14ac:dyDescent="0.3">
      <c r="A897" s="6"/>
      <c r="C897" s="27">
        <v>883</v>
      </c>
      <c r="D897" s="26">
        <v>1017</v>
      </c>
      <c r="E897" s="26">
        <v>19</v>
      </c>
      <c r="F897" s="5">
        <v>1161</v>
      </c>
      <c r="H897" s="47">
        <f>VLOOKUP(표5_1075[[#This Row],[characterId]],$BB$15:$BD$223,2,FALSE)</f>
        <v>3</v>
      </c>
      <c r="I897" s="47" t="str">
        <f>VLOOKUP(표5_1075[[#This Row],[characterId]],$BB$15:$BD$223,3,FALSE)</f>
        <v>몬투</v>
      </c>
      <c r="K897" s="47">
        <f t="shared" si="54"/>
        <v>37</v>
      </c>
      <c r="L897" s="47">
        <v>883</v>
      </c>
      <c r="M897" s="47">
        <f t="shared" si="52"/>
        <v>1017</v>
      </c>
      <c r="N897" s="47">
        <f t="shared" si="55"/>
        <v>19</v>
      </c>
      <c r="O897" s="47">
        <f t="shared" si="53"/>
        <v>1161</v>
      </c>
      <c r="P897" s="47"/>
    </row>
    <row r="898" spans="1:16" x14ac:dyDescent="0.3">
      <c r="A898" s="6"/>
      <c r="C898" s="27">
        <v>884</v>
      </c>
      <c r="D898" s="26">
        <v>1017</v>
      </c>
      <c r="E898" s="26">
        <v>20</v>
      </c>
      <c r="F898" s="5">
        <v>1103</v>
      </c>
      <c r="H898" s="47">
        <f>VLOOKUP(표5_1075[[#This Row],[characterId]],$BB$15:$BD$223,2,FALSE)</f>
        <v>9</v>
      </c>
      <c r="I898" s="47" t="str">
        <f>VLOOKUP(표5_1075[[#This Row],[characterId]],$BB$15:$BD$223,3,FALSE)</f>
        <v>밴느</v>
      </c>
      <c r="K898" s="47">
        <f t="shared" si="54"/>
        <v>37</v>
      </c>
      <c r="L898" s="47">
        <v>884</v>
      </c>
      <c r="M898" s="47">
        <f t="shared" si="52"/>
        <v>1017</v>
      </c>
      <c r="N898" s="47">
        <f t="shared" si="55"/>
        <v>20</v>
      </c>
      <c r="O898" s="47">
        <f t="shared" si="53"/>
        <v>1103</v>
      </c>
      <c r="P898" s="47"/>
    </row>
    <row r="899" spans="1:16" x14ac:dyDescent="0.3">
      <c r="A899" s="6"/>
      <c r="C899" s="27">
        <v>885</v>
      </c>
      <c r="D899" s="26">
        <v>1017</v>
      </c>
      <c r="E899" s="26">
        <v>101</v>
      </c>
      <c r="F899" s="5">
        <v>2022</v>
      </c>
      <c r="H899" s="47">
        <f>VLOOKUP(표5_1075[[#This Row],[characterId]],$BB$15:$BD$223,2,FALSE)</f>
        <v>31</v>
      </c>
      <c r="I899" s="47" t="str">
        <f>VLOOKUP(표5_1075[[#This Row],[characterId]],$BB$15:$BD$223,3,FALSE)</f>
        <v>다미아</v>
      </c>
      <c r="K899" s="47">
        <f t="shared" si="54"/>
        <v>37</v>
      </c>
      <c r="L899" s="47">
        <v>885</v>
      </c>
      <c r="M899" s="47">
        <f t="shared" si="52"/>
        <v>1017</v>
      </c>
      <c r="N899" s="47">
        <f t="shared" si="55"/>
        <v>101</v>
      </c>
      <c r="O899" s="47">
        <f t="shared" si="53"/>
        <v>2022</v>
      </c>
      <c r="P899" s="47"/>
    </row>
    <row r="900" spans="1:16" x14ac:dyDescent="0.3">
      <c r="A900" s="6"/>
      <c r="C900" s="27">
        <v>886</v>
      </c>
      <c r="D900" s="26">
        <v>1017</v>
      </c>
      <c r="E900" s="26">
        <v>102</v>
      </c>
      <c r="F900" s="5">
        <v>2042</v>
      </c>
      <c r="H900" s="47">
        <f>VLOOKUP(표5_1075[[#This Row],[characterId]],$BB$15:$BD$223,2,FALSE)</f>
        <v>31</v>
      </c>
      <c r="I900" s="47" t="str">
        <f>VLOOKUP(표5_1075[[#This Row],[characterId]],$BB$15:$BD$223,3,FALSE)</f>
        <v>칼크란</v>
      </c>
      <c r="K900" s="47">
        <f t="shared" si="54"/>
        <v>37</v>
      </c>
      <c r="L900" s="47">
        <v>886</v>
      </c>
      <c r="M900" s="47">
        <f t="shared" si="52"/>
        <v>1017</v>
      </c>
      <c r="N900" s="47">
        <f t="shared" si="55"/>
        <v>102</v>
      </c>
      <c r="O900" s="47">
        <f t="shared" si="53"/>
        <v>2042</v>
      </c>
      <c r="P900" s="47"/>
    </row>
    <row r="901" spans="1:16" x14ac:dyDescent="0.3">
      <c r="A901" s="6"/>
      <c r="C901" s="27">
        <v>887</v>
      </c>
      <c r="D901" s="26">
        <v>1017</v>
      </c>
      <c r="E901" s="26">
        <v>103</v>
      </c>
      <c r="F901" s="5">
        <v>2041</v>
      </c>
      <c r="H901" s="47">
        <f>VLOOKUP(표5_1075[[#This Row],[characterId]],$BB$15:$BD$223,2,FALSE)</f>
        <v>31</v>
      </c>
      <c r="I901" s="47" t="str">
        <f>VLOOKUP(표5_1075[[#This Row],[characterId]],$BB$15:$BD$223,3,FALSE)</f>
        <v>아만테라</v>
      </c>
      <c r="K901" s="47">
        <f t="shared" si="54"/>
        <v>37</v>
      </c>
      <c r="L901" s="47">
        <v>887</v>
      </c>
      <c r="M901" s="47">
        <f t="shared" si="52"/>
        <v>1017</v>
      </c>
      <c r="N901" s="47">
        <f t="shared" si="55"/>
        <v>103</v>
      </c>
      <c r="O901" s="47">
        <f t="shared" si="53"/>
        <v>2041</v>
      </c>
      <c r="P901" s="47"/>
    </row>
    <row r="902" spans="1:16" x14ac:dyDescent="0.3">
      <c r="A902" s="6"/>
      <c r="C902" s="27">
        <v>888</v>
      </c>
      <c r="D902" s="26">
        <v>1017</v>
      </c>
      <c r="E902" s="26">
        <v>201</v>
      </c>
      <c r="F902" s="5">
        <v>3005</v>
      </c>
      <c r="H902" s="47">
        <f>VLOOKUP(표5_1075[[#This Row],[characterId]],$BB$15:$BD$223,2,FALSE)</f>
        <v>36</v>
      </c>
      <c r="I902" s="47" t="str">
        <f>VLOOKUP(표5_1075[[#This Row],[characterId]],$BB$15:$BD$223,3,FALSE)</f>
        <v>눈물의 루나이</v>
      </c>
      <c r="K902" s="47">
        <f t="shared" si="54"/>
        <v>37</v>
      </c>
      <c r="L902" s="47">
        <v>888</v>
      </c>
      <c r="M902" s="47">
        <f t="shared" si="52"/>
        <v>1017</v>
      </c>
      <c r="N902" s="47">
        <f t="shared" si="55"/>
        <v>201</v>
      </c>
      <c r="O902" s="47">
        <f t="shared" si="53"/>
        <v>3005</v>
      </c>
      <c r="P902" s="47"/>
    </row>
    <row r="903" spans="1:16" x14ac:dyDescent="0.3">
      <c r="A903" s="6"/>
      <c r="C903" s="27">
        <v>889</v>
      </c>
      <c r="D903" s="26">
        <v>1018</v>
      </c>
      <c r="E903" s="26">
        <v>1</v>
      </c>
      <c r="F903" s="5">
        <v>1009</v>
      </c>
      <c r="H903" s="47">
        <f>VLOOKUP(표5_1075[[#This Row],[characterId]],$BB$15:$BD$223,2,FALSE)</f>
        <v>7</v>
      </c>
      <c r="I903" s="47" t="str">
        <f>VLOOKUP(표5_1075[[#This Row],[characterId]],$BB$15:$BD$223,3,FALSE)</f>
        <v>블라임</v>
      </c>
      <c r="K903" s="47">
        <f t="shared" si="54"/>
        <v>38</v>
      </c>
      <c r="L903" s="47">
        <v>889</v>
      </c>
      <c r="M903" s="47">
        <f t="shared" si="52"/>
        <v>1018</v>
      </c>
      <c r="N903" s="47">
        <f t="shared" si="55"/>
        <v>1</v>
      </c>
      <c r="O903" s="47">
        <f t="shared" si="53"/>
        <v>1009</v>
      </c>
      <c r="P903" s="47"/>
    </row>
    <row r="904" spans="1:16" x14ac:dyDescent="0.3">
      <c r="A904" s="6"/>
      <c r="C904" s="27">
        <v>890</v>
      </c>
      <c r="D904" s="26">
        <v>1018</v>
      </c>
      <c r="E904" s="26">
        <v>2</v>
      </c>
      <c r="F904" s="5">
        <v>1008</v>
      </c>
      <c r="H904" s="47">
        <f>VLOOKUP(표5_1075[[#This Row],[characterId]],$BB$15:$BD$223,2,FALSE)</f>
        <v>41</v>
      </c>
      <c r="I904" s="47" t="str">
        <f>VLOOKUP(표5_1075[[#This Row],[characterId]],$BB$15:$BD$223,3,FALSE)</f>
        <v>화이트고</v>
      </c>
      <c r="K904" s="47">
        <f t="shared" si="54"/>
        <v>38</v>
      </c>
      <c r="L904" s="47">
        <v>890</v>
      </c>
      <c r="M904" s="47">
        <f t="shared" si="52"/>
        <v>1018</v>
      </c>
      <c r="N904" s="47">
        <f t="shared" si="55"/>
        <v>2</v>
      </c>
      <c r="O904" s="47">
        <f t="shared" si="53"/>
        <v>1008</v>
      </c>
      <c r="P904" s="47"/>
    </row>
    <row r="905" spans="1:16" x14ac:dyDescent="0.3">
      <c r="A905" s="6"/>
      <c r="C905" s="27">
        <v>891</v>
      </c>
      <c r="D905" s="26">
        <v>1018</v>
      </c>
      <c r="E905" s="26">
        <v>3</v>
      </c>
      <c r="F905" s="5">
        <v>1022</v>
      </c>
      <c r="H905" s="47">
        <f>VLOOKUP(표5_1075[[#This Row],[characterId]],$BB$15:$BD$223,2,FALSE)</f>
        <v>9</v>
      </c>
      <c r="I905" s="47" t="str">
        <f>VLOOKUP(표5_1075[[#This Row],[characterId]],$BB$15:$BD$223,3,FALSE)</f>
        <v>켈핀</v>
      </c>
      <c r="K905" s="47">
        <f t="shared" si="54"/>
        <v>38</v>
      </c>
      <c r="L905" s="47">
        <v>891</v>
      </c>
      <c r="M905" s="47">
        <f t="shared" si="52"/>
        <v>1018</v>
      </c>
      <c r="N905" s="47">
        <f t="shared" si="55"/>
        <v>3</v>
      </c>
      <c r="O905" s="47">
        <f t="shared" si="53"/>
        <v>1022</v>
      </c>
      <c r="P905" s="47"/>
    </row>
    <row r="906" spans="1:16" x14ac:dyDescent="0.3">
      <c r="A906" s="6"/>
      <c r="C906" s="27">
        <v>892</v>
      </c>
      <c r="D906" s="26">
        <v>1018</v>
      </c>
      <c r="E906" s="26">
        <v>4</v>
      </c>
      <c r="F906" s="5">
        <v>1024</v>
      </c>
      <c r="H906" s="47">
        <f>VLOOKUP(표5_1075[[#This Row],[characterId]],$BB$15:$BD$223,2,FALSE)</f>
        <v>16</v>
      </c>
      <c r="I906" s="47" t="str">
        <f>VLOOKUP(표5_1075[[#This Row],[characterId]],$BB$15:$BD$223,3,FALSE)</f>
        <v>포레스트고</v>
      </c>
      <c r="K906" s="47">
        <f t="shared" si="54"/>
        <v>38</v>
      </c>
      <c r="L906" s="47">
        <v>892</v>
      </c>
      <c r="M906" s="47">
        <f t="shared" si="52"/>
        <v>1018</v>
      </c>
      <c r="N906" s="47">
        <f t="shared" si="55"/>
        <v>4</v>
      </c>
      <c r="O906" s="47">
        <f t="shared" si="53"/>
        <v>1024</v>
      </c>
      <c r="P906" s="47"/>
    </row>
    <row r="907" spans="1:16" x14ac:dyDescent="0.3">
      <c r="A907" s="6"/>
      <c r="C907" s="27">
        <v>893</v>
      </c>
      <c r="D907" s="26">
        <v>1018</v>
      </c>
      <c r="E907" s="26">
        <v>5</v>
      </c>
      <c r="F907" s="5">
        <v>1017</v>
      </c>
      <c r="H907" s="47">
        <f>VLOOKUP(표5_1075[[#This Row],[characterId]],$BB$15:$BD$223,2,FALSE)</f>
        <v>44</v>
      </c>
      <c r="I907" s="47" t="str">
        <f>VLOOKUP(표5_1075[[#This Row],[characterId]],$BB$15:$BD$223,3,FALSE)</f>
        <v>보라고래</v>
      </c>
      <c r="K907" s="47">
        <f t="shared" si="54"/>
        <v>38</v>
      </c>
      <c r="L907" s="47">
        <v>893</v>
      </c>
      <c r="M907" s="47">
        <f t="shared" si="52"/>
        <v>1018</v>
      </c>
      <c r="N907" s="47">
        <f t="shared" si="55"/>
        <v>5</v>
      </c>
      <c r="O907" s="47">
        <f t="shared" si="53"/>
        <v>1017</v>
      </c>
      <c r="P907" s="47"/>
    </row>
    <row r="908" spans="1:16" x14ac:dyDescent="0.3">
      <c r="A908" s="6"/>
      <c r="C908" s="27">
        <v>894</v>
      </c>
      <c r="D908" s="26">
        <v>1018</v>
      </c>
      <c r="E908" s="26">
        <v>6</v>
      </c>
      <c r="F908" s="5">
        <v>1116</v>
      </c>
      <c r="H908" s="47">
        <f>VLOOKUP(표5_1075[[#This Row],[characterId]],$BB$15:$BD$223,2,FALSE)</f>
        <v>5</v>
      </c>
      <c r="I908" s="47" t="str">
        <f>VLOOKUP(표5_1075[[#This Row],[characterId]],$BB$15:$BD$223,3,FALSE)</f>
        <v>마그롭스</v>
      </c>
      <c r="K908" s="47">
        <f t="shared" si="54"/>
        <v>38</v>
      </c>
      <c r="L908" s="47">
        <v>894</v>
      </c>
      <c r="M908" s="47">
        <f t="shared" si="52"/>
        <v>1018</v>
      </c>
      <c r="N908" s="47">
        <f t="shared" si="55"/>
        <v>6</v>
      </c>
      <c r="O908" s="47">
        <f t="shared" si="53"/>
        <v>1116</v>
      </c>
      <c r="P908" s="47"/>
    </row>
    <row r="909" spans="1:16" x14ac:dyDescent="0.3">
      <c r="A909" s="6"/>
      <c r="C909" s="27">
        <v>895</v>
      </c>
      <c r="D909" s="26">
        <v>1018</v>
      </c>
      <c r="E909" s="26">
        <v>7</v>
      </c>
      <c r="F909" s="5">
        <v>1057</v>
      </c>
      <c r="H909" s="47">
        <f>VLOOKUP(표5_1075[[#This Row],[characterId]],$BB$15:$BD$223,2,FALSE)</f>
        <v>17</v>
      </c>
      <c r="I909" s="47" t="str">
        <f>VLOOKUP(표5_1075[[#This Row],[characterId]],$BB$15:$BD$223,3,FALSE)</f>
        <v>블랙고</v>
      </c>
      <c r="K909" s="47">
        <f t="shared" si="54"/>
        <v>38</v>
      </c>
      <c r="L909" s="47">
        <v>895</v>
      </c>
      <c r="M909" s="47">
        <f t="shared" si="52"/>
        <v>1018</v>
      </c>
      <c r="N909" s="47">
        <f t="shared" si="55"/>
        <v>7</v>
      </c>
      <c r="O909" s="47">
        <f t="shared" si="53"/>
        <v>1057</v>
      </c>
      <c r="P909" s="47"/>
    </row>
    <row r="910" spans="1:16" x14ac:dyDescent="0.3">
      <c r="A910" s="6"/>
      <c r="C910" s="27">
        <v>896</v>
      </c>
      <c r="D910" s="26">
        <v>1018</v>
      </c>
      <c r="E910" s="26">
        <v>8</v>
      </c>
      <c r="F910" s="5">
        <v>1052</v>
      </c>
      <c r="H910" s="47">
        <f>VLOOKUP(표5_1075[[#This Row],[characterId]],$BB$15:$BD$223,2,FALSE)</f>
        <v>10</v>
      </c>
      <c r="I910" s="47" t="str">
        <f>VLOOKUP(표5_1075[[#This Row],[characterId]],$BB$15:$BD$223,3,FALSE)</f>
        <v>치카</v>
      </c>
      <c r="K910" s="47">
        <f t="shared" si="54"/>
        <v>38</v>
      </c>
      <c r="L910" s="47">
        <v>896</v>
      </c>
      <c r="M910" s="47">
        <f t="shared" si="52"/>
        <v>1018</v>
      </c>
      <c r="N910" s="47">
        <f t="shared" si="55"/>
        <v>8</v>
      </c>
      <c r="O910" s="47">
        <f t="shared" si="53"/>
        <v>1052</v>
      </c>
      <c r="P910" s="47"/>
    </row>
    <row r="911" spans="1:16" x14ac:dyDescent="0.3">
      <c r="A911" s="6"/>
      <c r="C911" s="27">
        <v>897</v>
      </c>
      <c r="D911" s="26">
        <v>1018</v>
      </c>
      <c r="E911" s="26">
        <v>9</v>
      </c>
      <c r="F911" s="5">
        <v>1048</v>
      </c>
      <c r="H911" s="47">
        <f>VLOOKUP(표5_1075[[#This Row],[characterId]],$BB$15:$BD$223,2,FALSE)</f>
        <v>8</v>
      </c>
      <c r="I911" s="47" t="str">
        <f>VLOOKUP(표5_1075[[#This Row],[characterId]],$BB$15:$BD$223,3,FALSE)</f>
        <v>호박</v>
      </c>
      <c r="K911" s="47">
        <f t="shared" si="54"/>
        <v>38</v>
      </c>
      <c r="L911" s="47">
        <v>897</v>
      </c>
      <c r="M911" s="47">
        <f t="shared" ref="M911:M974" si="56">VLOOKUP(ROUNDUP(L911/24,0),$W$15:$Z$138,4,FALSE)</f>
        <v>1018</v>
      </c>
      <c r="N911" s="47">
        <f t="shared" si="55"/>
        <v>9</v>
      </c>
      <c r="O911" s="47">
        <f t="shared" ref="O911:O974" si="57">INDEX($AB$15:$AY$138,K911,VLOOKUP(N911,$S$15:$T$38,2,FALSE))</f>
        <v>1048</v>
      </c>
      <c r="P911" s="47"/>
    </row>
    <row r="912" spans="1:16" x14ac:dyDescent="0.3">
      <c r="A912" s="6"/>
      <c r="C912" s="27">
        <v>898</v>
      </c>
      <c r="D912" s="26">
        <v>1018</v>
      </c>
      <c r="E912" s="26">
        <v>10</v>
      </c>
      <c r="F912" s="5">
        <v>1119</v>
      </c>
      <c r="H912" s="47">
        <f>VLOOKUP(표5_1075[[#This Row],[characterId]],$BB$15:$BD$223,2,FALSE)</f>
        <v>45</v>
      </c>
      <c r="I912" s="47" t="str">
        <f>VLOOKUP(표5_1075[[#This Row],[characterId]],$BB$15:$BD$223,3,FALSE)</f>
        <v>램파이크</v>
      </c>
      <c r="K912" s="47">
        <f t="shared" ref="K912:K975" si="58">ROUNDUP(L912/24,0)</f>
        <v>38</v>
      </c>
      <c r="L912" s="47">
        <v>898</v>
      </c>
      <c r="M912" s="47">
        <f t="shared" si="56"/>
        <v>1018</v>
      </c>
      <c r="N912" s="47">
        <f t="shared" si="55"/>
        <v>10</v>
      </c>
      <c r="O912" s="47">
        <f t="shared" si="57"/>
        <v>1119</v>
      </c>
      <c r="P912" s="47"/>
    </row>
    <row r="913" spans="1:16" x14ac:dyDescent="0.3">
      <c r="A913" s="6"/>
      <c r="C913" s="27">
        <v>899</v>
      </c>
      <c r="D913" s="26">
        <v>1018</v>
      </c>
      <c r="E913" s="26">
        <v>11</v>
      </c>
      <c r="F913" s="5">
        <v>1072</v>
      </c>
      <c r="H913" s="47">
        <f>VLOOKUP(표5_1075[[#This Row],[characterId]],$BB$15:$BD$223,2,FALSE)</f>
        <v>3</v>
      </c>
      <c r="I913" s="47" t="str">
        <f>VLOOKUP(표5_1075[[#This Row],[characterId]],$BB$15:$BD$223,3,FALSE)</f>
        <v>폼바딜</v>
      </c>
      <c r="K913" s="47">
        <f t="shared" si="58"/>
        <v>38</v>
      </c>
      <c r="L913" s="47">
        <v>899</v>
      </c>
      <c r="M913" s="47">
        <f t="shared" si="56"/>
        <v>1018</v>
      </c>
      <c r="N913" s="47">
        <f t="shared" si="55"/>
        <v>11</v>
      </c>
      <c r="O913" s="47">
        <f t="shared" si="57"/>
        <v>1072</v>
      </c>
      <c r="P913" s="47"/>
    </row>
    <row r="914" spans="1:16" x14ac:dyDescent="0.3">
      <c r="A914" s="6"/>
      <c r="C914" s="27">
        <v>900</v>
      </c>
      <c r="D914" s="26">
        <v>1018</v>
      </c>
      <c r="E914" s="26">
        <v>12</v>
      </c>
      <c r="F914" s="5">
        <v>1070</v>
      </c>
      <c r="H914" s="47">
        <f>VLOOKUP(표5_1075[[#This Row],[characterId]],$BB$15:$BD$223,2,FALSE)</f>
        <v>6</v>
      </c>
      <c r="I914" s="47" t="str">
        <f>VLOOKUP(표5_1075[[#This Row],[characterId]],$BB$15:$BD$223,3,FALSE)</f>
        <v>팔코네독스</v>
      </c>
      <c r="K914" s="47">
        <f t="shared" si="58"/>
        <v>38</v>
      </c>
      <c r="L914" s="47">
        <v>900</v>
      </c>
      <c r="M914" s="47">
        <f t="shared" si="56"/>
        <v>1018</v>
      </c>
      <c r="N914" s="47">
        <f t="shared" si="55"/>
        <v>12</v>
      </c>
      <c r="O914" s="47">
        <f t="shared" si="57"/>
        <v>1070</v>
      </c>
      <c r="P914" s="47"/>
    </row>
    <row r="915" spans="1:16" x14ac:dyDescent="0.3">
      <c r="A915" s="6"/>
      <c r="C915" s="27">
        <v>901</v>
      </c>
      <c r="D915" s="26">
        <v>1018</v>
      </c>
      <c r="E915" s="26">
        <v>13</v>
      </c>
      <c r="F915" s="5">
        <v>1083</v>
      </c>
      <c r="H915" s="47">
        <f>VLOOKUP(표5_1075[[#This Row],[characterId]],$BB$15:$BD$223,2,FALSE)</f>
        <v>32</v>
      </c>
      <c r="I915" s="47" t="str">
        <f>VLOOKUP(표5_1075[[#This Row],[characterId]],$BB$15:$BD$223,3,FALSE)</f>
        <v>프란토스</v>
      </c>
      <c r="K915" s="47">
        <f t="shared" si="58"/>
        <v>38</v>
      </c>
      <c r="L915" s="47">
        <v>901</v>
      </c>
      <c r="M915" s="47">
        <f t="shared" si="56"/>
        <v>1018</v>
      </c>
      <c r="N915" s="47">
        <f t="shared" si="55"/>
        <v>13</v>
      </c>
      <c r="O915" s="47">
        <f t="shared" si="57"/>
        <v>1083</v>
      </c>
      <c r="P915" s="47"/>
    </row>
    <row r="916" spans="1:16" x14ac:dyDescent="0.3">
      <c r="A916" s="6"/>
      <c r="C916" s="27">
        <v>902</v>
      </c>
      <c r="D916" s="26">
        <v>1018</v>
      </c>
      <c r="E916" s="26">
        <v>14</v>
      </c>
      <c r="F916" s="5">
        <v>1088</v>
      </c>
      <c r="H916" s="47">
        <f>VLOOKUP(표5_1075[[#This Row],[characterId]],$BB$15:$BD$223,2,FALSE)</f>
        <v>42</v>
      </c>
      <c r="I916" s="47" t="str">
        <f>VLOOKUP(표5_1075[[#This Row],[characterId]],$BB$15:$BD$223,3,FALSE)</f>
        <v>리크톤</v>
      </c>
      <c r="K916" s="47">
        <f t="shared" si="58"/>
        <v>38</v>
      </c>
      <c r="L916" s="47">
        <v>902</v>
      </c>
      <c r="M916" s="47">
        <f t="shared" si="56"/>
        <v>1018</v>
      </c>
      <c r="N916" s="47">
        <f t="shared" si="55"/>
        <v>14</v>
      </c>
      <c r="O916" s="47">
        <f t="shared" si="57"/>
        <v>1088</v>
      </c>
      <c r="P916" s="47"/>
    </row>
    <row r="917" spans="1:16" x14ac:dyDescent="0.3">
      <c r="A917" s="6"/>
      <c r="C917" s="27">
        <v>903</v>
      </c>
      <c r="D917" s="26">
        <v>1018</v>
      </c>
      <c r="E917" s="26">
        <v>15</v>
      </c>
      <c r="F917" s="5">
        <v>1123</v>
      </c>
      <c r="H917" s="47">
        <f>VLOOKUP(표5_1075[[#This Row],[characterId]],$BB$15:$BD$223,2,FALSE)</f>
        <v>20</v>
      </c>
      <c r="I917" s="47" t="str">
        <f>VLOOKUP(표5_1075[[#This Row],[characterId]],$BB$15:$BD$223,3,FALSE)</f>
        <v>다크미스트</v>
      </c>
      <c r="K917" s="47">
        <f t="shared" si="58"/>
        <v>38</v>
      </c>
      <c r="L917" s="47">
        <v>903</v>
      </c>
      <c r="M917" s="47">
        <f t="shared" si="56"/>
        <v>1018</v>
      </c>
      <c r="N917" s="47">
        <f t="shared" si="55"/>
        <v>15</v>
      </c>
      <c r="O917" s="47">
        <f t="shared" si="57"/>
        <v>1123</v>
      </c>
      <c r="P917" s="47"/>
    </row>
    <row r="918" spans="1:16" x14ac:dyDescent="0.3">
      <c r="A918" s="6"/>
      <c r="C918" s="27">
        <v>904</v>
      </c>
      <c r="D918" s="26">
        <v>1018</v>
      </c>
      <c r="E918" s="26">
        <v>16</v>
      </c>
      <c r="F918" s="5">
        <v>1099</v>
      </c>
      <c r="H918" s="47">
        <f>VLOOKUP(표5_1075[[#This Row],[characterId]],$BB$15:$BD$223,2,FALSE)</f>
        <v>32</v>
      </c>
      <c r="I918" s="47" t="str">
        <f>VLOOKUP(표5_1075[[#This Row],[characterId]],$BB$15:$BD$223,3,FALSE)</f>
        <v>카크란토스</v>
      </c>
      <c r="K918" s="47">
        <f t="shared" si="58"/>
        <v>38</v>
      </c>
      <c r="L918" s="47">
        <v>904</v>
      </c>
      <c r="M918" s="47">
        <f t="shared" si="56"/>
        <v>1018</v>
      </c>
      <c r="N918" s="47">
        <f t="shared" si="55"/>
        <v>16</v>
      </c>
      <c r="O918" s="47">
        <f t="shared" si="57"/>
        <v>1099</v>
      </c>
      <c r="P918" s="47"/>
    </row>
    <row r="919" spans="1:16" x14ac:dyDescent="0.3">
      <c r="A919" s="6"/>
      <c r="C919" s="27">
        <v>905</v>
      </c>
      <c r="D919" s="26">
        <v>1018</v>
      </c>
      <c r="E919" s="26">
        <v>17</v>
      </c>
      <c r="F919" s="5">
        <v>1098</v>
      </c>
      <c r="H919" s="47">
        <f>VLOOKUP(표5_1075[[#This Row],[characterId]],$BB$15:$BD$223,2,FALSE)</f>
        <v>41</v>
      </c>
      <c r="I919" s="47" t="str">
        <f>VLOOKUP(표5_1075[[#This Row],[characterId]],$BB$15:$BD$223,3,FALSE)</f>
        <v>데이퀸</v>
      </c>
      <c r="K919" s="47">
        <f t="shared" si="58"/>
        <v>38</v>
      </c>
      <c r="L919" s="47">
        <v>905</v>
      </c>
      <c r="M919" s="47">
        <f t="shared" si="56"/>
        <v>1018</v>
      </c>
      <c r="N919" s="47">
        <f t="shared" si="55"/>
        <v>17</v>
      </c>
      <c r="O919" s="47">
        <f t="shared" si="57"/>
        <v>1098</v>
      </c>
      <c r="P919" s="47"/>
    </row>
    <row r="920" spans="1:16" x14ac:dyDescent="0.3">
      <c r="A920" s="6"/>
      <c r="C920" s="27">
        <v>906</v>
      </c>
      <c r="D920" s="26">
        <v>1018</v>
      </c>
      <c r="E920" s="26">
        <v>18</v>
      </c>
      <c r="F920" s="5">
        <v>1138</v>
      </c>
      <c r="H920" s="47">
        <f>VLOOKUP(표5_1075[[#This Row],[characterId]],$BB$15:$BD$223,2,FALSE)</f>
        <v>15</v>
      </c>
      <c r="I920" s="47" t="str">
        <f>VLOOKUP(표5_1075[[#This Row],[characterId]],$BB$15:$BD$223,3,FALSE)</f>
        <v>머드콜로니</v>
      </c>
      <c r="K920" s="47">
        <f t="shared" si="58"/>
        <v>38</v>
      </c>
      <c r="L920" s="47">
        <v>906</v>
      </c>
      <c r="M920" s="47">
        <f t="shared" si="56"/>
        <v>1018</v>
      </c>
      <c r="N920" s="47">
        <f t="shared" si="55"/>
        <v>18</v>
      </c>
      <c r="O920" s="47">
        <f t="shared" si="57"/>
        <v>1138</v>
      </c>
      <c r="P920" s="47"/>
    </row>
    <row r="921" spans="1:16" x14ac:dyDescent="0.3">
      <c r="A921" s="6"/>
      <c r="C921" s="27">
        <v>907</v>
      </c>
      <c r="D921" s="26">
        <v>1018</v>
      </c>
      <c r="E921" s="26">
        <v>19</v>
      </c>
      <c r="F921" s="5">
        <v>1161</v>
      </c>
      <c r="H921" s="47">
        <f>VLOOKUP(표5_1075[[#This Row],[characterId]],$BB$15:$BD$223,2,FALSE)</f>
        <v>3</v>
      </c>
      <c r="I921" s="47" t="str">
        <f>VLOOKUP(표5_1075[[#This Row],[characterId]],$BB$15:$BD$223,3,FALSE)</f>
        <v>몬투</v>
      </c>
      <c r="K921" s="47">
        <f t="shared" si="58"/>
        <v>38</v>
      </c>
      <c r="L921" s="47">
        <v>907</v>
      </c>
      <c r="M921" s="47">
        <f t="shared" si="56"/>
        <v>1018</v>
      </c>
      <c r="N921" s="47">
        <f t="shared" si="55"/>
        <v>19</v>
      </c>
      <c r="O921" s="47">
        <f t="shared" si="57"/>
        <v>1161</v>
      </c>
      <c r="P921" s="47"/>
    </row>
    <row r="922" spans="1:16" x14ac:dyDescent="0.3">
      <c r="A922" s="6"/>
      <c r="C922" s="27">
        <v>908</v>
      </c>
      <c r="D922" s="26">
        <v>1018</v>
      </c>
      <c r="E922" s="26">
        <v>20</v>
      </c>
      <c r="F922" s="5">
        <v>1103</v>
      </c>
      <c r="H922" s="47">
        <f>VLOOKUP(표5_1075[[#This Row],[characterId]],$BB$15:$BD$223,2,FALSE)</f>
        <v>9</v>
      </c>
      <c r="I922" s="47" t="str">
        <f>VLOOKUP(표5_1075[[#This Row],[characterId]],$BB$15:$BD$223,3,FALSE)</f>
        <v>밴느</v>
      </c>
      <c r="K922" s="47">
        <f t="shared" si="58"/>
        <v>38</v>
      </c>
      <c r="L922" s="47">
        <v>908</v>
      </c>
      <c r="M922" s="47">
        <f t="shared" si="56"/>
        <v>1018</v>
      </c>
      <c r="N922" s="47">
        <f t="shared" si="55"/>
        <v>20</v>
      </c>
      <c r="O922" s="47">
        <f t="shared" si="57"/>
        <v>1103</v>
      </c>
      <c r="P922" s="47"/>
    </row>
    <row r="923" spans="1:16" x14ac:dyDescent="0.3">
      <c r="A923" s="6"/>
      <c r="C923" s="27">
        <v>909</v>
      </c>
      <c r="D923" s="26">
        <v>1018</v>
      </c>
      <c r="E923" s="26">
        <v>101</v>
      </c>
      <c r="F923" s="5">
        <v>2022</v>
      </c>
      <c r="H923" s="47">
        <f>VLOOKUP(표5_1075[[#This Row],[characterId]],$BB$15:$BD$223,2,FALSE)</f>
        <v>31</v>
      </c>
      <c r="I923" s="47" t="str">
        <f>VLOOKUP(표5_1075[[#This Row],[characterId]],$BB$15:$BD$223,3,FALSE)</f>
        <v>다미아</v>
      </c>
      <c r="K923" s="47">
        <f t="shared" si="58"/>
        <v>38</v>
      </c>
      <c r="L923" s="47">
        <v>909</v>
      </c>
      <c r="M923" s="47">
        <f t="shared" si="56"/>
        <v>1018</v>
      </c>
      <c r="N923" s="47">
        <f t="shared" si="55"/>
        <v>101</v>
      </c>
      <c r="O923" s="47">
        <f t="shared" si="57"/>
        <v>2022</v>
      </c>
      <c r="P923" s="47"/>
    </row>
    <row r="924" spans="1:16" x14ac:dyDescent="0.3">
      <c r="A924" s="6"/>
      <c r="C924" s="27">
        <v>910</v>
      </c>
      <c r="D924" s="26">
        <v>1018</v>
      </c>
      <c r="E924" s="26">
        <v>102</v>
      </c>
      <c r="F924" s="5">
        <v>2042</v>
      </c>
      <c r="H924" s="47">
        <f>VLOOKUP(표5_1075[[#This Row],[characterId]],$BB$15:$BD$223,2,FALSE)</f>
        <v>31</v>
      </c>
      <c r="I924" s="47" t="str">
        <f>VLOOKUP(표5_1075[[#This Row],[characterId]],$BB$15:$BD$223,3,FALSE)</f>
        <v>칼크란</v>
      </c>
      <c r="K924" s="47">
        <f t="shared" si="58"/>
        <v>38</v>
      </c>
      <c r="L924" s="47">
        <v>910</v>
      </c>
      <c r="M924" s="47">
        <f t="shared" si="56"/>
        <v>1018</v>
      </c>
      <c r="N924" s="47">
        <f t="shared" si="55"/>
        <v>102</v>
      </c>
      <c r="O924" s="47">
        <f t="shared" si="57"/>
        <v>2042</v>
      </c>
      <c r="P924" s="47"/>
    </row>
    <row r="925" spans="1:16" x14ac:dyDescent="0.3">
      <c r="A925" s="6"/>
      <c r="C925" s="27">
        <v>911</v>
      </c>
      <c r="D925" s="26">
        <v>1018</v>
      </c>
      <c r="E925" s="26">
        <v>103</v>
      </c>
      <c r="F925" s="5">
        <v>2041</v>
      </c>
      <c r="H925" s="47">
        <f>VLOOKUP(표5_1075[[#This Row],[characterId]],$BB$15:$BD$223,2,FALSE)</f>
        <v>31</v>
      </c>
      <c r="I925" s="47" t="str">
        <f>VLOOKUP(표5_1075[[#This Row],[characterId]],$BB$15:$BD$223,3,FALSE)</f>
        <v>아만테라</v>
      </c>
      <c r="K925" s="47">
        <f t="shared" si="58"/>
        <v>38</v>
      </c>
      <c r="L925" s="47">
        <v>911</v>
      </c>
      <c r="M925" s="47">
        <f t="shared" si="56"/>
        <v>1018</v>
      </c>
      <c r="N925" s="47">
        <f t="shared" si="55"/>
        <v>103</v>
      </c>
      <c r="O925" s="47">
        <f t="shared" si="57"/>
        <v>2041</v>
      </c>
      <c r="P925" s="47"/>
    </row>
    <row r="926" spans="1:16" x14ac:dyDescent="0.3">
      <c r="A926" s="6"/>
      <c r="C926" s="27">
        <v>912</v>
      </c>
      <c r="D926" s="26">
        <v>1018</v>
      </c>
      <c r="E926" s="26">
        <v>201</v>
      </c>
      <c r="F926" s="5">
        <v>3005</v>
      </c>
      <c r="H926" s="47">
        <f>VLOOKUP(표5_1075[[#This Row],[characterId]],$BB$15:$BD$223,2,FALSE)</f>
        <v>36</v>
      </c>
      <c r="I926" s="47" t="str">
        <f>VLOOKUP(표5_1075[[#This Row],[characterId]],$BB$15:$BD$223,3,FALSE)</f>
        <v>눈물의 루나이</v>
      </c>
      <c r="K926" s="47">
        <f t="shared" si="58"/>
        <v>38</v>
      </c>
      <c r="L926" s="47">
        <v>912</v>
      </c>
      <c r="M926" s="47">
        <f t="shared" si="56"/>
        <v>1018</v>
      </c>
      <c r="N926" s="47">
        <f t="shared" si="55"/>
        <v>201</v>
      </c>
      <c r="O926" s="47">
        <f t="shared" si="57"/>
        <v>3005</v>
      </c>
      <c r="P926" s="47"/>
    </row>
    <row r="927" spans="1:16" x14ac:dyDescent="0.3">
      <c r="A927" s="6"/>
      <c r="C927" s="27">
        <v>913</v>
      </c>
      <c r="D927" s="26">
        <v>1019</v>
      </c>
      <c r="E927" s="26">
        <v>1</v>
      </c>
      <c r="F927" s="5">
        <v>1009</v>
      </c>
      <c r="H927" s="47">
        <f>VLOOKUP(표5_1075[[#This Row],[characterId]],$BB$15:$BD$223,2,FALSE)</f>
        <v>7</v>
      </c>
      <c r="I927" s="47" t="str">
        <f>VLOOKUP(표5_1075[[#This Row],[characterId]],$BB$15:$BD$223,3,FALSE)</f>
        <v>블라임</v>
      </c>
      <c r="K927" s="47">
        <f t="shared" si="58"/>
        <v>39</v>
      </c>
      <c r="L927" s="47">
        <v>913</v>
      </c>
      <c r="M927" s="47">
        <f t="shared" si="56"/>
        <v>1019</v>
      </c>
      <c r="N927" s="47">
        <f t="shared" si="55"/>
        <v>1</v>
      </c>
      <c r="O927" s="47">
        <f t="shared" si="57"/>
        <v>1009</v>
      </c>
      <c r="P927" s="47"/>
    </row>
    <row r="928" spans="1:16" x14ac:dyDescent="0.3">
      <c r="A928" s="6"/>
      <c r="C928" s="27">
        <v>914</v>
      </c>
      <c r="D928" s="26">
        <v>1019</v>
      </c>
      <c r="E928" s="26">
        <v>2</v>
      </c>
      <c r="F928" s="5">
        <v>1008</v>
      </c>
      <c r="H928" s="47">
        <f>VLOOKUP(표5_1075[[#This Row],[characterId]],$BB$15:$BD$223,2,FALSE)</f>
        <v>41</v>
      </c>
      <c r="I928" s="47" t="str">
        <f>VLOOKUP(표5_1075[[#This Row],[characterId]],$BB$15:$BD$223,3,FALSE)</f>
        <v>화이트고</v>
      </c>
      <c r="K928" s="47">
        <f t="shared" si="58"/>
        <v>39</v>
      </c>
      <c r="L928" s="47">
        <v>914</v>
      </c>
      <c r="M928" s="47">
        <f t="shared" si="56"/>
        <v>1019</v>
      </c>
      <c r="N928" s="47">
        <f t="shared" si="55"/>
        <v>2</v>
      </c>
      <c r="O928" s="47">
        <f t="shared" si="57"/>
        <v>1008</v>
      </c>
      <c r="P928" s="47"/>
    </row>
    <row r="929" spans="1:16" x14ac:dyDescent="0.3">
      <c r="A929" s="6"/>
      <c r="C929" s="27">
        <v>915</v>
      </c>
      <c r="D929" s="26">
        <v>1019</v>
      </c>
      <c r="E929" s="26">
        <v>3</v>
      </c>
      <c r="F929" s="5">
        <v>1022</v>
      </c>
      <c r="H929" s="47">
        <f>VLOOKUP(표5_1075[[#This Row],[characterId]],$BB$15:$BD$223,2,FALSE)</f>
        <v>9</v>
      </c>
      <c r="I929" s="47" t="str">
        <f>VLOOKUP(표5_1075[[#This Row],[characterId]],$BB$15:$BD$223,3,FALSE)</f>
        <v>켈핀</v>
      </c>
      <c r="K929" s="47">
        <f t="shared" si="58"/>
        <v>39</v>
      </c>
      <c r="L929" s="47">
        <v>915</v>
      </c>
      <c r="M929" s="47">
        <f t="shared" si="56"/>
        <v>1019</v>
      </c>
      <c r="N929" s="47">
        <f t="shared" si="55"/>
        <v>3</v>
      </c>
      <c r="O929" s="47">
        <f t="shared" si="57"/>
        <v>1022</v>
      </c>
      <c r="P929" s="47"/>
    </row>
    <row r="930" spans="1:16" x14ac:dyDescent="0.3">
      <c r="A930" s="6"/>
      <c r="C930" s="27">
        <v>916</v>
      </c>
      <c r="D930" s="26">
        <v>1019</v>
      </c>
      <c r="E930" s="26">
        <v>4</v>
      </c>
      <c r="F930" s="5">
        <v>1024</v>
      </c>
      <c r="H930" s="47">
        <f>VLOOKUP(표5_1075[[#This Row],[characterId]],$BB$15:$BD$223,2,FALSE)</f>
        <v>16</v>
      </c>
      <c r="I930" s="47" t="str">
        <f>VLOOKUP(표5_1075[[#This Row],[characterId]],$BB$15:$BD$223,3,FALSE)</f>
        <v>포레스트고</v>
      </c>
      <c r="K930" s="47">
        <f t="shared" si="58"/>
        <v>39</v>
      </c>
      <c r="L930" s="47">
        <v>916</v>
      </c>
      <c r="M930" s="47">
        <f t="shared" si="56"/>
        <v>1019</v>
      </c>
      <c r="N930" s="47">
        <f t="shared" si="55"/>
        <v>4</v>
      </c>
      <c r="O930" s="47">
        <f t="shared" si="57"/>
        <v>1024</v>
      </c>
      <c r="P930" s="47"/>
    </row>
    <row r="931" spans="1:16" x14ac:dyDescent="0.3">
      <c r="A931" s="6"/>
      <c r="C931" s="27">
        <v>917</v>
      </c>
      <c r="D931" s="26">
        <v>1019</v>
      </c>
      <c r="E931" s="26">
        <v>5</v>
      </c>
      <c r="F931" s="5">
        <v>1017</v>
      </c>
      <c r="H931" s="47">
        <f>VLOOKUP(표5_1075[[#This Row],[characterId]],$BB$15:$BD$223,2,FALSE)</f>
        <v>44</v>
      </c>
      <c r="I931" s="47" t="str">
        <f>VLOOKUP(표5_1075[[#This Row],[characterId]],$BB$15:$BD$223,3,FALSE)</f>
        <v>보라고래</v>
      </c>
      <c r="K931" s="47">
        <f t="shared" si="58"/>
        <v>39</v>
      </c>
      <c r="L931" s="47">
        <v>917</v>
      </c>
      <c r="M931" s="47">
        <f t="shared" si="56"/>
        <v>1019</v>
      </c>
      <c r="N931" s="47">
        <f t="shared" si="55"/>
        <v>5</v>
      </c>
      <c r="O931" s="47">
        <f t="shared" si="57"/>
        <v>1017</v>
      </c>
      <c r="P931" s="47"/>
    </row>
    <row r="932" spans="1:16" x14ac:dyDescent="0.3">
      <c r="A932" s="6"/>
      <c r="C932" s="27">
        <v>918</v>
      </c>
      <c r="D932" s="26">
        <v>1019</v>
      </c>
      <c r="E932" s="26">
        <v>6</v>
      </c>
      <c r="F932" s="5">
        <v>1116</v>
      </c>
      <c r="H932" s="47">
        <f>VLOOKUP(표5_1075[[#This Row],[characterId]],$BB$15:$BD$223,2,FALSE)</f>
        <v>5</v>
      </c>
      <c r="I932" s="47" t="str">
        <f>VLOOKUP(표5_1075[[#This Row],[characterId]],$BB$15:$BD$223,3,FALSE)</f>
        <v>마그롭스</v>
      </c>
      <c r="K932" s="47">
        <f t="shared" si="58"/>
        <v>39</v>
      </c>
      <c r="L932" s="47">
        <v>918</v>
      </c>
      <c r="M932" s="47">
        <f t="shared" si="56"/>
        <v>1019</v>
      </c>
      <c r="N932" s="47">
        <f t="shared" si="55"/>
        <v>6</v>
      </c>
      <c r="O932" s="47">
        <f t="shared" si="57"/>
        <v>1116</v>
      </c>
      <c r="P932" s="47"/>
    </row>
    <row r="933" spans="1:16" x14ac:dyDescent="0.3">
      <c r="A933" s="6"/>
      <c r="C933" s="27">
        <v>919</v>
      </c>
      <c r="D933" s="26">
        <v>1019</v>
      </c>
      <c r="E933" s="26">
        <v>7</v>
      </c>
      <c r="F933" s="5">
        <v>1057</v>
      </c>
      <c r="H933" s="47">
        <f>VLOOKUP(표5_1075[[#This Row],[characterId]],$BB$15:$BD$223,2,FALSE)</f>
        <v>17</v>
      </c>
      <c r="I933" s="47" t="str">
        <f>VLOOKUP(표5_1075[[#This Row],[characterId]],$BB$15:$BD$223,3,FALSE)</f>
        <v>블랙고</v>
      </c>
      <c r="K933" s="47">
        <f t="shared" si="58"/>
        <v>39</v>
      </c>
      <c r="L933" s="47">
        <v>919</v>
      </c>
      <c r="M933" s="47">
        <f t="shared" si="56"/>
        <v>1019</v>
      </c>
      <c r="N933" s="47">
        <f t="shared" si="55"/>
        <v>7</v>
      </c>
      <c r="O933" s="47">
        <f t="shared" si="57"/>
        <v>1057</v>
      </c>
      <c r="P933" s="47"/>
    </row>
    <row r="934" spans="1:16" x14ac:dyDescent="0.3">
      <c r="A934" s="6"/>
      <c r="C934" s="27">
        <v>920</v>
      </c>
      <c r="D934" s="26">
        <v>1019</v>
      </c>
      <c r="E934" s="26">
        <v>8</v>
      </c>
      <c r="F934" s="5">
        <v>1052</v>
      </c>
      <c r="H934" s="47">
        <f>VLOOKUP(표5_1075[[#This Row],[characterId]],$BB$15:$BD$223,2,FALSE)</f>
        <v>10</v>
      </c>
      <c r="I934" s="47" t="str">
        <f>VLOOKUP(표5_1075[[#This Row],[characterId]],$BB$15:$BD$223,3,FALSE)</f>
        <v>치카</v>
      </c>
      <c r="K934" s="47">
        <f t="shared" si="58"/>
        <v>39</v>
      </c>
      <c r="L934" s="47">
        <v>920</v>
      </c>
      <c r="M934" s="47">
        <f t="shared" si="56"/>
        <v>1019</v>
      </c>
      <c r="N934" s="47">
        <f t="shared" si="55"/>
        <v>8</v>
      </c>
      <c r="O934" s="47">
        <f t="shared" si="57"/>
        <v>1052</v>
      </c>
      <c r="P934" s="47"/>
    </row>
    <row r="935" spans="1:16" x14ac:dyDescent="0.3">
      <c r="A935" s="6"/>
      <c r="C935" s="27">
        <v>921</v>
      </c>
      <c r="D935" s="26">
        <v>1019</v>
      </c>
      <c r="E935" s="26">
        <v>9</v>
      </c>
      <c r="F935" s="5">
        <v>1048</v>
      </c>
      <c r="H935" s="47">
        <f>VLOOKUP(표5_1075[[#This Row],[characterId]],$BB$15:$BD$223,2,FALSE)</f>
        <v>8</v>
      </c>
      <c r="I935" s="47" t="str">
        <f>VLOOKUP(표5_1075[[#This Row],[characterId]],$BB$15:$BD$223,3,FALSE)</f>
        <v>호박</v>
      </c>
      <c r="K935" s="47">
        <f t="shared" si="58"/>
        <v>39</v>
      </c>
      <c r="L935" s="47">
        <v>921</v>
      </c>
      <c r="M935" s="47">
        <f t="shared" si="56"/>
        <v>1019</v>
      </c>
      <c r="N935" s="47">
        <f t="shared" si="55"/>
        <v>9</v>
      </c>
      <c r="O935" s="47">
        <f t="shared" si="57"/>
        <v>1048</v>
      </c>
      <c r="P935" s="47"/>
    </row>
    <row r="936" spans="1:16" x14ac:dyDescent="0.3">
      <c r="A936" s="6"/>
      <c r="C936" s="27">
        <v>922</v>
      </c>
      <c r="D936" s="26">
        <v>1019</v>
      </c>
      <c r="E936" s="26">
        <v>10</v>
      </c>
      <c r="F936" s="5">
        <v>1119</v>
      </c>
      <c r="H936" s="47">
        <f>VLOOKUP(표5_1075[[#This Row],[characterId]],$BB$15:$BD$223,2,FALSE)</f>
        <v>45</v>
      </c>
      <c r="I936" s="47" t="str">
        <f>VLOOKUP(표5_1075[[#This Row],[characterId]],$BB$15:$BD$223,3,FALSE)</f>
        <v>램파이크</v>
      </c>
      <c r="K936" s="47">
        <f t="shared" si="58"/>
        <v>39</v>
      </c>
      <c r="L936" s="47">
        <v>922</v>
      </c>
      <c r="M936" s="47">
        <f t="shared" si="56"/>
        <v>1019</v>
      </c>
      <c r="N936" s="47">
        <f t="shared" ref="N936:N999" si="59">N912</f>
        <v>10</v>
      </c>
      <c r="O936" s="47">
        <f t="shared" si="57"/>
        <v>1119</v>
      </c>
      <c r="P936" s="47"/>
    </row>
    <row r="937" spans="1:16" x14ac:dyDescent="0.3">
      <c r="A937" s="6"/>
      <c r="C937" s="27">
        <v>923</v>
      </c>
      <c r="D937" s="26">
        <v>1019</v>
      </c>
      <c r="E937" s="26">
        <v>11</v>
      </c>
      <c r="F937" s="5">
        <v>1072</v>
      </c>
      <c r="H937" s="47">
        <f>VLOOKUP(표5_1075[[#This Row],[characterId]],$BB$15:$BD$223,2,FALSE)</f>
        <v>3</v>
      </c>
      <c r="I937" s="47" t="str">
        <f>VLOOKUP(표5_1075[[#This Row],[characterId]],$BB$15:$BD$223,3,FALSE)</f>
        <v>폼바딜</v>
      </c>
      <c r="K937" s="47">
        <f t="shared" si="58"/>
        <v>39</v>
      </c>
      <c r="L937" s="47">
        <v>923</v>
      </c>
      <c r="M937" s="47">
        <f t="shared" si="56"/>
        <v>1019</v>
      </c>
      <c r="N937" s="47">
        <f t="shared" si="59"/>
        <v>11</v>
      </c>
      <c r="O937" s="47">
        <f t="shared" si="57"/>
        <v>1072</v>
      </c>
      <c r="P937" s="47"/>
    </row>
    <row r="938" spans="1:16" x14ac:dyDescent="0.3">
      <c r="A938" s="6"/>
      <c r="C938" s="27">
        <v>924</v>
      </c>
      <c r="D938" s="26">
        <v>1019</v>
      </c>
      <c r="E938" s="26">
        <v>12</v>
      </c>
      <c r="F938" s="5">
        <v>1070</v>
      </c>
      <c r="H938" s="47">
        <f>VLOOKUP(표5_1075[[#This Row],[characterId]],$BB$15:$BD$223,2,FALSE)</f>
        <v>6</v>
      </c>
      <c r="I938" s="47" t="str">
        <f>VLOOKUP(표5_1075[[#This Row],[characterId]],$BB$15:$BD$223,3,FALSE)</f>
        <v>팔코네독스</v>
      </c>
      <c r="K938" s="47">
        <f t="shared" si="58"/>
        <v>39</v>
      </c>
      <c r="L938" s="47">
        <v>924</v>
      </c>
      <c r="M938" s="47">
        <f t="shared" si="56"/>
        <v>1019</v>
      </c>
      <c r="N938" s="47">
        <f t="shared" si="59"/>
        <v>12</v>
      </c>
      <c r="O938" s="47">
        <f t="shared" si="57"/>
        <v>1070</v>
      </c>
      <c r="P938" s="47"/>
    </row>
    <row r="939" spans="1:16" x14ac:dyDescent="0.3">
      <c r="A939" s="6"/>
      <c r="C939" s="27">
        <v>925</v>
      </c>
      <c r="D939" s="26">
        <v>1019</v>
      </c>
      <c r="E939" s="26">
        <v>13</v>
      </c>
      <c r="F939" s="5">
        <v>1083</v>
      </c>
      <c r="H939" s="47">
        <f>VLOOKUP(표5_1075[[#This Row],[characterId]],$BB$15:$BD$223,2,FALSE)</f>
        <v>32</v>
      </c>
      <c r="I939" s="47" t="str">
        <f>VLOOKUP(표5_1075[[#This Row],[characterId]],$BB$15:$BD$223,3,FALSE)</f>
        <v>프란토스</v>
      </c>
      <c r="K939" s="47">
        <f t="shared" si="58"/>
        <v>39</v>
      </c>
      <c r="L939" s="47">
        <v>925</v>
      </c>
      <c r="M939" s="47">
        <f t="shared" si="56"/>
        <v>1019</v>
      </c>
      <c r="N939" s="47">
        <f t="shared" si="59"/>
        <v>13</v>
      </c>
      <c r="O939" s="47">
        <f t="shared" si="57"/>
        <v>1083</v>
      </c>
      <c r="P939" s="47"/>
    </row>
    <row r="940" spans="1:16" x14ac:dyDescent="0.3">
      <c r="A940" s="6"/>
      <c r="C940" s="27">
        <v>926</v>
      </c>
      <c r="D940" s="26">
        <v>1019</v>
      </c>
      <c r="E940" s="26">
        <v>14</v>
      </c>
      <c r="F940" s="5">
        <v>1088</v>
      </c>
      <c r="H940" s="47">
        <f>VLOOKUP(표5_1075[[#This Row],[characterId]],$BB$15:$BD$223,2,FALSE)</f>
        <v>42</v>
      </c>
      <c r="I940" s="47" t="str">
        <f>VLOOKUP(표5_1075[[#This Row],[characterId]],$BB$15:$BD$223,3,FALSE)</f>
        <v>리크톤</v>
      </c>
      <c r="K940" s="47">
        <f t="shared" si="58"/>
        <v>39</v>
      </c>
      <c r="L940" s="47">
        <v>926</v>
      </c>
      <c r="M940" s="47">
        <f t="shared" si="56"/>
        <v>1019</v>
      </c>
      <c r="N940" s="47">
        <f t="shared" si="59"/>
        <v>14</v>
      </c>
      <c r="O940" s="47">
        <f t="shared" si="57"/>
        <v>1088</v>
      </c>
      <c r="P940" s="47"/>
    </row>
    <row r="941" spans="1:16" x14ac:dyDescent="0.3">
      <c r="A941" s="6"/>
      <c r="C941" s="27">
        <v>927</v>
      </c>
      <c r="D941" s="26">
        <v>1019</v>
      </c>
      <c r="E941" s="26">
        <v>15</v>
      </c>
      <c r="F941" s="5">
        <v>1123</v>
      </c>
      <c r="H941" s="47">
        <f>VLOOKUP(표5_1075[[#This Row],[characterId]],$BB$15:$BD$223,2,FALSE)</f>
        <v>20</v>
      </c>
      <c r="I941" s="47" t="str">
        <f>VLOOKUP(표5_1075[[#This Row],[characterId]],$BB$15:$BD$223,3,FALSE)</f>
        <v>다크미스트</v>
      </c>
      <c r="K941" s="47">
        <f t="shared" si="58"/>
        <v>39</v>
      </c>
      <c r="L941" s="47">
        <v>927</v>
      </c>
      <c r="M941" s="47">
        <f t="shared" si="56"/>
        <v>1019</v>
      </c>
      <c r="N941" s="47">
        <f t="shared" si="59"/>
        <v>15</v>
      </c>
      <c r="O941" s="47">
        <f t="shared" si="57"/>
        <v>1123</v>
      </c>
      <c r="P941" s="47"/>
    </row>
    <row r="942" spans="1:16" x14ac:dyDescent="0.3">
      <c r="A942" s="6"/>
      <c r="C942" s="27">
        <v>928</v>
      </c>
      <c r="D942" s="26">
        <v>1019</v>
      </c>
      <c r="E942" s="26">
        <v>16</v>
      </c>
      <c r="F942" s="5">
        <v>1099</v>
      </c>
      <c r="H942" s="47">
        <f>VLOOKUP(표5_1075[[#This Row],[characterId]],$BB$15:$BD$223,2,FALSE)</f>
        <v>32</v>
      </c>
      <c r="I942" s="47" t="str">
        <f>VLOOKUP(표5_1075[[#This Row],[characterId]],$BB$15:$BD$223,3,FALSE)</f>
        <v>카크란토스</v>
      </c>
      <c r="K942" s="47">
        <f t="shared" si="58"/>
        <v>39</v>
      </c>
      <c r="L942" s="47">
        <v>928</v>
      </c>
      <c r="M942" s="47">
        <f t="shared" si="56"/>
        <v>1019</v>
      </c>
      <c r="N942" s="47">
        <f t="shared" si="59"/>
        <v>16</v>
      </c>
      <c r="O942" s="47">
        <f t="shared" si="57"/>
        <v>1099</v>
      </c>
      <c r="P942" s="47"/>
    </row>
    <row r="943" spans="1:16" x14ac:dyDescent="0.3">
      <c r="A943" s="6"/>
      <c r="C943" s="27">
        <v>929</v>
      </c>
      <c r="D943" s="26">
        <v>1019</v>
      </c>
      <c r="E943" s="26">
        <v>17</v>
      </c>
      <c r="F943" s="5">
        <v>1098</v>
      </c>
      <c r="H943" s="47">
        <f>VLOOKUP(표5_1075[[#This Row],[characterId]],$BB$15:$BD$223,2,FALSE)</f>
        <v>41</v>
      </c>
      <c r="I943" s="47" t="str">
        <f>VLOOKUP(표5_1075[[#This Row],[characterId]],$BB$15:$BD$223,3,FALSE)</f>
        <v>데이퀸</v>
      </c>
      <c r="K943" s="47">
        <f t="shared" si="58"/>
        <v>39</v>
      </c>
      <c r="L943" s="47">
        <v>929</v>
      </c>
      <c r="M943" s="47">
        <f t="shared" si="56"/>
        <v>1019</v>
      </c>
      <c r="N943" s="47">
        <f t="shared" si="59"/>
        <v>17</v>
      </c>
      <c r="O943" s="47">
        <f t="shared" si="57"/>
        <v>1098</v>
      </c>
      <c r="P943" s="47"/>
    </row>
    <row r="944" spans="1:16" x14ac:dyDescent="0.3">
      <c r="A944" s="6"/>
      <c r="C944" s="27">
        <v>930</v>
      </c>
      <c r="D944" s="26">
        <v>1019</v>
      </c>
      <c r="E944" s="26">
        <v>18</v>
      </c>
      <c r="F944" s="5">
        <v>1138</v>
      </c>
      <c r="H944" s="47">
        <f>VLOOKUP(표5_1075[[#This Row],[characterId]],$BB$15:$BD$223,2,FALSE)</f>
        <v>15</v>
      </c>
      <c r="I944" s="47" t="str">
        <f>VLOOKUP(표5_1075[[#This Row],[characterId]],$BB$15:$BD$223,3,FALSE)</f>
        <v>머드콜로니</v>
      </c>
      <c r="K944" s="47">
        <f t="shared" si="58"/>
        <v>39</v>
      </c>
      <c r="L944" s="47">
        <v>930</v>
      </c>
      <c r="M944" s="47">
        <f t="shared" si="56"/>
        <v>1019</v>
      </c>
      <c r="N944" s="47">
        <f t="shared" si="59"/>
        <v>18</v>
      </c>
      <c r="O944" s="47">
        <f t="shared" si="57"/>
        <v>1138</v>
      </c>
      <c r="P944" s="47"/>
    </row>
    <row r="945" spans="1:16" x14ac:dyDescent="0.3">
      <c r="A945" s="6"/>
      <c r="C945" s="27">
        <v>931</v>
      </c>
      <c r="D945" s="26">
        <v>1019</v>
      </c>
      <c r="E945" s="26">
        <v>19</v>
      </c>
      <c r="F945" s="5">
        <v>1161</v>
      </c>
      <c r="H945" s="47">
        <f>VLOOKUP(표5_1075[[#This Row],[characterId]],$BB$15:$BD$223,2,FALSE)</f>
        <v>3</v>
      </c>
      <c r="I945" s="47" t="str">
        <f>VLOOKUP(표5_1075[[#This Row],[characterId]],$BB$15:$BD$223,3,FALSE)</f>
        <v>몬투</v>
      </c>
      <c r="K945" s="47">
        <f t="shared" si="58"/>
        <v>39</v>
      </c>
      <c r="L945" s="47">
        <v>931</v>
      </c>
      <c r="M945" s="47">
        <f t="shared" si="56"/>
        <v>1019</v>
      </c>
      <c r="N945" s="47">
        <f t="shared" si="59"/>
        <v>19</v>
      </c>
      <c r="O945" s="47">
        <f t="shared" si="57"/>
        <v>1161</v>
      </c>
      <c r="P945" s="47"/>
    </row>
    <row r="946" spans="1:16" x14ac:dyDescent="0.3">
      <c r="A946" s="6"/>
      <c r="C946" s="27">
        <v>932</v>
      </c>
      <c r="D946" s="26">
        <v>1019</v>
      </c>
      <c r="E946" s="26">
        <v>20</v>
      </c>
      <c r="F946" s="5">
        <v>1103</v>
      </c>
      <c r="H946" s="47">
        <f>VLOOKUP(표5_1075[[#This Row],[characterId]],$BB$15:$BD$223,2,FALSE)</f>
        <v>9</v>
      </c>
      <c r="I946" s="47" t="str">
        <f>VLOOKUP(표5_1075[[#This Row],[characterId]],$BB$15:$BD$223,3,FALSE)</f>
        <v>밴느</v>
      </c>
      <c r="K946" s="47">
        <f t="shared" si="58"/>
        <v>39</v>
      </c>
      <c r="L946" s="47">
        <v>932</v>
      </c>
      <c r="M946" s="47">
        <f t="shared" si="56"/>
        <v>1019</v>
      </c>
      <c r="N946" s="47">
        <f t="shared" si="59"/>
        <v>20</v>
      </c>
      <c r="O946" s="47">
        <f t="shared" si="57"/>
        <v>1103</v>
      </c>
      <c r="P946" s="47"/>
    </row>
    <row r="947" spans="1:16" x14ac:dyDescent="0.3">
      <c r="A947" s="6"/>
      <c r="C947" s="27">
        <v>933</v>
      </c>
      <c r="D947" s="26">
        <v>1019</v>
      </c>
      <c r="E947" s="26">
        <v>101</v>
      </c>
      <c r="F947" s="5">
        <v>2022</v>
      </c>
      <c r="H947" s="47">
        <f>VLOOKUP(표5_1075[[#This Row],[characterId]],$BB$15:$BD$223,2,FALSE)</f>
        <v>31</v>
      </c>
      <c r="I947" s="47" t="str">
        <f>VLOOKUP(표5_1075[[#This Row],[characterId]],$BB$15:$BD$223,3,FALSE)</f>
        <v>다미아</v>
      </c>
      <c r="K947" s="47">
        <f t="shared" si="58"/>
        <v>39</v>
      </c>
      <c r="L947" s="47">
        <v>933</v>
      </c>
      <c r="M947" s="47">
        <f t="shared" si="56"/>
        <v>1019</v>
      </c>
      <c r="N947" s="47">
        <f t="shared" si="59"/>
        <v>101</v>
      </c>
      <c r="O947" s="47">
        <f t="shared" si="57"/>
        <v>2022</v>
      </c>
      <c r="P947" s="47"/>
    </row>
    <row r="948" spans="1:16" x14ac:dyDescent="0.3">
      <c r="A948" s="6"/>
      <c r="C948" s="27">
        <v>934</v>
      </c>
      <c r="D948" s="26">
        <v>1019</v>
      </c>
      <c r="E948" s="26">
        <v>102</v>
      </c>
      <c r="F948" s="5">
        <v>2042</v>
      </c>
      <c r="H948" s="47">
        <f>VLOOKUP(표5_1075[[#This Row],[characterId]],$BB$15:$BD$223,2,FALSE)</f>
        <v>31</v>
      </c>
      <c r="I948" s="47" t="str">
        <f>VLOOKUP(표5_1075[[#This Row],[characterId]],$BB$15:$BD$223,3,FALSE)</f>
        <v>칼크란</v>
      </c>
      <c r="K948" s="47">
        <f t="shared" si="58"/>
        <v>39</v>
      </c>
      <c r="L948" s="47">
        <v>934</v>
      </c>
      <c r="M948" s="47">
        <f t="shared" si="56"/>
        <v>1019</v>
      </c>
      <c r="N948" s="47">
        <f t="shared" si="59"/>
        <v>102</v>
      </c>
      <c r="O948" s="47">
        <f t="shared" si="57"/>
        <v>2042</v>
      </c>
      <c r="P948" s="47"/>
    </row>
    <row r="949" spans="1:16" x14ac:dyDescent="0.3">
      <c r="A949" s="6"/>
      <c r="C949" s="27">
        <v>935</v>
      </c>
      <c r="D949" s="26">
        <v>1019</v>
      </c>
      <c r="E949" s="26">
        <v>103</v>
      </c>
      <c r="F949" s="5">
        <v>2041</v>
      </c>
      <c r="H949" s="47">
        <f>VLOOKUP(표5_1075[[#This Row],[characterId]],$BB$15:$BD$223,2,FALSE)</f>
        <v>31</v>
      </c>
      <c r="I949" s="47" t="str">
        <f>VLOOKUP(표5_1075[[#This Row],[characterId]],$BB$15:$BD$223,3,FALSE)</f>
        <v>아만테라</v>
      </c>
      <c r="K949" s="47">
        <f t="shared" si="58"/>
        <v>39</v>
      </c>
      <c r="L949" s="47">
        <v>935</v>
      </c>
      <c r="M949" s="47">
        <f t="shared" si="56"/>
        <v>1019</v>
      </c>
      <c r="N949" s="47">
        <f t="shared" si="59"/>
        <v>103</v>
      </c>
      <c r="O949" s="47">
        <f t="shared" si="57"/>
        <v>2041</v>
      </c>
      <c r="P949" s="47"/>
    </row>
    <row r="950" spans="1:16" x14ac:dyDescent="0.3">
      <c r="A950" s="6"/>
      <c r="C950" s="27">
        <v>936</v>
      </c>
      <c r="D950" s="26">
        <v>1019</v>
      </c>
      <c r="E950" s="26">
        <v>201</v>
      </c>
      <c r="F950" s="5">
        <v>3005</v>
      </c>
      <c r="H950" s="47">
        <f>VLOOKUP(표5_1075[[#This Row],[characterId]],$BB$15:$BD$223,2,FALSE)</f>
        <v>36</v>
      </c>
      <c r="I950" s="47" t="str">
        <f>VLOOKUP(표5_1075[[#This Row],[characterId]],$BB$15:$BD$223,3,FALSE)</f>
        <v>눈물의 루나이</v>
      </c>
      <c r="K950" s="47">
        <f t="shared" si="58"/>
        <v>39</v>
      </c>
      <c r="L950" s="47">
        <v>936</v>
      </c>
      <c r="M950" s="47">
        <f t="shared" si="56"/>
        <v>1019</v>
      </c>
      <c r="N950" s="47">
        <f t="shared" si="59"/>
        <v>201</v>
      </c>
      <c r="O950" s="47">
        <f t="shared" si="57"/>
        <v>3005</v>
      </c>
      <c r="P950" s="47"/>
    </row>
    <row r="951" spans="1:16" x14ac:dyDescent="0.3">
      <c r="A951" s="6"/>
      <c r="C951" s="27">
        <v>937</v>
      </c>
      <c r="D951" s="26">
        <v>1020</v>
      </c>
      <c r="E951" s="26">
        <v>1</v>
      </c>
      <c r="F951" s="5">
        <v>1009</v>
      </c>
      <c r="H951" s="47">
        <f>VLOOKUP(표5_1075[[#This Row],[characterId]],$BB$15:$BD$223,2,FALSE)</f>
        <v>7</v>
      </c>
      <c r="I951" s="47" t="str">
        <f>VLOOKUP(표5_1075[[#This Row],[characterId]],$BB$15:$BD$223,3,FALSE)</f>
        <v>블라임</v>
      </c>
      <c r="K951" s="47">
        <f t="shared" si="58"/>
        <v>40</v>
      </c>
      <c r="L951" s="47">
        <v>937</v>
      </c>
      <c r="M951" s="47">
        <f t="shared" si="56"/>
        <v>1020</v>
      </c>
      <c r="N951" s="47">
        <f t="shared" si="59"/>
        <v>1</v>
      </c>
      <c r="O951" s="47">
        <f t="shared" si="57"/>
        <v>1009</v>
      </c>
      <c r="P951" s="47"/>
    </row>
    <row r="952" spans="1:16" x14ac:dyDescent="0.3">
      <c r="A952" s="6"/>
      <c r="C952" s="27">
        <v>938</v>
      </c>
      <c r="D952" s="26">
        <v>1020</v>
      </c>
      <c r="E952" s="26">
        <v>2</v>
      </c>
      <c r="F952" s="5">
        <v>1008</v>
      </c>
      <c r="H952" s="47">
        <f>VLOOKUP(표5_1075[[#This Row],[characterId]],$BB$15:$BD$223,2,FALSE)</f>
        <v>41</v>
      </c>
      <c r="I952" s="47" t="str">
        <f>VLOOKUP(표5_1075[[#This Row],[characterId]],$BB$15:$BD$223,3,FALSE)</f>
        <v>화이트고</v>
      </c>
      <c r="K952" s="47">
        <f t="shared" si="58"/>
        <v>40</v>
      </c>
      <c r="L952" s="47">
        <v>938</v>
      </c>
      <c r="M952" s="47">
        <f t="shared" si="56"/>
        <v>1020</v>
      </c>
      <c r="N952" s="47">
        <f t="shared" si="59"/>
        <v>2</v>
      </c>
      <c r="O952" s="47">
        <f t="shared" si="57"/>
        <v>1008</v>
      </c>
      <c r="P952" s="47"/>
    </row>
    <row r="953" spans="1:16" x14ac:dyDescent="0.3">
      <c r="A953" s="6"/>
      <c r="C953" s="27">
        <v>939</v>
      </c>
      <c r="D953" s="26">
        <v>1020</v>
      </c>
      <c r="E953" s="26">
        <v>3</v>
      </c>
      <c r="F953" s="5">
        <v>1022</v>
      </c>
      <c r="H953" s="47">
        <f>VLOOKUP(표5_1075[[#This Row],[characterId]],$BB$15:$BD$223,2,FALSE)</f>
        <v>9</v>
      </c>
      <c r="I953" s="47" t="str">
        <f>VLOOKUP(표5_1075[[#This Row],[characterId]],$BB$15:$BD$223,3,FALSE)</f>
        <v>켈핀</v>
      </c>
      <c r="K953" s="47">
        <f t="shared" si="58"/>
        <v>40</v>
      </c>
      <c r="L953" s="47">
        <v>939</v>
      </c>
      <c r="M953" s="47">
        <f t="shared" si="56"/>
        <v>1020</v>
      </c>
      <c r="N953" s="47">
        <f t="shared" si="59"/>
        <v>3</v>
      </c>
      <c r="O953" s="47">
        <f t="shared" si="57"/>
        <v>1022</v>
      </c>
      <c r="P953" s="47"/>
    </row>
    <row r="954" spans="1:16" x14ac:dyDescent="0.3">
      <c r="A954" s="6"/>
      <c r="C954" s="27">
        <v>940</v>
      </c>
      <c r="D954" s="26">
        <v>1020</v>
      </c>
      <c r="E954" s="26">
        <v>4</v>
      </c>
      <c r="F954" s="5">
        <v>1024</v>
      </c>
      <c r="H954" s="47">
        <f>VLOOKUP(표5_1075[[#This Row],[characterId]],$BB$15:$BD$223,2,FALSE)</f>
        <v>16</v>
      </c>
      <c r="I954" s="47" t="str">
        <f>VLOOKUP(표5_1075[[#This Row],[characterId]],$BB$15:$BD$223,3,FALSE)</f>
        <v>포레스트고</v>
      </c>
      <c r="K954" s="47">
        <f t="shared" si="58"/>
        <v>40</v>
      </c>
      <c r="L954" s="47">
        <v>940</v>
      </c>
      <c r="M954" s="47">
        <f t="shared" si="56"/>
        <v>1020</v>
      </c>
      <c r="N954" s="47">
        <f t="shared" si="59"/>
        <v>4</v>
      </c>
      <c r="O954" s="47">
        <f t="shared" si="57"/>
        <v>1024</v>
      </c>
      <c r="P954" s="47"/>
    </row>
    <row r="955" spans="1:16" x14ac:dyDescent="0.3">
      <c r="A955" s="6"/>
      <c r="C955" s="27">
        <v>941</v>
      </c>
      <c r="D955" s="26">
        <v>1020</v>
      </c>
      <c r="E955" s="26">
        <v>5</v>
      </c>
      <c r="F955" s="5">
        <v>1017</v>
      </c>
      <c r="H955" s="47">
        <f>VLOOKUP(표5_1075[[#This Row],[characterId]],$BB$15:$BD$223,2,FALSE)</f>
        <v>44</v>
      </c>
      <c r="I955" s="47" t="str">
        <f>VLOOKUP(표5_1075[[#This Row],[characterId]],$BB$15:$BD$223,3,FALSE)</f>
        <v>보라고래</v>
      </c>
      <c r="K955" s="47">
        <f t="shared" si="58"/>
        <v>40</v>
      </c>
      <c r="L955" s="47">
        <v>941</v>
      </c>
      <c r="M955" s="47">
        <f t="shared" si="56"/>
        <v>1020</v>
      </c>
      <c r="N955" s="47">
        <f t="shared" si="59"/>
        <v>5</v>
      </c>
      <c r="O955" s="47">
        <f t="shared" si="57"/>
        <v>1017</v>
      </c>
      <c r="P955" s="47"/>
    </row>
    <row r="956" spans="1:16" x14ac:dyDescent="0.3">
      <c r="A956" s="6"/>
      <c r="C956" s="27">
        <v>942</v>
      </c>
      <c r="D956" s="26">
        <v>1020</v>
      </c>
      <c r="E956" s="26">
        <v>6</v>
      </c>
      <c r="F956" s="5">
        <v>1116</v>
      </c>
      <c r="H956" s="47">
        <f>VLOOKUP(표5_1075[[#This Row],[characterId]],$BB$15:$BD$223,2,FALSE)</f>
        <v>5</v>
      </c>
      <c r="I956" s="47" t="str">
        <f>VLOOKUP(표5_1075[[#This Row],[characterId]],$BB$15:$BD$223,3,FALSE)</f>
        <v>마그롭스</v>
      </c>
      <c r="K956" s="47">
        <f t="shared" si="58"/>
        <v>40</v>
      </c>
      <c r="L956" s="47">
        <v>942</v>
      </c>
      <c r="M956" s="47">
        <f t="shared" si="56"/>
        <v>1020</v>
      </c>
      <c r="N956" s="47">
        <f t="shared" si="59"/>
        <v>6</v>
      </c>
      <c r="O956" s="47">
        <f t="shared" si="57"/>
        <v>1116</v>
      </c>
      <c r="P956" s="47"/>
    </row>
    <row r="957" spans="1:16" x14ac:dyDescent="0.3">
      <c r="A957" s="6"/>
      <c r="C957" s="27">
        <v>943</v>
      </c>
      <c r="D957" s="26">
        <v>1020</v>
      </c>
      <c r="E957" s="26">
        <v>7</v>
      </c>
      <c r="F957" s="5">
        <v>1057</v>
      </c>
      <c r="H957" s="47">
        <f>VLOOKUP(표5_1075[[#This Row],[characterId]],$BB$15:$BD$223,2,FALSE)</f>
        <v>17</v>
      </c>
      <c r="I957" s="47" t="str">
        <f>VLOOKUP(표5_1075[[#This Row],[characterId]],$BB$15:$BD$223,3,FALSE)</f>
        <v>블랙고</v>
      </c>
      <c r="K957" s="47">
        <f t="shared" si="58"/>
        <v>40</v>
      </c>
      <c r="L957" s="47">
        <v>943</v>
      </c>
      <c r="M957" s="47">
        <f t="shared" si="56"/>
        <v>1020</v>
      </c>
      <c r="N957" s="47">
        <f t="shared" si="59"/>
        <v>7</v>
      </c>
      <c r="O957" s="47">
        <f t="shared" si="57"/>
        <v>1057</v>
      </c>
      <c r="P957" s="47"/>
    </row>
    <row r="958" spans="1:16" x14ac:dyDescent="0.3">
      <c r="A958" s="6"/>
      <c r="C958" s="27">
        <v>944</v>
      </c>
      <c r="D958" s="26">
        <v>1020</v>
      </c>
      <c r="E958" s="26">
        <v>8</v>
      </c>
      <c r="F958" s="5">
        <v>1052</v>
      </c>
      <c r="H958" s="47">
        <f>VLOOKUP(표5_1075[[#This Row],[characterId]],$BB$15:$BD$223,2,FALSE)</f>
        <v>10</v>
      </c>
      <c r="I958" s="47" t="str">
        <f>VLOOKUP(표5_1075[[#This Row],[characterId]],$BB$15:$BD$223,3,FALSE)</f>
        <v>치카</v>
      </c>
      <c r="K958" s="47">
        <f t="shared" si="58"/>
        <v>40</v>
      </c>
      <c r="L958" s="47">
        <v>944</v>
      </c>
      <c r="M958" s="47">
        <f t="shared" si="56"/>
        <v>1020</v>
      </c>
      <c r="N958" s="47">
        <f t="shared" si="59"/>
        <v>8</v>
      </c>
      <c r="O958" s="47">
        <f t="shared" si="57"/>
        <v>1052</v>
      </c>
      <c r="P958" s="47"/>
    </row>
    <row r="959" spans="1:16" x14ac:dyDescent="0.3">
      <c r="A959" s="6"/>
      <c r="C959" s="27">
        <v>945</v>
      </c>
      <c r="D959" s="26">
        <v>1020</v>
      </c>
      <c r="E959" s="26">
        <v>9</v>
      </c>
      <c r="F959" s="5">
        <v>1048</v>
      </c>
      <c r="H959" s="47">
        <f>VLOOKUP(표5_1075[[#This Row],[characterId]],$BB$15:$BD$223,2,FALSE)</f>
        <v>8</v>
      </c>
      <c r="I959" s="47" t="str">
        <f>VLOOKUP(표5_1075[[#This Row],[characterId]],$BB$15:$BD$223,3,FALSE)</f>
        <v>호박</v>
      </c>
      <c r="K959" s="47">
        <f t="shared" si="58"/>
        <v>40</v>
      </c>
      <c r="L959" s="47">
        <v>945</v>
      </c>
      <c r="M959" s="47">
        <f t="shared" si="56"/>
        <v>1020</v>
      </c>
      <c r="N959" s="47">
        <f t="shared" si="59"/>
        <v>9</v>
      </c>
      <c r="O959" s="47">
        <f t="shared" si="57"/>
        <v>1048</v>
      </c>
      <c r="P959" s="47"/>
    </row>
    <row r="960" spans="1:16" x14ac:dyDescent="0.3">
      <c r="A960" s="6"/>
      <c r="C960" s="27">
        <v>946</v>
      </c>
      <c r="D960" s="26">
        <v>1020</v>
      </c>
      <c r="E960" s="26">
        <v>10</v>
      </c>
      <c r="F960" s="5">
        <v>1119</v>
      </c>
      <c r="H960" s="47">
        <f>VLOOKUP(표5_1075[[#This Row],[characterId]],$BB$15:$BD$223,2,FALSE)</f>
        <v>45</v>
      </c>
      <c r="I960" s="47" t="str">
        <f>VLOOKUP(표5_1075[[#This Row],[characterId]],$BB$15:$BD$223,3,FALSE)</f>
        <v>램파이크</v>
      </c>
      <c r="K960" s="47">
        <f t="shared" si="58"/>
        <v>40</v>
      </c>
      <c r="L960" s="47">
        <v>946</v>
      </c>
      <c r="M960" s="47">
        <f t="shared" si="56"/>
        <v>1020</v>
      </c>
      <c r="N960" s="47">
        <f t="shared" si="59"/>
        <v>10</v>
      </c>
      <c r="O960" s="47">
        <f t="shared" si="57"/>
        <v>1119</v>
      </c>
      <c r="P960" s="47"/>
    </row>
    <row r="961" spans="1:16" x14ac:dyDescent="0.3">
      <c r="A961" s="6"/>
      <c r="C961" s="27">
        <v>947</v>
      </c>
      <c r="D961" s="26">
        <v>1020</v>
      </c>
      <c r="E961" s="26">
        <v>11</v>
      </c>
      <c r="F961" s="5">
        <v>1072</v>
      </c>
      <c r="H961" s="47">
        <f>VLOOKUP(표5_1075[[#This Row],[characterId]],$BB$15:$BD$223,2,FALSE)</f>
        <v>3</v>
      </c>
      <c r="I961" s="47" t="str">
        <f>VLOOKUP(표5_1075[[#This Row],[characterId]],$BB$15:$BD$223,3,FALSE)</f>
        <v>폼바딜</v>
      </c>
      <c r="K961" s="47">
        <f t="shared" si="58"/>
        <v>40</v>
      </c>
      <c r="L961" s="47">
        <v>947</v>
      </c>
      <c r="M961" s="47">
        <f t="shared" si="56"/>
        <v>1020</v>
      </c>
      <c r="N961" s="47">
        <f t="shared" si="59"/>
        <v>11</v>
      </c>
      <c r="O961" s="47">
        <f t="shared" si="57"/>
        <v>1072</v>
      </c>
      <c r="P961" s="47"/>
    </row>
    <row r="962" spans="1:16" x14ac:dyDescent="0.3">
      <c r="A962" s="6"/>
      <c r="C962" s="27">
        <v>948</v>
      </c>
      <c r="D962" s="26">
        <v>1020</v>
      </c>
      <c r="E962" s="26">
        <v>12</v>
      </c>
      <c r="F962" s="5">
        <v>1070</v>
      </c>
      <c r="H962" s="47">
        <f>VLOOKUP(표5_1075[[#This Row],[characterId]],$BB$15:$BD$223,2,FALSE)</f>
        <v>6</v>
      </c>
      <c r="I962" s="47" t="str">
        <f>VLOOKUP(표5_1075[[#This Row],[characterId]],$BB$15:$BD$223,3,FALSE)</f>
        <v>팔코네독스</v>
      </c>
      <c r="K962" s="47">
        <f t="shared" si="58"/>
        <v>40</v>
      </c>
      <c r="L962" s="47">
        <v>948</v>
      </c>
      <c r="M962" s="47">
        <f t="shared" si="56"/>
        <v>1020</v>
      </c>
      <c r="N962" s="47">
        <f t="shared" si="59"/>
        <v>12</v>
      </c>
      <c r="O962" s="47">
        <f t="shared" si="57"/>
        <v>1070</v>
      </c>
      <c r="P962" s="47"/>
    </row>
    <row r="963" spans="1:16" x14ac:dyDescent="0.3">
      <c r="A963" s="6"/>
      <c r="C963" s="27">
        <v>949</v>
      </c>
      <c r="D963" s="26">
        <v>1020</v>
      </c>
      <c r="E963" s="26">
        <v>13</v>
      </c>
      <c r="F963" s="5">
        <v>1083</v>
      </c>
      <c r="H963" s="47">
        <f>VLOOKUP(표5_1075[[#This Row],[characterId]],$BB$15:$BD$223,2,FALSE)</f>
        <v>32</v>
      </c>
      <c r="I963" s="47" t="str">
        <f>VLOOKUP(표5_1075[[#This Row],[characterId]],$BB$15:$BD$223,3,FALSE)</f>
        <v>프란토스</v>
      </c>
      <c r="K963" s="47">
        <f t="shared" si="58"/>
        <v>40</v>
      </c>
      <c r="L963" s="47">
        <v>949</v>
      </c>
      <c r="M963" s="47">
        <f t="shared" si="56"/>
        <v>1020</v>
      </c>
      <c r="N963" s="47">
        <f t="shared" si="59"/>
        <v>13</v>
      </c>
      <c r="O963" s="47">
        <f t="shared" si="57"/>
        <v>1083</v>
      </c>
      <c r="P963" s="47"/>
    </row>
    <row r="964" spans="1:16" x14ac:dyDescent="0.3">
      <c r="A964" s="6"/>
      <c r="C964" s="27">
        <v>950</v>
      </c>
      <c r="D964" s="26">
        <v>1020</v>
      </c>
      <c r="E964" s="26">
        <v>14</v>
      </c>
      <c r="F964" s="5">
        <v>1088</v>
      </c>
      <c r="H964" s="47">
        <f>VLOOKUP(표5_1075[[#This Row],[characterId]],$BB$15:$BD$223,2,FALSE)</f>
        <v>42</v>
      </c>
      <c r="I964" s="47" t="str">
        <f>VLOOKUP(표5_1075[[#This Row],[characterId]],$BB$15:$BD$223,3,FALSE)</f>
        <v>리크톤</v>
      </c>
      <c r="K964" s="47">
        <f t="shared" si="58"/>
        <v>40</v>
      </c>
      <c r="L964" s="47">
        <v>950</v>
      </c>
      <c r="M964" s="47">
        <f t="shared" si="56"/>
        <v>1020</v>
      </c>
      <c r="N964" s="47">
        <f t="shared" si="59"/>
        <v>14</v>
      </c>
      <c r="O964" s="47">
        <f t="shared" si="57"/>
        <v>1088</v>
      </c>
      <c r="P964" s="47"/>
    </row>
    <row r="965" spans="1:16" x14ac:dyDescent="0.3">
      <c r="A965" s="6"/>
      <c r="C965" s="27">
        <v>951</v>
      </c>
      <c r="D965" s="26">
        <v>1020</v>
      </c>
      <c r="E965" s="26">
        <v>15</v>
      </c>
      <c r="F965" s="5">
        <v>1123</v>
      </c>
      <c r="H965" s="47">
        <f>VLOOKUP(표5_1075[[#This Row],[characterId]],$BB$15:$BD$223,2,FALSE)</f>
        <v>20</v>
      </c>
      <c r="I965" s="47" t="str">
        <f>VLOOKUP(표5_1075[[#This Row],[characterId]],$BB$15:$BD$223,3,FALSE)</f>
        <v>다크미스트</v>
      </c>
      <c r="K965" s="47">
        <f t="shared" si="58"/>
        <v>40</v>
      </c>
      <c r="L965" s="47">
        <v>951</v>
      </c>
      <c r="M965" s="47">
        <f t="shared" si="56"/>
        <v>1020</v>
      </c>
      <c r="N965" s="47">
        <f t="shared" si="59"/>
        <v>15</v>
      </c>
      <c r="O965" s="47">
        <f t="shared" si="57"/>
        <v>1123</v>
      </c>
      <c r="P965" s="47"/>
    </row>
    <row r="966" spans="1:16" x14ac:dyDescent="0.3">
      <c r="A966" s="6"/>
      <c r="C966" s="27">
        <v>952</v>
      </c>
      <c r="D966" s="26">
        <v>1020</v>
      </c>
      <c r="E966" s="26">
        <v>16</v>
      </c>
      <c r="F966" s="5">
        <v>1099</v>
      </c>
      <c r="H966" s="47">
        <f>VLOOKUP(표5_1075[[#This Row],[characterId]],$BB$15:$BD$223,2,FALSE)</f>
        <v>32</v>
      </c>
      <c r="I966" s="47" t="str">
        <f>VLOOKUP(표5_1075[[#This Row],[characterId]],$BB$15:$BD$223,3,FALSE)</f>
        <v>카크란토스</v>
      </c>
      <c r="K966" s="47">
        <f t="shared" si="58"/>
        <v>40</v>
      </c>
      <c r="L966" s="47">
        <v>952</v>
      </c>
      <c r="M966" s="47">
        <f t="shared" si="56"/>
        <v>1020</v>
      </c>
      <c r="N966" s="47">
        <f t="shared" si="59"/>
        <v>16</v>
      </c>
      <c r="O966" s="47">
        <f t="shared" si="57"/>
        <v>1099</v>
      </c>
      <c r="P966" s="47"/>
    </row>
    <row r="967" spans="1:16" x14ac:dyDescent="0.3">
      <c r="A967" s="6"/>
      <c r="C967" s="27">
        <v>953</v>
      </c>
      <c r="D967" s="26">
        <v>1020</v>
      </c>
      <c r="E967" s="26">
        <v>17</v>
      </c>
      <c r="F967" s="5">
        <v>1098</v>
      </c>
      <c r="H967" s="47">
        <f>VLOOKUP(표5_1075[[#This Row],[characterId]],$BB$15:$BD$223,2,FALSE)</f>
        <v>41</v>
      </c>
      <c r="I967" s="47" t="str">
        <f>VLOOKUP(표5_1075[[#This Row],[characterId]],$BB$15:$BD$223,3,FALSE)</f>
        <v>데이퀸</v>
      </c>
      <c r="K967" s="47">
        <f t="shared" si="58"/>
        <v>40</v>
      </c>
      <c r="L967" s="47">
        <v>953</v>
      </c>
      <c r="M967" s="47">
        <f t="shared" si="56"/>
        <v>1020</v>
      </c>
      <c r="N967" s="47">
        <f t="shared" si="59"/>
        <v>17</v>
      </c>
      <c r="O967" s="47">
        <f t="shared" si="57"/>
        <v>1098</v>
      </c>
      <c r="P967" s="47"/>
    </row>
    <row r="968" spans="1:16" x14ac:dyDescent="0.3">
      <c r="A968" s="6"/>
      <c r="C968" s="27">
        <v>954</v>
      </c>
      <c r="D968" s="26">
        <v>1020</v>
      </c>
      <c r="E968" s="26">
        <v>18</v>
      </c>
      <c r="F968" s="5">
        <v>1138</v>
      </c>
      <c r="H968" s="47">
        <f>VLOOKUP(표5_1075[[#This Row],[characterId]],$BB$15:$BD$223,2,FALSE)</f>
        <v>15</v>
      </c>
      <c r="I968" s="47" t="str">
        <f>VLOOKUP(표5_1075[[#This Row],[characterId]],$BB$15:$BD$223,3,FALSE)</f>
        <v>머드콜로니</v>
      </c>
      <c r="K968" s="47">
        <f t="shared" si="58"/>
        <v>40</v>
      </c>
      <c r="L968" s="47">
        <v>954</v>
      </c>
      <c r="M968" s="47">
        <f t="shared" si="56"/>
        <v>1020</v>
      </c>
      <c r="N968" s="47">
        <f t="shared" si="59"/>
        <v>18</v>
      </c>
      <c r="O968" s="47">
        <f t="shared" si="57"/>
        <v>1138</v>
      </c>
      <c r="P968" s="47"/>
    </row>
    <row r="969" spans="1:16" x14ac:dyDescent="0.3">
      <c r="A969" s="6"/>
      <c r="C969" s="27">
        <v>955</v>
      </c>
      <c r="D969" s="26">
        <v>1020</v>
      </c>
      <c r="E969" s="26">
        <v>19</v>
      </c>
      <c r="F969" s="5">
        <v>1161</v>
      </c>
      <c r="H969" s="47">
        <f>VLOOKUP(표5_1075[[#This Row],[characterId]],$BB$15:$BD$223,2,FALSE)</f>
        <v>3</v>
      </c>
      <c r="I969" s="47" t="str">
        <f>VLOOKUP(표5_1075[[#This Row],[characterId]],$BB$15:$BD$223,3,FALSE)</f>
        <v>몬투</v>
      </c>
      <c r="K969" s="47">
        <f t="shared" si="58"/>
        <v>40</v>
      </c>
      <c r="L969" s="47">
        <v>955</v>
      </c>
      <c r="M969" s="47">
        <f t="shared" si="56"/>
        <v>1020</v>
      </c>
      <c r="N969" s="47">
        <f t="shared" si="59"/>
        <v>19</v>
      </c>
      <c r="O969" s="47">
        <f t="shared" si="57"/>
        <v>1161</v>
      </c>
      <c r="P969" s="47"/>
    </row>
    <row r="970" spans="1:16" x14ac:dyDescent="0.3">
      <c r="A970" s="6"/>
      <c r="C970" s="27">
        <v>956</v>
      </c>
      <c r="D970" s="26">
        <v>1020</v>
      </c>
      <c r="E970" s="26">
        <v>20</v>
      </c>
      <c r="F970" s="5">
        <v>1103</v>
      </c>
      <c r="H970" s="47">
        <f>VLOOKUP(표5_1075[[#This Row],[characterId]],$BB$15:$BD$223,2,FALSE)</f>
        <v>9</v>
      </c>
      <c r="I970" s="47" t="str">
        <f>VLOOKUP(표5_1075[[#This Row],[characterId]],$BB$15:$BD$223,3,FALSE)</f>
        <v>밴느</v>
      </c>
      <c r="K970" s="47">
        <f t="shared" si="58"/>
        <v>40</v>
      </c>
      <c r="L970" s="47">
        <v>956</v>
      </c>
      <c r="M970" s="47">
        <f t="shared" si="56"/>
        <v>1020</v>
      </c>
      <c r="N970" s="47">
        <f t="shared" si="59"/>
        <v>20</v>
      </c>
      <c r="O970" s="47">
        <f t="shared" si="57"/>
        <v>1103</v>
      </c>
      <c r="P970" s="47"/>
    </row>
    <row r="971" spans="1:16" x14ac:dyDescent="0.3">
      <c r="A971" s="6"/>
      <c r="C971" s="27">
        <v>957</v>
      </c>
      <c r="D971" s="26">
        <v>1020</v>
      </c>
      <c r="E971" s="26">
        <v>101</v>
      </c>
      <c r="F971" s="5">
        <v>2022</v>
      </c>
      <c r="H971" s="47">
        <f>VLOOKUP(표5_1075[[#This Row],[characterId]],$BB$15:$BD$223,2,FALSE)</f>
        <v>31</v>
      </c>
      <c r="I971" s="47" t="str">
        <f>VLOOKUP(표5_1075[[#This Row],[characterId]],$BB$15:$BD$223,3,FALSE)</f>
        <v>다미아</v>
      </c>
      <c r="K971" s="47">
        <f t="shared" si="58"/>
        <v>40</v>
      </c>
      <c r="L971" s="47">
        <v>957</v>
      </c>
      <c r="M971" s="47">
        <f t="shared" si="56"/>
        <v>1020</v>
      </c>
      <c r="N971" s="47">
        <f t="shared" si="59"/>
        <v>101</v>
      </c>
      <c r="O971" s="47">
        <f t="shared" si="57"/>
        <v>2022</v>
      </c>
      <c r="P971" s="47"/>
    </row>
    <row r="972" spans="1:16" x14ac:dyDescent="0.3">
      <c r="A972" s="6"/>
      <c r="C972" s="27">
        <v>958</v>
      </c>
      <c r="D972" s="26">
        <v>1020</v>
      </c>
      <c r="E972" s="26">
        <v>102</v>
      </c>
      <c r="F972" s="5">
        <v>2042</v>
      </c>
      <c r="H972" s="47">
        <f>VLOOKUP(표5_1075[[#This Row],[characterId]],$BB$15:$BD$223,2,FALSE)</f>
        <v>31</v>
      </c>
      <c r="I972" s="47" t="str">
        <f>VLOOKUP(표5_1075[[#This Row],[characterId]],$BB$15:$BD$223,3,FALSE)</f>
        <v>칼크란</v>
      </c>
      <c r="K972" s="47">
        <f t="shared" si="58"/>
        <v>40</v>
      </c>
      <c r="L972" s="47">
        <v>958</v>
      </c>
      <c r="M972" s="47">
        <f t="shared" si="56"/>
        <v>1020</v>
      </c>
      <c r="N972" s="47">
        <f t="shared" si="59"/>
        <v>102</v>
      </c>
      <c r="O972" s="47">
        <f t="shared" si="57"/>
        <v>2042</v>
      </c>
      <c r="P972" s="47"/>
    </row>
    <row r="973" spans="1:16" x14ac:dyDescent="0.3">
      <c r="A973" s="6"/>
      <c r="C973" s="27">
        <v>959</v>
      </c>
      <c r="D973" s="26">
        <v>1020</v>
      </c>
      <c r="E973" s="26">
        <v>103</v>
      </c>
      <c r="F973" s="5">
        <v>2041</v>
      </c>
      <c r="H973" s="47">
        <f>VLOOKUP(표5_1075[[#This Row],[characterId]],$BB$15:$BD$223,2,FALSE)</f>
        <v>31</v>
      </c>
      <c r="I973" s="47" t="str">
        <f>VLOOKUP(표5_1075[[#This Row],[characterId]],$BB$15:$BD$223,3,FALSE)</f>
        <v>아만테라</v>
      </c>
      <c r="K973" s="47">
        <f t="shared" si="58"/>
        <v>40</v>
      </c>
      <c r="L973" s="47">
        <v>959</v>
      </c>
      <c r="M973" s="47">
        <f t="shared" si="56"/>
        <v>1020</v>
      </c>
      <c r="N973" s="47">
        <f t="shared" si="59"/>
        <v>103</v>
      </c>
      <c r="O973" s="47">
        <f t="shared" si="57"/>
        <v>2041</v>
      </c>
      <c r="P973" s="47"/>
    </row>
    <row r="974" spans="1:16" x14ac:dyDescent="0.3">
      <c r="A974" s="6"/>
      <c r="C974" s="27">
        <v>960</v>
      </c>
      <c r="D974" s="26">
        <v>1020</v>
      </c>
      <c r="E974" s="26">
        <v>201</v>
      </c>
      <c r="F974" s="5">
        <v>3005</v>
      </c>
      <c r="H974" s="47">
        <f>VLOOKUP(표5_1075[[#This Row],[characterId]],$BB$15:$BD$223,2,FALSE)</f>
        <v>36</v>
      </c>
      <c r="I974" s="47" t="str">
        <f>VLOOKUP(표5_1075[[#This Row],[characterId]],$BB$15:$BD$223,3,FALSE)</f>
        <v>눈물의 루나이</v>
      </c>
      <c r="K974" s="47">
        <f t="shared" si="58"/>
        <v>40</v>
      </c>
      <c r="L974" s="47">
        <v>960</v>
      </c>
      <c r="M974" s="47">
        <f t="shared" si="56"/>
        <v>1020</v>
      </c>
      <c r="N974" s="47">
        <f t="shared" si="59"/>
        <v>201</v>
      </c>
      <c r="O974" s="47">
        <f t="shared" si="57"/>
        <v>3005</v>
      </c>
      <c r="P974" s="47"/>
    </row>
    <row r="975" spans="1:16" x14ac:dyDescent="0.3">
      <c r="A975" s="6"/>
      <c r="C975" s="27">
        <v>961</v>
      </c>
      <c r="D975" s="26">
        <v>1021</v>
      </c>
      <c r="E975" s="26">
        <v>1</v>
      </c>
      <c r="F975" s="5">
        <v>1002</v>
      </c>
      <c r="H975" s="47">
        <f>VLOOKUP(표5_1075[[#This Row],[characterId]],$BB$15:$BD$223,2,FALSE)</f>
        <v>1</v>
      </c>
      <c r="I975" s="47" t="str">
        <f>VLOOKUP(표5_1075[[#This Row],[characterId]],$BB$15:$BD$223,3,FALSE)</f>
        <v>길라임</v>
      </c>
      <c r="K975" s="47">
        <f t="shared" si="58"/>
        <v>41</v>
      </c>
      <c r="L975" s="47">
        <v>961</v>
      </c>
      <c r="M975" s="47">
        <f t="shared" ref="M975:M1038" si="60">VLOOKUP(ROUNDUP(L975/24,0),$W$15:$Z$138,4,FALSE)</f>
        <v>1021</v>
      </c>
      <c r="N975" s="47">
        <f t="shared" si="59"/>
        <v>1</v>
      </c>
      <c r="O975" s="47">
        <f t="shared" ref="O975:O1038" si="61">INDEX($AB$15:$AY$138,K975,VLOOKUP(N975,$S$15:$T$38,2,FALSE))</f>
        <v>1002</v>
      </c>
      <c r="P975" s="47"/>
    </row>
    <row r="976" spans="1:16" x14ac:dyDescent="0.3">
      <c r="A976" s="6"/>
      <c r="C976" s="27">
        <v>962</v>
      </c>
      <c r="D976" s="26">
        <v>1021</v>
      </c>
      <c r="E976" s="26">
        <v>2</v>
      </c>
      <c r="F976" s="5">
        <v>1010</v>
      </c>
      <c r="H976" s="47">
        <f>VLOOKUP(표5_1075[[#This Row],[characterId]],$BB$15:$BD$223,2,FALSE)</f>
        <v>42</v>
      </c>
      <c r="I976" s="47" t="str">
        <f>VLOOKUP(표5_1075[[#This Row],[characterId]],$BB$15:$BD$223,3,FALSE)</f>
        <v>도스트</v>
      </c>
      <c r="K976" s="47">
        <f t="shared" ref="K976:K1039" si="62">ROUNDUP(L976/24,0)</f>
        <v>41</v>
      </c>
      <c r="L976" s="47">
        <v>962</v>
      </c>
      <c r="M976" s="47">
        <f t="shared" si="60"/>
        <v>1021</v>
      </c>
      <c r="N976" s="47">
        <f t="shared" si="59"/>
        <v>2</v>
      </c>
      <c r="O976" s="47">
        <f t="shared" si="61"/>
        <v>1010</v>
      </c>
      <c r="P976" s="47"/>
    </row>
    <row r="977" spans="1:16" x14ac:dyDescent="0.3">
      <c r="A977" s="6"/>
      <c r="C977" s="27">
        <v>963</v>
      </c>
      <c r="D977" s="26">
        <v>1021</v>
      </c>
      <c r="E977" s="26">
        <v>3</v>
      </c>
      <c r="F977" s="5">
        <v>1025</v>
      </c>
      <c r="H977" s="47">
        <f>VLOOKUP(표5_1075[[#This Row],[characterId]],$BB$15:$BD$223,2,FALSE)</f>
        <v>15</v>
      </c>
      <c r="I977" s="47" t="str">
        <f>VLOOKUP(표5_1075[[#This Row],[characterId]],$BB$15:$BD$223,3,FALSE)</f>
        <v>엘라임</v>
      </c>
      <c r="K977" s="47">
        <f t="shared" si="62"/>
        <v>41</v>
      </c>
      <c r="L977" s="47">
        <v>963</v>
      </c>
      <c r="M977" s="47">
        <f t="shared" si="60"/>
        <v>1021</v>
      </c>
      <c r="N977" s="47">
        <f t="shared" si="59"/>
        <v>3</v>
      </c>
      <c r="O977" s="47">
        <f t="shared" si="61"/>
        <v>1025</v>
      </c>
      <c r="P977" s="47"/>
    </row>
    <row r="978" spans="1:16" x14ac:dyDescent="0.3">
      <c r="A978" s="6"/>
      <c r="C978" s="27">
        <v>964</v>
      </c>
      <c r="D978" s="26">
        <v>1021</v>
      </c>
      <c r="E978" s="26">
        <v>4</v>
      </c>
      <c r="F978" s="5">
        <v>1021</v>
      </c>
      <c r="H978" s="47">
        <f>VLOOKUP(표5_1075[[#This Row],[characterId]],$BB$15:$BD$223,2,FALSE)</f>
        <v>8</v>
      </c>
      <c r="I978" s="47" t="str">
        <f>VLOOKUP(표5_1075[[#This Row],[characterId]],$BB$15:$BD$223,3,FALSE)</f>
        <v>파이어북</v>
      </c>
      <c r="K978" s="47">
        <f t="shared" si="62"/>
        <v>41</v>
      </c>
      <c r="L978" s="47">
        <v>964</v>
      </c>
      <c r="M978" s="47">
        <f t="shared" si="60"/>
        <v>1021</v>
      </c>
      <c r="N978" s="47">
        <f t="shared" si="59"/>
        <v>4</v>
      </c>
      <c r="O978" s="47">
        <f t="shared" si="61"/>
        <v>1021</v>
      </c>
      <c r="P978" s="47"/>
    </row>
    <row r="979" spans="1:16" x14ac:dyDescent="0.3">
      <c r="A979" s="6"/>
      <c r="C979" s="27">
        <v>965</v>
      </c>
      <c r="D979" s="26">
        <v>1021</v>
      </c>
      <c r="E979" s="26">
        <v>5</v>
      </c>
      <c r="F979" s="5">
        <v>1030</v>
      </c>
      <c r="H979" s="47">
        <f>VLOOKUP(표5_1075[[#This Row],[characterId]],$BB$15:$BD$223,2,FALSE)</f>
        <v>42</v>
      </c>
      <c r="I979" s="47" t="str">
        <f>VLOOKUP(표5_1075[[#This Row],[characterId]],$BB$15:$BD$223,3,FALSE)</f>
        <v>할로윈</v>
      </c>
      <c r="K979" s="47">
        <f t="shared" si="62"/>
        <v>41</v>
      </c>
      <c r="L979" s="47">
        <v>965</v>
      </c>
      <c r="M979" s="47">
        <f t="shared" si="60"/>
        <v>1021</v>
      </c>
      <c r="N979" s="47">
        <f t="shared" si="59"/>
        <v>5</v>
      </c>
      <c r="O979" s="47">
        <f t="shared" si="61"/>
        <v>1030</v>
      </c>
      <c r="P979" s="47"/>
    </row>
    <row r="980" spans="1:16" x14ac:dyDescent="0.3">
      <c r="A980" s="6"/>
      <c r="C980" s="27">
        <v>966</v>
      </c>
      <c r="D980" s="26">
        <v>1021</v>
      </c>
      <c r="E980" s="26">
        <v>6</v>
      </c>
      <c r="F980" s="5">
        <v>1116</v>
      </c>
      <c r="H980" s="47">
        <f>VLOOKUP(표5_1075[[#This Row],[characterId]],$BB$15:$BD$223,2,FALSE)</f>
        <v>5</v>
      </c>
      <c r="I980" s="47" t="str">
        <f>VLOOKUP(표5_1075[[#This Row],[characterId]],$BB$15:$BD$223,3,FALSE)</f>
        <v>마그롭스</v>
      </c>
      <c r="K980" s="47">
        <f t="shared" si="62"/>
        <v>41</v>
      </c>
      <c r="L980" s="47">
        <v>966</v>
      </c>
      <c r="M980" s="47">
        <f t="shared" si="60"/>
        <v>1021</v>
      </c>
      <c r="N980" s="47">
        <f t="shared" si="59"/>
        <v>6</v>
      </c>
      <c r="O980" s="47">
        <f t="shared" si="61"/>
        <v>1116</v>
      </c>
      <c r="P980" s="47"/>
    </row>
    <row r="981" spans="1:16" x14ac:dyDescent="0.3">
      <c r="A981" s="6"/>
      <c r="C981" s="27">
        <v>967</v>
      </c>
      <c r="D981" s="26">
        <v>1021</v>
      </c>
      <c r="E981" s="26">
        <v>7</v>
      </c>
      <c r="F981" s="5">
        <v>1047</v>
      </c>
      <c r="H981" s="47">
        <f>VLOOKUP(표5_1075[[#This Row],[characterId]],$BB$15:$BD$223,2,FALSE)</f>
        <v>2</v>
      </c>
      <c r="I981" s="47" t="str">
        <f>VLOOKUP(표5_1075[[#This Row],[characterId]],$BB$15:$BD$223,3,FALSE)</f>
        <v>앵그리독스</v>
      </c>
      <c r="K981" s="47">
        <f t="shared" si="62"/>
        <v>41</v>
      </c>
      <c r="L981" s="47">
        <v>967</v>
      </c>
      <c r="M981" s="47">
        <f t="shared" si="60"/>
        <v>1021</v>
      </c>
      <c r="N981" s="47">
        <f t="shared" si="59"/>
        <v>7</v>
      </c>
      <c r="O981" s="47">
        <f t="shared" si="61"/>
        <v>1047</v>
      </c>
      <c r="P981" s="47"/>
    </row>
    <row r="982" spans="1:16" x14ac:dyDescent="0.3">
      <c r="A982" s="6"/>
      <c r="C982" s="27">
        <v>968</v>
      </c>
      <c r="D982" s="26">
        <v>1021</v>
      </c>
      <c r="E982" s="26">
        <v>8</v>
      </c>
      <c r="F982" s="5">
        <v>1117</v>
      </c>
      <c r="H982" s="47">
        <f>VLOOKUP(표5_1075[[#This Row],[characterId]],$BB$15:$BD$223,2,FALSE)</f>
        <v>14</v>
      </c>
      <c r="I982" s="47" t="str">
        <f>VLOOKUP(표5_1075[[#This Row],[characterId]],$BB$15:$BD$223,3,FALSE)</f>
        <v>레드 쿼츠</v>
      </c>
      <c r="K982" s="47">
        <f t="shared" si="62"/>
        <v>41</v>
      </c>
      <c r="L982" s="47">
        <v>968</v>
      </c>
      <c r="M982" s="47">
        <f t="shared" si="60"/>
        <v>1021</v>
      </c>
      <c r="N982" s="47">
        <f t="shared" si="59"/>
        <v>8</v>
      </c>
      <c r="O982" s="47">
        <f t="shared" si="61"/>
        <v>1117</v>
      </c>
      <c r="P982" s="47"/>
    </row>
    <row r="983" spans="1:16" x14ac:dyDescent="0.3">
      <c r="A983" s="6"/>
      <c r="C983" s="27">
        <v>969</v>
      </c>
      <c r="D983" s="26">
        <v>1021</v>
      </c>
      <c r="E983" s="26">
        <v>9</v>
      </c>
      <c r="F983" s="5">
        <v>1038</v>
      </c>
      <c r="H983" s="47">
        <f>VLOOKUP(표5_1075[[#This Row],[characterId]],$BB$15:$BD$223,2,FALSE)</f>
        <v>42</v>
      </c>
      <c r="I983" s="47" t="str">
        <f>VLOOKUP(표5_1075[[#This Row],[characterId]],$BB$15:$BD$223,3,FALSE)</f>
        <v>리프스</v>
      </c>
      <c r="K983" s="47">
        <f t="shared" si="62"/>
        <v>41</v>
      </c>
      <c r="L983" s="47">
        <v>969</v>
      </c>
      <c r="M983" s="47">
        <f t="shared" si="60"/>
        <v>1021</v>
      </c>
      <c r="N983" s="47">
        <f t="shared" si="59"/>
        <v>9</v>
      </c>
      <c r="O983" s="47">
        <f t="shared" si="61"/>
        <v>1038</v>
      </c>
      <c r="P983" s="47"/>
    </row>
    <row r="984" spans="1:16" x14ac:dyDescent="0.3">
      <c r="A984" s="6"/>
      <c r="C984" s="27">
        <v>970</v>
      </c>
      <c r="D984" s="26">
        <v>1021</v>
      </c>
      <c r="E984" s="26">
        <v>10</v>
      </c>
      <c r="F984" s="5">
        <v>1036</v>
      </c>
      <c r="H984" s="47">
        <f>VLOOKUP(표5_1075[[#This Row],[characterId]],$BB$15:$BD$223,2,FALSE)</f>
        <v>13</v>
      </c>
      <c r="I984" s="47" t="str">
        <f>VLOOKUP(표5_1075[[#This Row],[characterId]],$BB$15:$BD$223,3,FALSE)</f>
        <v>초록고래</v>
      </c>
      <c r="K984" s="47">
        <f t="shared" si="62"/>
        <v>41</v>
      </c>
      <c r="L984" s="47">
        <v>970</v>
      </c>
      <c r="M984" s="47">
        <f t="shared" si="60"/>
        <v>1021</v>
      </c>
      <c r="N984" s="47">
        <f t="shared" si="59"/>
        <v>10</v>
      </c>
      <c r="O984" s="47">
        <f t="shared" si="61"/>
        <v>1036</v>
      </c>
      <c r="P984" s="47"/>
    </row>
    <row r="985" spans="1:16" x14ac:dyDescent="0.3">
      <c r="A985" s="6"/>
      <c r="C985" s="27">
        <v>971</v>
      </c>
      <c r="D985" s="26">
        <v>1021</v>
      </c>
      <c r="E985" s="26">
        <v>11</v>
      </c>
      <c r="F985" s="5">
        <v>1072</v>
      </c>
      <c r="H985" s="47">
        <f>VLOOKUP(표5_1075[[#This Row],[characterId]],$BB$15:$BD$223,2,FALSE)</f>
        <v>3</v>
      </c>
      <c r="I985" s="47" t="str">
        <f>VLOOKUP(표5_1075[[#This Row],[characterId]],$BB$15:$BD$223,3,FALSE)</f>
        <v>폼바딜</v>
      </c>
      <c r="K985" s="47">
        <f t="shared" si="62"/>
        <v>41</v>
      </c>
      <c r="L985" s="47">
        <v>971</v>
      </c>
      <c r="M985" s="47">
        <f t="shared" si="60"/>
        <v>1021</v>
      </c>
      <c r="N985" s="47">
        <f t="shared" si="59"/>
        <v>11</v>
      </c>
      <c r="O985" s="47">
        <f t="shared" si="61"/>
        <v>1072</v>
      </c>
      <c r="P985" s="47"/>
    </row>
    <row r="986" spans="1:16" x14ac:dyDescent="0.3">
      <c r="A986" s="6"/>
      <c r="C986" s="27">
        <v>972</v>
      </c>
      <c r="D986" s="26">
        <v>1021</v>
      </c>
      <c r="E986" s="26">
        <v>12</v>
      </c>
      <c r="F986" s="5">
        <v>1081</v>
      </c>
      <c r="H986" s="47">
        <f>VLOOKUP(표5_1075[[#This Row],[characterId]],$BB$15:$BD$223,2,FALSE)</f>
        <v>2</v>
      </c>
      <c r="I986" s="47" t="str">
        <f>VLOOKUP(표5_1075[[#This Row],[characterId]],$BB$15:$BD$223,3,FALSE)</f>
        <v>비컨독스</v>
      </c>
      <c r="K986" s="47">
        <f t="shared" si="62"/>
        <v>41</v>
      </c>
      <c r="L986" s="47">
        <v>972</v>
      </c>
      <c r="M986" s="47">
        <f t="shared" si="60"/>
        <v>1021</v>
      </c>
      <c r="N986" s="47">
        <f t="shared" si="59"/>
        <v>12</v>
      </c>
      <c r="O986" s="47">
        <f t="shared" si="61"/>
        <v>1081</v>
      </c>
      <c r="P986" s="47"/>
    </row>
    <row r="987" spans="1:16" x14ac:dyDescent="0.3">
      <c r="A987" s="6"/>
      <c r="C987" s="27">
        <v>973</v>
      </c>
      <c r="D987" s="26">
        <v>1021</v>
      </c>
      <c r="E987" s="26">
        <v>13</v>
      </c>
      <c r="F987" s="5">
        <v>1088</v>
      </c>
      <c r="H987" s="47">
        <f>VLOOKUP(표5_1075[[#This Row],[characterId]],$BB$15:$BD$223,2,FALSE)</f>
        <v>42</v>
      </c>
      <c r="I987" s="47" t="str">
        <f>VLOOKUP(표5_1075[[#This Row],[characterId]],$BB$15:$BD$223,3,FALSE)</f>
        <v>리크톤</v>
      </c>
      <c r="K987" s="47">
        <f t="shared" si="62"/>
        <v>41</v>
      </c>
      <c r="L987" s="47">
        <v>973</v>
      </c>
      <c r="M987" s="47">
        <f t="shared" si="60"/>
        <v>1021</v>
      </c>
      <c r="N987" s="47">
        <f t="shared" si="59"/>
        <v>13</v>
      </c>
      <c r="O987" s="47">
        <f t="shared" si="61"/>
        <v>1088</v>
      </c>
      <c r="P987" s="47"/>
    </row>
    <row r="988" spans="1:16" x14ac:dyDescent="0.3">
      <c r="A988" s="6"/>
      <c r="C988" s="27">
        <v>974</v>
      </c>
      <c r="D988" s="26">
        <v>1021</v>
      </c>
      <c r="E988" s="26">
        <v>14</v>
      </c>
      <c r="F988" s="5">
        <v>1084</v>
      </c>
      <c r="H988" s="47">
        <f>VLOOKUP(표5_1075[[#This Row],[characterId]],$BB$15:$BD$223,2,FALSE)</f>
        <v>42</v>
      </c>
      <c r="I988" s="47" t="str">
        <f>VLOOKUP(표5_1075[[#This Row],[characterId]],$BB$15:$BD$223,3,FALSE)</f>
        <v>레벨필</v>
      </c>
      <c r="K988" s="47">
        <f t="shared" si="62"/>
        <v>41</v>
      </c>
      <c r="L988" s="47">
        <v>974</v>
      </c>
      <c r="M988" s="47">
        <f t="shared" si="60"/>
        <v>1021</v>
      </c>
      <c r="N988" s="47">
        <f t="shared" si="59"/>
        <v>14</v>
      </c>
      <c r="O988" s="47">
        <f t="shared" si="61"/>
        <v>1084</v>
      </c>
      <c r="P988" s="47"/>
    </row>
    <row r="989" spans="1:16" x14ac:dyDescent="0.3">
      <c r="A989" s="6"/>
      <c r="C989" s="27">
        <v>975</v>
      </c>
      <c r="D989" s="26">
        <v>1021</v>
      </c>
      <c r="E989" s="26">
        <v>15</v>
      </c>
      <c r="F989" s="5">
        <v>1079</v>
      </c>
      <c r="H989" s="47">
        <f>VLOOKUP(표5_1075[[#This Row],[characterId]],$BB$15:$BD$223,2,FALSE)</f>
        <v>3</v>
      </c>
      <c r="I989" s="47" t="str">
        <f>VLOOKUP(표5_1075[[#This Row],[characterId]],$BB$15:$BD$223,3,FALSE)</f>
        <v>크라우딜</v>
      </c>
      <c r="K989" s="47">
        <f t="shared" si="62"/>
        <v>41</v>
      </c>
      <c r="L989" s="47">
        <v>975</v>
      </c>
      <c r="M989" s="47">
        <f t="shared" si="60"/>
        <v>1021</v>
      </c>
      <c r="N989" s="47">
        <f t="shared" si="59"/>
        <v>15</v>
      </c>
      <c r="O989" s="47">
        <f t="shared" si="61"/>
        <v>1079</v>
      </c>
      <c r="P989" s="47"/>
    </row>
    <row r="990" spans="1:16" x14ac:dyDescent="0.3">
      <c r="A990" s="6"/>
      <c r="C990" s="27">
        <v>976</v>
      </c>
      <c r="D990" s="26">
        <v>1021</v>
      </c>
      <c r="E990" s="26">
        <v>16</v>
      </c>
      <c r="F990" s="5">
        <v>1134</v>
      </c>
      <c r="H990" s="47">
        <f>VLOOKUP(표5_1075[[#This Row],[characterId]],$BB$15:$BD$223,2,FALSE)</f>
        <v>3</v>
      </c>
      <c r="I990" s="47" t="str">
        <f>VLOOKUP(표5_1075[[#This Row],[characterId]],$BB$15:$BD$223,3,FALSE)</f>
        <v>하이템플러</v>
      </c>
      <c r="K990" s="47">
        <f t="shared" si="62"/>
        <v>41</v>
      </c>
      <c r="L990" s="47">
        <v>976</v>
      </c>
      <c r="M990" s="47">
        <f t="shared" si="60"/>
        <v>1021</v>
      </c>
      <c r="N990" s="47">
        <f t="shared" si="59"/>
        <v>16</v>
      </c>
      <c r="O990" s="47">
        <f t="shared" si="61"/>
        <v>1134</v>
      </c>
      <c r="P990" s="47"/>
    </row>
    <row r="991" spans="1:16" x14ac:dyDescent="0.3">
      <c r="A991" s="6"/>
      <c r="C991" s="27">
        <v>977</v>
      </c>
      <c r="D991" s="26">
        <v>1021</v>
      </c>
      <c r="E991" s="26">
        <v>17</v>
      </c>
      <c r="F991" s="5">
        <v>1150</v>
      </c>
      <c r="H991" s="47">
        <f>VLOOKUP(표5_1075[[#This Row],[characterId]],$BB$15:$BD$223,2,FALSE)</f>
        <v>31</v>
      </c>
      <c r="I991" s="47" t="str">
        <f>VLOOKUP(표5_1075[[#This Row],[characterId]],$BB$15:$BD$223,3,FALSE)</f>
        <v>소베크</v>
      </c>
      <c r="K991" s="47">
        <f t="shared" si="62"/>
        <v>41</v>
      </c>
      <c r="L991" s="47">
        <v>977</v>
      </c>
      <c r="M991" s="47">
        <f t="shared" si="60"/>
        <v>1021</v>
      </c>
      <c r="N991" s="47">
        <f t="shared" si="59"/>
        <v>17</v>
      </c>
      <c r="O991" s="47">
        <f t="shared" si="61"/>
        <v>1150</v>
      </c>
      <c r="P991" s="47"/>
    </row>
    <row r="992" spans="1:16" x14ac:dyDescent="0.3">
      <c r="A992" s="6"/>
      <c r="C992" s="27">
        <v>978</v>
      </c>
      <c r="D992" s="26">
        <v>1021</v>
      </c>
      <c r="E992" s="26">
        <v>18</v>
      </c>
      <c r="F992" s="5">
        <v>1128</v>
      </c>
      <c r="H992" s="47">
        <f>VLOOKUP(표5_1075[[#This Row],[characterId]],$BB$15:$BD$223,2,FALSE)</f>
        <v>10</v>
      </c>
      <c r="I992" s="47" t="str">
        <f>VLOOKUP(표5_1075[[#This Row],[characterId]],$BB$15:$BD$223,3,FALSE)</f>
        <v>용암파편</v>
      </c>
      <c r="K992" s="47">
        <f t="shared" si="62"/>
        <v>41</v>
      </c>
      <c r="L992" s="47">
        <v>978</v>
      </c>
      <c r="M992" s="47">
        <f t="shared" si="60"/>
        <v>1021</v>
      </c>
      <c r="N992" s="47">
        <f t="shared" si="59"/>
        <v>18</v>
      </c>
      <c r="O992" s="47">
        <f t="shared" si="61"/>
        <v>1128</v>
      </c>
      <c r="P992" s="47"/>
    </row>
    <row r="993" spans="1:16" x14ac:dyDescent="0.3">
      <c r="A993" s="6"/>
      <c r="C993" s="27">
        <v>979</v>
      </c>
      <c r="D993" s="26">
        <v>1021</v>
      </c>
      <c r="E993" s="26">
        <v>19</v>
      </c>
      <c r="F993" s="5">
        <v>1107</v>
      </c>
      <c r="H993" s="47">
        <f>VLOOKUP(표5_1075[[#This Row],[characterId]],$BB$15:$BD$223,2,FALSE)</f>
        <v>42</v>
      </c>
      <c r="I993" s="47" t="str">
        <f>VLOOKUP(표5_1075[[#This Row],[characterId]],$BB$15:$BD$223,3,FALSE)</f>
        <v>린토스</v>
      </c>
      <c r="K993" s="47">
        <f t="shared" si="62"/>
        <v>41</v>
      </c>
      <c r="L993" s="47">
        <v>979</v>
      </c>
      <c r="M993" s="47">
        <f t="shared" si="60"/>
        <v>1021</v>
      </c>
      <c r="N993" s="47">
        <f t="shared" si="59"/>
        <v>19</v>
      </c>
      <c r="O993" s="47">
        <f t="shared" si="61"/>
        <v>1107</v>
      </c>
      <c r="P993" s="47"/>
    </row>
    <row r="994" spans="1:16" x14ac:dyDescent="0.3">
      <c r="A994" s="6"/>
      <c r="C994" s="27">
        <v>980</v>
      </c>
      <c r="D994" s="26">
        <v>1021</v>
      </c>
      <c r="E994" s="26">
        <v>20</v>
      </c>
      <c r="F994" s="5">
        <v>1108</v>
      </c>
      <c r="H994" s="47">
        <f>VLOOKUP(표5_1075[[#This Row],[characterId]],$BB$15:$BD$223,2,FALSE)</f>
        <v>42</v>
      </c>
      <c r="I994" s="47" t="str">
        <f>VLOOKUP(표5_1075[[#This Row],[characterId]],$BB$15:$BD$223,3,FALSE)</f>
        <v>오로아모</v>
      </c>
      <c r="K994" s="47">
        <f t="shared" si="62"/>
        <v>41</v>
      </c>
      <c r="L994" s="47">
        <v>980</v>
      </c>
      <c r="M994" s="47">
        <f t="shared" si="60"/>
        <v>1021</v>
      </c>
      <c r="N994" s="47">
        <f t="shared" si="59"/>
        <v>20</v>
      </c>
      <c r="O994" s="47">
        <f t="shared" si="61"/>
        <v>1108</v>
      </c>
      <c r="P994" s="47"/>
    </row>
    <row r="995" spans="1:16" x14ac:dyDescent="0.3">
      <c r="A995" s="6"/>
      <c r="C995" s="27">
        <v>981</v>
      </c>
      <c r="D995" s="26">
        <v>1021</v>
      </c>
      <c r="E995" s="26">
        <v>101</v>
      </c>
      <c r="F995" s="5">
        <v>2012</v>
      </c>
      <c r="H995" s="47">
        <f>VLOOKUP(표5_1075[[#This Row],[characterId]],$BB$15:$BD$223,2,FALSE)</f>
        <v>31</v>
      </c>
      <c r="I995" s="47" t="str">
        <f>VLOOKUP(표5_1075[[#This Row],[characterId]],$BB$15:$BD$223,3,FALSE)</f>
        <v>요로나</v>
      </c>
      <c r="K995" s="47">
        <f t="shared" si="62"/>
        <v>41</v>
      </c>
      <c r="L995" s="47">
        <v>981</v>
      </c>
      <c r="M995" s="47">
        <f t="shared" si="60"/>
        <v>1021</v>
      </c>
      <c r="N995" s="47">
        <f t="shared" si="59"/>
        <v>101</v>
      </c>
      <c r="O995" s="47">
        <f t="shared" si="61"/>
        <v>2012</v>
      </c>
      <c r="P995" s="47"/>
    </row>
    <row r="996" spans="1:16" x14ac:dyDescent="0.3">
      <c r="A996" s="6"/>
      <c r="C996" s="27">
        <v>982</v>
      </c>
      <c r="D996" s="26">
        <v>1021</v>
      </c>
      <c r="E996" s="26">
        <v>102</v>
      </c>
      <c r="F996" s="5">
        <v>2002</v>
      </c>
      <c r="H996" s="47">
        <f>VLOOKUP(표5_1075[[#This Row],[characterId]],$BB$15:$BD$223,2,FALSE)</f>
        <v>31</v>
      </c>
      <c r="I996" s="47" t="str">
        <f>VLOOKUP(표5_1075[[#This Row],[characterId]],$BB$15:$BD$223,3,FALSE)</f>
        <v>그렐라스</v>
      </c>
      <c r="K996" s="47">
        <f t="shared" si="62"/>
        <v>41</v>
      </c>
      <c r="L996" s="47">
        <v>982</v>
      </c>
      <c r="M996" s="47">
        <f t="shared" si="60"/>
        <v>1021</v>
      </c>
      <c r="N996" s="47">
        <f t="shared" si="59"/>
        <v>102</v>
      </c>
      <c r="O996" s="47">
        <f t="shared" si="61"/>
        <v>2002</v>
      </c>
      <c r="P996" s="47"/>
    </row>
    <row r="997" spans="1:16" x14ac:dyDescent="0.3">
      <c r="A997" s="6"/>
      <c r="C997" s="27">
        <v>983</v>
      </c>
      <c r="D997" s="26">
        <v>1021</v>
      </c>
      <c r="E997" s="26">
        <v>103</v>
      </c>
      <c r="F997" s="5">
        <v>2003</v>
      </c>
      <c r="H997" s="47">
        <f>VLOOKUP(표5_1075[[#This Row],[characterId]],$BB$15:$BD$223,2,FALSE)</f>
        <v>31</v>
      </c>
      <c r="I997" s="47" t="str">
        <f>VLOOKUP(표5_1075[[#This Row],[characterId]],$BB$15:$BD$223,3,FALSE)</f>
        <v>주니어 K</v>
      </c>
      <c r="K997" s="47">
        <f t="shared" si="62"/>
        <v>41</v>
      </c>
      <c r="L997" s="47">
        <v>983</v>
      </c>
      <c r="M997" s="47">
        <f t="shared" si="60"/>
        <v>1021</v>
      </c>
      <c r="N997" s="47">
        <f t="shared" si="59"/>
        <v>103</v>
      </c>
      <c r="O997" s="47">
        <f t="shared" si="61"/>
        <v>2003</v>
      </c>
      <c r="P997" s="47"/>
    </row>
    <row r="998" spans="1:16" x14ac:dyDescent="0.3">
      <c r="A998" s="6"/>
      <c r="C998" s="27">
        <v>984</v>
      </c>
      <c r="D998" s="26">
        <v>1021</v>
      </c>
      <c r="E998" s="26">
        <v>201</v>
      </c>
      <c r="F998" s="5">
        <v>3005</v>
      </c>
      <c r="H998" s="47">
        <f>VLOOKUP(표5_1075[[#This Row],[characterId]],$BB$15:$BD$223,2,FALSE)</f>
        <v>36</v>
      </c>
      <c r="I998" s="47" t="str">
        <f>VLOOKUP(표5_1075[[#This Row],[characterId]],$BB$15:$BD$223,3,FALSE)</f>
        <v>눈물의 루나이</v>
      </c>
      <c r="K998" s="47">
        <f t="shared" si="62"/>
        <v>41</v>
      </c>
      <c r="L998" s="47">
        <v>984</v>
      </c>
      <c r="M998" s="47">
        <f t="shared" si="60"/>
        <v>1021</v>
      </c>
      <c r="N998" s="47">
        <f t="shared" si="59"/>
        <v>201</v>
      </c>
      <c r="O998" s="47">
        <f t="shared" si="61"/>
        <v>3005</v>
      </c>
      <c r="P998" s="47"/>
    </row>
    <row r="999" spans="1:16" x14ac:dyDescent="0.3">
      <c r="A999" s="6"/>
      <c r="C999" s="27">
        <v>985</v>
      </c>
      <c r="D999" s="26">
        <v>1022</v>
      </c>
      <c r="E999" s="26">
        <v>1</v>
      </c>
      <c r="F999" s="5">
        <v>1002</v>
      </c>
      <c r="H999" s="47">
        <f>VLOOKUP(표5_1075[[#This Row],[characterId]],$BB$15:$BD$223,2,FALSE)</f>
        <v>1</v>
      </c>
      <c r="I999" s="47" t="str">
        <f>VLOOKUP(표5_1075[[#This Row],[characterId]],$BB$15:$BD$223,3,FALSE)</f>
        <v>길라임</v>
      </c>
      <c r="K999" s="47">
        <f t="shared" si="62"/>
        <v>42</v>
      </c>
      <c r="L999" s="47">
        <v>985</v>
      </c>
      <c r="M999" s="47">
        <f t="shared" si="60"/>
        <v>1022</v>
      </c>
      <c r="N999" s="47">
        <f t="shared" si="59"/>
        <v>1</v>
      </c>
      <c r="O999" s="47">
        <f t="shared" si="61"/>
        <v>1002</v>
      </c>
      <c r="P999" s="47"/>
    </row>
    <row r="1000" spans="1:16" x14ac:dyDescent="0.3">
      <c r="A1000" s="6"/>
      <c r="C1000" s="27">
        <v>986</v>
      </c>
      <c r="D1000" s="26">
        <v>1022</v>
      </c>
      <c r="E1000" s="26">
        <v>2</v>
      </c>
      <c r="F1000" s="5">
        <v>1010</v>
      </c>
      <c r="H1000" s="47">
        <f>VLOOKUP(표5_1075[[#This Row],[characterId]],$BB$15:$BD$223,2,FALSE)</f>
        <v>42</v>
      </c>
      <c r="I1000" s="47" t="str">
        <f>VLOOKUP(표5_1075[[#This Row],[characterId]],$BB$15:$BD$223,3,FALSE)</f>
        <v>도스트</v>
      </c>
      <c r="K1000" s="47">
        <f t="shared" si="62"/>
        <v>42</v>
      </c>
      <c r="L1000" s="47">
        <v>986</v>
      </c>
      <c r="M1000" s="47">
        <f t="shared" si="60"/>
        <v>1022</v>
      </c>
      <c r="N1000" s="47">
        <f t="shared" ref="N1000:N1063" si="63">N976</f>
        <v>2</v>
      </c>
      <c r="O1000" s="47">
        <f t="shared" si="61"/>
        <v>1010</v>
      </c>
      <c r="P1000" s="47"/>
    </row>
    <row r="1001" spans="1:16" x14ac:dyDescent="0.3">
      <c r="A1001" s="6"/>
      <c r="C1001" s="27">
        <v>987</v>
      </c>
      <c r="D1001" s="26">
        <v>1022</v>
      </c>
      <c r="E1001" s="26">
        <v>3</v>
      </c>
      <c r="F1001" s="5">
        <v>1025</v>
      </c>
      <c r="H1001" s="47">
        <f>VLOOKUP(표5_1075[[#This Row],[characterId]],$BB$15:$BD$223,2,FALSE)</f>
        <v>15</v>
      </c>
      <c r="I1001" s="47" t="str">
        <f>VLOOKUP(표5_1075[[#This Row],[characterId]],$BB$15:$BD$223,3,FALSE)</f>
        <v>엘라임</v>
      </c>
      <c r="K1001" s="47">
        <f t="shared" si="62"/>
        <v>42</v>
      </c>
      <c r="L1001" s="47">
        <v>987</v>
      </c>
      <c r="M1001" s="47">
        <f t="shared" si="60"/>
        <v>1022</v>
      </c>
      <c r="N1001" s="47">
        <f t="shared" si="63"/>
        <v>3</v>
      </c>
      <c r="O1001" s="47">
        <f t="shared" si="61"/>
        <v>1025</v>
      </c>
      <c r="P1001" s="47"/>
    </row>
    <row r="1002" spans="1:16" x14ac:dyDescent="0.3">
      <c r="A1002" s="6"/>
      <c r="C1002" s="27">
        <v>988</v>
      </c>
      <c r="D1002" s="26">
        <v>1022</v>
      </c>
      <c r="E1002" s="26">
        <v>4</v>
      </c>
      <c r="F1002" s="5">
        <v>1021</v>
      </c>
      <c r="H1002" s="47">
        <f>VLOOKUP(표5_1075[[#This Row],[characterId]],$BB$15:$BD$223,2,FALSE)</f>
        <v>8</v>
      </c>
      <c r="I1002" s="47" t="str">
        <f>VLOOKUP(표5_1075[[#This Row],[characterId]],$BB$15:$BD$223,3,FALSE)</f>
        <v>파이어북</v>
      </c>
      <c r="K1002" s="47">
        <f t="shared" si="62"/>
        <v>42</v>
      </c>
      <c r="L1002" s="47">
        <v>988</v>
      </c>
      <c r="M1002" s="47">
        <f t="shared" si="60"/>
        <v>1022</v>
      </c>
      <c r="N1002" s="47">
        <f t="shared" si="63"/>
        <v>4</v>
      </c>
      <c r="O1002" s="47">
        <f t="shared" si="61"/>
        <v>1021</v>
      </c>
      <c r="P1002" s="47"/>
    </row>
    <row r="1003" spans="1:16" x14ac:dyDescent="0.3">
      <c r="A1003" s="6"/>
      <c r="C1003" s="27">
        <v>989</v>
      </c>
      <c r="D1003" s="26">
        <v>1022</v>
      </c>
      <c r="E1003" s="26">
        <v>5</v>
      </c>
      <c r="F1003" s="5">
        <v>1030</v>
      </c>
      <c r="H1003" s="47">
        <f>VLOOKUP(표5_1075[[#This Row],[characterId]],$BB$15:$BD$223,2,FALSE)</f>
        <v>42</v>
      </c>
      <c r="I1003" s="47" t="str">
        <f>VLOOKUP(표5_1075[[#This Row],[characterId]],$BB$15:$BD$223,3,FALSE)</f>
        <v>할로윈</v>
      </c>
      <c r="K1003" s="47">
        <f t="shared" si="62"/>
        <v>42</v>
      </c>
      <c r="L1003" s="47">
        <v>989</v>
      </c>
      <c r="M1003" s="47">
        <f t="shared" si="60"/>
        <v>1022</v>
      </c>
      <c r="N1003" s="47">
        <f t="shared" si="63"/>
        <v>5</v>
      </c>
      <c r="O1003" s="47">
        <f t="shared" si="61"/>
        <v>1030</v>
      </c>
      <c r="P1003" s="47"/>
    </row>
    <row r="1004" spans="1:16" x14ac:dyDescent="0.3">
      <c r="A1004" s="6"/>
      <c r="C1004" s="27">
        <v>990</v>
      </c>
      <c r="D1004" s="26">
        <v>1022</v>
      </c>
      <c r="E1004" s="26">
        <v>6</v>
      </c>
      <c r="F1004" s="5">
        <v>1116</v>
      </c>
      <c r="H1004" s="47">
        <f>VLOOKUP(표5_1075[[#This Row],[characterId]],$BB$15:$BD$223,2,FALSE)</f>
        <v>5</v>
      </c>
      <c r="I1004" s="47" t="str">
        <f>VLOOKUP(표5_1075[[#This Row],[characterId]],$BB$15:$BD$223,3,FALSE)</f>
        <v>마그롭스</v>
      </c>
      <c r="K1004" s="47">
        <f t="shared" si="62"/>
        <v>42</v>
      </c>
      <c r="L1004" s="47">
        <v>990</v>
      </c>
      <c r="M1004" s="47">
        <f t="shared" si="60"/>
        <v>1022</v>
      </c>
      <c r="N1004" s="47">
        <f t="shared" si="63"/>
        <v>6</v>
      </c>
      <c r="O1004" s="47">
        <f t="shared" si="61"/>
        <v>1116</v>
      </c>
      <c r="P1004" s="47"/>
    </row>
    <row r="1005" spans="1:16" x14ac:dyDescent="0.3">
      <c r="A1005" s="6"/>
      <c r="C1005" s="27">
        <v>991</v>
      </c>
      <c r="D1005" s="26">
        <v>1022</v>
      </c>
      <c r="E1005" s="26">
        <v>7</v>
      </c>
      <c r="F1005" s="5">
        <v>1047</v>
      </c>
      <c r="H1005" s="47">
        <f>VLOOKUP(표5_1075[[#This Row],[characterId]],$BB$15:$BD$223,2,FALSE)</f>
        <v>2</v>
      </c>
      <c r="I1005" s="47" t="str">
        <f>VLOOKUP(표5_1075[[#This Row],[characterId]],$BB$15:$BD$223,3,FALSE)</f>
        <v>앵그리독스</v>
      </c>
      <c r="K1005" s="47">
        <f t="shared" si="62"/>
        <v>42</v>
      </c>
      <c r="L1005" s="47">
        <v>991</v>
      </c>
      <c r="M1005" s="47">
        <f t="shared" si="60"/>
        <v>1022</v>
      </c>
      <c r="N1005" s="47">
        <f t="shared" si="63"/>
        <v>7</v>
      </c>
      <c r="O1005" s="47">
        <f t="shared" si="61"/>
        <v>1047</v>
      </c>
      <c r="P1005" s="47"/>
    </row>
    <row r="1006" spans="1:16" x14ac:dyDescent="0.3">
      <c r="A1006" s="6"/>
      <c r="C1006" s="27">
        <v>992</v>
      </c>
      <c r="D1006" s="26">
        <v>1022</v>
      </c>
      <c r="E1006" s="26">
        <v>8</v>
      </c>
      <c r="F1006" s="5">
        <v>1117</v>
      </c>
      <c r="H1006" s="47">
        <f>VLOOKUP(표5_1075[[#This Row],[characterId]],$BB$15:$BD$223,2,FALSE)</f>
        <v>14</v>
      </c>
      <c r="I1006" s="47" t="str">
        <f>VLOOKUP(표5_1075[[#This Row],[characterId]],$BB$15:$BD$223,3,FALSE)</f>
        <v>레드 쿼츠</v>
      </c>
      <c r="K1006" s="47">
        <f t="shared" si="62"/>
        <v>42</v>
      </c>
      <c r="L1006" s="47">
        <v>992</v>
      </c>
      <c r="M1006" s="47">
        <f t="shared" si="60"/>
        <v>1022</v>
      </c>
      <c r="N1006" s="47">
        <f t="shared" si="63"/>
        <v>8</v>
      </c>
      <c r="O1006" s="47">
        <f t="shared" si="61"/>
        <v>1117</v>
      </c>
      <c r="P1006" s="47"/>
    </row>
    <row r="1007" spans="1:16" x14ac:dyDescent="0.3">
      <c r="A1007" s="6"/>
      <c r="C1007" s="27">
        <v>993</v>
      </c>
      <c r="D1007" s="26">
        <v>1022</v>
      </c>
      <c r="E1007" s="26">
        <v>9</v>
      </c>
      <c r="F1007" s="5">
        <v>1038</v>
      </c>
      <c r="H1007" s="47">
        <f>VLOOKUP(표5_1075[[#This Row],[characterId]],$BB$15:$BD$223,2,FALSE)</f>
        <v>42</v>
      </c>
      <c r="I1007" s="47" t="str">
        <f>VLOOKUP(표5_1075[[#This Row],[characterId]],$BB$15:$BD$223,3,FALSE)</f>
        <v>리프스</v>
      </c>
      <c r="K1007" s="47">
        <f t="shared" si="62"/>
        <v>42</v>
      </c>
      <c r="L1007" s="47">
        <v>993</v>
      </c>
      <c r="M1007" s="47">
        <f t="shared" si="60"/>
        <v>1022</v>
      </c>
      <c r="N1007" s="47">
        <f t="shared" si="63"/>
        <v>9</v>
      </c>
      <c r="O1007" s="47">
        <f t="shared" si="61"/>
        <v>1038</v>
      </c>
      <c r="P1007" s="47"/>
    </row>
    <row r="1008" spans="1:16" x14ac:dyDescent="0.3">
      <c r="A1008" s="6"/>
      <c r="C1008" s="27">
        <v>994</v>
      </c>
      <c r="D1008" s="26">
        <v>1022</v>
      </c>
      <c r="E1008" s="26">
        <v>10</v>
      </c>
      <c r="F1008" s="5">
        <v>1036</v>
      </c>
      <c r="H1008" s="47">
        <f>VLOOKUP(표5_1075[[#This Row],[characterId]],$BB$15:$BD$223,2,FALSE)</f>
        <v>13</v>
      </c>
      <c r="I1008" s="47" t="str">
        <f>VLOOKUP(표5_1075[[#This Row],[characterId]],$BB$15:$BD$223,3,FALSE)</f>
        <v>초록고래</v>
      </c>
      <c r="K1008" s="47">
        <f t="shared" si="62"/>
        <v>42</v>
      </c>
      <c r="L1008" s="47">
        <v>994</v>
      </c>
      <c r="M1008" s="47">
        <f t="shared" si="60"/>
        <v>1022</v>
      </c>
      <c r="N1008" s="47">
        <f t="shared" si="63"/>
        <v>10</v>
      </c>
      <c r="O1008" s="47">
        <f t="shared" si="61"/>
        <v>1036</v>
      </c>
      <c r="P1008" s="47"/>
    </row>
    <row r="1009" spans="1:16" x14ac:dyDescent="0.3">
      <c r="A1009" s="6"/>
      <c r="C1009" s="27">
        <v>995</v>
      </c>
      <c r="D1009" s="26">
        <v>1022</v>
      </c>
      <c r="E1009" s="26">
        <v>11</v>
      </c>
      <c r="F1009" s="5">
        <v>1072</v>
      </c>
      <c r="H1009" s="47">
        <f>VLOOKUP(표5_1075[[#This Row],[characterId]],$BB$15:$BD$223,2,FALSE)</f>
        <v>3</v>
      </c>
      <c r="I1009" s="47" t="str">
        <f>VLOOKUP(표5_1075[[#This Row],[characterId]],$BB$15:$BD$223,3,FALSE)</f>
        <v>폼바딜</v>
      </c>
      <c r="K1009" s="47">
        <f t="shared" si="62"/>
        <v>42</v>
      </c>
      <c r="L1009" s="47">
        <v>995</v>
      </c>
      <c r="M1009" s="47">
        <f t="shared" si="60"/>
        <v>1022</v>
      </c>
      <c r="N1009" s="47">
        <f t="shared" si="63"/>
        <v>11</v>
      </c>
      <c r="O1009" s="47">
        <f t="shared" si="61"/>
        <v>1072</v>
      </c>
      <c r="P1009" s="47"/>
    </row>
    <row r="1010" spans="1:16" x14ac:dyDescent="0.3">
      <c r="A1010" s="6"/>
      <c r="C1010" s="27">
        <v>996</v>
      </c>
      <c r="D1010" s="26">
        <v>1022</v>
      </c>
      <c r="E1010" s="26">
        <v>12</v>
      </c>
      <c r="F1010" s="5">
        <v>1081</v>
      </c>
      <c r="H1010" s="47">
        <f>VLOOKUP(표5_1075[[#This Row],[characterId]],$BB$15:$BD$223,2,FALSE)</f>
        <v>2</v>
      </c>
      <c r="I1010" s="47" t="str">
        <f>VLOOKUP(표5_1075[[#This Row],[characterId]],$BB$15:$BD$223,3,FALSE)</f>
        <v>비컨독스</v>
      </c>
      <c r="K1010" s="47">
        <f t="shared" si="62"/>
        <v>42</v>
      </c>
      <c r="L1010" s="47">
        <v>996</v>
      </c>
      <c r="M1010" s="47">
        <f t="shared" si="60"/>
        <v>1022</v>
      </c>
      <c r="N1010" s="47">
        <f t="shared" si="63"/>
        <v>12</v>
      </c>
      <c r="O1010" s="47">
        <f t="shared" si="61"/>
        <v>1081</v>
      </c>
      <c r="P1010" s="47"/>
    </row>
    <row r="1011" spans="1:16" x14ac:dyDescent="0.3">
      <c r="A1011" s="6"/>
      <c r="C1011" s="27">
        <v>997</v>
      </c>
      <c r="D1011" s="26">
        <v>1022</v>
      </c>
      <c r="E1011" s="26">
        <v>13</v>
      </c>
      <c r="F1011" s="5">
        <v>1088</v>
      </c>
      <c r="H1011" s="47">
        <f>VLOOKUP(표5_1075[[#This Row],[characterId]],$BB$15:$BD$223,2,FALSE)</f>
        <v>42</v>
      </c>
      <c r="I1011" s="47" t="str">
        <f>VLOOKUP(표5_1075[[#This Row],[characterId]],$BB$15:$BD$223,3,FALSE)</f>
        <v>리크톤</v>
      </c>
      <c r="K1011" s="47">
        <f t="shared" si="62"/>
        <v>42</v>
      </c>
      <c r="L1011" s="47">
        <v>997</v>
      </c>
      <c r="M1011" s="47">
        <f t="shared" si="60"/>
        <v>1022</v>
      </c>
      <c r="N1011" s="47">
        <f t="shared" si="63"/>
        <v>13</v>
      </c>
      <c r="O1011" s="47">
        <f t="shared" si="61"/>
        <v>1088</v>
      </c>
      <c r="P1011" s="47"/>
    </row>
    <row r="1012" spans="1:16" x14ac:dyDescent="0.3">
      <c r="A1012" s="6"/>
      <c r="C1012" s="27">
        <v>998</v>
      </c>
      <c r="D1012" s="26">
        <v>1022</v>
      </c>
      <c r="E1012" s="26">
        <v>14</v>
      </c>
      <c r="F1012" s="5">
        <v>1084</v>
      </c>
      <c r="H1012" s="47">
        <f>VLOOKUP(표5_1075[[#This Row],[characterId]],$BB$15:$BD$223,2,FALSE)</f>
        <v>42</v>
      </c>
      <c r="I1012" s="47" t="str">
        <f>VLOOKUP(표5_1075[[#This Row],[characterId]],$BB$15:$BD$223,3,FALSE)</f>
        <v>레벨필</v>
      </c>
      <c r="K1012" s="47">
        <f t="shared" si="62"/>
        <v>42</v>
      </c>
      <c r="L1012" s="47">
        <v>998</v>
      </c>
      <c r="M1012" s="47">
        <f t="shared" si="60"/>
        <v>1022</v>
      </c>
      <c r="N1012" s="47">
        <f t="shared" si="63"/>
        <v>14</v>
      </c>
      <c r="O1012" s="47">
        <f t="shared" si="61"/>
        <v>1084</v>
      </c>
      <c r="P1012" s="47"/>
    </row>
    <row r="1013" spans="1:16" x14ac:dyDescent="0.3">
      <c r="A1013" s="6"/>
      <c r="C1013" s="27">
        <v>999</v>
      </c>
      <c r="D1013" s="26">
        <v>1022</v>
      </c>
      <c r="E1013" s="26">
        <v>15</v>
      </c>
      <c r="F1013" s="5">
        <v>1079</v>
      </c>
      <c r="H1013" s="47">
        <f>VLOOKUP(표5_1075[[#This Row],[characterId]],$BB$15:$BD$223,2,FALSE)</f>
        <v>3</v>
      </c>
      <c r="I1013" s="47" t="str">
        <f>VLOOKUP(표5_1075[[#This Row],[characterId]],$BB$15:$BD$223,3,FALSE)</f>
        <v>크라우딜</v>
      </c>
      <c r="K1013" s="47">
        <f t="shared" si="62"/>
        <v>42</v>
      </c>
      <c r="L1013" s="47">
        <v>999</v>
      </c>
      <c r="M1013" s="47">
        <f t="shared" si="60"/>
        <v>1022</v>
      </c>
      <c r="N1013" s="47">
        <f t="shared" si="63"/>
        <v>15</v>
      </c>
      <c r="O1013" s="47">
        <f t="shared" si="61"/>
        <v>1079</v>
      </c>
      <c r="P1013" s="47"/>
    </row>
    <row r="1014" spans="1:16" x14ac:dyDescent="0.3">
      <c r="A1014" s="6"/>
      <c r="C1014" s="27">
        <v>1000</v>
      </c>
      <c r="D1014" s="26">
        <v>1022</v>
      </c>
      <c r="E1014" s="26">
        <v>16</v>
      </c>
      <c r="F1014" s="5">
        <v>1134</v>
      </c>
      <c r="H1014" s="47">
        <f>VLOOKUP(표5_1075[[#This Row],[characterId]],$BB$15:$BD$223,2,FALSE)</f>
        <v>3</v>
      </c>
      <c r="I1014" s="47" t="str">
        <f>VLOOKUP(표5_1075[[#This Row],[characterId]],$BB$15:$BD$223,3,FALSE)</f>
        <v>하이템플러</v>
      </c>
      <c r="K1014" s="47">
        <f t="shared" si="62"/>
        <v>42</v>
      </c>
      <c r="L1014" s="47">
        <v>1000</v>
      </c>
      <c r="M1014" s="47">
        <f t="shared" si="60"/>
        <v>1022</v>
      </c>
      <c r="N1014" s="47">
        <f t="shared" si="63"/>
        <v>16</v>
      </c>
      <c r="O1014" s="47">
        <f t="shared" si="61"/>
        <v>1134</v>
      </c>
      <c r="P1014" s="47"/>
    </row>
    <row r="1015" spans="1:16" x14ac:dyDescent="0.3">
      <c r="A1015" s="6"/>
      <c r="C1015" s="27">
        <v>1001</v>
      </c>
      <c r="D1015" s="26">
        <v>1022</v>
      </c>
      <c r="E1015" s="26">
        <v>17</v>
      </c>
      <c r="F1015" s="5">
        <v>1150</v>
      </c>
      <c r="H1015" s="47">
        <f>VLOOKUP(표5_1075[[#This Row],[characterId]],$BB$15:$BD$223,2,FALSE)</f>
        <v>31</v>
      </c>
      <c r="I1015" s="47" t="str">
        <f>VLOOKUP(표5_1075[[#This Row],[characterId]],$BB$15:$BD$223,3,FALSE)</f>
        <v>소베크</v>
      </c>
      <c r="K1015" s="47">
        <f t="shared" si="62"/>
        <v>42</v>
      </c>
      <c r="L1015" s="47">
        <v>1001</v>
      </c>
      <c r="M1015" s="47">
        <f t="shared" si="60"/>
        <v>1022</v>
      </c>
      <c r="N1015" s="47">
        <f t="shared" si="63"/>
        <v>17</v>
      </c>
      <c r="O1015" s="47">
        <f t="shared" si="61"/>
        <v>1150</v>
      </c>
      <c r="P1015" s="47"/>
    </row>
    <row r="1016" spans="1:16" x14ac:dyDescent="0.3">
      <c r="A1016" s="6"/>
      <c r="C1016" s="27">
        <v>1002</v>
      </c>
      <c r="D1016" s="26">
        <v>1022</v>
      </c>
      <c r="E1016" s="26">
        <v>18</v>
      </c>
      <c r="F1016" s="5">
        <v>1128</v>
      </c>
      <c r="H1016" s="47">
        <f>VLOOKUP(표5_1075[[#This Row],[characterId]],$BB$15:$BD$223,2,FALSE)</f>
        <v>10</v>
      </c>
      <c r="I1016" s="47" t="str">
        <f>VLOOKUP(표5_1075[[#This Row],[characterId]],$BB$15:$BD$223,3,FALSE)</f>
        <v>용암파편</v>
      </c>
      <c r="K1016" s="47">
        <f t="shared" si="62"/>
        <v>42</v>
      </c>
      <c r="L1016" s="47">
        <v>1002</v>
      </c>
      <c r="M1016" s="47">
        <f t="shared" si="60"/>
        <v>1022</v>
      </c>
      <c r="N1016" s="47">
        <f t="shared" si="63"/>
        <v>18</v>
      </c>
      <c r="O1016" s="47">
        <f t="shared" si="61"/>
        <v>1128</v>
      </c>
      <c r="P1016" s="47"/>
    </row>
    <row r="1017" spans="1:16" x14ac:dyDescent="0.3">
      <c r="A1017" s="6"/>
      <c r="C1017" s="27">
        <v>1003</v>
      </c>
      <c r="D1017" s="26">
        <v>1022</v>
      </c>
      <c r="E1017" s="26">
        <v>19</v>
      </c>
      <c r="F1017" s="5">
        <v>1107</v>
      </c>
      <c r="H1017" s="47">
        <f>VLOOKUP(표5_1075[[#This Row],[characterId]],$BB$15:$BD$223,2,FALSE)</f>
        <v>42</v>
      </c>
      <c r="I1017" s="47" t="str">
        <f>VLOOKUP(표5_1075[[#This Row],[characterId]],$BB$15:$BD$223,3,FALSE)</f>
        <v>린토스</v>
      </c>
      <c r="K1017" s="47">
        <f t="shared" si="62"/>
        <v>42</v>
      </c>
      <c r="L1017" s="47">
        <v>1003</v>
      </c>
      <c r="M1017" s="47">
        <f t="shared" si="60"/>
        <v>1022</v>
      </c>
      <c r="N1017" s="47">
        <f t="shared" si="63"/>
        <v>19</v>
      </c>
      <c r="O1017" s="47">
        <f t="shared" si="61"/>
        <v>1107</v>
      </c>
      <c r="P1017" s="47"/>
    </row>
    <row r="1018" spans="1:16" x14ac:dyDescent="0.3">
      <c r="A1018" s="6"/>
      <c r="C1018" s="27">
        <v>1004</v>
      </c>
      <c r="D1018" s="26">
        <v>1022</v>
      </c>
      <c r="E1018" s="26">
        <v>20</v>
      </c>
      <c r="F1018" s="5">
        <v>1108</v>
      </c>
      <c r="H1018" s="47">
        <f>VLOOKUP(표5_1075[[#This Row],[characterId]],$BB$15:$BD$223,2,FALSE)</f>
        <v>42</v>
      </c>
      <c r="I1018" s="47" t="str">
        <f>VLOOKUP(표5_1075[[#This Row],[characterId]],$BB$15:$BD$223,3,FALSE)</f>
        <v>오로아모</v>
      </c>
      <c r="K1018" s="47">
        <f t="shared" si="62"/>
        <v>42</v>
      </c>
      <c r="L1018" s="47">
        <v>1004</v>
      </c>
      <c r="M1018" s="47">
        <f t="shared" si="60"/>
        <v>1022</v>
      </c>
      <c r="N1018" s="47">
        <f t="shared" si="63"/>
        <v>20</v>
      </c>
      <c r="O1018" s="47">
        <f t="shared" si="61"/>
        <v>1108</v>
      </c>
      <c r="P1018" s="47"/>
    </row>
    <row r="1019" spans="1:16" x14ac:dyDescent="0.3">
      <c r="A1019" s="6"/>
      <c r="C1019" s="27">
        <v>1005</v>
      </c>
      <c r="D1019" s="26">
        <v>1022</v>
      </c>
      <c r="E1019" s="26">
        <v>101</v>
      </c>
      <c r="F1019" s="5">
        <v>2012</v>
      </c>
      <c r="H1019" s="47">
        <f>VLOOKUP(표5_1075[[#This Row],[characterId]],$BB$15:$BD$223,2,FALSE)</f>
        <v>31</v>
      </c>
      <c r="I1019" s="47" t="str">
        <f>VLOOKUP(표5_1075[[#This Row],[characterId]],$BB$15:$BD$223,3,FALSE)</f>
        <v>요로나</v>
      </c>
      <c r="K1019" s="47">
        <f t="shared" si="62"/>
        <v>42</v>
      </c>
      <c r="L1019" s="47">
        <v>1005</v>
      </c>
      <c r="M1019" s="47">
        <f t="shared" si="60"/>
        <v>1022</v>
      </c>
      <c r="N1019" s="47">
        <f t="shared" si="63"/>
        <v>101</v>
      </c>
      <c r="O1019" s="47">
        <f t="shared" si="61"/>
        <v>2012</v>
      </c>
      <c r="P1019" s="47"/>
    </row>
    <row r="1020" spans="1:16" x14ac:dyDescent="0.3">
      <c r="A1020" s="6"/>
      <c r="C1020" s="27">
        <v>1006</v>
      </c>
      <c r="D1020" s="26">
        <v>1022</v>
      </c>
      <c r="E1020" s="26">
        <v>102</v>
      </c>
      <c r="F1020" s="5">
        <v>2002</v>
      </c>
      <c r="H1020" s="47">
        <f>VLOOKUP(표5_1075[[#This Row],[characterId]],$BB$15:$BD$223,2,FALSE)</f>
        <v>31</v>
      </c>
      <c r="I1020" s="47" t="str">
        <f>VLOOKUP(표5_1075[[#This Row],[characterId]],$BB$15:$BD$223,3,FALSE)</f>
        <v>그렐라스</v>
      </c>
      <c r="K1020" s="47">
        <f t="shared" si="62"/>
        <v>42</v>
      </c>
      <c r="L1020" s="47">
        <v>1006</v>
      </c>
      <c r="M1020" s="47">
        <f t="shared" si="60"/>
        <v>1022</v>
      </c>
      <c r="N1020" s="47">
        <f t="shared" si="63"/>
        <v>102</v>
      </c>
      <c r="O1020" s="47">
        <f t="shared" si="61"/>
        <v>2002</v>
      </c>
      <c r="P1020" s="47"/>
    </row>
    <row r="1021" spans="1:16" x14ac:dyDescent="0.3">
      <c r="A1021" s="6"/>
      <c r="C1021" s="27">
        <v>1007</v>
      </c>
      <c r="D1021" s="26">
        <v>1022</v>
      </c>
      <c r="E1021" s="26">
        <v>103</v>
      </c>
      <c r="F1021" s="5">
        <v>2003</v>
      </c>
      <c r="H1021" s="47">
        <f>VLOOKUP(표5_1075[[#This Row],[characterId]],$BB$15:$BD$223,2,FALSE)</f>
        <v>31</v>
      </c>
      <c r="I1021" s="47" t="str">
        <f>VLOOKUP(표5_1075[[#This Row],[characterId]],$BB$15:$BD$223,3,FALSE)</f>
        <v>주니어 K</v>
      </c>
      <c r="K1021" s="47">
        <f t="shared" si="62"/>
        <v>42</v>
      </c>
      <c r="L1021" s="47">
        <v>1007</v>
      </c>
      <c r="M1021" s="47">
        <f t="shared" si="60"/>
        <v>1022</v>
      </c>
      <c r="N1021" s="47">
        <f t="shared" si="63"/>
        <v>103</v>
      </c>
      <c r="O1021" s="47">
        <f t="shared" si="61"/>
        <v>2003</v>
      </c>
      <c r="P1021" s="47"/>
    </row>
    <row r="1022" spans="1:16" x14ac:dyDescent="0.3">
      <c r="A1022" s="6"/>
      <c r="C1022" s="27">
        <v>1008</v>
      </c>
      <c r="D1022" s="26">
        <v>1022</v>
      </c>
      <c r="E1022" s="26">
        <v>201</v>
      </c>
      <c r="F1022" s="5">
        <v>3005</v>
      </c>
      <c r="H1022" s="47">
        <f>VLOOKUP(표5_1075[[#This Row],[characterId]],$BB$15:$BD$223,2,FALSE)</f>
        <v>36</v>
      </c>
      <c r="I1022" s="47" t="str">
        <f>VLOOKUP(표5_1075[[#This Row],[characterId]],$BB$15:$BD$223,3,FALSE)</f>
        <v>눈물의 루나이</v>
      </c>
      <c r="K1022" s="47">
        <f t="shared" si="62"/>
        <v>42</v>
      </c>
      <c r="L1022" s="47">
        <v>1008</v>
      </c>
      <c r="M1022" s="47">
        <f t="shared" si="60"/>
        <v>1022</v>
      </c>
      <c r="N1022" s="47">
        <f t="shared" si="63"/>
        <v>201</v>
      </c>
      <c r="O1022" s="47">
        <f t="shared" si="61"/>
        <v>3005</v>
      </c>
      <c r="P1022" s="47"/>
    </row>
    <row r="1023" spans="1:16" x14ac:dyDescent="0.3">
      <c r="A1023" s="6"/>
      <c r="C1023" s="27">
        <v>1009</v>
      </c>
      <c r="D1023" s="26">
        <v>1023</v>
      </c>
      <c r="E1023" s="26">
        <v>1</v>
      </c>
      <c r="F1023" s="5">
        <v>1002</v>
      </c>
      <c r="H1023" s="47">
        <f>VLOOKUP(표5_1075[[#This Row],[characterId]],$BB$15:$BD$223,2,FALSE)</f>
        <v>1</v>
      </c>
      <c r="I1023" s="47" t="str">
        <f>VLOOKUP(표5_1075[[#This Row],[characterId]],$BB$15:$BD$223,3,FALSE)</f>
        <v>길라임</v>
      </c>
      <c r="K1023" s="47">
        <f t="shared" si="62"/>
        <v>43</v>
      </c>
      <c r="L1023" s="47">
        <v>1009</v>
      </c>
      <c r="M1023" s="47">
        <f t="shared" si="60"/>
        <v>1023</v>
      </c>
      <c r="N1023" s="47">
        <f t="shared" si="63"/>
        <v>1</v>
      </c>
      <c r="O1023" s="47">
        <f t="shared" si="61"/>
        <v>1002</v>
      </c>
      <c r="P1023" s="47"/>
    </row>
    <row r="1024" spans="1:16" x14ac:dyDescent="0.3">
      <c r="A1024" s="6"/>
      <c r="C1024" s="27">
        <v>1010</v>
      </c>
      <c r="D1024" s="26">
        <v>1023</v>
      </c>
      <c r="E1024" s="26">
        <v>2</v>
      </c>
      <c r="F1024" s="5">
        <v>1010</v>
      </c>
      <c r="H1024" s="47">
        <f>VLOOKUP(표5_1075[[#This Row],[characterId]],$BB$15:$BD$223,2,FALSE)</f>
        <v>42</v>
      </c>
      <c r="I1024" s="47" t="str">
        <f>VLOOKUP(표5_1075[[#This Row],[characterId]],$BB$15:$BD$223,3,FALSE)</f>
        <v>도스트</v>
      </c>
      <c r="K1024" s="47">
        <f t="shared" si="62"/>
        <v>43</v>
      </c>
      <c r="L1024" s="47">
        <v>1010</v>
      </c>
      <c r="M1024" s="47">
        <f t="shared" si="60"/>
        <v>1023</v>
      </c>
      <c r="N1024" s="47">
        <f t="shared" si="63"/>
        <v>2</v>
      </c>
      <c r="O1024" s="47">
        <f t="shared" si="61"/>
        <v>1010</v>
      </c>
      <c r="P1024" s="47"/>
    </row>
    <row r="1025" spans="1:16" x14ac:dyDescent="0.3">
      <c r="A1025" s="6"/>
      <c r="C1025" s="27">
        <v>1011</v>
      </c>
      <c r="D1025" s="26">
        <v>1023</v>
      </c>
      <c r="E1025" s="26">
        <v>3</v>
      </c>
      <c r="F1025" s="5">
        <v>1025</v>
      </c>
      <c r="H1025" s="47">
        <f>VLOOKUP(표5_1075[[#This Row],[characterId]],$BB$15:$BD$223,2,FALSE)</f>
        <v>15</v>
      </c>
      <c r="I1025" s="47" t="str">
        <f>VLOOKUP(표5_1075[[#This Row],[characterId]],$BB$15:$BD$223,3,FALSE)</f>
        <v>엘라임</v>
      </c>
      <c r="K1025" s="47">
        <f t="shared" si="62"/>
        <v>43</v>
      </c>
      <c r="L1025" s="47">
        <v>1011</v>
      </c>
      <c r="M1025" s="47">
        <f t="shared" si="60"/>
        <v>1023</v>
      </c>
      <c r="N1025" s="47">
        <f t="shared" si="63"/>
        <v>3</v>
      </c>
      <c r="O1025" s="47">
        <f t="shared" si="61"/>
        <v>1025</v>
      </c>
      <c r="P1025" s="47"/>
    </row>
    <row r="1026" spans="1:16" x14ac:dyDescent="0.3">
      <c r="A1026" s="6"/>
      <c r="C1026" s="27">
        <v>1012</v>
      </c>
      <c r="D1026" s="26">
        <v>1023</v>
      </c>
      <c r="E1026" s="26">
        <v>4</v>
      </c>
      <c r="F1026" s="5">
        <v>1021</v>
      </c>
      <c r="H1026" s="47">
        <f>VLOOKUP(표5_1075[[#This Row],[characterId]],$BB$15:$BD$223,2,FALSE)</f>
        <v>8</v>
      </c>
      <c r="I1026" s="47" t="str">
        <f>VLOOKUP(표5_1075[[#This Row],[characterId]],$BB$15:$BD$223,3,FALSE)</f>
        <v>파이어북</v>
      </c>
      <c r="K1026" s="47">
        <f t="shared" si="62"/>
        <v>43</v>
      </c>
      <c r="L1026" s="47">
        <v>1012</v>
      </c>
      <c r="M1026" s="47">
        <f t="shared" si="60"/>
        <v>1023</v>
      </c>
      <c r="N1026" s="47">
        <f t="shared" si="63"/>
        <v>4</v>
      </c>
      <c r="O1026" s="47">
        <f t="shared" si="61"/>
        <v>1021</v>
      </c>
      <c r="P1026" s="47"/>
    </row>
    <row r="1027" spans="1:16" x14ac:dyDescent="0.3">
      <c r="A1027" s="6"/>
      <c r="C1027" s="27">
        <v>1013</v>
      </c>
      <c r="D1027" s="26">
        <v>1023</v>
      </c>
      <c r="E1027" s="26">
        <v>5</v>
      </c>
      <c r="F1027" s="5">
        <v>1030</v>
      </c>
      <c r="H1027" s="47">
        <f>VLOOKUP(표5_1075[[#This Row],[characterId]],$BB$15:$BD$223,2,FALSE)</f>
        <v>42</v>
      </c>
      <c r="I1027" s="47" t="str">
        <f>VLOOKUP(표5_1075[[#This Row],[characterId]],$BB$15:$BD$223,3,FALSE)</f>
        <v>할로윈</v>
      </c>
      <c r="K1027" s="47">
        <f t="shared" si="62"/>
        <v>43</v>
      </c>
      <c r="L1027" s="47">
        <v>1013</v>
      </c>
      <c r="M1027" s="47">
        <f t="shared" si="60"/>
        <v>1023</v>
      </c>
      <c r="N1027" s="47">
        <f t="shared" si="63"/>
        <v>5</v>
      </c>
      <c r="O1027" s="47">
        <f t="shared" si="61"/>
        <v>1030</v>
      </c>
      <c r="P1027" s="47"/>
    </row>
    <row r="1028" spans="1:16" x14ac:dyDescent="0.3">
      <c r="A1028" s="6"/>
      <c r="C1028" s="27">
        <v>1014</v>
      </c>
      <c r="D1028" s="26">
        <v>1023</v>
      </c>
      <c r="E1028" s="26">
        <v>6</v>
      </c>
      <c r="F1028" s="5">
        <v>1116</v>
      </c>
      <c r="H1028" s="47">
        <f>VLOOKUP(표5_1075[[#This Row],[characterId]],$BB$15:$BD$223,2,FALSE)</f>
        <v>5</v>
      </c>
      <c r="I1028" s="47" t="str">
        <f>VLOOKUP(표5_1075[[#This Row],[characterId]],$BB$15:$BD$223,3,FALSE)</f>
        <v>마그롭스</v>
      </c>
      <c r="K1028" s="47">
        <f t="shared" si="62"/>
        <v>43</v>
      </c>
      <c r="L1028" s="47">
        <v>1014</v>
      </c>
      <c r="M1028" s="47">
        <f t="shared" si="60"/>
        <v>1023</v>
      </c>
      <c r="N1028" s="47">
        <f t="shared" si="63"/>
        <v>6</v>
      </c>
      <c r="O1028" s="47">
        <f t="shared" si="61"/>
        <v>1116</v>
      </c>
      <c r="P1028" s="47"/>
    </row>
    <row r="1029" spans="1:16" x14ac:dyDescent="0.3">
      <c r="A1029" s="6"/>
      <c r="C1029" s="27">
        <v>1015</v>
      </c>
      <c r="D1029" s="26">
        <v>1023</v>
      </c>
      <c r="E1029" s="26">
        <v>7</v>
      </c>
      <c r="F1029" s="5">
        <v>1047</v>
      </c>
      <c r="H1029" s="47">
        <f>VLOOKUP(표5_1075[[#This Row],[characterId]],$BB$15:$BD$223,2,FALSE)</f>
        <v>2</v>
      </c>
      <c r="I1029" s="47" t="str">
        <f>VLOOKUP(표5_1075[[#This Row],[characterId]],$BB$15:$BD$223,3,FALSE)</f>
        <v>앵그리독스</v>
      </c>
      <c r="K1029" s="47">
        <f t="shared" si="62"/>
        <v>43</v>
      </c>
      <c r="L1029" s="47">
        <v>1015</v>
      </c>
      <c r="M1029" s="47">
        <f t="shared" si="60"/>
        <v>1023</v>
      </c>
      <c r="N1029" s="47">
        <f t="shared" si="63"/>
        <v>7</v>
      </c>
      <c r="O1029" s="47">
        <f t="shared" si="61"/>
        <v>1047</v>
      </c>
      <c r="P1029" s="47"/>
    </row>
    <row r="1030" spans="1:16" x14ac:dyDescent="0.3">
      <c r="A1030" s="6"/>
      <c r="C1030" s="27">
        <v>1016</v>
      </c>
      <c r="D1030" s="26">
        <v>1023</v>
      </c>
      <c r="E1030" s="26">
        <v>8</v>
      </c>
      <c r="F1030" s="5">
        <v>1117</v>
      </c>
      <c r="H1030" s="47">
        <f>VLOOKUP(표5_1075[[#This Row],[characterId]],$BB$15:$BD$223,2,FALSE)</f>
        <v>14</v>
      </c>
      <c r="I1030" s="47" t="str">
        <f>VLOOKUP(표5_1075[[#This Row],[characterId]],$BB$15:$BD$223,3,FALSE)</f>
        <v>레드 쿼츠</v>
      </c>
      <c r="K1030" s="47">
        <f t="shared" si="62"/>
        <v>43</v>
      </c>
      <c r="L1030" s="47">
        <v>1016</v>
      </c>
      <c r="M1030" s="47">
        <f t="shared" si="60"/>
        <v>1023</v>
      </c>
      <c r="N1030" s="47">
        <f t="shared" si="63"/>
        <v>8</v>
      </c>
      <c r="O1030" s="47">
        <f t="shared" si="61"/>
        <v>1117</v>
      </c>
      <c r="P1030" s="47"/>
    </row>
    <row r="1031" spans="1:16" x14ac:dyDescent="0.3">
      <c r="A1031" s="6"/>
      <c r="C1031" s="27">
        <v>1017</v>
      </c>
      <c r="D1031" s="26">
        <v>1023</v>
      </c>
      <c r="E1031" s="26">
        <v>9</v>
      </c>
      <c r="F1031" s="5">
        <v>1038</v>
      </c>
      <c r="H1031" s="47">
        <f>VLOOKUP(표5_1075[[#This Row],[characterId]],$BB$15:$BD$223,2,FALSE)</f>
        <v>42</v>
      </c>
      <c r="I1031" s="47" t="str">
        <f>VLOOKUP(표5_1075[[#This Row],[characterId]],$BB$15:$BD$223,3,FALSE)</f>
        <v>리프스</v>
      </c>
      <c r="K1031" s="47">
        <f t="shared" si="62"/>
        <v>43</v>
      </c>
      <c r="L1031" s="47">
        <v>1017</v>
      </c>
      <c r="M1031" s="47">
        <f t="shared" si="60"/>
        <v>1023</v>
      </c>
      <c r="N1031" s="47">
        <f t="shared" si="63"/>
        <v>9</v>
      </c>
      <c r="O1031" s="47">
        <f t="shared" si="61"/>
        <v>1038</v>
      </c>
      <c r="P1031" s="47"/>
    </row>
    <row r="1032" spans="1:16" x14ac:dyDescent="0.3">
      <c r="A1032" s="6"/>
      <c r="C1032" s="27">
        <v>1018</v>
      </c>
      <c r="D1032" s="26">
        <v>1023</v>
      </c>
      <c r="E1032" s="26">
        <v>10</v>
      </c>
      <c r="F1032" s="5">
        <v>1036</v>
      </c>
      <c r="H1032" s="47">
        <f>VLOOKUP(표5_1075[[#This Row],[characterId]],$BB$15:$BD$223,2,FALSE)</f>
        <v>13</v>
      </c>
      <c r="I1032" s="47" t="str">
        <f>VLOOKUP(표5_1075[[#This Row],[characterId]],$BB$15:$BD$223,3,FALSE)</f>
        <v>초록고래</v>
      </c>
      <c r="K1032" s="47">
        <f t="shared" si="62"/>
        <v>43</v>
      </c>
      <c r="L1032" s="47">
        <v>1018</v>
      </c>
      <c r="M1032" s="47">
        <f t="shared" si="60"/>
        <v>1023</v>
      </c>
      <c r="N1032" s="47">
        <f t="shared" si="63"/>
        <v>10</v>
      </c>
      <c r="O1032" s="47">
        <f t="shared" si="61"/>
        <v>1036</v>
      </c>
      <c r="P1032" s="47"/>
    </row>
    <row r="1033" spans="1:16" x14ac:dyDescent="0.3">
      <c r="A1033" s="6"/>
      <c r="C1033" s="27">
        <v>1019</v>
      </c>
      <c r="D1033" s="26">
        <v>1023</v>
      </c>
      <c r="E1033" s="26">
        <v>11</v>
      </c>
      <c r="F1033" s="5">
        <v>1072</v>
      </c>
      <c r="H1033" s="47">
        <f>VLOOKUP(표5_1075[[#This Row],[characterId]],$BB$15:$BD$223,2,FALSE)</f>
        <v>3</v>
      </c>
      <c r="I1033" s="47" t="str">
        <f>VLOOKUP(표5_1075[[#This Row],[characterId]],$BB$15:$BD$223,3,FALSE)</f>
        <v>폼바딜</v>
      </c>
      <c r="K1033" s="47">
        <f t="shared" si="62"/>
        <v>43</v>
      </c>
      <c r="L1033" s="47">
        <v>1019</v>
      </c>
      <c r="M1033" s="47">
        <f t="shared" si="60"/>
        <v>1023</v>
      </c>
      <c r="N1033" s="47">
        <f t="shared" si="63"/>
        <v>11</v>
      </c>
      <c r="O1033" s="47">
        <f t="shared" si="61"/>
        <v>1072</v>
      </c>
      <c r="P1033" s="47"/>
    </row>
    <row r="1034" spans="1:16" x14ac:dyDescent="0.3">
      <c r="A1034" s="6"/>
      <c r="C1034" s="27">
        <v>1020</v>
      </c>
      <c r="D1034" s="26">
        <v>1023</v>
      </c>
      <c r="E1034" s="26">
        <v>12</v>
      </c>
      <c r="F1034" s="5">
        <v>1081</v>
      </c>
      <c r="H1034" s="47">
        <f>VLOOKUP(표5_1075[[#This Row],[characterId]],$BB$15:$BD$223,2,FALSE)</f>
        <v>2</v>
      </c>
      <c r="I1034" s="47" t="str">
        <f>VLOOKUP(표5_1075[[#This Row],[characterId]],$BB$15:$BD$223,3,FALSE)</f>
        <v>비컨독스</v>
      </c>
      <c r="K1034" s="47">
        <f t="shared" si="62"/>
        <v>43</v>
      </c>
      <c r="L1034" s="47">
        <v>1020</v>
      </c>
      <c r="M1034" s="47">
        <f t="shared" si="60"/>
        <v>1023</v>
      </c>
      <c r="N1034" s="47">
        <f t="shared" si="63"/>
        <v>12</v>
      </c>
      <c r="O1034" s="47">
        <f t="shared" si="61"/>
        <v>1081</v>
      </c>
      <c r="P1034" s="47"/>
    </row>
    <row r="1035" spans="1:16" x14ac:dyDescent="0.3">
      <c r="A1035" s="6"/>
      <c r="C1035" s="27">
        <v>1021</v>
      </c>
      <c r="D1035" s="26">
        <v>1023</v>
      </c>
      <c r="E1035" s="26">
        <v>13</v>
      </c>
      <c r="F1035" s="5">
        <v>1088</v>
      </c>
      <c r="H1035" s="47">
        <f>VLOOKUP(표5_1075[[#This Row],[characterId]],$BB$15:$BD$223,2,FALSE)</f>
        <v>42</v>
      </c>
      <c r="I1035" s="47" t="str">
        <f>VLOOKUP(표5_1075[[#This Row],[characterId]],$BB$15:$BD$223,3,FALSE)</f>
        <v>리크톤</v>
      </c>
      <c r="K1035" s="47">
        <f t="shared" si="62"/>
        <v>43</v>
      </c>
      <c r="L1035" s="47">
        <v>1021</v>
      </c>
      <c r="M1035" s="47">
        <f t="shared" si="60"/>
        <v>1023</v>
      </c>
      <c r="N1035" s="47">
        <f t="shared" si="63"/>
        <v>13</v>
      </c>
      <c r="O1035" s="47">
        <f t="shared" si="61"/>
        <v>1088</v>
      </c>
      <c r="P1035" s="47"/>
    </row>
    <row r="1036" spans="1:16" x14ac:dyDescent="0.3">
      <c r="A1036" s="6"/>
      <c r="C1036" s="27">
        <v>1022</v>
      </c>
      <c r="D1036" s="26">
        <v>1023</v>
      </c>
      <c r="E1036" s="26">
        <v>14</v>
      </c>
      <c r="F1036" s="5">
        <v>1084</v>
      </c>
      <c r="H1036" s="47">
        <f>VLOOKUP(표5_1075[[#This Row],[characterId]],$BB$15:$BD$223,2,FALSE)</f>
        <v>42</v>
      </c>
      <c r="I1036" s="47" t="str">
        <f>VLOOKUP(표5_1075[[#This Row],[characterId]],$BB$15:$BD$223,3,FALSE)</f>
        <v>레벨필</v>
      </c>
      <c r="K1036" s="47">
        <f t="shared" si="62"/>
        <v>43</v>
      </c>
      <c r="L1036" s="47">
        <v>1022</v>
      </c>
      <c r="M1036" s="47">
        <f t="shared" si="60"/>
        <v>1023</v>
      </c>
      <c r="N1036" s="47">
        <f t="shared" si="63"/>
        <v>14</v>
      </c>
      <c r="O1036" s="47">
        <f t="shared" si="61"/>
        <v>1084</v>
      </c>
      <c r="P1036" s="47"/>
    </row>
    <row r="1037" spans="1:16" x14ac:dyDescent="0.3">
      <c r="A1037" s="6"/>
      <c r="C1037" s="27">
        <v>1023</v>
      </c>
      <c r="D1037" s="26">
        <v>1023</v>
      </c>
      <c r="E1037" s="26">
        <v>15</v>
      </c>
      <c r="F1037" s="5">
        <v>1079</v>
      </c>
      <c r="H1037" s="47">
        <f>VLOOKUP(표5_1075[[#This Row],[characterId]],$BB$15:$BD$223,2,FALSE)</f>
        <v>3</v>
      </c>
      <c r="I1037" s="47" t="str">
        <f>VLOOKUP(표5_1075[[#This Row],[characterId]],$BB$15:$BD$223,3,FALSE)</f>
        <v>크라우딜</v>
      </c>
      <c r="K1037" s="47">
        <f t="shared" si="62"/>
        <v>43</v>
      </c>
      <c r="L1037" s="47">
        <v>1023</v>
      </c>
      <c r="M1037" s="47">
        <f t="shared" si="60"/>
        <v>1023</v>
      </c>
      <c r="N1037" s="47">
        <f t="shared" si="63"/>
        <v>15</v>
      </c>
      <c r="O1037" s="47">
        <f t="shared" si="61"/>
        <v>1079</v>
      </c>
      <c r="P1037" s="47"/>
    </row>
    <row r="1038" spans="1:16" x14ac:dyDescent="0.3">
      <c r="A1038" s="6"/>
      <c r="C1038" s="27">
        <v>1024</v>
      </c>
      <c r="D1038" s="26">
        <v>1023</v>
      </c>
      <c r="E1038" s="26">
        <v>16</v>
      </c>
      <c r="F1038" s="5">
        <v>1134</v>
      </c>
      <c r="H1038" s="47">
        <f>VLOOKUP(표5_1075[[#This Row],[characterId]],$BB$15:$BD$223,2,FALSE)</f>
        <v>3</v>
      </c>
      <c r="I1038" s="47" t="str">
        <f>VLOOKUP(표5_1075[[#This Row],[characterId]],$BB$15:$BD$223,3,FALSE)</f>
        <v>하이템플러</v>
      </c>
      <c r="K1038" s="47">
        <f t="shared" si="62"/>
        <v>43</v>
      </c>
      <c r="L1038" s="47">
        <v>1024</v>
      </c>
      <c r="M1038" s="47">
        <f t="shared" si="60"/>
        <v>1023</v>
      </c>
      <c r="N1038" s="47">
        <f t="shared" si="63"/>
        <v>16</v>
      </c>
      <c r="O1038" s="47">
        <f t="shared" si="61"/>
        <v>1134</v>
      </c>
      <c r="P1038" s="47"/>
    </row>
    <row r="1039" spans="1:16" x14ac:dyDescent="0.3">
      <c r="A1039" s="6"/>
      <c r="C1039" s="27">
        <v>1025</v>
      </c>
      <c r="D1039" s="26">
        <v>1023</v>
      </c>
      <c r="E1039" s="26">
        <v>17</v>
      </c>
      <c r="F1039" s="5">
        <v>1150</v>
      </c>
      <c r="H1039" s="47">
        <f>VLOOKUP(표5_1075[[#This Row],[characterId]],$BB$15:$BD$223,2,FALSE)</f>
        <v>31</v>
      </c>
      <c r="I1039" s="47" t="str">
        <f>VLOOKUP(표5_1075[[#This Row],[characterId]],$BB$15:$BD$223,3,FALSE)</f>
        <v>소베크</v>
      </c>
      <c r="K1039" s="47">
        <f t="shared" si="62"/>
        <v>43</v>
      </c>
      <c r="L1039" s="47">
        <v>1025</v>
      </c>
      <c r="M1039" s="47">
        <f t="shared" ref="M1039:M1102" si="64">VLOOKUP(ROUNDUP(L1039/24,0),$W$15:$Z$138,4,FALSE)</f>
        <v>1023</v>
      </c>
      <c r="N1039" s="47">
        <f t="shared" si="63"/>
        <v>17</v>
      </c>
      <c r="O1039" s="47">
        <f t="shared" ref="O1039:O1102" si="65">INDEX($AB$15:$AY$138,K1039,VLOOKUP(N1039,$S$15:$T$38,2,FALSE))</f>
        <v>1150</v>
      </c>
      <c r="P1039" s="47"/>
    </row>
    <row r="1040" spans="1:16" x14ac:dyDescent="0.3">
      <c r="A1040" s="6"/>
      <c r="C1040" s="27">
        <v>1026</v>
      </c>
      <c r="D1040" s="26">
        <v>1023</v>
      </c>
      <c r="E1040" s="26">
        <v>18</v>
      </c>
      <c r="F1040" s="5">
        <v>1128</v>
      </c>
      <c r="H1040" s="47">
        <f>VLOOKUP(표5_1075[[#This Row],[characterId]],$BB$15:$BD$223,2,FALSE)</f>
        <v>10</v>
      </c>
      <c r="I1040" s="47" t="str">
        <f>VLOOKUP(표5_1075[[#This Row],[characterId]],$BB$15:$BD$223,3,FALSE)</f>
        <v>용암파편</v>
      </c>
      <c r="K1040" s="47">
        <f t="shared" ref="K1040:K1103" si="66">ROUNDUP(L1040/24,0)</f>
        <v>43</v>
      </c>
      <c r="L1040" s="47">
        <v>1026</v>
      </c>
      <c r="M1040" s="47">
        <f t="shared" si="64"/>
        <v>1023</v>
      </c>
      <c r="N1040" s="47">
        <f t="shared" si="63"/>
        <v>18</v>
      </c>
      <c r="O1040" s="47">
        <f t="shared" si="65"/>
        <v>1128</v>
      </c>
      <c r="P1040" s="47"/>
    </row>
    <row r="1041" spans="1:16" x14ac:dyDescent="0.3">
      <c r="A1041" s="6"/>
      <c r="C1041" s="27">
        <v>1027</v>
      </c>
      <c r="D1041" s="26">
        <v>1023</v>
      </c>
      <c r="E1041" s="26">
        <v>19</v>
      </c>
      <c r="F1041" s="5">
        <v>1107</v>
      </c>
      <c r="H1041" s="47">
        <f>VLOOKUP(표5_1075[[#This Row],[characterId]],$BB$15:$BD$223,2,FALSE)</f>
        <v>42</v>
      </c>
      <c r="I1041" s="47" t="str">
        <f>VLOOKUP(표5_1075[[#This Row],[characterId]],$BB$15:$BD$223,3,FALSE)</f>
        <v>린토스</v>
      </c>
      <c r="K1041" s="47">
        <f t="shared" si="66"/>
        <v>43</v>
      </c>
      <c r="L1041" s="47">
        <v>1027</v>
      </c>
      <c r="M1041" s="47">
        <f t="shared" si="64"/>
        <v>1023</v>
      </c>
      <c r="N1041" s="47">
        <f t="shared" si="63"/>
        <v>19</v>
      </c>
      <c r="O1041" s="47">
        <f t="shared" si="65"/>
        <v>1107</v>
      </c>
      <c r="P1041" s="47"/>
    </row>
    <row r="1042" spans="1:16" x14ac:dyDescent="0.3">
      <c r="A1042" s="6"/>
      <c r="C1042" s="27">
        <v>1028</v>
      </c>
      <c r="D1042" s="26">
        <v>1023</v>
      </c>
      <c r="E1042" s="26">
        <v>20</v>
      </c>
      <c r="F1042" s="5">
        <v>1108</v>
      </c>
      <c r="H1042" s="47">
        <f>VLOOKUP(표5_1075[[#This Row],[characterId]],$BB$15:$BD$223,2,FALSE)</f>
        <v>42</v>
      </c>
      <c r="I1042" s="47" t="str">
        <f>VLOOKUP(표5_1075[[#This Row],[characterId]],$BB$15:$BD$223,3,FALSE)</f>
        <v>오로아모</v>
      </c>
      <c r="K1042" s="47">
        <f t="shared" si="66"/>
        <v>43</v>
      </c>
      <c r="L1042" s="47">
        <v>1028</v>
      </c>
      <c r="M1042" s="47">
        <f t="shared" si="64"/>
        <v>1023</v>
      </c>
      <c r="N1042" s="47">
        <f t="shared" si="63"/>
        <v>20</v>
      </c>
      <c r="O1042" s="47">
        <f t="shared" si="65"/>
        <v>1108</v>
      </c>
      <c r="P1042" s="47"/>
    </row>
    <row r="1043" spans="1:16" x14ac:dyDescent="0.3">
      <c r="A1043" s="6"/>
      <c r="C1043" s="27">
        <v>1029</v>
      </c>
      <c r="D1043" s="26">
        <v>1023</v>
      </c>
      <c r="E1043" s="26">
        <v>101</v>
      </c>
      <c r="F1043" s="5">
        <v>2012</v>
      </c>
      <c r="H1043" s="47">
        <f>VLOOKUP(표5_1075[[#This Row],[characterId]],$BB$15:$BD$223,2,FALSE)</f>
        <v>31</v>
      </c>
      <c r="I1043" s="47" t="str">
        <f>VLOOKUP(표5_1075[[#This Row],[characterId]],$BB$15:$BD$223,3,FALSE)</f>
        <v>요로나</v>
      </c>
      <c r="K1043" s="47">
        <f t="shared" si="66"/>
        <v>43</v>
      </c>
      <c r="L1043" s="47">
        <v>1029</v>
      </c>
      <c r="M1043" s="47">
        <f t="shared" si="64"/>
        <v>1023</v>
      </c>
      <c r="N1043" s="47">
        <f t="shared" si="63"/>
        <v>101</v>
      </c>
      <c r="O1043" s="47">
        <f t="shared" si="65"/>
        <v>2012</v>
      </c>
      <c r="P1043" s="47"/>
    </row>
    <row r="1044" spans="1:16" x14ac:dyDescent="0.3">
      <c r="A1044" s="6"/>
      <c r="C1044" s="27">
        <v>1030</v>
      </c>
      <c r="D1044" s="26">
        <v>1023</v>
      </c>
      <c r="E1044" s="26">
        <v>102</v>
      </c>
      <c r="F1044" s="5">
        <v>2002</v>
      </c>
      <c r="H1044" s="47">
        <f>VLOOKUP(표5_1075[[#This Row],[characterId]],$BB$15:$BD$223,2,FALSE)</f>
        <v>31</v>
      </c>
      <c r="I1044" s="47" t="str">
        <f>VLOOKUP(표5_1075[[#This Row],[characterId]],$BB$15:$BD$223,3,FALSE)</f>
        <v>그렐라스</v>
      </c>
      <c r="K1044" s="47">
        <f t="shared" si="66"/>
        <v>43</v>
      </c>
      <c r="L1044" s="47">
        <v>1030</v>
      </c>
      <c r="M1044" s="47">
        <f t="shared" si="64"/>
        <v>1023</v>
      </c>
      <c r="N1044" s="47">
        <f t="shared" si="63"/>
        <v>102</v>
      </c>
      <c r="O1044" s="47">
        <f t="shared" si="65"/>
        <v>2002</v>
      </c>
      <c r="P1044" s="47"/>
    </row>
    <row r="1045" spans="1:16" x14ac:dyDescent="0.3">
      <c r="A1045" s="6"/>
      <c r="C1045" s="27">
        <v>1031</v>
      </c>
      <c r="D1045" s="26">
        <v>1023</v>
      </c>
      <c r="E1045" s="26">
        <v>103</v>
      </c>
      <c r="F1045" s="5">
        <v>2003</v>
      </c>
      <c r="H1045" s="47">
        <f>VLOOKUP(표5_1075[[#This Row],[characterId]],$BB$15:$BD$223,2,FALSE)</f>
        <v>31</v>
      </c>
      <c r="I1045" s="47" t="str">
        <f>VLOOKUP(표5_1075[[#This Row],[characterId]],$BB$15:$BD$223,3,FALSE)</f>
        <v>주니어 K</v>
      </c>
      <c r="K1045" s="47">
        <f t="shared" si="66"/>
        <v>43</v>
      </c>
      <c r="L1045" s="47">
        <v>1031</v>
      </c>
      <c r="M1045" s="47">
        <f t="shared" si="64"/>
        <v>1023</v>
      </c>
      <c r="N1045" s="47">
        <f t="shared" si="63"/>
        <v>103</v>
      </c>
      <c r="O1045" s="47">
        <f t="shared" si="65"/>
        <v>2003</v>
      </c>
      <c r="P1045" s="47"/>
    </row>
    <row r="1046" spans="1:16" x14ac:dyDescent="0.3">
      <c r="A1046" s="6"/>
      <c r="C1046" s="27">
        <v>1032</v>
      </c>
      <c r="D1046" s="26">
        <v>1023</v>
      </c>
      <c r="E1046" s="26">
        <v>201</v>
      </c>
      <c r="F1046" s="5">
        <v>3005</v>
      </c>
      <c r="H1046" s="47">
        <f>VLOOKUP(표5_1075[[#This Row],[characterId]],$BB$15:$BD$223,2,FALSE)</f>
        <v>36</v>
      </c>
      <c r="I1046" s="47" t="str">
        <f>VLOOKUP(표5_1075[[#This Row],[characterId]],$BB$15:$BD$223,3,FALSE)</f>
        <v>눈물의 루나이</v>
      </c>
      <c r="K1046" s="47">
        <f t="shared" si="66"/>
        <v>43</v>
      </c>
      <c r="L1046" s="47">
        <v>1032</v>
      </c>
      <c r="M1046" s="47">
        <f t="shared" si="64"/>
        <v>1023</v>
      </c>
      <c r="N1046" s="47">
        <f t="shared" si="63"/>
        <v>201</v>
      </c>
      <c r="O1046" s="47">
        <f t="shared" si="65"/>
        <v>3005</v>
      </c>
      <c r="P1046" s="47"/>
    </row>
    <row r="1047" spans="1:16" x14ac:dyDescent="0.3">
      <c r="A1047" s="6"/>
      <c r="C1047" s="27">
        <v>1033</v>
      </c>
      <c r="D1047" s="26">
        <v>1024</v>
      </c>
      <c r="E1047" s="26">
        <v>1</v>
      </c>
      <c r="F1047" s="5">
        <v>1002</v>
      </c>
      <c r="H1047" s="47">
        <f>VLOOKUP(표5_1075[[#This Row],[characterId]],$BB$15:$BD$223,2,FALSE)</f>
        <v>1</v>
      </c>
      <c r="I1047" s="47" t="str">
        <f>VLOOKUP(표5_1075[[#This Row],[characterId]],$BB$15:$BD$223,3,FALSE)</f>
        <v>길라임</v>
      </c>
      <c r="K1047" s="47">
        <f t="shared" si="66"/>
        <v>44</v>
      </c>
      <c r="L1047" s="47">
        <v>1033</v>
      </c>
      <c r="M1047" s="47">
        <f t="shared" si="64"/>
        <v>1024</v>
      </c>
      <c r="N1047" s="47">
        <f t="shared" si="63"/>
        <v>1</v>
      </c>
      <c r="O1047" s="47">
        <f t="shared" si="65"/>
        <v>1002</v>
      </c>
      <c r="P1047" s="47"/>
    </row>
    <row r="1048" spans="1:16" x14ac:dyDescent="0.3">
      <c r="A1048" s="6"/>
      <c r="C1048" s="27">
        <v>1034</v>
      </c>
      <c r="D1048" s="26">
        <v>1024</v>
      </c>
      <c r="E1048" s="26">
        <v>2</v>
      </c>
      <c r="F1048" s="5">
        <v>1010</v>
      </c>
      <c r="H1048" s="47">
        <f>VLOOKUP(표5_1075[[#This Row],[characterId]],$BB$15:$BD$223,2,FALSE)</f>
        <v>42</v>
      </c>
      <c r="I1048" s="47" t="str">
        <f>VLOOKUP(표5_1075[[#This Row],[characterId]],$BB$15:$BD$223,3,FALSE)</f>
        <v>도스트</v>
      </c>
      <c r="K1048" s="47">
        <f t="shared" si="66"/>
        <v>44</v>
      </c>
      <c r="L1048" s="47">
        <v>1034</v>
      </c>
      <c r="M1048" s="47">
        <f t="shared" si="64"/>
        <v>1024</v>
      </c>
      <c r="N1048" s="47">
        <f t="shared" si="63"/>
        <v>2</v>
      </c>
      <c r="O1048" s="47">
        <f t="shared" si="65"/>
        <v>1010</v>
      </c>
      <c r="P1048" s="47"/>
    </row>
    <row r="1049" spans="1:16" x14ac:dyDescent="0.3">
      <c r="A1049" s="6"/>
      <c r="C1049" s="27">
        <v>1035</v>
      </c>
      <c r="D1049" s="26">
        <v>1024</v>
      </c>
      <c r="E1049" s="26">
        <v>3</v>
      </c>
      <c r="F1049" s="5">
        <v>1025</v>
      </c>
      <c r="H1049" s="47">
        <f>VLOOKUP(표5_1075[[#This Row],[characterId]],$BB$15:$BD$223,2,FALSE)</f>
        <v>15</v>
      </c>
      <c r="I1049" s="47" t="str">
        <f>VLOOKUP(표5_1075[[#This Row],[characterId]],$BB$15:$BD$223,3,FALSE)</f>
        <v>엘라임</v>
      </c>
      <c r="K1049" s="47">
        <f t="shared" si="66"/>
        <v>44</v>
      </c>
      <c r="L1049" s="47">
        <v>1035</v>
      </c>
      <c r="M1049" s="47">
        <f t="shared" si="64"/>
        <v>1024</v>
      </c>
      <c r="N1049" s="47">
        <f t="shared" si="63"/>
        <v>3</v>
      </c>
      <c r="O1049" s="47">
        <f t="shared" si="65"/>
        <v>1025</v>
      </c>
      <c r="P1049" s="47"/>
    </row>
    <row r="1050" spans="1:16" x14ac:dyDescent="0.3">
      <c r="A1050" s="6"/>
      <c r="C1050" s="27">
        <v>1036</v>
      </c>
      <c r="D1050" s="26">
        <v>1024</v>
      </c>
      <c r="E1050" s="26">
        <v>4</v>
      </c>
      <c r="F1050" s="5">
        <v>1021</v>
      </c>
      <c r="H1050" s="47">
        <f>VLOOKUP(표5_1075[[#This Row],[characterId]],$BB$15:$BD$223,2,FALSE)</f>
        <v>8</v>
      </c>
      <c r="I1050" s="47" t="str">
        <f>VLOOKUP(표5_1075[[#This Row],[characterId]],$BB$15:$BD$223,3,FALSE)</f>
        <v>파이어북</v>
      </c>
      <c r="K1050" s="47">
        <f t="shared" si="66"/>
        <v>44</v>
      </c>
      <c r="L1050" s="47">
        <v>1036</v>
      </c>
      <c r="M1050" s="47">
        <f t="shared" si="64"/>
        <v>1024</v>
      </c>
      <c r="N1050" s="47">
        <f t="shared" si="63"/>
        <v>4</v>
      </c>
      <c r="O1050" s="47">
        <f t="shared" si="65"/>
        <v>1021</v>
      </c>
      <c r="P1050" s="47"/>
    </row>
    <row r="1051" spans="1:16" x14ac:dyDescent="0.3">
      <c r="A1051" s="6"/>
      <c r="C1051" s="27">
        <v>1037</v>
      </c>
      <c r="D1051" s="26">
        <v>1024</v>
      </c>
      <c r="E1051" s="26">
        <v>5</v>
      </c>
      <c r="F1051" s="5">
        <v>1030</v>
      </c>
      <c r="H1051" s="47">
        <f>VLOOKUP(표5_1075[[#This Row],[characterId]],$BB$15:$BD$223,2,FALSE)</f>
        <v>42</v>
      </c>
      <c r="I1051" s="47" t="str">
        <f>VLOOKUP(표5_1075[[#This Row],[characterId]],$BB$15:$BD$223,3,FALSE)</f>
        <v>할로윈</v>
      </c>
      <c r="K1051" s="47">
        <f t="shared" si="66"/>
        <v>44</v>
      </c>
      <c r="L1051" s="47">
        <v>1037</v>
      </c>
      <c r="M1051" s="47">
        <f t="shared" si="64"/>
        <v>1024</v>
      </c>
      <c r="N1051" s="47">
        <f t="shared" si="63"/>
        <v>5</v>
      </c>
      <c r="O1051" s="47">
        <f t="shared" si="65"/>
        <v>1030</v>
      </c>
      <c r="P1051" s="47"/>
    </row>
    <row r="1052" spans="1:16" x14ac:dyDescent="0.3">
      <c r="A1052" s="6"/>
      <c r="C1052" s="27">
        <v>1038</v>
      </c>
      <c r="D1052" s="26">
        <v>1024</v>
      </c>
      <c r="E1052" s="26">
        <v>6</v>
      </c>
      <c r="F1052" s="5">
        <v>1116</v>
      </c>
      <c r="H1052" s="47">
        <f>VLOOKUP(표5_1075[[#This Row],[characterId]],$BB$15:$BD$223,2,FALSE)</f>
        <v>5</v>
      </c>
      <c r="I1052" s="47" t="str">
        <f>VLOOKUP(표5_1075[[#This Row],[characterId]],$BB$15:$BD$223,3,FALSE)</f>
        <v>마그롭스</v>
      </c>
      <c r="K1052" s="47">
        <f t="shared" si="66"/>
        <v>44</v>
      </c>
      <c r="L1052" s="47">
        <v>1038</v>
      </c>
      <c r="M1052" s="47">
        <f t="shared" si="64"/>
        <v>1024</v>
      </c>
      <c r="N1052" s="47">
        <f t="shared" si="63"/>
        <v>6</v>
      </c>
      <c r="O1052" s="47">
        <f t="shared" si="65"/>
        <v>1116</v>
      </c>
      <c r="P1052" s="47"/>
    </row>
    <row r="1053" spans="1:16" x14ac:dyDescent="0.3">
      <c r="A1053" s="6"/>
      <c r="C1053" s="27">
        <v>1039</v>
      </c>
      <c r="D1053" s="26">
        <v>1024</v>
      </c>
      <c r="E1053" s="26">
        <v>7</v>
      </c>
      <c r="F1053" s="5">
        <v>1047</v>
      </c>
      <c r="H1053" s="47">
        <f>VLOOKUP(표5_1075[[#This Row],[characterId]],$BB$15:$BD$223,2,FALSE)</f>
        <v>2</v>
      </c>
      <c r="I1053" s="47" t="str">
        <f>VLOOKUP(표5_1075[[#This Row],[characterId]],$BB$15:$BD$223,3,FALSE)</f>
        <v>앵그리독스</v>
      </c>
      <c r="K1053" s="47">
        <f t="shared" si="66"/>
        <v>44</v>
      </c>
      <c r="L1053" s="47">
        <v>1039</v>
      </c>
      <c r="M1053" s="47">
        <f t="shared" si="64"/>
        <v>1024</v>
      </c>
      <c r="N1053" s="47">
        <f t="shared" si="63"/>
        <v>7</v>
      </c>
      <c r="O1053" s="47">
        <f t="shared" si="65"/>
        <v>1047</v>
      </c>
      <c r="P1053" s="47"/>
    </row>
    <row r="1054" spans="1:16" x14ac:dyDescent="0.3">
      <c r="A1054" s="6"/>
      <c r="C1054" s="27">
        <v>1040</v>
      </c>
      <c r="D1054" s="26">
        <v>1024</v>
      </c>
      <c r="E1054" s="26">
        <v>8</v>
      </c>
      <c r="F1054" s="5">
        <v>1117</v>
      </c>
      <c r="H1054" s="47">
        <f>VLOOKUP(표5_1075[[#This Row],[characterId]],$BB$15:$BD$223,2,FALSE)</f>
        <v>14</v>
      </c>
      <c r="I1054" s="47" t="str">
        <f>VLOOKUP(표5_1075[[#This Row],[characterId]],$BB$15:$BD$223,3,FALSE)</f>
        <v>레드 쿼츠</v>
      </c>
      <c r="K1054" s="47">
        <f t="shared" si="66"/>
        <v>44</v>
      </c>
      <c r="L1054" s="47">
        <v>1040</v>
      </c>
      <c r="M1054" s="47">
        <f t="shared" si="64"/>
        <v>1024</v>
      </c>
      <c r="N1054" s="47">
        <f t="shared" si="63"/>
        <v>8</v>
      </c>
      <c r="O1054" s="47">
        <f t="shared" si="65"/>
        <v>1117</v>
      </c>
      <c r="P1054" s="47"/>
    </row>
    <row r="1055" spans="1:16" x14ac:dyDescent="0.3">
      <c r="A1055" s="6"/>
      <c r="C1055" s="27">
        <v>1041</v>
      </c>
      <c r="D1055" s="26">
        <v>1024</v>
      </c>
      <c r="E1055" s="26">
        <v>9</v>
      </c>
      <c r="F1055" s="5">
        <v>1038</v>
      </c>
      <c r="H1055" s="47">
        <f>VLOOKUP(표5_1075[[#This Row],[characterId]],$BB$15:$BD$223,2,FALSE)</f>
        <v>42</v>
      </c>
      <c r="I1055" s="47" t="str">
        <f>VLOOKUP(표5_1075[[#This Row],[characterId]],$BB$15:$BD$223,3,FALSE)</f>
        <v>리프스</v>
      </c>
      <c r="K1055" s="47">
        <f t="shared" si="66"/>
        <v>44</v>
      </c>
      <c r="L1055" s="47">
        <v>1041</v>
      </c>
      <c r="M1055" s="47">
        <f t="shared" si="64"/>
        <v>1024</v>
      </c>
      <c r="N1055" s="47">
        <f t="shared" si="63"/>
        <v>9</v>
      </c>
      <c r="O1055" s="47">
        <f t="shared" si="65"/>
        <v>1038</v>
      </c>
      <c r="P1055" s="47"/>
    </row>
    <row r="1056" spans="1:16" x14ac:dyDescent="0.3">
      <c r="A1056" s="6"/>
      <c r="C1056" s="27">
        <v>1042</v>
      </c>
      <c r="D1056" s="26">
        <v>1024</v>
      </c>
      <c r="E1056" s="26">
        <v>10</v>
      </c>
      <c r="F1056" s="5">
        <v>1036</v>
      </c>
      <c r="H1056" s="47">
        <f>VLOOKUP(표5_1075[[#This Row],[characterId]],$BB$15:$BD$223,2,FALSE)</f>
        <v>13</v>
      </c>
      <c r="I1056" s="47" t="str">
        <f>VLOOKUP(표5_1075[[#This Row],[characterId]],$BB$15:$BD$223,3,FALSE)</f>
        <v>초록고래</v>
      </c>
      <c r="K1056" s="47">
        <f t="shared" si="66"/>
        <v>44</v>
      </c>
      <c r="L1056" s="47">
        <v>1042</v>
      </c>
      <c r="M1056" s="47">
        <f t="shared" si="64"/>
        <v>1024</v>
      </c>
      <c r="N1056" s="47">
        <f t="shared" si="63"/>
        <v>10</v>
      </c>
      <c r="O1056" s="47">
        <f t="shared" si="65"/>
        <v>1036</v>
      </c>
      <c r="P1056" s="47"/>
    </row>
    <row r="1057" spans="1:16" x14ac:dyDescent="0.3">
      <c r="A1057" s="6"/>
      <c r="C1057" s="27">
        <v>1043</v>
      </c>
      <c r="D1057" s="26">
        <v>1024</v>
      </c>
      <c r="E1057" s="26">
        <v>11</v>
      </c>
      <c r="F1057" s="5">
        <v>1072</v>
      </c>
      <c r="H1057" s="47">
        <f>VLOOKUP(표5_1075[[#This Row],[characterId]],$BB$15:$BD$223,2,FALSE)</f>
        <v>3</v>
      </c>
      <c r="I1057" s="47" t="str">
        <f>VLOOKUP(표5_1075[[#This Row],[characterId]],$BB$15:$BD$223,3,FALSE)</f>
        <v>폼바딜</v>
      </c>
      <c r="K1057" s="47">
        <f t="shared" si="66"/>
        <v>44</v>
      </c>
      <c r="L1057" s="47">
        <v>1043</v>
      </c>
      <c r="M1057" s="47">
        <f t="shared" si="64"/>
        <v>1024</v>
      </c>
      <c r="N1057" s="47">
        <f t="shared" si="63"/>
        <v>11</v>
      </c>
      <c r="O1057" s="47">
        <f t="shared" si="65"/>
        <v>1072</v>
      </c>
      <c r="P1057" s="47"/>
    </row>
    <row r="1058" spans="1:16" x14ac:dyDescent="0.3">
      <c r="A1058" s="6"/>
      <c r="C1058" s="27">
        <v>1044</v>
      </c>
      <c r="D1058" s="26">
        <v>1024</v>
      </c>
      <c r="E1058" s="26">
        <v>12</v>
      </c>
      <c r="F1058" s="5">
        <v>1081</v>
      </c>
      <c r="H1058" s="47">
        <f>VLOOKUP(표5_1075[[#This Row],[characterId]],$BB$15:$BD$223,2,FALSE)</f>
        <v>2</v>
      </c>
      <c r="I1058" s="47" t="str">
        <f>VLOOKUP(표5_1075[[#This Row],[characterId]],$BB$15:$BD$223,3,FALSE)</f>
        <v>비컨독스</v>
      </c>
      <c r="K1058" s="47">
        <f t="shared" si="66"/>
        <v>44</v>
      </c>
      <c r="L1058" s="47">
        <v>1044</v>
      </c>
      <c r="M1058" s="47">
        <f t="shared" si="64"/>
        <v>1024</v>
      </c>
      <c r="N1058" s="47">
        <f t="shared" si="63"/>
        <v>12</v>
      </c>
      <c r="O1058" s="47">
        <f t="shared" si="65"/>
        <v>1081</v>
      </c>
      <c r="P1058" s="47"/>
    </row>
    <row r="1059" spans="1:16" x14ac:dyDescent="0.3">
      <c r="A1059" s="6"/>
      <c r="C1059" s="27">
        <v>1045</v>
      </c>
      <c r="D1059" s="26">
        <v>1024</v>
      </c>
      <c r="E1059" s="26">
        <v>13</v>
      </c>
      <c r="F1059" s="5">
        <v>1088</v>
      </c>
      <c r="H1059" s="47">
        <f>VLOOKUP(표5_1075[[#This Row],[characterId]],$BB$15:$BD$223,2,FALSE)</f>
        <v>42</v>
      </c>
      <c r="I1059" s="47" t="str">
        <f>VLOOKUP(표5_1075[[#This Row],[characterId]],$BB$15:$BD$223,3,FALSE)</f>
        <v>리크톤</v>
      </c>
      <c r="K1059" s="47">
        <f t="shared" si="66"/>
        <v>44</v>
      </c>
      <c r="L1059" s="47">
        <v>1045</v>
      </c>
      <c r="M1059" s="47">
        <f t="shared" si="64"/>
        <v>1024</v>
      </c>
      <c r="N1059" s="47">
        <f t="shared" si="63"/>
        <v>13</v>
      </c>
      <c r="O1059" s="47">
        <f t="shared" si="65"/>
        <v>1088</v>
      </c>
      <c r="P1059" s="47"/>
    </row>
    <row r="1060" spans="1:16" x14ac:dyDescent="0.3">
      <c r="A1060" s="6"/>
      <c r="C1060" s="27">
        <v>1046</v>
      </c>
      <c r="D1060" s="26">
        <v>1024</v>
      </c>
      <c r="E1060" s="26">
        <v>14</v>
      </c>
      <c r="F1060" s="5">
        <v>1084</v>
      </c>
      <c r="H1060" s="47">
        <f>VLOOKUP(표5_1075[[#This Row],[characterId]],$BB$15:$BD$223,2,FALSE)</f>
        <v>42</v>
      </c>
      <c r="I1060" s="47" t="str">
        <f>VLOOKUP(표5_1075[[#This Row],[characterId]],$BB$15:$BD$223,3,FALSE)</f>
        <v>레벨필</v>
      </c>
      <c r="K1060" s="47">
        <f t="shared" si="66"/>
        <v>44</v>
      </c>
      <c r="L1060" s="47">
        <v>1046</v>
      </c>
      <c r="M1060" s="47">
        <f t="shared" si="64"/>
        <v>1024</v>
      </c>
      <c r="N1060" s="47">
        <f t="shared" si="63"/>
        <v>14</v>
      </c>
      <c r="O1060" s="47">
        <f t="shared" si="65"/>
        <v>1084</v>
      </c>
      <c r="P1060" s="47"/>
    </row>
    <row r="1061" spans="1:16" x14ac:dyDescent="0.3">
      <c r="A1061" s="6"/>
      <c r="C1061" s="27">
        <v>1047</v>
      </c>
      <c r="D1061" s="26">
        <v>1024</v>
      </c>
      <c r="E1061" s="26">
        <v>15</v>
      </c>
      <c r="F1061" s="5">
        <v>1079</v>
      </c>
      <c r="H1061" s="47">
        <f>VLOOKUP(표5_1075[[#This Row],[characterId]],$BB$15:$BD$223,2,FALSE)</f>
        <v>3</v>
      </c>
      <c r="I1061" s="47" t="str">
        <f>VLOOKUP(표5_1075[[#This Row],[characterId]],$BB$15:$BD$223,3,FALSE)</f>
        <v>크라우딜</v>
      </c>
      <c r="K1061" s="47">
        <f t="shared" si="66"/>
        <v>44</v>
      </c>
      <c r="L1061" s="47">
        <v>1047</v>
      </c>
      <c r="M1061" s="47">
        <f t="shared" si="64"/>
        <v>1024</v>
      </c>
      <c r="N1061" s="47">
        <f t="shared" si="63"/>
        <v>15</v>
      </c>
      <c r="O1061" s="47">
        <f t="shared" si="65"/>
        <v>1079</v>
      </c>
      <c r="P1061" s="47"/>
    </row>
    <row r="1062" spans="1:16" x14ac:dyDescent="0.3">
      <c r="A1062" s="6"/>
      <c r="C1062" s="27">
        <v>1048</v>
      </c>
      <c r="D1062" s="26">
        <v>1024</v>
      </c>
      <c r="E1062" s="26">
        <v>16</v>
      </c>
      <c r="F1062" s="5">
        <v>1134</v>
      </c>
      <c r="H1062" s="47">
        <f>VLOOKUP(표5_1075[[#This Row],[characterId]],$BB$15:$BD$223,2,FALSE)</f>
        <v>3</v>
      </c>
      <c r="I1062" s="47" t="str">
        <f>VLOOKUP(표5_1075[[#This Row],[characterId]],$BB$15:$BD$223,3,FALSE)</f>
        <v>하이템플러</v>
      </c>
      <c r="K1062" s="47">
        <f t="shared" si="66"/>
        <v>44</v>
      </c>
      <c r="L1062" s="47">
        <v>1048</v>
      </c>
      <c r="M1062" s="47">
        <f t="shared" si="64"/>
        <v>1024</v>
      </c>
      <c r="N1062" s="47">
        <f t="shared" si="63"/>
        <v>16</v>
      </c>
      <c r="O1062" s="47">
        <f t="shared" si="65"/>
        <v>1134</v>
      </c>
      <c r="P1062" s="47"/>
    </row>
    <row r="1063" spans="1:16" x14ac:dyDescent="0.3">
      <c r="A1063" s="6"/>
      <c r="C1063" s="27">
        <v>1049</v>
      </c>
      <c r="D1063" s="26">
        <v>1024</v>
      </c>
      <c r="E1063" s="26">
        <v>17</v>
      </c>
      <c r="F1063" s="5">
        <v>1150</v>
      </c>
      <c r="H1063" s="47">
        <f>VLOOKUP(표5_1075[[#This Row],[characterId]],$BB$15:$BD$223,2,FALSE)</f>
        <v>31</v>
      </c>
      <c r="I1063" s="47" t="str">
        <f>VLOOKUP(표5_1075[[#This Row],[characterId]],$BB$15:$BD$223,3,FALSE)</f>
        <v>소베크</v>
      </c>
      <c r="K1063" s="47">
        <f t="shared" si="66"/>
        <v>44</v>
      </c>
      <c r="L1063" s="47">
        <v>1049</v>
      </c>
      <c r="M1063" s="47">
        <f t="shared" si="64"/>
        <v>1024</v>
      </c>
      <c r="N1063" s="47">
        <f t="shared" si="63"/>
        <v>17</v>
      </c>
      <c r="O1063" s="47">
        <f t="shared" si="65"/>
        <v>1150</v>
      </c>
      <c r="P1063" s="47"/>
    </row>
    <row r="1064" spans="1:16" x14ac:dyDescent="0.3">
      <c r="A1064" s="6"/>
      <c r="C1064" s="27">
        <v>1050</v>
      </c>
      <c r="D1064" s="26">
        <v>1024</v>
      </c>
      <c r="E1064" s="26">
        <v>18</v>
      </c>
      <c r="F1064" s="5">
        <v>1128</v>
      </c>
      <c r="H1064" s="47">
        <f>VLOOKUP(표5_1075[[#This Row],[characterId]],$BB$15:$BD$223,2,FALSE)</f>
        <v>10</v>
      </c>
      <c r="I1064" s="47" t="str">
        <f>VLOOKUP(표5_1075[[#This Row],[characterId]],$BB$15:$BD$223,3,FALSE)</f>
        <v>용암파편</v>
      </c>
      <c r="K1064" s="47">
        <f t="shared" si="66"/>
        <v>44</v>
      </c>
      <c r="L1064" s="47">
        <v>1050</v>
      </c>
      <c r="M1064" s="47">
        <f t="shared" si="64"/>
        <v>1024</v>
      </c>
      <c r="N1064" s="47">
        <f t="shared" ref="N1064:N1127" si="67">N1040</f>
        <v>18</v>
      </c>
      <c r="O1064" s="47">
        <f t="shared" si="65"/>
        <v>1128</v>
      </c>
      <c r="P1064" s="47"/>
    </row>
    <row r="1065" spans="1:16" x14ac:dyDescent="0.3">
      <c r="A1065" s="6"/>
      <c r="C1065" s="27">
        <v>1051</v>
      </c>
      <c r="D1065" s="26">
        <v>1024</v>
      </c>
      <c r="E1065" s="26">
        <v>19</v>
      </c>
      <c r="F1065" s="5">
        <v>1107</v>
      </c>
      <c r="H1065" s="47">
        <f>VLOOKUP(표5_1075[[#This Row],[characterId]],$BB$15:$BD$223,2,FALSE)</f>
        <v>42</v>
      </c>
      <c r="I1065" s="47" t="str">
        <f>VLOOKUP(표5_1075[[#This Row],[characterId]],$BB$15:$BD$223,3,FALSE)</f>
        <v>린토스</v>
      </c>
      <c r="K1065" s="47">
        <f t="shared" si="66"/>
        <v>44</v>
      </c>
      <c r="L1065" s="47">
        <v>1051</v>
      </c>
      <c r="M1065" s="47">
        <f t="shared" si="64"/>
        <v>1024</v>
      </c>
      <c r="N1065" s="47">
        <f t="shared" si="67"/>
        <v>19</v>
      </c>
      <c r="O1065" s="47">
        <f t="shared" si="65"/>
        <v>1107</v>
      </c>
      <c r="P1065" s="47"/>
    </row>
    <row r="1066" spans="1:16" x14ac:dyDescent="0.3">
      <c r="A1066" s="6"/>
      <c r="C1066" s="27">
        <v>1052</v>
      </c>
      <c r="D1066" s="26">
        <v>1024</v>
      </c>
      <c r="E1066" s="26">
        <v>20</v>
      </c>
      <c r="F1066" s="5">
        <v>1108</v>
      </c>
      <c r="H1066" s="47">
        <f>VLOOKUP(표5_1075[[#This Row],[characterId]],$BB$15:$BD$223,2,FALSE)</f>
        <v>42</v>
      </c>
      <c r="I1066" s="47" t="str">
        <f>VLOOKUP(표5_1075[[#This Row],[characterId]],$BB$15:$BD$223,3,FALSE)</f>
        <v>오로아모</v>
      </c>
      <c r="K1066" s="47">
        <f t="shared" si="66"/>
        <v>44</v>
      </c>
      <c r="L1066" s="47">
        <v>1052</v>
      </c>
      <c r="M1066" s="47">
        <f t="shared" si="64"/>
        <v>1024</v>
      </c>
      <c r="N1066" s="47">
        <f t="shared" si="67"/>
        <v>20</v>
      </c>
      <c r="O1066" s="47">
        <f t="shared" si="65"/>
        <v>1108</v>
      </c>
      <c r="P1066" s="47"/>
    </row>
    <row r="1067" spans="1:16" x14ac:dyDescent="0.3">
      <c r="A1067" s="6"/>
      <c r="C1067" s="27">
        <v>1053</v>
      </c>
      <c r="D1067" s="26">
        <v>1024</v>
      </c>
      <c r="E1067" s="26">
        <v>101</v>
      </c>
      <c r="F1067" s="5">
        <v>2012</v>
      </c>
      <c r="H1067" s="47">
        <f>VLOOKUP(표5_1075[[#This Row],[characterId]],$BB$15:$BD$223,2,FALSE)</f>
        <v>31</v>
      </c>
      <c r="I1067" s="47" t="str">
        <f>VLOOKUP(표5_1075[[#This Row],[characterId]],$BB$15:$BD$223,3,FALSE)</f>
        <v>요로나</v>
      </c>
      <c r="K1067" s="47">
        <f t="shared" si="66"/>
        <v>44</v>
      </c>
      <c r="L1067" s="47">
        <v>1053</v>
      </c>
      <c r="M1067" s="47">
        <f t="shared" si="64"/>
        <v>1024</v>
      </c>
      <c r="N1067" s="47">
        <f t="shared" si="67"/>
        <v>101</v>
      </c>
      <c r="O1067" s="47">
        <f t="shared" si="65"/>
        <v>2012</v>
      </c>
      <c r="P1067" s="47"/>
    </row>
    <row r="1068" spans="1:16" x14ac:dyDescent="0.3">
      <c r="A1068" s="6"/>
      <c r="C1068" s="27">
        <v>1054</v>
      </c>
      <c r="D1068" s="26">
        <v>1024</v>
      </c>
      <c r="E1068" s="26">
        <v>102</v>
      </c>
      <c r="F1068" s="5">
        <v>2002</v>
      </c>
      <c r="H1068" s="47">
        <f>VLOOKUP(표5_1075[[#This Row],[characterId]],$BB$15:$BD$223,2,FALSE)</f>
        <v>31</v>
      </c>
      <c r="I1068" s="47" t="str">
        <f>VLOOKUP(표5_1075[[#This Row],[characterId]],$BB$15:$BD$223,3,FALSE)</f>
        <v>그렐라스</v>
      </c>
      <c r="K1068" s="47">
        <f t="shared" si="66"/>
        <v>44</v>
      </c>
      <c r="L1068" s="47">
        <v>1054</v>
      </c>
      <c r="M1068" s="47">
        <f t="shared" si="64"/>
        <v>1024</v>
      </c>
      <c r="N1068" s="47">
        <f t="shared" si="67"/>
        <v>102</v>
      </c>
      <c r="O1068" s="47">
        <f t="shared" si="65"/>
        <v>2002</v>
      </c>
      <c r="P1068" s="47"/>
    </row>
    <row r="1069" spans="1:16" x14ac:dyDescent="0.3">
      <c r="A1069" s="6"/>
      <c r="C1069" s="27">
        <v>1055</v>
      </c>
      <c r="D1069" s="26">
        <v>1024</v>
      </c>
      <c r="E1069" s="26">
        <v>103</v>
      </c>
      <c r="F1069" s="5">
        <v>2003</v>
      </c>
      <c r="H1069" s="47">
        <f>VLOOKUP(표5_1075[[#This Row],[characterId]],$BB$15:$BD$223,2,FALSE)</f>
        <v>31</v>
      </c>
      <c r="I1069" s="47" t="str">
        <f>VLOOKUP(표5_1075[[#This Row],[characterId]],$BB$15:$BD$223,3,FALSE)</f>
        <v>주니어 K</v>
      </c>
      <c r="K1069" s="47">
        <f t="shared" si="66"/>
        <v>44</v>
      </c>
      <c r="L1069" s="47">
        <v>1055</v>
      </c>
      <c r="M1069" s="47">
        <f t="shared" si="64"/>
        <v>1024</v>
      </c>
      <c r="N1069" s="47">
        <f t="shared" si="67"/>
        <v>103</v>
      </c>
      <c r="O1069" s="47">
        <f t="shared" si="65"/>
        <v>2003</v>
      </c>
      <c r="P1069" s="47"/>
    </row>
    <row r="1070" spans="1:16" x14ac:dyDescent="0.3">
      <c r="A1070" s="6"/>
      <c r="C1070" s="27">
        <v>1056</v>
      </c>
      <c r="D1070" s="26">
        <v>1024</v>
      </c>
      <c r="E1070" s="26">
        <v>201</v>
      </c>
      <c r="F1070" s="5">
        <v>3005</v>
      </c>
      <c r="H1070" s="47">
        <f>VLOOKUP(표5_1075[[#This Row],[characterId]],$BB$15:$BD$223,2,FALSE)</f>
        <v>36</v>
      </c>
      <c r="I1070" s="47" t="str">
        <f>VLOOKUP(표5_1075[[#This Row],[characterId]],$BB$15:$BD$223,3,FALSE)</f>
        <v>눈물의 루나이</v>
      </c>
      <c r="K1070" s="47">
        <f t="shared" si="66"/>
        <v>44</v>
      </c>
      <c r="L1070" s="47">
        <v>1056</v>
      </c>
      <c r="M1070" s="47">
        <f t="shared" si="64"/>
        <v>1024</v>
      </c>
      <c r="N1070" s="47">
        <f t="shared" si="67"/>
        <v>201</v>
      </c>
      <c r="O1070" s="47">
        <f t="shared" si="65"/>
        <v>3005</v>
      </c>
      <c r="P1070" s="47"/>
    </row>
    <row r="1071" spans="1:16" x14ac:dyDescent="0.3">
      <c r="A1071" s="6"/>
      <c r="C1071" s="27">
        <v>1057</v>
      </c>
      <c r="D1071" s="26">
        <v>1025</v>
      </c>
      <c r="E1071" s="26">
        <v>1</v>
      </c>
      <c r="F1071" s="5">
        <v>1002</v>
      </c>
      <c r="H1071" s="47">
        <f>VLOOKUP(표5_1075[[#This Row],[characterId]],$BB$15:$BD$223,2,FALSE)</f>
        <v>1</v>
      </c>
      <c r="I1071" s="47" t="str">
        <f>VLOOKUP(표5_1075[[#This Row],[characterId]],$BB$15:$BD$223,3,FALSE)</f>
        <v>길라임</v>
      </c>
      <c r="K1071" s="47">
        <f t="shared" si="66"/>
        <v>45</v>
      </c>
      <c r="L1071" s="47">
        <v>1057</v>
      </c>
      <c r="M1071" s="47">
        <f t="shared" si="64"/>
        <v>1025</v>
      </c>
      <c r="N1071" s="47">
        <f t="shared" si="67"/>
        <v>1</v>
      </c>
      <c r="O1071" s="47">
        <f t="shared" si="65"/>
        <v>1002</v>
      </c>
      <c r="P1071" s="47"/>
    </row>
    <row r="1072" spans="1:16" x14ac:dyDescent="0.3">
      <c r="A1072" s="6"/>
      <c r="C1072" s="27">
        <v>1058</v>
      </c>
      <c r="D1072" s="26">
        <v>1025</v>
      </c>
      <c r="E1072" s="26">
        <v>2</v>
      </c>
      <c r="F1072" s="5">
        <v>1010</v>
      </c>
      <c r="H1072" s="47">
        <f>VLOOKUP(표5_1075[[#This Row],[characterId]],$BB$15:$BD$223,2,FALSE)</f>
        <v>42</v>
      </c>
      <c r="I1072" s="47" t="str">
        <f>VLOOKUP(표5_1075[[#This Row],[characterId]],$BB$15:$BD$223,3,FALSE)</f>
        <v>도스트</v>
      </c>
      <c r="K1072" s="47">
        <f t="shared" si="66"/>
        <v>45</v>
      </c>
      <c r="L1072" s="47">
        <v>1058</v>
      </c>
      <c r="M1072" s="47">
        <f t="shared" si="64"/>
        <v>1025</v>
      </c>
      <c r="N1072" s="47">
        <f t="shared" si="67"/>
        <v>2</v>
      </c>
      <c r="O1072" s="47">
        <f t="shared" si="65"/>
        <v>1010</v>
      </c>
      <c r="P1072" s="47"/>
    </row>
    <row r="1073" spans="1:16" x14ac:dyDescent="0.3">
      <c r="A1073" s="6"/>
      <c r="C1073" s="27">
        <v>1059</v>
      </c>
      <c r="D1073" s="26">
        <v>1025</v>
      </c>
      <c r="E1073" s="26">
        <v>3</v>
      </c>
      <c r="F1073" s="5">
        <v>1025</v>
      </c>
      <c r="H1073" s="47">
        <f>VLOOKUP(표5_1075[[#This Row],[characterId]],$BB$15:$BD$223,2,FALSE)</f>
        <v>15</v>
      </c>
      <c r="I1073" s="47" t="str">
        <f>VLOOKUP(표5_1075[[#This Row],[characterId]],$BB$15:$BD$223,3,FALSE)</f>
        <v>엘라임</v>
      </c>
      <c r="K1073" s="47">
        <f t="shared" si="66"/>
        <v>45</v>
      </c>
      <c r="L1073" s="47">
        <v>1059</v>
      </c>
      <c r="M1073" s="47">
        <f t="shared" si="64"/>
        <v>1025</v>
      </c>
      <c r="N1073" s="47">
        <f t="shared" si="67"/>
        <v>3</v>
      </c>
      <c r="O1073" s="47">
        <f t="shared" si="65"/>
        <v>1025</v>
      </c>
      <c r="P1073" s="47"/>
    </row>
    <row r="1074" spans="1:16" x14ac:dyDescent="0.3">
      <c r="A1074" s="6"/>
      <c r="C1074" s="27">
        <v>1060</v>
      </c>
      <c r="D1074" s="26">
        <v>1025</v>
      </c>
      <c r="E1074" s="26">
        <v>4</v>
      </c>
      <c r="F1074" s="5">
        <v>1021</v>
      </c>
      <c r="H1074" s="47">
        <f>VLOOKUP(표5_1075[[#This Row],[characterId]],$BB$15:$BD$223,2,FALSE)</f>
        <v>8</v>
      </c>
      <c r="I1074" s="47" t="str">
        <f>VLOOKUP(표5_1075[[#This Row],[characterId]],$BB$15:$BD$223,3,FALSE)</f>
        <v>파이어북</v>
      </c>
      <c r="K1074" s="47">
        <f t="shared" si="66"/>
        <v>45</v>
      </c>
      <c r="L1074" s="47">
        <v>1060</v>
      </c>
      <c r="M1074" s="47">
        <f t="shared" si="64"/>
        <v>1025</v>
      </c>
      <c r="N1074" s="47">
        <f t="shared" si="67"/>
        <v>4</v>
      </c>
      <c r="O1074" s="47">
        <f t="shared" si="65"/>
        <v>1021</v>
      </c>
      <c r="P1074" s="47"/>
    </row>
    <row r="1075" spans="1:16" x14ac:dyDescent="0.3">
      <c r="A1075" s="6"/>
      <c r="C1075" s="27">
        <v>1061</v>
      </c>
      <c r="D1075" s="26">
        <v>1025</v>
      </c>
      <c r="E1075" s="26">
        <v>5</v>
      </c>
      <c r="F1075" s="5">
        <v>1030</v>
      </c>
      <c r="H1075" s="47">
        <f>VLOOKUP(표5_1075[[#This Row],[characterId]],$BB$15:$BD$223,2,FALSE)</f>
        <v>42</v>
      </c>
      <c r="I1075" s="47" t="str">
        <f>VLOOKUP(표5_1075[[#This Row],[characterId]],$BB$15:$BD$223,3,FALSE)</f>
        <v>할로윈</v>
      </c>
      <c r="K1075" s="47">
        <f t="shared" si="66"/>
        <v>45</v>
      </c>
      <c r="L1075" s="47">
        <v>1061</v>
      </c>
      <c r="M1075" s="47">
        <f t="shared" si="64"/>
        <v>1025</v>
      </c>
      <c r="N1075" s="47">
        <f t="shared" si="67"/>
        <v>5</v>
      </c>
      <c r="O1075" s="47">
        <f t="shared" si="65"/>
        <v>1030</v>
      </c>
      <c r="P1075" s="47"/>
    </row>
    <row r="1076" spans="1:16" x14ac:dyDescent="0.3">
      <c r="A1076" s="6"/>
      <c r="C1076" s="27">
        <v>1062</v>
      </c>
      <c r="D1076" s="26">
        <v>1025</v>
      </c>
      <c r="E1076" s="26">
        <v>6</v>
      </c>
      <c r="F1076" s="5">
        <v>1116</v>
      </c>
      <c r="H1076" s="47">
        <f>VLOOKUP(표5_1075[[#This Row],[characterId]],$BB$15:$BD$223,2,FALSE)</f>
        <v>5</v>
      </c>
      <c r="I1076" s="47" t="str">
        <f>VLOOKUP(표5_1075[[#This Row],[characterId]],$BB$15:$BD$223,3,FALSE)</f>
        <v>마그롭스</v>
      </c>
      <c r="K1076" s="47">
        <f t="shared" si="66"/>
        <v>45</v>
      </c>
      <c r="L1076" s="47">
        <v>1062</v>
      </c>
      <c r="M1076" s="47">
        <f t="shared" si="64"/>
        <v>1025</v>
      </c>
      <c r="N1076" s="47">
        <f t="shared" si="67"/>
        <v>6</v>
      </c>
      <c r="O1076" s="47">
        <f t="shared" si="65"/>
        <v>1116</v>
      </c>
      <c r="P1076" s="47"/>
    </row>
    <row r="1077" spans="1:16" x14ac:dyDescent="0.3">
      <c r="A1077" s="6"/>
      <c r="C1077" s="27">
        <v>1063</v>
      </c>
      <c r="D1077" s="26">
        <v>1025</v>
      </c>
      <c r="E1077" s="26">
        <v>7</v>
      </c>
      <c r="F1077" s="5">
        <v>1047</v>
      </c>
      <c r="H1077" s="47">
        <f>VLOOKUP(표5_1075[[#This Row],[characterId]],$BB$15:$BD$223,2,FALSE)</f>
        <v>2</v>
      </c>
      <c r="I1077" s="47" t="str">
        <f>VLOOKUP(표5_1075[[#This Row],[characterId]],$BB$15:$BD$223,3,FALSE)</f>
        <v>앵그리독스</v>
      </c>
      <c r="K1077" s="47">
        <f t="shared" si="66"/>
        <v>45</v>
      </c>
      <c r="L1077" s="47">
        <v>1063</v>
      </c>
      <c r="M1077" s="47">
        <f t="shared" si="64"/>
        <v>1025</v>
      </c>
      <c r="N1077" s="47">
        <f t="shared" si="67"/>
        <v>7</v>
      </c>
      <c r="O1077" s="47">
        <f t="shared" si="65"/>
        <v>1047</v>
      </c>
      <c r="P1077" s="47"/>
    </row>
    <row r="1078" spans="1:16" x14ac:dyDescent="0.3">
      <c r="A1078" s="6"/>
      <c r="C1078" s="27">
        <v>1064</v>
      </c>
      <c r="D1078" s="26">
        <v>1025</v>
      </c>
      <c r="E1078" s="26">
        <v>8</v>
      </c>
      <c r="F1078" s="5">
        <v>1117</v>
      </c>
      <c r="H1078" s="47">
        <f>VLOOKUP(표5_1075[[#This Row],[characterId]],$BB$15:$BD$223,2,FALSE)</f>
        <v>14</v>
      </c>
      <c r="I1078" s="47" t="str">
        <f>VLOOKUP(표5_1075[[#This Row],[characterId]],$BB$15:$BD$223,3,FALSE)</f>
        <v>레드 쿼츠</v>
      </c>
      <c r="K1078" s="47">
        <f t="shared" si="66"/>
        <v>45</v>
      </c>
      <c r="L1078" s="47">
        <v>1064</v>
      </c>
      <c r="M1078" s="47">
        <f t="shared" si="64"/>
        <v>1025</v>
      </c>
      <c r="N1078" s="47">
        <f t="shared" si="67"/>
        <v>8</v>
      </c>
      <c r="O1078" s="47">
        <f t="shared" si="65"/>
        <v>1117</v>
      </c>
      <c r="P1078" s="47"/>
    </row>
    <row r="1079" spans="1:16" x14ac:dyDescent="0.3">
      <c r="A1079" s="6"/>
      <c r="C1079" s="27">
        <v>1065</v>
      </c>
      <c r="D1079" s="26">
        <v>1025</v>
      </c>
      <c r="E1079" s="26">
        <v>9</v>
      </c>
      <c r="F1079" s="5">
        <v>1038</v>
      </c>
      <c r="H1079" s="47">
        <f>VLOOKUP(표5_1075[[#This Row],[characterId]],$BB$15:$BD$223,2,FALSE)</f>
        <v>42</v>
      </c>
      <c r="I1079" s="47" t="str">
        <f>VLOOKUP(표5_1075[[#This Row],[characterId]],$BB$15:$BD$223,3,FALSE)</f>
        <v>리프스</v>
      </c>
      <c r="K1079" s="47">
        <f t="shared" si="66"/>
        <v>45</v>
      </c>
      <c r="L1079" s="47">
        <v>1065</v>
      </c>
      <c r="M1079" s="47">
        <f t="shared" si="64"/>
        <v>1025</v>
      </c>
      <c r="N1079" s="47">
        <f t="shared" si="67"/>
        <v>9</v>
      </c>
      <c r="O1079" s="47">
        <f t="shared" si="65"/>
        <v>1038</v>
      </c>
      <c r="P1079" s="47"/>
    </row>
    <row r="1080" spans="1:16" x14ac:dyDescent="0.3">
      <c r="A1080" s="6"/>
      <c r="C1080" s="27">
        <v>1066</v>
      </c>
      <c r="D1080" s="26">
        <v>1025</v>
      </c>
      <c r="E1080" s="26">
        <v>10</v>
      </c>
      <c r="F1080" s="5">
        <v>1036</v>
      </c>
      <c r="H1080" s="47">
        <f>VLOOKUP(표5_1075[[#This Row],[characterId]],$BB$15:$BD$223,2,FALSE)</f>
        <v>13</v>
      </c>
      <c r="I1080" s="47" t="str">
        <f>VLOOKUP(표5_1075[[#This Row],[characterId]],$BB$15:$BD$223,3,FALSE)</f>
        <v>초록고래</v>
      </c>
      <c r="K1080" s="47">
        <f t="shared" si="66"/>
        <v>45</v>
      </c>
      <c r="L1080" s="47">
        <v>1066</v>
      </c>
      <c r="M1080" s="47">
        <f t="shared" si="64"/>
        <v>1025</v>
      </c>
      <c r="N1080" s="47">
        <f t="shared" si="67"/>
        <v>10</v>
      </c>
      <c r="O1080" s="47">
        <f t="shared" si="65"/>
        <v>1036</v>
      </c>
      <c r="P1080" s="47"/>
    </row>
    <row r="1081" spans="1:16" x14ac:dyDescent="0.3">
      <c r="A1081" s="6"/>
      <c r="C1081" s="27">
        <v>1067</v>
      </c>
      <c r="D1081" s="26">
        <v>1025</v>
      </c>
      <c r="E1081" s="26">
        <v>11</v>
      </c>
      <c r="F1081" s="5">
        <v>1072</v>
      </c>
      <c r="H1081" s="47">
        <f>VLOOKUP(표5_1075[[#This Row],[characterId]],$BB$15:$BD$223,2,FALSE)</f>
        <v>3</v>
      </c>
      <c r="I1081" s="47" t="str">
        <f>VLOOKUP(표5_1075[[#This Row],[characterId]],$BB$15:$BD$223,3,FALSE)</f>
        <v>폼바딜</v>
      </c>
      <c r="K1081" s="47">
        <f t="shared" si="66"/>
        <v>45</v>
      </c>
      <c r="L1081" s="47">
        <v>1067</v>
      </c>
      <c r="M1081" s="47">
        <f t="shared" si="64"/>
        <v>1025</v>
      </c>
      <c r="N1081" s="47">
        <f t="shared" si="67"/>
        <v>11</v>
      </c>
      <c r="O1081" s="47">
        <f t="shared" si="65"/>
        <v>1072</v>
      </c>
      <c r="P1081" s="47"/>
    </row>
    <row r="1082" spans="1:16" x14ac:dyDescent="0.3">
      <c r="A1082" s="6"/>
      <c r="C1082" s="27">
        <v>1068</v>
      </c>
      <c r="D1082" s="26">
        <v>1025</v>
      </c>
      <c r="E1082" s="26">
        <v>12</v>
      </c>
      <c r="F1082" s="5">
        <v>1081</v>
      </c>
      <c r="H1082" s="47">
        <f>VLOOKUP(표5_1075[[#This Row],[characterId]],$BB$15:$BD$223,2,FALSE)</f>
        <v>2</v>
      </c>
      <c r="I1082" s="47" t="str">
        <f>VLOOKUP(표5_1075[[#This Row],[characterId]],$BB$15:$BD$223,3,FALSE)</f>
        <v>비컨독스</v>
      </c>
      <c r="K1082" s="47">
        <f t="shared" si="66"/>
        <v>45</v>
      </c>
      <c r="L1082" s="47">
        <v>1068</v>
      </c>
      <c r="M1082" s="47">
        <f t="shared" si="64"/>
        <v>1025</v>
      </c>
      <c r="N1082" s="47">
        <f t="shared" si="67"/>
        <v>12</v>
      </c>
      <c r="O1082" s="47">
        <f t="shared" si="65"/>
        <v>1081</v>
      </c>
      <c r="P1082" s="47"/>
    </row>
    <row r="1083" spans="1:16" x14ac:dyDescent="0.3">
      <c r="A1083" s="6"/>
      <c r="C1083" s="27">
        <v>1069</v>
      </c>
      <c r="D1083" s="26">
        <v>1025</v>
      </c>
      <c r="E1083" s="26">
        <v>13</v>
      </c>
      <c r="F1083" s="5">
        <v>1088</v>
      </c>
      <c r="H1083" s="47">
        <f>VLOOKUP(표5_1075[[#This Row],[characterId]],$BB$15:$BD$223,2,FALSE)</f>
        <v>42</v>
      </c>
      <c r="I1083" s="47" t="str">
        <f>VLOOKUP(표5_1075[[#This Row],[characterId]],$BB$15:$BD$223,3,FALSE)</f>
        <v>리크톤</v>
      </c>
      <c r="K1083" s="47">
        <f t="shared" si="66"/>
        <v>45</v>
      </c>
      <c r="L1083" s="47">
        <v>1069</v>
      </c>
      <c r="M1083" s="47">
        <f t="shared" si="64"/>
        <v>1025</v>
      </c>
      <c r="N1083" s="47">
        <f t="shared" si="67"/>
        <v>13</v>
      </c>
      <c r="O1083" s="47">
        <f t="shared" si="65"/>
        <v>1088</v>
      </c>
      <c r="P1083" s="47"/>
    </row>
    <row r="1084" spans="1:16" x14ac:dyDescent="0.3">
      <c r="A1084" s="6"/>
      <c r="C1084" s="27">
        <v>1070</v>
      </c>
      <c r="D1084" s="26">
        <v>1025</v>
      </c>
      <c r="E1084" s="26">
        <v>14</v>
      </c>
      <c r="F1084" s="5">
        <v>1084</v>
      </c>
      <c r="H1084" s="47">
        <f>VLOOKUP(표5_1075[[#This Row],[characterId]],$BB$15:$BD$223,2,FALSE)</f>
        <v>42</v>
      </c>
      <c r="I1084" s="47" t="str">
        <f>VLOOKUP(표5_1075[[#This Row],[characterId]],$BB$15:$BD$223,3,FALSE)</f>
        <v>레벨필</v>
      </c>
      <c r="K1084" s="47">
        <f t="shared" si="66"/>
        <v>45</v>
      </c>
      <c r="L1084" s="47">
        <v>1070</v>
      </c>
      <c r="M1084" s="47">
        <f t="shared" si="64"/>
        <v>1025</v>
      </c>
      <c r="N1084" s="47">
        <f t="shared" si="67"/>
        <v>14</v>
      </c>
      <c r="O1084" s="47">
        <f t="shared" si="65"/>
        <v>1084</v>
      </c>
      <c r="P1084" s="47"/>
    </row>
    <row r="1085" spans="1:16" x14ac:dyDescent="0.3">
      <c r="A1085" s="6"/>
      <c r="C1085" s="27">
        <v>1071</v>
      </c>
      <c r="D1085" s="26">
        <v>1025</v>
      </c>
      <c r="E1085" s="26">
        <v>15</v>
      </c>
      <c r="F1085" s="5">
        <v>1079</v>
      </c>
      <c r="H1085" s="47">
        <f>VLOOKUP(표5_1075[[#This Row],[characterId]],$BB$15:$BD$223,2,FALSE)</f>
        <v>3</v>
      </c>
      <c r="I1085" s="47" t="str">
        <f>VLOOKUP(표5_1075[[#This Row],[characterId]],$BB$15:$BD$223,3,FALSE)</f>
        <v>크라우딜</v>
      </c>
      <c r="K1085" s="47">
        <f t="shared" si="66"/>
        <v>45</v>
      </c>
      <c r="L1085" s="47">
        <v>1071</v>
      </c>
      <c r="M1085" s="47">
        <f t="shared" si="64"/>
        <v>1025</v>
      </c>
      <c r="N1085" s="47">
        <f t="shared" si="67"/>
        <v>15</v>
      </c>
      <c r="O1085" s="47">
        <f t="shared" si="65"/>
        <v>1079</v>
      </c>
      <c r="P1085" s="47"/>
    </row>
    <row r="1086" spans="1:16" x14ac:dyDescent="0.3">
      <c r="A1086" s="6"/>
      <c r="C1086" s="27">
        <v>1072</v>
      </c>
      <c r="D1086" s="26">
        <v>1025</v>
      </c>
      <c r="E1086" s="26">
        <v>16</v>
      </c>
      <c r="F1086" s="5">
        <v>1134</v>
      </c>
      <c r="H1086" s="47">
        <f>VLOOKUP(표5_1075[[#This Row],[characterId]],$BB$15:$BD$223,2,FALSE)</f>
        <v>3</v>
      </c>
      <c r="I1086" s="47" t="str">
        <f>VLOOKUP(표5_1075[[#This Row],[characterId]],$BB$15:$BD$223,3,FALSE)</f>
        <v>하이템플러</v>
      </c>
      <c r="K1086" s="47">
        <f t="shared" si="66"/>
        <v>45</v>
      </c>
      <c r="L1086" s="47">
        <v>1072</v>
      </c>
      <c r="M1086" s="47">
        <f t="shared" si="64"/>
        <v>1025</v>
      </c>
      <c r="N1086" s="47">
        <f t="shared" si="67"/>
        <v>16</v>
      </c>
      <c r="O1086" s="47">
        <f t="shared" si="65"/>
        <v>1134</v>
      </c>
      <c r="P1086" s="47"/>
    </row>
    <row r="1087" spans="1:16" x14ac:dyDescent="0.3">
      <c r="A1087" s="6"/>
      <c r="C1087" s="27">
        <v>1073</v>
      </c>
      <c r="D1087" s="26">
        <v>1025</v>
      </c>
      <c r="E1087" s="26">
        <v>17</v>
      </c>
      <c r="F1087" s="5">
        <v>1150</v>
      </c>
      <c r="H1087" s="47">
        <f>VLOOKUP(표5_1075[[#This Row],[characterId]],$BB$15:$BD$223,2,FALSE)</f>
        <v>31</v>
      </c>
      <c r="I1087" s="47" t="str">
        <f>VLOOKUP(표5_1075[[#This Row],[characterId]],$BB$15:$BD$223,3,FALSE)</f>
        <v>소베크</v>
      </c>
      <c r="K1087" s="47">
        <f t="shared" si="66"/>
        <v>45</v>
      </c>
      <c r="L1087" s="47">
        <v>1073</v>
      </c>
      <c r="M1087" s="47">
        <f t="shared" si="64"/>
        <v>1025</v>
      </c>
      <c r="N1087" s="47">
        <f t="shared" si="67"/>
        <v>17</v>
      </c>
      <c r="O1087" s="47">
        <f t="shared" si="65"/>
        <v>1150</v>
      </c>
      <c r="P1087" s="47"/>
    </row>
    <row r="1088" spans="1:16" x14ac:dyDescent="0.3">
      <c r="A1088" s="6"/>
      <c r="C1088" s="27">
        <v>1074</v>
      </c>
      <c r="D1088" s="26">
        <v>1025</v>
      </c>
      <c r="E1088" s="26">
        <v>18</v>
      </c>
      <c r="F1088" s="5">
        <v>1128</v>
      </c>
      <c r="H1088" s="47">
        <f>VLOOKUP(표5_1075[[#This Row],[characterId]],$BB$15:$BD$223,2,FALSE)</f>
        <v>10</v>
      </c>
      <c r="I1088" s="47" t="str">
        <f>VLOOKUP(표5_1075[[#This Row],[characterId]],$BB$15:$BD$223,3,FALSE)</f>
        <v>용암파편</v>
      </c>
      <c r="K1088" s="47">
        <f t="shared" si="66"/>
        <v>45</v>
      </c>
      <c r="L1088" s="47">
        <v>1074</v>
      </c>
      <c r="M1088" s="47">
        <f t="shared" si="64"/>
        <v>1025</v>
      </c>
      <c r="N1088" s="47">
        <f t="shared" si="67"/>
        <v>18</v>
      </c>
      <c r="O1088" s="47">
        <f t="shared" si="65"/>
        <v>1128</v>
      </c>
      <c r="P1088" s="47"/>
    </row>
    <row r="1089" spans="1:16" x14ac:dyDescent="0.3">
      <c r="A1089" s="6"/>
      <c r="C1089" s="27">
        <v>1075</v>
      </c>
      <c r="D1089" s="26">
        <v>1025</v>
      </c>
      <c r="E1089" s="26">
        <v>19</v>
      </c>
      <c r="F1089" s="5">
        <v>1107</v>
      </c>
      <c r="H1089" s="47">
        <f>VLOOKUP(표5_1075[[#This Row],[characterId]],$BB$15:$BD$223,2,FALSE)</f>
        <v>42</v>
      </c>
      <c r="I1089" s="47" t="str">
        <f>VLOOKUP(표5_1075[[#This Row],[characterId]],$BB$15:$BD$223,3,FALSE)</f>
        <v>린토스</v>
      </c>
      <c r="K1089" s="47">
        <f t="shared" si="66"/>
        <v>45</v>
      </c>
      <c r="L1089" s="47">
        <v>1075</v>
      </c>
      <c r="M1089" s="47">
        <f t="shared" si="64"/>
        <v>1025</v>
      </c>
      <c r="N1089" s="47">
        <f t="shared" si="67"/>
        <v>19</v>
      </c>
      <c r="O1089" s="47">
        <f t="shared" si="65"/>
        <v>1107</v>
      </c>
      <c r="P1089" s="47"/>
    </row>
    <row r="1090" spans="1:16" x14ac:dyDescent="0.3">
      <c r="A1090" s="6"/>
      <c r="C1090" s="27">
        <v>1076</v>
      </c>
      <c r="D1090" s="26">
        <v>1025</v>
      </c>
      <c r="E1090" s="26">
        <v>20</v>
      </c>
      <c r="F1090" s="5">
        <v>1108</v>
      </c>
      <c r="H1090" s="47">
        <f>VLOOKUP(표5_1075[[#This Row],[characterId]],$BB$15:$BD$223,2,FALSE)</f>
        <v>42</v>
      </c>
      <c r="I1090" s="47" t="str">
        <f>VLOOKUP(표5_1075[[#This Row],[characterId]],$BB$15:$BD$223,3,FALSE)</f>
        <v>오로아모</v>
      </c>
      <c r="K1090" s="47">
        <f t="shared" si="66"/>
        <v>45</v>
      </c>
      <c r="L1090" s="47">
        <v>1076</v>
      </c>
      <c r="M1090" s="47">
        <f t="shared" si="64"/>
        <v>1025</v>
      </c>
      <c r="N1090" s="47">
        <f t="shared" si="67"/>
        <v>20</v>
      </c>
      <c r="O1090" s="47">
        <f t="shared" si="65"/>
        <v>1108</v>
      </c>
      <c r="P1090" s="47"/>
    </row>
    <row r="1091" spans="1:16" x14ac:dyDescent="0.3">
      <c r="A1091" s="6"/>
      <c r="C1091" s="27">
        <v>1077</v>
      </c>
      <c r="D1091" s="26">
        <v>1025</v>
      </c>
      <c r="E1091" s="26">
        <v>101</v>
      </c>
      <c r="F1091" s="5">
        <v>2012</v>
      </c>
      <c r="H1091" s="47">
        <f>VLOOKUP(표5_1075[[#This Row],[characterId]],$BB$15:$BD$223,2,FALSE)</f>
        <v>31</v>
      </c>
      <c r="I1091" s="47" t="str">
        <f>VLOOKUP(표5_1075[[#This Row],[characterId]],$BB$15:$BD$223,3,FALSE)</f>
        <v>요로나</v>
      </c>
      <c r="K1091" s="47">
        <f t="shared" si="66"/>
        <v>45</v>
      </c>
      <c r="L1091" s="47">
        <v>1077</v>
      </c>
      <c r="M1091" s="47">
        <f t="shared" si="64"/>
        <v>1025</v>
      </c>
      <c r="N1091" s="47">
        <f t="shared" si="67"/>
        <v>101</v>
      </c>
      <c r="O1091" s="47">
        <f t="shared" si="65"/>
        <v>2012</v>
      </c>
      <c r="P1091" s="47"/>
    </row>
    <row r="1092" spans="1:16" x14ac:dyDescent="0.3">
      <c r="A1092" s="6"/>
      <c r="C1092" s="27">
        <v>1078</v>
      </c>
      <c r="D1092" s="26">
        <v>1025</v>
      </c>
      <c r="E1092" s="26">
        <v>102</v>
      </c>
      <c r="F1092" s="5">
        <v>2002</v>
      </c>
      <c r="H1092" s="47">
        <f>VLOOKUP(표5_1075[[#This Row],[characterId]],$BB$15:$BD$223,2,FALSE)</f>
        <v>31</v>
      </c>
      <c r="I1092" s="47" t="str">
        <f>VLOOKUP(표5_1075[[#This Row],[characterId]],$BB$15:$BD$223,3,FALSE)</f>
        <v>그렐라스</v>
      </c>
      <c r="K1092" s="47">
        <f t="shared" si="66"/>
        <v>45</v>
      </c>
      <c r="L1092" s="47">
        <v>1078</v>
      </c>
      <c r="M1092" s="47">
        <f t="shared" si="64"/>
        <v>1025</v>
      </c>
      <c r="N1092" s="47">
        <f t="shared" si="67"/>
        <v>102</v>
      </c>
      <c r="O1092" s="47">
        <f t="shared" si="65"/>
        <v>2002</v>
      </c>
      <c r="P1092" s="47"/>
    </row>
    <row r="1093" spans="1:16" x14ac:dyDescent="0.3">
      <c r="A1093" s="6"/>
      <c r="C1093" s="27">
        <v>1079</v>
      </c>
      <c r="D1093" s="26">
        <v>1025</v>
      </c>
      <c r="E1093" s="26">
        <v>103</v>
      </c>
      <c r="F1093" s="5">
        <v>2003</v>
      </c>
      <c r="H1093" s="47">
        <f>VLOOKUP(표5_1075[[#This Row],[characterId]],$BB$15:$BD$223,2,FALSE)</f>
        <v>31</v>
      </c>
      <c r="I1093" s="47" t="str">
        <f>VLOOKUP(표5_1075[[#This Row],[characterId]],$BB$15:$BD$223,3,FALSE)</f>
        <v>주니어 K</v>
      </c>
      <c r="K1093" s="47">
        <f t="shared" si="66"/>
        <v>45</v>
      </c>
      <c r="L1093" s="47">
        <v>1079</v>
      </c>
      <c r="M1093" s="47">
        <f t="shared" si="64"/>
        <v>1025</v>
      </c>
      <c r="N1093" s="47">
        <f t="shared" si="67"/>
        <v>103</v>
      </c>
      <c r="O1093" s="47">
        <f t="shared" si="65"/>
        <v>2003</v>
      </c>
      <c r="P1093" s="47"/>
    </row>
    <row r="1094" spans="1:16" x14ac:dyDescent="0.3">
      <c r="A1094" s="6"/>
      <c r="C1094" s="27">
        <v>1080</v>
      </c>
      <c r="D1094" s="26">
        <v>1025</v>
      </c>
      <c r="E1094" s="26">
        <v>201</v>
      </c>
      <c r="F1094" s="5">
        <v>3005</v>
      </c>
      <c r="H1094" s="47">
        <f>VLOOKUP(표5_1075[[#This Row],[characterId]],$BB$15:$BD$223,2,FALSE)</f>
        <v>36</v>
      </c>
      <c r="I1094" s="47" t="str">
        <f>VLOOKUP(표5_1075[[#This Row],[characterId]],$BB$15:$BD$223,3,FALSE)</f>
        <v>눈물의 루나이</v>
      </c>
      <c r="K1094" s="47">
        <f t="shared" si="66"/>
        <v>45</v>
      </c>
      <c r="L1094" s="47">
        <v>1080</v>
      </c>
      <c r="M1094" s="47">
        <f t="shared" si="64"/>
        <v>1025</v>
      </c>
      <c r="N1094" s="47">
        <f t="shared" si="67"/>
        <v>201</v>
      </c>
      <c r="O1094" s="47">
        <f t="shared" si="65"/>
        <v>3005</v>
      </c>
      <c r="P1094" s="47"/>
    </row>
    <row r="1095" spans="1:16" x14ac:dyDescent="0.3">
      <c r="A1095" s="6"/>
      <c r="C1095" s="27">
        <v>1081</v>
      </c>
      <c r="D1095" s="26">
        <v>1026</v>
      </c>
      <c r="E1095" s="26">
        <v>1</v>
      </c>
      <c r="F1095" s="5">
        <v>1002</v>
      </c>
      <c r="H1095" s="47">
        <f>VLOOKUP(표5_1075[[#This Row],[characterId]],$BB$15:$BD$223,2,FALSE)</f>
        <v>1</v>
      </c>
      <c r="I1095" s="47" t="str">
        <f>VLOOKUP(표5_1075[[#This Row],[characterId]],$BB$15:$BD$223,3,FALSE)</f>
        <v>길라임</v>
      </c>
      <c r="K1095" s="47">
        <f t="shared" si="66"/>
        <v>46</v>
      </c>
      <c r="L1095" s="47">
        <v>1081</v>
      </c>
      <c r="M1095" s="47">
        <f t="shared" si="64"/>
        <v>1026</v>
      </c>
      <c r="N1095" s="47">
        <f t="shared" si="67"/>
        <v>1</v>
      </c>
      <c r="O1095" s="47">
        <f t="shared" si="65"/>
        <v>1002</v>
      </c>
      <c r="P1095" s="47"/>
    </row>
    <row r="1096" spans="1:16" x14ac:dyDescent="0.3">
      <c r="A1096" s="6"/>
      <c r="C1096" s="27">
        <v>1082</v>
      </c>
      <c r="D1096" s="26">
        <v>1026</v>
      </c>
      <c r="E1096" s="26">
        <v>2</v>
      </c>
      <c r="F1096" s="5">
        <v>1010</v>
      </c>
      <c r="H1096" s="47">
        <f>VLOOKUP(표5_1075[[#This Row],[characterId]],$BB$15:$BD$223,2,FALSE)</f>
        <v>42</v>
      </c>
      <c r="I1096" s="47" t="str">
        <f>VLOOKUP(표5_1075[[#This Row],[characterId]],$BB$15:$BD$223,3,FALSE)</f>
        <v>도스트</v>
      </c>
      <c r="K1096" s="47">
        <f t="shared" si="66"/>
        <v>46</v>
      </c>
      <c r="L1096" s="47">
        <v>1082</v>
      </c>
      <c r="M1096" s="47">
        <f t="shared" si="64"/>
        <v>1026</v>
      </c>
      <c r="N1096" s="47">
        <f t="shared" si="67"/>
        <v>2</v>
      </c>
      <c r="O1096" s="47">
        <f t="shared" si="65"/>
        <v>1010</v>
      </c>
      <c r="P1096" s="47"/>
    </row>
    <row r="1097" spans="1:16" x14ac:dyDescent="0.3">
      <c r="A1097" s="6"/>
      <c r="C1097" s="27">
        <v>1083</v>
      </c>
      <c r="D1097" s="26">
        <v>1026</v>
      </c>
      <c r="E1097" s="26">
        <v>3</v>
      </c>
      <c r="F1097" s="5">
        <v>1025</v>
      </c>
      <c r="H1097" s="47">
        <f>VLOOKUP(표5_1075[[#This Row],[characterId]],$BB$15:$BD$223,2,FALSE)</f>
        <v>15</v>
      </c>
      <c r="I1097" s="47" t="str">
        <f>VLOOKUP(표5_1075[[#This Row],[characterId]],$BB$15:$BD$223,3,FALSE)</f>
        <v>엘라임</v>
      </c>
      <c r="K1097" s="47">
        <f t="shared" si="66"/>
        <v>46</v>
      </c>
      <c r="L1097" s="47">
        <v>1083</v>
      </c>
      <c r="M1097" s="47">
        <f t="shared" si="64"/>
        <v>1026</v>
      </c>
      <c r="N1097" s="47">
        <f t="shared" si="67"/>
        <v>3</v>
      </c>
      <c r="O1097" s="47">
        <f t="shared" si="65"/>
        <v>1025</v>
      </c>
      <c r="P1097" s="47"/>
    </row>
    <row r="1098" spans="1:16" x14ac:dyDescent="0.3">
      <c r="A1098" s="6"/>
      <c r="C1098" s="27">
        <v>1084</v>
      </c>
      <c r="D1098" s="26">
        <v>1026</v>
      </c>
      <c r="E1098" s="26">
        <v>4</v>
      </c>
      <c r="F1098" s="5">
        <v>1021</v>
      </c>
      <c r="H1098" s="47">
        <f>VLOOKUP(표5_1075[[#This Row],[characterId]],$BB$15:$BD$223,2,FALSE)</f>
        <v>8</v>
      </c>
      <c r="I1098" s="47" t="str">
        <f>VLOOKUP(표5_1075[[#This Row],[characterId]],$BB$15:$BD$223,3,FALSE)</f>
        <v>파이어북</v>
      </c>
      <c r="K1098" s="47">
        <f t="shared" si="66"/>
        <v>46</v>
      </c>
      <c r="L1098" s="47">
        <v>1084</v>
      </c>
      <c r="M1098" s="47">
        <f t="shared" si="64"/>
        <v>1026</v>
      </c>
      <c r="N1098" s="47">
        <f t="shared" si="67"/>
        <v>4</v>
      </c>
      <c r="O1098" s="47">
        <f t="shared" si="65"/>
        <v>1021</v>
      </c>
      <c r="P1098" s="47"/>
    </row>
    <row r="1099" spans="1:16" x14ac:dyDescent="0.3">
      <c r="A1099" s="6"/>
      <c r="C1099" s="27">
        <v>1085</v>
      </c>
      <c r="D1099" s="26">
        <v>1026</v>
      </c>
      <c r="E1099" s="26">
        <v>5</v>
      </c>
      <c r="F1099" s="5">
        <v>1030</v>
      </c>
      <c r="H1099" s="47">
        <f>VLOOKUP(표5_1075[[#This Row],[characterId]],$BB$15:$BD$223,2,FALSE)</f>
        <v>42</v>
      </c>
      <c r="I1099" s="47" t="str">
        <f>VLOOKUP(표5_1075[[#This Row],[characterId]],$BB$15:$BD$223,3,FALSE)</f>
        <v>할로윈</v>
      </c>
      <c r="K1099" s="47">
        <f t="shared" si="66"/>
        <v>46</v>
      </c>
      <c r="L1099" s="47">
        <v>1085</v>
      </c>
      <c r="M1099" s="47">
        <f t="shared" si="64"/>
        <v>1026</v>
      </c>
      <c r="N1099" s="47">
        <f t="shared" si="67"/>
        <v>5</v>
      </c>
      <c r="O1099" s="47">
        <f t="shared" si="65"/>
        <v>1030</v>
      </c>
      <c r="P1099" s="47"/>
    </row>
    <row r="1100" spans="1:16" x14ac:dyDescent="0.3">
      <c r="A1100" s="6"/>
      <c r="C1100" s="27">
        <v>1086</v>
      </c>
      <c r="D1100" s="26">
        <v>1026</v>
      </c>
      <c r="E1100" s="26">
        <v>6</v>
      </c>
      <c r="F1100" s="5">
        <v>1116</v>
      </c>
      <c r="H1100" s="47">
        <f>VLOOKUP(표5_1075[[#This Row],[characterId]],$BB$15:$BD$223,2,FALSE)</f>
        <v>5</v>
      </c>
      <c r="I1100" s="47" t="str">
        <f>VLOOKUP(표5_1075[[#This Row],[characterId]],$BB$15:$BD$223,3,FALSE)</f>
        <v>마그롭스</v>
      </c>
      <c r="K1100" s="47">
        <f t="shared" si="66"/>
        <v>46</v>
      </c>
      <c r="L1100" s="47">
        <v>1086</v>
      </c>
      <c r="M1100" s="47">
        <f t="shared" si="64"/>
        <v>1026</v>
      </c>
      <c r="N1100" s="47">
        <f t="shared" si="67"/>
        <v>6</v>
      </c>
      <c r="O1100" s="47">
        <f t="shared" si="65"/>
        <v>1116</v>
      </c>
      <c r="P1100" s="47"/>
    </row>
    <row r="1101" spans="1:16" x14ac:dyDescent="0.3">
      <c r="A1101" s="6"/>
      <c r="C1101" s="27">
        <v>1087</v>
      </c>
      <c r="D1101" s="26">
        <v>1026</v>
      </c>
      <c r="E1101" s="26">
        <v>7</v>
      </c>
      <c r="F1101" s="5">
        <v>1047</v>
      </c>
      <c r="H1101" s="47">
        <f>VLOOKUP(표5_1075[[#This Row],[characterId]],$BB$15:$BD$223,2,FALSE)</f>
        <v>2</v>
      </c>
      <c r="I1101" s="47" t="str">
        <f>VLOOKUP(표5_1075[[#This Row],[characterId]],$BB$15:$BD$223,3,FALSE)</f>
        <v>앵그리독스</v>
      </c>
      <c r="K1101" s="47">
        <f t="shared" si="66"/>
        <v>46</v>
      </c>
      <c r="L1101" s="47">
        <v>1087</v>
      </c>
      <c r="M1101" s="47">
        <f t="shared" si="64"/>
        <v>1026</v>
      </c>
      <c r="N1101" s="47">
        <f t="shared" si="67"/>
        <v>7</v>
      </c>
      <c r="O1101" s="47">
        <f t="shared" si="65"/>
        <v>1047</v>
      </c>
      <c r="P1101" s="47"/>
    </row>
    <row r="1102" spans="1:16" x14ac:dyDescent="0.3">
      <c r="A1102" s="6"/>
      <c r="C1102" s="27">
        <v>1088</v>
      </c>
      <c r="D1102" s="26">
        <v>1026</v>
      </c>
      <c r="E1102" s="26">
        <v>8</v>
      </c>
      <c r="F1102" s="5">
        <v>1117</v>
      </c>
      <c r="H1102" s="47">
        <f>VLOOKUP(표5_1075[[#This Row],[characterId]],$BB$15:$BD$223,2,FALSE)</f>
        <v>14</v>
      </c>
      <c r="I1102" s="47" t="str">
        <f>VLOOKUP(표5_1075[[#This Row],[characterId]],$BB$15:$BD$223,3,FALSE)</f>
        <v>레드 쿼츠</v>
      </c>
      <c r="K1102" s="47">
        <f t="shared" si="66"/>
        <v>46</v>
      </c>
      <c r="L1102" s="47">
        <v>1088</v>
      </c>
      <c r="M1102" s="47">
        <f t="shared" si="64"/>
        <v>1026</v>
      </c>
      <c r="N1102" s="47">
        <f t="shared" si="67"/>
        <v>8</v>
      </c>
      <c r="O1102" s="47">
        <f t="shared" si="65"/>
        <v>1117</v>
      </c>
      <c r="P1102" s="47"/>
    </row>
    <row r="1103" spans="1:16" x14ac:dyDescent="0.3">
      <c r="A1103" s="6"/>
      <c r="C1103" s="27">
        <v>1089</v>
      </c>
      <c r="D1103" s="26">
        <v>1026</v>
      </c>
      <c r="E1103" s="26">
        <v>9</v>
      </c>
      <c r="F1103" s="5">
        <v>1038</v>
      </c>
      <c r="H1103" s="47">
        <f>VLOOKUP(표5_1075[[#This Row],[characterId]],$BB$15:$BD$223,2,FALSE)</f>
        <v>42</v>
      </c>
      <c r="I1103" s="47" t="str">
        <f>VLOOKUP(표5_1075[[#This Row],[characterId]],$BB$15:$BD$223,3,FALSE)</f>
        <v>리프스</v>
      </c>
      <c r="K1103" s="47">
        <f t="shared" si="66"/>
        <v>46</v>
      </c>
      <c r="L1103" s="47">
        <v>1089</v>
      </c>
      <c r="M1103" s="47">
        <f t="shared" ref="M1103:M1166" si="68">VLOOKUP(ROUNDUP(L1103/24,0),$W$15:$Z$138,4,FALSE)</f>
        <v>1026</v>
      </c>
      <c r="N1103" s="47">
        <f t="shared" si="67"/>
        <v>9</v>
      </c>
      <c r="O1103" s="47">
        <f t="shared" ref="O1103:O1166" si="69">INDEX($AB$15:$AY$138,K1103,VLOOKUP(N1103,$S$15:$T$38,2,FALSE))</f>
        <v>1038</v>
      </c>
      <c r="P1103" s="47"/>
    </row>
    <row r="1104" spans="1:16" x14ac:dyDescent="0.3">
      <c r="A1104" s="6"/>
      <c r="C1104" s="27">
        <v>1090</v>
      </c>
      <c r="D1104" s="26">
        <v>1026</v>
      </c>
      <c r="E1104" s="26">
        <v>10</v>
      </c>
      <c r="F1104" s="5">
        <v>1036</v>
      </c>
      <c r="H1104" s="47">
        <f>VLOOKUP(표5_1075[[#This Row],[characterId]],$BB$15:$BD$223,2,FALSE)</f>
        <v>13</v>
      </c>
      <c r="I1104" s="47" t="str">
        <f>VLOOKUP(표5_1075[[#This Row],[characterId]],$BB$15:$BD$223,3,FALSE)</f>
        <v>초록고래</v>
      </c>
      <c r="K1104" s="47">
        <f t="shared" ref="K1104:K1167" si="70">ROUNDUP(L1104/24,0)</f>
        <v>46</v>
      </c>
      <c r="L1104" s="47">
        <v>1090</v>
      </c>
      <c r="M1104" s="47">
        <f t="shared" si="68"/>
        <v>1026</v>
      </c>
      <c r="N1104" s="47">
        <f t="shared" si="67"/>
        <v>10</v>
      </c>
      <c r="O1104" s="47">
        <f t="shared" si="69"/>
        <v>1036</v>
      </c>
      <c r="P1104" s="47"/>
    </row>
    <row r="1105" spans="1:16" x14ac:dyDescent="0.3">
      <c r="A1105" s="6"/>
      <c r="C1105" s="27">
        <v>1091</v>
      </c>
      <c r="D1105" s="26">
        <v>1026</v>
      </c>
      <c r="E1105" s="26">
        <v>11</v>
      </c>
      <c r="F1105" s="5">
        <v>1072</v>
      </c>
      <c r="H1105" s="47">
        <f>VLOOKUP(표5_1075[[#This Row],[characterId]],$BB$15:$BD$223,2,FALSE)</f>
        <v>3</v>
      </c>
      <c r="I1105" s="47" t="str">
        <f>VLOOKUP(표5_1075[[#This Row],[characterId]],$BB$15:$BD$223,3,FALSE)</f>
        <v>폼바딜</v>
      </c>
      <c r="K1105" s="47">
        <f t="shared" si="70"/>
        <v>46</v>
      </c>
      <c r="L1105" s="47">
        <v>1091</v>
      </c>
      <c r="M1105" s="47">
        <f t="shared" si="68"/>
        <v>1026</v>
      </c>
      <c r="N1105" s="47">
        <f t="shared" si="67"/>
        <v>11</v>
      </c>
      <c r="O1105" s="47">
        <f t="shared" si="69"/>
        <v>1072</v>
      </c>
      <c r="P1105" s="47"/>
    </row>
    <row r="1106" spans="1:16" x14ac:dyDescent="0.3">
      <c r="A1106" s="6"/>
      <c r="C1106" s="27">
        <v>1092</v>
      </c>
      <c r="D1106" s="26">
        <v>1026</v>
      </c>
      <c r="E1106" s="26">
        <v>12</v>
      </c>
      <c r="F1106" s="5">
        <v>1081</v>
      </c>
      <c r="H1106" s="47">
        <f>VLOOKUP(표5_1075[[#This Row],[characterId]],$BB$15:$BD$223,2,FALSE)</f>
        <v>2</v>
      </c>
      <c r="I1106" s="47" t="str">
        <f>VLOOKUP(표5_1075[[#This Row],[characterId]],$BB$15:$BD$223,3,FALSE)</f>
        <v>비컨독스</v>
      </c>
      <c r="K1106" s="47">
        <f t="shared" si="70"/>
        <v>46</v>
      </c>
      <c r="L1106" s="47">
        <v>1092</v>
      </c>
      <c r="M1106" s="47">
        <f t="shared" si="68"/>
        <v>1026</v>
      </c>
      <c r="N1106" s="47">
        <f t="shared" si="67"/>
        <v>12</v>
      </c>
      <c r="O1106" s="47">
        <f t="shared" si="69"/>
        <v>1081</v>
      </c>
      <c r="P1106" s="47"/>
    </row>
    <row r="1107" spans="1:16" x14ac:dyDescent="0.3">
      <c r="A1107" s="6"/>
      <c r="C1107" s="27">
        <v>1093</v>
      </c>
      <c r="D1107" s="26">
        <v>1026</v>
      </c>
      <c r="E1107" s="26">
        <v>13</v>
      </c>
      <c r="F1107" s="5">
        <v>1088</v>
      </c>
      <c r="H1107" s="47">
        <f>VLOOKUP(표5_1075[[#This Row],[characterId]],$BB$15:$BD$223,2,FALSE)</f>
        <v>42</v>
      </c>
      <c r="I1107" s="47" t="str">
        <f>VLOOKUP(표5_1075[[#This Row],[characterId]],$BB$15:$BD$223,3,FALSE)</f>
        <v>리크톤</v>
      </c>
      <c r="K1107" s="47">
        <f t="shared" si="70"/>
        <v>46</v>
      </c>
      <c r="L1107" s="47">
        <v>1093</v>
      </c>
      <c r="M1107" s="47">
        <f t="shared" si="68"/>
        <v>1026</v>
      </c>
      <c r="N1107" s="47">
        <f t="shared" si="67"/>
        <v>13</v>
      </c>
      <c r="O1107" s="47">
        <f t="shared" si="69"/>
        <v>1088</v>
      </c>
      <c r="P1107" s="47"/>
    </row>
    <row r="1108" spans="1:16" x14ac:dyDescent="0.3">
      <c r="A1108" s="6"/>
      <c r="C1108" s="27">
        <v>1094</v>
      </c>
      <c r="D1108" s="26">
        <v>1026</v>
      </c>
      <c r="E1108" s="26">
        <v>14</v>
      </c>
      <c r="F1108" s="5">
        <v>1084</v>
      </c>
      <c r="H1108" s="47">
        <f>VLOOKUP(표5_1075[[#This Row],[characterId]],$BB$15:$BD$223,2,FALSE)</f>
        <v>42</v>
      </c>
      <c r="I1108" s="47" t="str">
        <f>VLOOKUP(표5_1075[[#This Row],[characterId]],$BB$15:$BD$223,3,FALSE)</f>
        <v>레벨필</v>
      </c>
      <c r="K1108" s="47">
        <f t="shared" si="70"/>
        <v>46</v>
      </c>
      <c r="L1108" s="47">
        <v>1094</v>
      </c>
      <c r="M1108" s="47">
        <f t="shared" si="68"/>
        <v>1026</v>
      </c>
      <c r="N1108" s="47">
        <f t="shared" si="67"/>
        <v>14</v>
      </c>
      <c r="O1108" s="47">
        <f t="shared" si="69"/>
        <v>1084</v>
      </c>
      <c r="P1108" s="47"/>
    </row>
    <row r="1109" spans="1:16" x14ac:dyDescent="0.3">
      <c r="A1109" s="6"/>
      <c r="C1109" s="27">
        <v>1095</v>
      </c>
      <c r="D1109" s="26">
        <v>1026</v>
      </c>
      <c r="E1109" s="26">
        <v>15</v>
      </c>
      <c r="F1109" s="5">
        <v>1079</v>
      </c>
      <c r="H1109" s="47">
        <f>VLOOKUP(표5_1075[[#This Row],[characterId]],$BB$15:$BD$223,2,FALSE)</f>
        <v>3</v>
      </c>
      <c r="I1109" s="47" t="str">
        <f>VLOOKUP(표5_1075[[#This Row],[characterId]],$BB$15:$BD$223,3,FALSE)</f>
        <v>크라우딜</v>
      </c>
      <c r="K1109" s="47">
        <f t="shared" si="70"/>
        <v>46</v>
      </c>
      <c r="L1109" s="47">
        <v>1095</v>
      </c>
      <c r="M1109" s="47">
        <f t="shared" si="68"/>
        <v>1026</v>
      </c>
      <c r="N1109" s="47">
        <f t="shared" si="67"/>
        <v>15</v>
      </c>
      <c r="O1109" s="47">
        <f t="shared" si="69"/>
        <v>1079</v>
      </c>
      <c r="P1109" s="47"/>
    </row>
    <row r="1110" spans="1:16" x14ac:dyDescent="0.3">
      <c r="A1110" s="6"/>
      <c r="C1110" s="27">
        <v>1096</v>
      </c>
      <c r="D1110" s="26">
        <v>1026</v>
      </c>
      <c r="E1110" s="26">
        <v>16</v>
      </c>
      <c r="F1110" s="5">
        <v>1134</v>
      </c>
      <c r="H1110" s="47">
        <f>VLOOKUP(표5_1075[[#This Row],[characterId]],$BB$15:$BD$223,2,FALSE)</f>
        <v>3</v>
      </c>
      <c r="I1110" s="47" t="str">
        <f>VLOOKUP(표5_1075[[#This Row],[characterId]],$BB$15:$BD$223,3,FALSE)</f>
        <v>하이템플러</v>
      </c>
      <c r="K1110" s="47">
        <f t="shared" si="70"/>
        <v>46</v>
      </c>
      <c r="L1110" s="47">
        <v>1096</v>
      </c>
      <c r="M1110" s="47">
        <f t="shared" si="68"/>
        <v>1026</v>
      </c>
      <c r="N1110" s="47">
        <f t="shared" si="67"/>
        <v>16</v>
      </c>
      <c r="O1110" s="47">
        <f t="shared" si="69"/>
        <v>1134</v>
      </c>
      <c r="P1110" s="47"/>
    </row>
    <row r="1111" spans="1:16" x14ac:dyDescent="0.3">
      <c r="A1111" s="6"/>
      <c r="C1111" s="27">
        <v>1097</v>
      </c>
      <c r="D1111" s="26">
        <v>1026</v>
      </c>
      <c r="E1111" s="26">
        <v>17</v>
      </c>
      <c r="F1111" s="5">
        <v>1150</v>
      </c>
      <c r="H1111" s="47">
        <f>VLOOKUP(표5_1075[[#This Row],[characterId]],$BB$15:$BD$223,2,FALSE)</f>
        <v>31</v>
      </c>
      <c r="I1111" s="47" t="str">
        <f>VLOOKUP(표5_1075[[#This Row],[characterId]],$BB$15:$BD$223,3,FALSE)</f>
        <v>소베크</v>
      </c>
      <c r="K1111" s="47">
        <f t="shared" si="70"/>
        <v>46</v>
      </c>
      <c r="L1111" s="47">
        <v>1097</v>
      </c>
      <c r="M1111" s="47">
        <f t="shared" si="68"/>
        <v>1026</v>
      </c>
      <c r="N1111" s="47">
        <f t="shared" si="67"/>
        <v>17</v>
      </c>
      <c r="O1111" s="47">
        <f t="shared" si="69"/>
        <v>1150</v>
      </c>
      <c r="P1111" s="47"/>
    </row>
    <row r="1112" spans="1:16" x14ac:dyDescent="0.3">
      <c r="A1112" s="6"/>
      <c r="C1112" s="27">
        <v>1098</v>
      </c>
      <c r="D1112" s="26">
        <v>1026</v>
      </c>
      <c r="E1112" s="26">
        <v>18</v>
      </c>
      <c r="F1112" s="5">
        <v>1128</v>
      </c>
      <c r="H1112" s="47">
        <f>VLOOKUP(표5_1075[[#This Row],[characterId]],$BB$15:$BD$223,2,FALSE)</f>
        <v>10</v>
      </c>
      <c r="I1112" s="47" t="str">
        <f>VLOOKUP(표5_1075[[#This Row],[characterId]],$BB$15:$BD$223,3,FALSE)</f>
        <v>용암파편</v>
      </c>
      <c r="K1112" s="47">
        <f t="shared" si="70"/>
        <v>46</v>
      </c>
      <c r="L1112" s="47">
        <v>1098</v>
      </c>
      <c r="M1112" s="47">
        <f t="shared" si="68"/>
        <v>1026</v>
      </c>
      <c r="N1112" s="47">
        <f t="shared" si="67"/>
        <v>18</v>
      </c>
      <c r="O1112" s="47">
        <f t="shared" si="69"/>
        <v>1128</v>
      </c>
      <c r="P1112" s="47"/>
    </row>
    <row r="1113" spans="1:16" x14ac:dyDescent="0.3">
      <c r="A1113" s="6"/>
      <c r="C1113" s="27">
        <v>1099</v>
      </c>
      <c r="D1113" s="26">
        <v>1026</v>
      </c>
      <c r="E1113" s="26">
        <v>19</v>
      </c>
      <c r="F1113" s="5">
        <v>1107</v>
      </c>
      <c r="H1113" s="47">
        <f>VLOOKUP(표5_1075[[#This Row],[characterId]],$BB$15:$BD$223,2,FALSE)</f>
        <v>42</v>
      </c>
      <c r="I1113" s="47" t="str">
        <f>VLOOKUP(표5_1075[[#This Row],[characterId]],$BB$15:$BD$223,3,FALSE)</f>
        <v>린토스</v>
      </c>
      <c r="K1113" s="47">
        <f t="shared" si="70"/>
        <v>46</v>
      </c>
      <c r="L1113" s="47">
        <v>1099</v>
      </c>
      <c r="M1113" s="47">
        <f t="shared" si="68"/>
        <v>1026</v>
      </c>
      <c r="N1113" s="47">
        <f t="shared" si="67"/>
        <v>19</v>
      </c>
      <c r="O1113" s="47">
        <f t="shared" si="69"/>
        <v>1107</v>
      </c>
      <c r="P1113" s="47"/>
    </row>
    <row r="1114" spans="1:16" x14ac:dyDescent="0.3">
      <c r="A1114" s="6"/>
      <c r="C1114" s="27">
        <v>1100</v>
      </c>
      <c r="D1114" s="26">
        <v>1026</v>
      </c>
      <c r="E1114" s="26">
        <v>20</v>
      </c>
      <c r="F1114" s="5">
        <v>1108</v>
      </c>
      <c r="H1114" s="47">
        <f>VLOOKUP(표5_1075[[#This Row],[characterId]],$BB$15:$BD$223,2,FALSE)</f>
        <v>42</v>
      </c>
      <c r="I1114" s="47" t="str">
        <f>VLOOKUP(표5_1075[[#This Row],[characterId]],$BB$15:$BD$223,3,FALSE)</f>
        <v>오로아모</v>
      </c>
      <c r="K1114" s="47">
        <f t="shared" si="70"/>
        <v>46</v>
      </c>
      <c r="L1114" s="47">
        <v>1100</v>
      </c>
      <c r="M1114" s="47">
        <f t="shared" si="68"/>
        <v>1026</v>
      </c>
      <c r="N1114" s="47">
        <f t="shared" si="67"/>
        <v>20</v>
      </c>
      <c r="O1114" s="47">
        <f t="shared" si="69"/>
        <v>1108</v>
      </c>
      <c r="P1114" s="47"/>
    </row>
    <row r="1115" spans="1:16" x14ac:dyDescent="0.3">
      <c r="A1115" s="6"/>
      <c r="C1115" s="27">
        <v>1101</v>
      </c>
      <c r="D1115" s="26">
        <v>1026</v>
      </c>
      <c r="E1115" s="26">
        <v>101</v>
      </c>
      <c r="F1115" s="5">
        <v>2012</v>
      </c>
      <c r="H1115" s="47">
        <f>VLOOKUP(표5_1075[[#This Row],[characterId]],$BB$15:$BD$223,2,FALSE)</f>
        <v>31</v>
      </c>
      <c r="I1115" s="47" t="str">
        <f>VLOOKUP(표5_1075[[#This Row],[characterId]],$BB$15:$BD$223,3,FALSE)</f>
        <v>요로나</v>
      </c>
      <c r="K1115" s="47">
        <f t="shared" si="70"/>
        <v>46</v>
      </c>
      <c r="L1115" s="47">
        <v>1101</v>
      </c>
      <c r="M1115" s="47">
        <f t="shared" si="68"/>
        <v>1026</v>
      </c>
      <c r="N1115" s="47">
        <f t="shared" si="67"/>
        <v>101</v>
      </c>
      <c r="O1115" s="47">
        <f t="shared" si="69"/>
        <v>2012</v>
      </c>
      <c r="P1115" s="47"/>
    </row>
    <row r="1116" spans="1:16" x14ac:dyDescent="0.3">
      <c r="A1116" s="6"/>
      <c r="C1116" s="27">
        <v>1102</v>
      </c>
      <c r="D1116" s="26">
        <v>1026</v>
      </c>
      <c r="E1116" s="26">
        <v>102</v>
      </c>
      <c r="F1116" s="5">
        <v>2002</v>
      </c>
      <c r="H1116" s="47">
        <f>VLOOKUP(표5_1075[[#This Row],[characterId]],$BB$15:$BD$223,2,FALSE)</f>
        <v>31</v>
      </c>
      <c r="I1116" s="47" t="str">
        <f>VLOOKUP(표5_1075[[#This Row],[characterId]],$BB$15:$BD$223,3,FALSE)</f>
        <v>그렐라스</v>
      </c>
      <c r="K1116" s="47">
        <f t="shared" si="70"/>
        <v>46</v>
      </c>
      <c r="L1116" s="47">
        <v>1102</v>
      </c>
      <c r="M1116" s="47">
        <f t="shared" si="68"/>
        <v>1026</v>
      </c>
      <c r="N1116" s="47">
        <f t="shared" si="67"/>
        <v>102</v>
      </c>
      <c r="O1116" s="47">
        <f t="shared" si="69"/>
        <v>2002</v>
      </c>
      <c r="P1116" s="47"/>
    </row>
    <row r="1117" spans="1:16" x14ac:dyDescent="0.3">
      <c r="A1117" s="6"/>
      <c r="C1117" s="27">
        <v>1103</v>
      </c>
      <c r="D1117" s="26">
        <v>1026</v>
      </c>
      <c r="E1117" s="26">
        <v>103</v>
      </c>
      <c r="F1117" s="5">
        <v>2003</v>
      </c>
      <c r="H1117" s="47">
        <f>VLOOKUP(표5_1075[[#This Row],[characterId]],$BB$15:$BD$223,2,FALSE)</f>
        <v>31</v>
      </c>
      <c r="I1117" s="47" t="str">
        <f>VLOOKUP(표5_1075[[#This Row],[characterId]],$BB$15:$BD$223,3,FALSE)</f>
        <v>주니어 K</v>
      </c>
      <c r="K1117" s="47">
        <f t="shared" si="70"/>
        <v>46</v>
      </c>
      <c r="L1117" s="47">
        <v>1103</v>
      </c>
      <c r="M1117" s="47">
        <f t="shared" si="68"/>
        <v>1026</v>
      </c>
      <c r="N1117" s="47">
        <f t="shared" si="67"/>
        <v>103</v>
      </c>
      <c r="O1117" s="47">
        <f t="shared" si="69"/>
        <v>2003</v>
      </c>
      <c r="P1117" s="47"/>
    </row>
    <row r="1118" spans="1:16" x14ac:dyDescent="0.3">
      <c r="A1118" s="6"/>
      <c r="C1118" s="27">
        <v>1104</v>
      </c>
      <c r="D1118" s="26">
        <v>1026</v>
      </c>
      <c r="E1118" s="26">
        <v>201</v>
      </c>
      <c r="F1118" s="5">
        <v>3005</v>
      </c>
      <c r="H1118" s="47">
        <f>VLOOKUP(표5_1075[[#This Row],[characterId]],$BB$15:$BD$223,2,FALSE)</f>
        <v>36</v>
      </c>
      <c r="I1118" s="47" t="str">
        <f>VLOOKUP(표5_1075[[#This Row],[characterId]],$BB$15:$BD$223,3,FALSE)</f>
        <v>눈물의 루나이</v>
      </c>
      <c r="K1118" s="47">
        <f t="shared" si="70"/>
        <v>46</v>
      </c>
      <c r="L1118" s="47">
        <v>1104</v>
      </c>
      <c r="M1118" s="47">
        <f t="shared" si="68"/>
        <v>1026</v>
      </c>
      <c r="N1118" s="47">
        <f t="shared" si="67"/>
        <v>201</v>
      </c>
      <c r="O1118" s="47">
        <f t="shared" si="69"/>
        <v>3005</v>
      </c>
      <c r="P1118" s="47"/>
    </row>
    <row r="1119" spans="1:16" x14ac:dyDescent="0.3">
      <c r="A1119" s="6"/>
      <c r="C1119" s="27">
        <v>1105</v>
      </c>
      <c r="D1119" s="26">
        <v>1027</v>
      </c>
      <c r="E1119" s="26">
        <v>1</v>
      </c>
      <c r="F1119" s="5">
        <v>1002</v>
      </c>
      <c r="H1119" s="47">
        <f>VLOOKUP(표5_1075[[#This Row],[characterId]],$BB$15:$BD$223,2,FALSE)</f>
        <v>1</v>
      </c>
      <c r="I1119" s="47" t="str">
        <f>VLOOKUP(표5_1075[[#This Row],[characterId]],$BB$15:$BD$223,3,FALSE)</f>
        <v>길라임</v>
      </c>
      <c r="K1119" s="47">
        <f t="shared" si="70"/>
        <v>47</v>
      </c>
      <c r="L1119" s="47">
        <v>1105</v>
      </c>
      <c r="M1119" s="47">
        <f t="shared" si="68"/>
        <v>1027</v>
      </c>
      <c r="N1119" s="47">
        <f t="shared" si="67"/>
        <v>1</v>
      </c>
      <c r="O1119" s="47">
        <f t="shared" si="69"/>
        <v>1002</v>
      </c>
      <c r="P1119" s="47"/>
    </row>
    <row r="1120" spans="1:16" x14ac:dyDescent="0.3">
      <c r="A1120" s="6"/>
      <c r="C1120" s="27">
        <v>1106</v>
      </c>
      <c r="D1120" s="26">
        <v>1027</v>
      </c>
      <c r="E1120" s="26">
        <v>2</v>
      </c>
      <c r="F1120" s="5">
        <v>1010</v>
      </c>
      <c r="H1120" s="47">
        <f>VLOOKUP(표5_1075[[#This Row],[characterId]],$BB$15:$BD$223,2,FALSE)</f>
        <v>42</v>
      </c>
      <c r="I1120" s="47" t="str">
        <f>VLOOKUP(표5_1075[[#This Row],[characterId]],$BB$15:$BD$223,3,FALSE)</f>
        <v>도스트</v>
      </c>
      <c r="K1120" s="47">
        <f t="shared" si="70"/>
        <v>47</v>
      </c>
      <c r="L1120" s="47">
        <v>1106</v>
      </c>
      <c r="M1120" s="47">
        <f t="shared" si="68"/>
        <v>1027</v>
      </c>
      <c r="N1120" s="47">
        <f t="shared" si="67"/>
        <v>2</v>
      </c>
      <c r="O1120" s="47">
        <f t="shared" si="69"/>
        <v>1010</v>
      </c>
      <c r="P1120" s="47"/>
    </row>
    <row r="1121" spans="1:16" x14ac:dyDescent="0.3">
      <c r="A1121" s="6"/>
      <c r="C1121" s="27">
        <v>1107</v>
      </c>
      <c r="D1121" s="26">
        <v>1027</v>
      </c>
      <c r="E1121" s="26">
        <v>3</v>
      </c>
      <c r="F1121" s="5">
        <v>1025</v>
      </c>
      <c r="H1121" s="47">
        <f>VLOOKUP(표5_1075[[#This Row],[characterId]],$BB$15:$BD$223,2,FALSE)</f>
        <v>15</v>
      </c>
      <c r="I1121" s="47" t="str">
        <f>VLOOKUP(표5_1075[[#This Row],[characterId]],$BB$15:$BD$223,3,FALSE)</f>
        <v>엘라임</v>
      </c>
      <c r="K1121" s="47">
        <f t="shared" si="70"/>
        <v>47</v>
      </c>
      <c r="L1121" s="47">
        <v>1107</v>
      </c>
      <c r="M1121" s="47">
        <f t="shared" si="68"/>
        <v>1027</v>
      </c>
      <c r="N1121" s="47">
        <f t="shared" si="67"/>
        <v>3</v>
      </c>
      <c r="O1121" s="47">
        <f t="shared" si="69"/>
        <v>1025</v>
      </c>
      <c r="P1121" s="47"/>
    </row>
    <row r="1122" spans="1:16" x14ac:dyDescent="0.3">
      <c r="A1122" s="6"/>
      <c r="C1122" s="27">
        <v>1108</v>
      </c>
      <c r="D1122" s="26">
        <v>1027</v>
      </c>
      <c r="E1122" s="26">
        <v>4</v>
      </c>
      <c r="F1122" s="5">
        <v>1021</v>
      </c>
      <c r="H1122" s="47">
        <f>VLOOKUP(표5_1075[[#This Row],[characterId]],$BB$15:$BD$223,2,FALSE)</f>
        <v>8</v>
      </c>
      <c r="I1122" s="47" t="str">
        <f>VLOOKUP(표5_1075[[#This Row],[characterId]],$BB$15:$BD$223,3,FALSE)</f>
        <v>파이어북</v>
      </c>
      <c r="K1122" s="47">
        <f t="shared" si="70"/>
        <v>47</v>
      </c>
      <c r="L1122" s="47">
        <v>1108</v>
      </c>
      <c r="M1122" s="47">
        <f t="shared" si="68"/>
        <v>1027</v>
      </c>
      <c r="N1122" s="47">
        <f t="shared" si="67"/>
        <v>4</v>
      </c>
      <c r="O1122" s="47">
        <f t="shared" si="69"/>
        <v>1021</v>
      </c>
      <c r="P1122" s="47"/>
    </row>
    <row r="1123" spans="1:16" x14ac:dyDescent="0.3">
      <c r="A1123" s="6"/>
      <c r="C1123" s="27">
        <v>1109</v>
      </c>
      <c r="D1123" s="26">
        <v>1027</v>
      </c>
      <c r="E1123" s="26">
        <v>5</v>
      </c>
      <c r="F1123" s="5">
        <v>1030</v>
      </c>
      <c r="H1123" s="47">
        <f>VLOOKUP(표5_1075[[#This Row],[characterId]],$BB$15:$BD$223,2,FALSE)</f>
        <v>42</v>
      </c>
      <c r="I1123" s="47" t="str">
        <f>VLOOKUP(표5_1075[[#This Row],[characterId]],$BB$15:$BD$223,3,FALSE)</f>
        <v>할로윈</v>
      </c>
      <c r="K1123" s="47">
        <f t="shared" si="70"/>
        <v>47</v>
      </c>
      <c r="L1123" s="47">
        <v>1109</v>
      </c>
      <c r="M1123" s="47">
        <f t="shared" si="68"/>
        <v>1027</v>
      </c>
      <c r="N1123" s="47">
        <f t="shared" si="67"/>
        <v>5</v>
      </c>
      <c r="O1123" s="47">
        <f t="shared" si="69"/>
        <v>1030</v>
      </c>
      <c r="P1123" s="47"/>
    </row>
    <row r="1124" spans="1:16" x14ac:dyDescent="0.3">
      <c r="A1124" s="6"/>
      <c r="C1124" s="27">
        <v>1110</v>
      </c>
      <c r="D1124" s="26">
        <v>1027</v>
      </c>
      <c r="E1124" s="26">
        <v>6</v>
      </c>
      <c r="F1124" s="5">
        <v>1116</v>
      </c>
      <c r="H1124" s="47">
        <f>VLOOKUP(표5_1075[[#This Row],[characterId]],$BB$15:$BD$223,2,FALSE)</f>
        <v>5</v>
      </c>
      <c r="I1124" s="47" t="str">
        <f>VLOOKUP(표5_1075[[#This Row],[characterId]],$BB$15:$BD$223,3,FALSE)</f>
        <v>마그롭스</v>
      </c>
      <c r="K1124" s="47">
        <f t="shared" si="70"/>
        <v>47</v>
      </c>
      <c r="L1124" s="47">
        <v>1110</v>
      </c>
      <c r="M1124" s="47">
        <f t="shared" si="68"/>
        <v>1027</v>
      </c>
      <c r="N1124" s="47">
        <f t="shared" si="67"/>
        <v>6</v>
      </c>
      <c r="O1124" s="47">
        <f t="shared" si="69"/>
        <v>1116</v>
      </c>
      <c r="P1124" s="47"/>
    </row>
    <row r="1125" spans="1:16" x14ac:dyDescent="0.3">
      <c r="A1125" s="6"/>
      <c r="C1125" s="27">
        <v>1111</v>
      </c>
      <c r="D1125" s="26">
        <v>1027</v>
      </c>
      <c r="E1125" s="26">
        <v>7</v>
      </c>
      <c r="F1125" s="5">
        <v>1047</v>
      </c>
      <c r="H1125" s="47">
        <f>VLOOKUP(표5_1075[[#This Row],[characterId]],$BB$15:$BD$223,2,FALSE)</f>
        <v>2</v>
      </c>
      <c r="I1125" s="47" t="str">
        <f>VLOOKUP(표5_1075[[#This Row],[characterId]],$BB$15:$BD$223,3,FALSE)</f>
        <v>앵그리독스</v>
      </c>
      <c r="K1125" s="47">
        <f t="shared" si="70"/>
        <v>47</v>
      </c>
      <c r="L1125" s="47">
        <v>1111</v>
      </c>
      <c r="M1125" s="47">
        <f t="shared" si="68"/>
        <v>1027</v>
      </c>
      <c r="N1125" s="47">
        <f t="shared" si="67"/>
        <v>7</v>
      </c>
      <c r="O1125" s="47">
        <f t="shared" si="69"/>
        <v>1047</v>
      </c>
      <c r="P1125" s="47"/>
    </row>
    <row r="1126" spans="1:16" x14ac:dyDescent="0.3">
      <c r="A1126" s="6"/>
      <c r="C1126" s="27">
        <v>1112</v>
      </c>
      <c r="D1126" s="26">
        <v>1027</v>
      </c>
      <c r="E1126" s="26">
        <v>8</v>
      </c>
      <c r="F1126" s="5">
        <v>1117</v>
      </c>
      <c r="H1126" s="47">
        <f>VLOOKUP(표5_1075[[#This Row],[characterId]],$BB$15:$BD$223,2,FALSE)</f>
        <v>14</v>
      </c>
      <c r="I1126" s="47" t="str">
        <f>VLOOKUP(표5_1075[[#This Row],[characterId]],$BB$15:$BD$223,3,FALSE)</f>
        <v>레드 쿼츠</v>
      </c>
      <c r="K1126" s="47">
        <f t="shared" si="70"/>
        <v>47</v>
      </c>
      <c r="L1126" s="47">
        <v>1112</v>
      </c>
      <c r="M1126" s="47">
        <f t="shared" si="68"/>
        <v>1027</v>
      </c>
      <c r="N1126" s="47">
        <f t="shared" si="67"/>
        <v>8</v>
      </c>
      <c r="O1126" s="47">
        <f t="shared" si="69"/>
        <v>1117</v>
      </c>
      <c r="P1126" s="47"/>
    </row>
    <row r="1127" spans="1:16" x14ac:dyDescent="0.3">
      <c r="A1127" s="6"/>
      <c r="C1127" s="27">
        <v>1113</v>
      </c>
      <c r="D1127" s="26">
        <v>1027</v>
      </c>
      <c r="E1127" s="26">
        <v>9</v>
      </c>
      <c r="F1127" s="5">
        <v>1038</v>
      </c>
      <c r="H1127" s="47">
        <f>VLOOKUP(표5_1075[[#This Row],[characterId]],$BB$15:$BD$223,2,FALSE)</f>
        <v>42</v>
      </c>
      <c r="I1127" s="47" t="str">
        <f>VLOOKUP(표5_1075[[#This Row],[characterId]],$BB$15:$BD$223,3,FALSE)</f>
        <v>리프스</v>
      </c>
      <c r="K1127" s="47">
        <f t="shared" si="70"/>
        <v>47</v>
      </c>
      <c r="L1127" s="47">
        <v>1113</v>
      </c>
      <c r="M1127" s="47">
        <f t="shared" si="68"/>
        <v>1027</v>
      </c>
      <c r="N1127" s="47">
        <f t="shared" si="67"/>
        <v>9</v>
      </c>
      <c r="O1127" s="47">
        <f t="shared" si="69"/>
        <v>1038</v>
      </c>
      <c r="P1127" s="47"/>
    </row>
    <row r="1128" spans="1:16" x14ac:dyDescent="0.3">
      <c r="A1128" s="6"/>
      <c r="C1128" s="27">
        <v>1114</v>
      </c>
      <c r="D1128" s="26">
        <v>1027</v>
      </c>
      <c r="E1128" s="26">
        <v>10</v>
      </c>
      <c r="F1128" s="5">
        <v>1036</v>
      </c>
      <c r="H1128" s="47">
        <f>VLOOKUP(표5_1075[[#This Row],[characterId]],$BB$15:$BD$223,2,FALSE)</f>
        <v>13</v>
      </c>
      <c r="I1128" s="47" t="str">
        <f>VLOOKUP(표5_1075[[#This Row],[characterId]],$BB$15:$BD$223,3,FALSE)</f>
        <v>초록고래</v>
      </c>
      <c r="K1128" s="47">
        <f t="shared" si="70"/>
        <v>47</v>
      </c>
      <c r="L1128" s="47">
        <v>1114</v>
      </c>
      <c r="M1128" s="47">
        <f t="shared" si="68"/>
        <v>1027</v>
      </c>
      <c r="N1128" s="47">
        <f t="shared" ref="N1128:N1191" si="71">N1104</f>
        <v>10</v>
      </c>
      <c r="O1128" s="47">
        <f t="shared" si="69"/>
        <v>1036</v>
      </c>
      <c r="P1128" s="47"/>
    </row>
    <row r="1129" spans="1:16" x14ac:dyDescent="0.3">
      <c r="A1129" s="6"/>
      <c r="C1129" s="27">
        <v>1115</v>
      </c>
      <c r="D1129" s="26">
        <v>1027</v>
      </c>
      <c r="E1129" s="26">
        <v>11</v>
      </c>
      <c r="F1129" s="5">
        <v>1072</v>
      </c>
      <c r="H1129" s="47">
        <f>VLOOKUP(표5_1075[[#This Row],[characterId]],$BB$15:$BD$223,2,FALSE)</f>
        <v>3</v>
      </c>
      <c r="I1129" s="47" t="str">
        <f>VLOOKUP(표5_1075[[#This Row],[characterId]],$BB$15:$BD$223,3,FALSE)</f>
        <v>폼바딜</v>
      </c>
      <c r="K1129" s="47">
        <f t="shared" si="70"/>
        <v>47</v>
      </c>
      <c r="L1129" s="47">
        <v>1115</v>
      </c>
      <c r="M1129" s="47">
        <f t="shared" si="68"/>
        <v>1027</v>
      </c>
      <c r="N1129" s="47">
        <f t="shared" si="71"/>
        <v>11</v>
      </c>
      <c r="O1129" s="47">
        <f t="shared" si="69"/>
        <v>1072</v>
      </c>
      <c r="P1129" s="47"/>
    </row>
    <row r="1130" spans="1:16" x14ac:dyDescent="0.3">
      <c r="A1130" s="6"/>
      <c r="C1130" s="27">
        <v>1116</v>
      </c>
      <c r="D1130" s="26">
        <v>1027</v>
      </c>
      <c r="E1130" s="26">
        <v>12</v>
      </c>
      <c r="F1130" s="5">
        <v>1081</v>
      </c>
      <c r="H1130" s="47">
        <f>VLOOKUP(표5_1075[[#This Row],[characterId]],$BB$15:$BD$223,2,FALSE)</f>
        <v>2</v>
      </c>
      <c r="I1130" s="47" t="str">
        <f>VLOOKUP(표5_1075[[#This Row],[characterId]],$BB$15:$BD$223,3,FALSE)</f>
        <v>비컨독스</v>
      </c>
      <c r="K1130" s="47">
        <f t="shared" si="70"/>
        <v>47</v>
      </c>
      <c r="L1130" s="47">
        <v>1116</v>
      </c>
      <c r="M1130" s="47">
        <f t="shared" si="68"/>
        <v>1027</v>
      </c>
      <c r="N1130" s="47">
        <f t="shared" si="71"/>
        <v>12</v>
      </c>
      <c r="O1130" s="47">
        <f t="shared" si="69"/>
        <v>1081</v>
      </c>
      <c r="P1130" s="47"/>
    </row>
    <row r="1131" spans="1:16" x14ac:dyDescent="0.3">
      <c r="A1131" s="6"/>
      <c r="C1131" s="27">
        <v>1117</v>
      </c>
      <c r="D1131" s="26">
        <v>1027</v>
      </c>
      <c r="E1131" s="26">
        <v>13</v>
      </c>
      <c r="F1131" s="5">
        <v>1088</v>
      </c>
      <c r="H1131" s="47">
        <f>VLOOKUP(표5_1075[[#This Row],[characterId]],$BB$15:$BD$223,2,FALSE)</f>
        <v>42</v>
      </c>
      <c r="I1131" s="47" t="str">
        <f>VLOOKUP(표5_1075[[#This Row],[characterId]],$BB$15:$BD$223,3,FALSE)</f>
        <v>리크톤</v>
      </c>
      <c r="K1131" s="47">
        <f t="shared" si="70"/>
        <v>47</v>
      </c>
      <c r="L1131" s="47">
        <v>1117</v>
      </c>
      <c r="M1131" s="47">
        <f t="shared" si="68"/>
        <v>1027</v>
      </c>
      <c r="N1131" s="47">
        <f t="shared" si="71"/>
        <v>13</v>
      </c>
      <c r="O1131" s="47">
        <f t="shared" si="69"/>
        <v>1088</v>
      </c>
      <c r="P1131" s="47"/>
    </row>
    <row r="1132" spans="1:16" x14ac:dyDescent="0.3">
      <c r="A1132" s="6"/>
      <c r="C1132" s="27">
        <v>1118</v>
      </c>
      <c r="D1132" s="26">
        <v>1027</v>
      </c>
      <c r="E1132" s="26">
        <v>14</v>
      </c>
      <c r="F1132" s="5">
        <v>1084</v>
      </c>
      <c r="H1132" s="47">
        <f>VLOOKUP(표5_1075[[#This Row],[characterId]],$BB$15:$BD$223,2,FALSE)</f>
        <v>42</v>
      </c>
      <c r="I1132" s="47" t="str">
        <f>VLOOKUP(표5_1075[[#This Row],[characterId]],$BB$15:$BD$223,3,FALSE)</f>
        <v>레벨필</v>
      </c>
      <c r="K1132" s="47">
        <f t="shared" si="70"/>
        <v>47</v>
      </c>
      <c r="L1132" s="47">
        <v>1118</v>
      </c>
      <c r="M1132" s="47">
        <f t="shared" si="68"/>
        <v>1027</v>
      </c>
      <c r="N1132" s="47">
        <f t="shared" si="71"/>
        <v>14</v>
      </c>
      <c r="O1132" s="47">
        <f t="shared" si="69"/>
        <v>1084</v>
      </c>
      <c r="P1132" s="47"/>
    </row>
    <row r="1133" spans="1:16" x14ac:dyDescent="0.3">
      <c r="A1133" s="6"/>
      <c r="C1133" s="27">
        <v>1119</v>
      </c>
      <c r="D1133" s="26">
        <v>1027</v>
      </c>
      <c r="E1133" s="26">
        <v>15</v>
      </c>
      <c r="F1133" s="5">
        <v>1079</v>
      </c>
      <c r="H1133" s="47">
        <f>VLOOKUP(표5_1075[[#This Row],[characterId]],$BB$15:$BD$223,2,FALSE)</f>
        <v>3</v>
      </c>
      <c r="I1133" s="47" t="str">
        <f>VLOOKUP(표5_1075[[#This Row],[characterId]],$BB$15:$BD$223,3,FALSE)</f>
        <v>크라우딜</v>
      </c>
      <c r="K1133" s="47">
        <f t="shared" si="70"/>
        <v>47</v>
      </c>
      <c r="L1133" s="47">
        <v>1119</v>
      </c>
      <c r="M1133" s="47">
        <f t="shared" si="68"/>
        <v>1027</v>
      </c>
      <c r="N1133" s="47">
        <f t="shared" si="71"/>
        <v>15</v>
      </c>
      <c r="O1133" s="47">
        <f t="shared" si="69"/>
        <v>1079</v>
      </c>
      <c r="P1133" s="47"/>
    </row>
    <row r="1134" spans="1:16" x14ac:dyDescent="0.3">
      <c r="A1134" s="6"/>
      <c r="C1134" s="27">
        <v>1120</v>
      </c>
      <c r="D1134" s="26">
        <v>1027</v>
      </c>
      <c r="E1134" s="26">
        <v>16</v>
      </c>
      <c r="F1134" s="5">
        <v>1134</v>
      </c>
      <c r="H1134" s="47">
        <f>VLOOKUP(표5_1075[[#This Row],[characterId]],$BB$15:$BD$223,2,FALSE)</f>
        <v>3</v>
      </c>
      <c r="I1134" s="47" t="str">
        <f>VLOOKUP(표5_1075[[#This Row],[characterId]],$BB$15:$BD$223,3,FALSE)</f>
        <v>하이템플러</v>
      </c>
      <c r="K1134" s="47">
        <f t="shared" si="70"/>
        <v>47</v>
      </c>
      <c r="L1134" s="47">
        <v>1120</v>
      </c>
      <c r="M1134" s="47">
        <f t="shared" si="68"/>
        <v>1027</v>
      </c>
      <c r="N1134" s="47">
        <f t="shared" si="71"/>
        <v>16</v>
      </c>
      <c r="O1134" s="47">
        <f t="shared" si="69"/>
        <v>1134</v>
      </c>
      <c r="P1134" s="47"/>
    </row>
    <row r="1135" spans="1:16" x14ac:dyDescent="0.3">
      <c r="A1135" s="6"/>
      <c r="C1135" s="27">
        <v>1121</v>
      </c>
      <c r="D1135" s="26">
        <v>1027</v>
      </c>
      <c r="E1135" s="26">
        <v>17</v>
      </c>
      <c r="F1135" s="5">
        <v>1150</v>
      </c>
      <c r="H1135" s="47">
        <f>VLOOKUP(표5_1075[[#This Row],[characterId]],$BB$15:$BD$223,2,FALSE)</f>
        <v>31</v>
      </c>
      <c r="I1135" s="47" t="str">
        <f>VLOOKUP(표5_1075[[#This Row],[characterId]],$BB$15:$BD$223,3,FALSE)</f>
        <v>소베크</v>
      </c>
      <c r="K1135" s="47">
        <f t="shared" si="70"/>
        <v>47</v>
      </c>
      <c r="L1135" s="47">
        <v>1121</v>
      </c>
      <c r="M1135" s="47">
        <f t="shared" si="68"/>
        <v>1027</v>
      </c>
      <c r="N1135" s="47">
        <f t="shared" si="71"/>
        <v>17</v>
      </c>
      <c r="O1135" s="47">
        <f t="shared" si="69"/>
        <v>1150</v>
      </c>
      <c r="P1135" s="47"/>
    </row>
    <row r="1136" spans="1:16" x14ac:dyDescent="0.3">
      <c r="A1136" s="6"/>
      <c r="C1136" s="27">
        <v>1122</v>
      </c>
      <c r="D1136" s="26">
        <v>1027</v>
      </c>
      <c r="E1136" s="26">
        <v>18</v>
      </c>
      <c r="F1136" s="5">
        <v>1128</v>
      </c>
      <c r="H1136" s="47">
        <f>VLOOKUP(표5_1075[[#This Row],[characterId]],$BB$15:$BD$223,2,FALSE)</f>
        <v>10</v>
      </c>
      <c r="I1136" s="47" t="str">
        <f>VLOOKUP(표5_1075[[#This Row],[characterId]],$BB$15:$BD$223,3,FALSE)</f>
        <v>용암파편</v>
      </c>
      <c r="K1136" s="47">
        <f t="shared" si="70"/>
        <v>47</v>
      </c>
      <c r="L1136" s="47">
        <v>1122</v>
      </c>
      <c r="M1136" s="47">
        <f t="shared" si="68"/>
        <v>1027</v>
      </c>
      <c r="N1136" s="47">
        <f t="shared" si="71"/>
        <v>18</v>
      </c>
      <c r="O1136" s="47">
        <f t="shared" si="69"/>
        <v>1128</v>
      </c>
      <c r="P1136" s="47"/>
    </row>
    <row r="1137" spans="1:16" x14ac:dyDescent="0.3">
      <c r="A1137" s="6"/>
      <c r="C1137" s="27">
        <v>1123</v>
      </c>
      <c r="D1137" s="26">
        <v>1027</v>
      </c>
      <c r="E1137" s="26">
        <v>19</v>
      </c>
      <c r="F1137" s="5">
        <v>1107</v>
      </c>
      <c r="H1137" s="47">
        <f>VLOOKUP(표5_1075[[#This Row],[characterId]],$BB$15:$BD$223,2,FALSE)</f>
        <v>42</v>
      </c>
      <c r="I1137" s="47" t="str">
        <f>VLOOKUP(표5_1075[[#This Row],[characterId]],$BB$15:$BD$223,3,FALSE)</f>
        <v>린토스</v>
      </c>
      <c r="K1137" s="47">
        <f t="shared" si="70"/>
        <v>47</v>
      </c>
      <c r="L1137" s="47">
        <v>1123</v>
      </c>
      <c r="M1137" s="47">
        <f t="shared" si="68"/>
        <v>1027</v>
      </c>
      <c r="N1137" s="47">
        <f t="shared" si="71"/>
        <v>19</v>
      </c>
      <c r="O1137" s="47">
        <f t="shared" si="69"/>
        <v>1107</v>
      </c>
      <c r="P1137" s="47"/>
    </row>
    <row r="1138" spans="1:16" x14ac:dyDescent="0.3">
      <c r="A1138" s="6"/>
      <c r="C1138" s="27">
        <v>1124</v>
      </c>
      <c r="D1138" s="26">
        <v>1027</v>
      </c>
      <c r="E1138" s="26">
        <v>20</v>
      </c>
      <c r="F1138" s="5">
        <v>1108</v>
      </c>
      <c r="H1138" s="47">
        <f>VLOOKUP(표5_1075[[#This Row],[characterId]],$BB$15:$BD$223,2,FALSE)</f>
        <v>42</v>
      </c>
      <c r="I1138" s="47" t="str">
        <f>VLOOKUP(표5_1075[[#This Row],[characterId]],$BB$15:$BD$223,3,FALSE)</f>
        <v>오로아모</v>
      </c>
      <c r="K1138" s="47">
        <f t="shared" si="70"/>
        <v>47</v>
      </c>
      <c r="L1138" s="47">
        <v>1124</v>
      </c>
      <c r="M1138" s="47">
        <f t="shared" si="68"/>
        <v>1027</v>
      </c>
      <c r="N1138" s="47">
        <f t="shared" si="71"/>
        <v>20</v>
      </c>
      <c r="O1138" s="47">
        <f t="shared" si="69"/>
        <v>1108</v>
      </c>
      <c r="P1138" s="47"/>
    </row>
    <row r="1139" spans="1:16" x14ac:dyDescent="0.3">
      <c r="A1139" s="6"/>
      <c r="C1139" s="27">
        <v>1125</v>
      </c>
      <c r="D1139" s="26">
        <v>1027</v>
      </c>
      <c r="E1139" s="26">
        <v>101</v>
      </c>
      <c r="F1139" s="5">
        <v>2012</v>
      </c>
      <c r="H1139" s="47">
        <f>VLOOKUP(표5_1075[[#This Row],[characterId]],$BB$15:$BD$223,2,FALSE)</f>
        <v>31</v>
      </c>
      <c r="I1139" s="47" t="str">
        <f>VLOOKUP(표5_1075[[#This Row],[characterId]],$BB$15:$BD$223,3,FALSE)</f>
        <v>요로나</v>
      </c>
      <c r="K1139" s="47">
        <f t="shared" si="70"/>
        <v>47</v>
      </c>
      <c r="L1139" s="47">
        <v>1125</v>
      </c>
      <c r="M1139" s="47">
        <f t="shared" si="68"/>
        <v>1027</v>
      </c>
      <c r="N1139" s="47">
        <f t="shared" si="71"/>
        <v>101</v>
      </c>
      <c r="O1139" s="47">
        <f t="shared" si="69"/>
        <v>2012</v>
      </c>
      <c r="P1139" s="47"/>
    </row>
    <row r="1140" spans="1:16" x14ac:dyDescent="0.3">
      <c r="A1140" s="6"/>
      <c r="C1140" s="27">
        <v>1126</v>
      </c>
      <c r="D1140" s="26">
        <v>1027</v>
      </c>
      <c r="E1140" s="26">
        <v>102</v>
      </c>
      <c r="F1140" s="5">
        <v>2002</v>
      </c>
      <c r="H1140" s="47">
        <f>VLOOKUP(표5_1075[[#This Row],[characterId]],$BB$15:$BD$223,2,FALSE)</f>
        <v>31</v>
      </c>
      <c r="I1140" s="47" t="str">
        <f>VLOOKUP(표5_1075[[#This Row],[characterId]],$BB$15:$BD$223,3,FALSE)</f>
        <v>그렐라스</v>
      </c>
      <c r="K1140" s="47">
        <f t="shared" si="70"/>
        <v>47</v>
      </c>
      <c r="L1140" s="47">
        <v>1126</v>
      </c>
      <c r="M1140" s="47">
        <f t="shared" si="68"/>
        <v>1027</v>
      </c>
      <c r="N1140" s="47">
        <f t="shared" si="71"/>
        <v>102</v>
      </c>
      <c r="O1140" s="47">
        <f t="shared" si="69"/>
        <v>2002</v>
      </c>
      <c r="P1140" s="47"/>
    </row>
    <row r="1141" spans="1:16" x14ac:dyDescent="0.3">
      <c r="A1141" s="6"/>
      <c r="C1141" s="27">
        <v>1127</v>
      </c>
      <c r="D1141" s="26">
        <v>1027</v>
      </c>
      <c r="E1141" s="26">
        <v>103</v>
      </c>
      <c r="F1141" s="5">
        <v>2003</v>
      </c>
      <c r="H1141" s="47">
        <f>VLOOKUP(표5_1075[[#This Row],[characterId]],$BB$15:$BD$223,2,FALSE)</f>
        <v>31</v>
      </c>
      <c r="I1141" s="47" t="str">
        <f>VLOOKUP(표5_1075[[#This Row],[characterId]],$BB$15:$BD$223,3,FALSE)</f>
        <v>주니어 K</v>
      </c>
      <c r="K1141" s="47">
        <f t="shared" si="70"/>
        <v>47</v>
      </c>
      <c r="L1141" s="47">
        <v>1127</v>
      </c>
      <c r="M1141" s="47">
        <f t="shared" si="68"/>
        <v>1027</v>
      </c>
      <c r="N1141" s="47">
        <f t="shared" si="71"/>
        <v>103</v>
      </c>
      <c r="O1141" s="47">
        <f t="shared" si="69"/>
        <v>2003</v>
      </c>
      <c r="P1141" s="47"/>
    </row>
    <row r="1142" spans="1:16" x14ac:dyDescent="0.3">
      <c r="A1142" s="6"/>
      <c r="C1142" s="27">
        <v>1128</v>
      </c>
      <c r="D1142" s="26">
        <v>1027</v>
      </c>
      <c r="E1142" s="26">
        <v>201</v>
      </c>
      <c r="F1142" s="5">
        <v>3005</v>
      </c>
      <c r="H1142" s="47">
        <f>VLOOKUP(표5_1075[[#This Row],[characterId]],$BB$15:$BD$223,2,FALSE)</f>
        <v>36</v>
      </c>
      <c r="I1142" s="47" t="str">
        <f>VLOOKUP(표5_1075[[#This Row],[characterId]],$BB$15:$BD$223,3,FALSE)</f>
        <v>눈물의 루나이</v>
      </c>
      <c r="K1142" s="47">
        <f t="shared" si="70"/>
        <v>47</v>
      </c>
      <c r="L1142" s="47">
        <v>1128</v>
      </c>
      <c r="M1142" s="47">
        <f t="shared" si="68"/>
        <v>1027</v>
      </c>
      <c r="N1142" s="47">
        <f t="shared" si="71"/>
        <v>201</v>
      </c>
      <c r="O1142" s="47">
        <f t="shared" si="69"/>
        <v>3005</v>
      </c>
      <c r="P1142" s="47"/>
    </row>
    <row r="1143" spans="1:16" x14ac:dyDescent="0.3">
      <c r="A1143" s="6"/>
      <c r="C1143" s="27">
        <v>1129</v>
      </c>
      <c r="D1143" s="26">
        <v>1028</v>
      </c>
      <c r="E1143" s="26">
        <v>1</v>
      </c>
      <c r="F1143" s="5">
        <v>1002</v>
      </c>
      <c r="H1143" s="47">
        <f>VLOOKUP(표5_1075[[#This Row],[characterId]],$BB$15:$BD$223,2,FALSE)</f>
        <v>1</v>
      </c>
      <c r="I1143" s="47" t="str">
        <f>VLOOKUP(표5_1075[[#This Row],[characterId]],$BB$15:$BD$223,3,FALSE)</f>
        <v>길라임</v>
      </c>
      <c r="K1143" s="47">
        <f t="shared" si="70"/>
        <v>48</v>
      </c>
      <c r="L1143" s="47">
        <v>1129</v>
      </c>
      <c r="M1143" s="47">
        <f t="shared" si="68"/>
        <v>1028</v>
      </c>
      <c r="N1143" s="47">
        <f t="shared" si="71"/>
        <v>1</v>
      </c>
      <c r="O1143" s="47">
        <f t="shared" si="69"/>
        <v>1002</v>
      </c>
      <c r="P1143" s="47"/>
    </row>
    <row r="1144" spans="1:16" x14ac:dyDescent="0.3">
      <c r="A1144" s="6"/>
      <c r="C1144" s="27">
        <v>1130</v>
      </c>
      <c r="D1144" s="26">
        <v>1028</v>
      </c>
      <c r="E1144" s="26">
        <v>2</v>
      </c>
      <c r="F1144" s="5">
        <v>1010</v>
      </c>
      <c r="H1144" s="47">
        <f>VLOOKUP(표5_1075[[#This Row],[characterId]],$BB$15:$BD$223,2,FALSE)</f>
        <v>42</v>
      </c>
      <c r="I1144" s="47" t="str">
        <f>VLOOKUP(표5_1075[[#This Row],[characterId]],$BB$15:$BD$223,3,FALSE)</f>
        <v>도스트</v>
      </c>
      <c r="K1144" s="47">
        <f t="shared" si="70"/>
        <v>48</v>
      </c>
      <c r="L1144" s="47">
        <v>1130</v>
      </c>
      <c r="M1144" s="47">
        <f t="shared" si="68"/>
        <v>1028</v>
      </c>
      <c r="N1144" s="47">
        <f t="shared" si="71"/>
        <v>2</v>
      </c>
      <c r="O1144" s="47">
        <f t="shared" si="69"/>
        <v>1010</v>
      </c>
      <c r="P1144" s="47"/>
    </row>
    <row r="1145" spans="1:16" x14ac:dyDescent="0.3">
      <c r="A1145" s="6"/>
      <c r="C1145" s="27">
        <v>1131</v>
      </c>
      <c r="D1145" s="26">
        <v>1028</v>
      </c>
      <c r="E1145" s="26">
        <v>3</v>
      </c>
      <c r="F1145" s="5">
        <v>1025</v>
      </c>
      <c r="H1145" s="47">
        <f>VLOOKUP(표5_1075[[#This Row],[characterId]],$BB$15:$BD$223,2,FALSE)</f>
        <v>15</v>
      </c>
      <c r="I1145" s="47" t="str">
        <f>VLOOKUP(표5_1075[[#This Row],[characterId]],$BB$15:$BD$223,3,FALSE)</f>
        <v>엘라임</v>
      </c>
      <c r="K1145" s="47">
        <f t="shared" si="70"/>
        <v>48</v>
      </c>
      <c r="L1145" s="47">
        <v>1131</v>
      </c>
      <c r="M1145" s="47">
        <f t="shared" si="68"/>
        <v>1028</v>
      </c>
      <c r="N1145" s="47">
        <f t="shared" si="71"/>
        <v>3</v>
      </c>
      <c r="O1145" s="47">
        <f t="shared" si="69"/>
        <v>1025</v>
      </c>
      <c r="P1145" s="47"/>
    </row>
    <row r="1146" spans="1:16" x14ac:dyDescent="0.3">
      <c r="A1146" s="6"/>
      <c r="C1146" s="27">
        <v>1132</v>
      </c>
      <c r="D1146" s="26">
        <v>1028</v>
      </c>
      <c r="E1146" s="26">
        <v>4</v>
      </c>
      <c r="F1146" s="5">
        <v>1021</v>
      </c>
      <c r="H1146" s="47">
        <f>VLOOKUP(표5_1075[[#This Row],[characterId]],$BB$15:$BD$223,2,FALSE)</f>
        <v>8</v>
      </c>
      <c r="I1146" s="47" t="str">
        <f>VLOOKUP(표5_1075[[#This Row],[characterId]],$BB$15:$BD$223,3,FALSE)</f>
        <v>파이어북</v>
      </c>
      <c r="K1146" s="47">
        <f t="shared" si="70"/>
        <v>48</v>
      </c>
      <c r="L1146" s="47">
        <v>1132</v>
      </c>
      <c r="M1146" s="47">
        <f t="shared" si="68"/>
        <v>1028</v>
      </c>
      <c r="N1146" s="47">
        <f t="shared" si="71"/>
        <v>4</v>
      </c>
      <c r="O1146" s="47">
        <f t="shared" si="69"/>
        <v>1021</v>
      </c>
      <c r="P1146" s="47"/>
    </row>
    <row r="1147" spans="1:16" x14ac:dyDescent="0.3">
      <c r="A1147" s="6"/>
      <c r="C1147" s="27">
        <v>1133</v>
      </c>
      <c r="D1147" s="26">
        <v>1028</v>
      </c>
      <c r="E1147" s="26">
        <v>5</v>
      </c>
      <c r="F1147" s="5">
        <v>1030</v>
      </c>
      <c r="H1147" s="47">
        <f>VLOOKUP(표5_1075[[#This Row],[characterId]],$BB$15:$BD$223,2,FALSE)</f>
        <v>42</v>
      </c>
      <c r="I1147" s="47" t="str">
        <f>VLOOKUP(표5_1075[[#This Row],[characterId]],$BB$15:$BD$223,3,FALSE)</f>
        <v>할로윈</v>
      </c>
      <c r="K1147" s="47">
        <f t="shared" si="70"/>
        <v>48</v>
      </c>
      <c r="L1147" s="47">
        <v>1133</v>
      </c>
      <c r="M1147" s="47">
        <f t="shared" si="68"/>
        <v>1028</v>
      </c>
      <c r="N1147" s="47">
        <f t="shared" si="71"/>
        <v>5</v>
      </c>
      <c r="O1147" s="47">
        <f t="shared" si="69"/>
        <v>1030</v>
      </c>
      <c r="P1147" s="47"/>
    </row>
    <row r="1148" spans="1:16" x14ac:dyDescent="0.3">
      <c r="A1148" s="6"/>
      <c r="C1148" s="27">
        <v>1134</v>
      </c>
      <c r="D1148" s="26">
        <v>1028</v>
      </c>
      <c r="E1148" s="26">
        <v>6</v>
      </c>
      <c r="F1148" s="5">
        <v>1116</v>
      </c>
      <c r="H1148" s="47">
        <f>VLOOKUP(표5_1075[[#This Row],[characterId]],$BB$15:$BD$223,2,FALSE)</f>
        <v>5</v>
      </c>
      <c r="I1148" s="47" t="str">
        <f>VLOOKUP(표5_1075[[#This Row],[characterId]],$BB$15:$BD$223,3,FALSE)</f>
        <v>마그롭스</v>
      </c>
      <c r="K1148" s="47">
        <f t="shared" si="70"/>
        <v>48</v>
      </c>
      <c r="L1148" s="47">
        <v>1134</v>
      </c>
      <c r="M1148" s="47">
        <f t="shared" si="68"/>
        <v>1028</v>
      </c>
      <c r="N1148" s="47">
        <f t="shared" si="71"/>
        <v>6</v>
      </c>
      <c r="O1148" s="47">
        <f t="shared" si="69"/>
        <v>1116</v>
      </c>
      <c r="P1148" s="47"/>
    </row>
    <row r="1149" spans="1:16" x14ac:dyDescent="0.3">
      <c r="A1149" s="6"/>
      <c r="C1149" s="27">
        <v>1135</v>
      </c>
      <c r="D1149" s="26">
        <v>1028</v>
      </c>
      <c r="E1149" s="26">
        <v>7</v>
      </c>
      <c r="F1149" s="5">
        <v>1047</v>
      </c>
      <c r="H1149" s="47">
        <f>VLOOKUP(표5_1075[[#This Row],[characterId]],$BB$15:$BD$223,2,FALSE)</f>
        <v>2</v>
      </c>
      <c r="I1149" s="47" t="str">
        <f>VLOOKUP(표5_1075[[#This Row],[characterId]],$BB$15:$BD$223,3,FALSE)</f>
        <v>앵그리독스</v>
      </c>
      <c r="K1149" s="47">
        <f t="shared" si="70"/>
        <v>48</v>
      </c>
      <c r="L1149" s="47">
        <v>1135</v>
      </c>
      <c r="M1149" s="47">
        <f t="shared" si="68"/>
        <v>1028</v>
      </c>
      <c r="N1149" s="47">
        <f t="shared" si="71"/>
        <v>7</v>
      </c>
      <c r="O1149" s="47">
        <f t="shared" si="69"/>
        <v>1047</v>
      </c>
      <c r="P1149" s="47"/>
    </row>
    <row r="1150" spans="1:16" x14ac:dyDescent="0.3">
      <c r="A1150" s="6"/>
      <c r="C1150" s="27">
        <v>1136</v>
      </c>
      <c r="D1150" s="26">
        <v>1028</v>
      </c>
      <c r="E1150" s="26">
        <v>8</v>
      </c>
      <c r="F1150" s="5">
        <v>1117</v>
      </c>
      <c r="H1150" s="47">
        <f>VLOOKUP(표5_1075[[#This Row],[characterId]],$BB$15:$BD$223,2,FALSE)</f>
        <v>14</v>
      </c>
      <c r="I1150" s="47" t="str">
        <f>VLOOKUP(표5_1075[[#This Row],[characterId]],$BB$15:$BD$223,3,FALSE)</f>
        <v>레드 쿼츠</v>
      </c>
      <c r="K1150" s="47">
        <f t="shared" si="70"/>
        <v>48</v>
      </c>
      <c r="L1150" s="47">
        <v>1136</v>
      </c>
      <c r="M1150" s="47">
        <f t="shared" si="68"/>
        <v>1028</v>
      </c>
      <c r="N1150" s="47">
        <f t="shared" si="71"/>
        <v>8</v>
      </c>
      <c r="O1150" s="47">
        <f t="shared" si="69"/>
        <v>1117</v>
      </c>
      <c r="P1150" s="47"/>
    </row>
    <row r="1151" spans="1:16" x14ac:dyDescent="0.3">
      <c r="A1151" s="6"/>
      <c r="C1151" s="27">
        <v>1137</v>
      </c>
      <c r="D1151" s="26">
        <v>1028</v>
      </c>
      <c r="E1151" s="26">
        <v>9</v>
      </c>
      <c r="F1151" s="5">
        <v>1038</v>
      </c>
      <c r="H1151" s="47">
        <f>VLOOKUP(표5_1075[[#This Row],[characterId]],$BB$15:$BD$223,2,FALSE)</f>
        <v>42</v>
      </c>
      <c r="I1151" s="47" t="str">
        <f>VLOOKUP(표5_1075[[#This Row],[characterId]],$BB$15:$BD$223,3,FALSE)</f>
        <v>리프스</v>
      </c>
      <c r="K1151" s="47">
        <f t="shared" si="70"/>
        <v>48</v>
      </c>
      <c r="L1151" s="47">
        <v>1137</v>
      </c>
      <c r="M1151" s="47">
        <f t="shared" si="68"/>
        <v>1028</v>
      </c>
      <c r="N1151" s="47">
        <f t="shared" si="71"/>
        <v>9</v>
      </c>
      <c r="O1151" s="47">
        <f t="shared" si="69"/>
        <v>1038</v>
      </c>
      <c r="P1151" s="47"/>
    </row>
    <row r="1152" spans="1:16" x14ac:dyDescent="0.3">
      <c r="A1152" s="6"/>
      <c r="C1152" s="27">
        <v>1138</v>
      </c>
      <c r="D1152" s="26">
        <v>1028</v>
      </c>
      <c r="E1152" s="26">
        <v>10</v>
      </c>
      <c r="F1152" s="5">
        <v>1036</v>
      </c>
      <c r="H1152" s="47">
        <f>VLOOKUP(표5_1075[[#This Row],[characterId]],$BB$15:$BD$223,2,FALSE)</f>
        <v>13</v>
      </c>
      <c r="I1152" s="47" t="str">
        <f>VLOOKUP(표5_1075[[#This Row],[characterId]],$BB$15:$BD$223,3,FALSE)</f>
        <v>초록고래</v>
      </c>
      <c r="K1152" s="47">
        <f t="shared" si="70"/>
        <v>48</v>
      </c>
      <c r="L1152" s="47">
        <v>1138</v>
      </c>
      <c r="M1152" s="47">
        <f t="shared" si="68"/>
        <v>1028</v>
      </c>
      <c r="N1152" s="47">
        <f t="shared" si="71"/>
        <v>10</v>
      </c>
      <c r="O1152" s="47">
        <f t="shared" si="69"/>
        <v>1036</v>
      </c>
      <c r="P1152" s="47"/>
    </row>
    <row r="1153" spans="1:16" x14ac:dyDescent="0.3">
      <c r="A1153" s="6"/>
      <c r="C1153" s="27">
        <v>1139</v>
      </c>
      <c r="D1153" s="26">
        <v>1028</v>
      </c>
      <c r="E1153" s="26">
        <v>11</v>
      </c>
      <c r="F1153" s="5">
        <v>1072</v>
      </c>
      <c r="H1153" s="47">
        <f>VLOOKUP(표5_1075[[#This Row],[characterId]],$BB$15:$BD$223,2,FALSE)</f>
        <v>3</v>
      </c>
      <c r="I1153" s="47" t="str">
        <f>VLOOKUP(표5_1075[[#This Row],[characterId]],$BB$15:$BD$223,3,FALSE)</f>
        <v>폼바딜</v>
      </c>
      <c r="K1153" s="47">
        <f t="shared" si="70"/>
        <v>48</v>
      </c>
      <c r="L1153" s="47">
        <v>1139</v>
      </c>
      <c r="M1153" s="47">
        <f t="shared" si="68"/>
        <v>1028</v>
      </c>
      <c r="N1153" s="47">
        <f t="shared" si="71"/>
        <v>11</v>
      </c>
      <c r="O1153" s="47">
        <f t="shared" si="69"/>
        <v>1072</v>
      </c>
      <c r="P1153" s="47"/>
    </row>
    <row r="1154" spans="1:16" x14ac:dyDescent="0.3">
      <c r="A1154" s="6"/>
      <c r="C1154" s="27">
        <v>1140</v>
      </c>
      <c r="D1154" s="26">
        <v>1028</v>
      </c>
      <c r="E1154" s="26">
        <v>12</v>
      </c>
      <c r="F1154" s="5">
        <v>1081</v>
      </c>
      <c r="H1154" s="47">
        <f>VLOOKUP(표5_1075[[#This Row],[characterId]],$BB$15:$BD$223,2,FALSE)</f>
        <v>2</v>
      </c>
      <c r="I1154" s="47" t="str">
        <f>VLOOKUP(표5_1075[[#This Row],[characterId]],$BB$15:$BD$223,3,FALSE)</f>
        <v>비컨독스</v>
      </c>
      <c r="K1154" s="47">
        <f t="shared" si="70"/>
        <v>48</v>
      </c>
      <c r="L1154" s="47">
        <v>1140</v>
      </c>
      <c r="M1154" s="47">
        <f t="shared" si="68"/>
        <v>1028</v>
      </c>
      <c r="N1154" s="47">
        <f t="shared" si="71"/>
        <v>12</v>
      </c>
      <c r="O1154" s="47">
        <f t="shared" si="69"/>
        <v>1081</v>
      </c>
      <c r="P1154" s="47"/>
    </row>
    <row r="1155" spans="1:16" x14ac:dyDescent="0.3">
      <c r="A1155" s="6"/>
      <c r="C1155" s="27">
        <v>1141</v>
      </c>
      <c r="D1155" s="26">
        <v>1028</v>
      </c>
      <c r="E1155" s="26">
        <v>13</v>
      </c>
      <c r="F1155" s="5">
        <v>1088</v>
      </c>
      <c r="H1155" s="47">
        <f>VLOOKUP(표5_1075[[#This Row],[characterId]],$BB$15:$BD$223,2,FALSE)</f>
        <v>42</v>
      </c>
      <c r="I1155" s="47" t="str">
        <f>VLOOKUP(표5_1075[[#This Row],[characterId]],$BB$15:$BD$223,3,FALSE)</f>
        <v>리크톤</v>
      </c>
      <c r="K1155" s="47">
        <f t="shared" si="70"/>
        <v>48</v>
      </c>
      <c r="L1155" s="47">
        <v>1141</v>
      </c>
      <c r="M1155" s="47">
        <f t="shared" si="68"/>
        <v>1028</v>
      </c>
      <c r="N1155" s="47">
        <f t="shared" si="71"/>
        <v>13</v>
      </c>
      <c r="O1155" s="47">
        <f t="shared" si="69"/>
        <v>1088</v>
      </c>
      <c r="P1155" s="47"/>
    </row>
    <row r="1156" spans="1:16" x14ac:dyDescent="0.3">
      <c r="A1156" s="6"/>
      <c r="C1156" s="27">
        <v>1142</v>
      </c>
      <c r="D1156" s="26">
        <v>1028</v>
      </c>
      <c r="E1156" s="26">
        <v>14</v>
      </c>
      <c r="F1156" s="5">
        <v>1084</v>
      </c>
      <c r="H1156" s="47">
        <f>VLOOKUP(표5_1075[[#This Row],[characterId]],$BB$15:$BD$223,2,FALSE)</f>
        <v>42</v>
      </c>
      <c r="I1156" s="47" t="str">
        <f>VLOOKUP(표5_1075[[#This Row],[characterId]],$BB$15:$BD$223,3,FALSE)</f>
        <v>레벨필</v>
      </c>
      <c r="K1156" s="47">
        <f t="shared" si="70"/>
        <v>48</v>
      </c>
      <c r="L1156" s="47">
        <v>1142</v>
      </c>
      <c r="M1156" s="47">
        <f t="shared" si="68"/>
        <v>1028</v>
      </c>
      <c r="N1156" s="47">
        <f t="shared" si="71"/>
        <v>14</v>
      </c>
      <c r="O1156" s="47">
        <f t="shared" si="69"/>
        <v>1084</v>
      </c>
      <c r="P1156" s="47"/>
    </row>
    <row r="1157" spans="1:16" x14ac:dyDescent="0.3">
      <c r="A1157" s="6"/>
      <c r="C1157" s="27">
        <v>1143</v>
      </c>
      <c r="D1157" s="26">
        <v>1028</v>
      </c>
      <c r="E1157" s="26">
        <v>15</v>
      </c>
      <c r="F1157" s="5">
        <v>1079</v>
      </c>
      <c r="H1157" s="47">
        <f>VLOOKUP(표5_1075[[#This Row],[characterId]],$BB$15:$BD$223,2,FALSE)</f>
        <v>3</v>
      </c>
      <c r="I1157" s="47" t="str">
        <f>VLOOKUP(표5_1075[[#This Row],[characterId]],$BB$15:$BD$223,3,FALSE)</f>
        <v>크라우딜</v>
      </c>
      <c r="K1157" s="47">
        <f t="shared" si="70"/>
        <v>48</v>
      </c>
      <c r="L1157" s="47">
        <v>1143</v>
      </c>
      <c r="M1157" s="47">
        <f t="shared" si="68"/>
        <v>1028</v>
      </c>
      <c r="N1157" s="47">
        <f t="shared" si="71"/>
        <v>15</v>
      </c>
      <c r="O1157" s="47">
        <f t="shared" si="69"/>
        <v>1079</v>
      </c>
      <c r="P1157" s="47"/>
    </row>
    <row r="1158" spans="1:16" x14ac:dyDescent="0.3">
      <c r="A1158" s="6"/>
      <c r="C1158" s="27">
        <v>1144</v>
      </c>
      <c r="D1158" s="26">
        <v>1028</v>
      </c>
      <c r="E1158" s="26">
        <v>16</v>
      </c>
      <c r="F1158" s="5">
        <v>1134</v>
      </c>
      <c r="H1158" s="47">
        <f>VLOOKUP(표5_1075[[#This Row],[characterId]],$BB$15:$BD$223,2,FALSE)</f>
        <v>3</v>
      </c>
      <c r="I1158" s="47" t="str">
        <f>VLOOKUP(표5_1075[[#This Row],[characterId]],$BB$15:$BD$223,3,FALSE)</f>
        <v>하이템플러</v>
      </c>
      <c r="K1158" s="47">
        <f t="shared" si="70"/>
        <v>48</v>
      </c>
      <c r="L1158" s="47">
        <v>1144</v>
      </c>
      <c r="M1158" s="47">
        <f t="shared" si="68"/>
        <v>1028</v>
      </c>
      <c r="N1158" s="47">
        <f t="shared" si="71"/>
        <v>16</v>
      </c>
      <c r="O1158" s="47">
        <f t="shared" si="69"/>
        <v>1134</v>
      </c>
      <c r="P1158" s="47"/>
    </row>
    <row r="1159" spans="1:16" x14ac:dyDescent="0.3">
      <c r="A1159" s="6"/>
      <c r="C1159" s="27">
        <v>1145</v>
      </c>
      <c r="D1159" s="26">
        <v>1028</v>
      </c>
      <c r="E1159" s="26">
        <v>17</v>
      </c>
      <c r="F1159" s="5">
        <v>1150</v>
      </c>
      <c r="H1159" s="47">
        <f>VLOOKUP(표5_1075[[#This Row],[characterId]],$BB$15:$BD$223,2,FALSE)</f>
        <v>31</v>
      </c>
      <c r="I1159" s="47" t="str">
        <f>VLOOKUP(표5_1075[[#This Row],[characterId]],$BB$15:$BD$223,3,FALSE)</f>
        <v>소베크</v>
      </c>
      <c r="K1159" s="47">
        <f t="shared" si="70"/>
        <v>48</v>
      </c>
      <c r="L1159" s="47">
        <v>1145</v>
      </c>
      <c r="M1159" s="47">
        <f t="shared" si="68"/>
        <v>1028</v>
      </c>
      <c r="N1159" s="47">
        <f t="shared" si="71"/>
        <v>17</v>
      </c>
      <c r="O1159" s="47">
        <f t="shared" si="69"/>
        <v>1150</v>
      </c>
      <c r="P1159" s="47"/>
    </row>
    <row r="1160" spans="1:16" x14ac:dyDescent="0.3">
      <c r="A1160" s="6"/>
      <c r="C1160" s="27">
        <v>1146</v>
      </c>
      <c r="D1160" s="26">
        <v>1028</v>
      </c>
      <c r="E1160" s="26">
        <v>18</v>
      </c>
      <c r="F1160" s="5">
        <v>1128</v>
      </c>
      <c r="H1160" s="47">
        <f>VLOOKUP(표5_1075[[#This Row],[characterId]],$BB$15:$BD$223,2,FALSE)</f>
        <v>10</v>
      </c>
      <c r="I1160" s="47" t="str">
        <f>VLOOKUP(표5_1075[[#This Row],[characterId]],$BB$15:$BD$223,3,FALSE)</f>
        <v>용암파편</v>
      </c>
      <c r="K1160" s="47">
        <f t="shared" si="70"/>
        <v>48</v>
      </c>
      <c r="L1160" s="47">
        <v>1146</v>
      </c>
      <c r="M1160" s="47">
        <f t="shared" si="68"/>
        <v>1028</v>
      </c>
      <c r="N1160" s="47">
        <f t="shared" si="71"/>
        <v>18</v>
      </c>
      <c r="O1160" s="47">
        <f t="shared" si="69"/>
        <v>1128</v>
      </c>
      <c r="P1160" s="47"/>
    </row>
    <row r="1161" spans="1:16" x14ac:dyDescent="0.3">
      <c r="A1161" s="6"/>
      <c r="C1161" s="27">
        <v>1147</v>
      </c>
      <c r="D1161" s="26">
        <v>1028</v>
      </c>
      <c r="E1161" s="26">
        <v>19</v>
      </c>
      <c r="F1161" s="5">
        <v>1107</v>
      </c>
      <c r="H1161" s="47">
        <f>VLOOKUP(표5_1075[[#This Row],[characterId]],$BB$15:$BD$223,2,FALSE)</f>
        <v>42</v>
      </c>
      <c r="I1161" s="47" t="str">
        <f>VLOOKUP(표5_1075[[#This Row],[characterId]],$BB$15:$BD$223,3,FALSE)</f>
        <v>린토스</v>
      </c>
      <c r="K1161" s="47">
        <f t="shared" si="70"/>
        <v>48</v>
      </c>
      <c r="L1161" s="47">
        <v>1147</v>
      </c>
      <c r="M1161" s="47">
        <f t="shared" si="68"/>
        <v>1028</v>
      </c>
      <c r="N1161" s="47">
        <f t="shared" si="71"/>
        <v>19</v>
      </c>
      <c r="O1161" s="47">
        <f t="shared" si="69"/>
        <v>1107</v>
      </c>
      <c r="P1161" s="47"/>
    </row>
    <row r="1162" spans="1:16" x14ac:dyDescent="0.3">
      <c r="A1162" s="6"/>
      <c r="C1162" s="27">
        <v>1148</v>
      </c>
      <c r="D1162" s="26">
        <v>1028</v>
      </c>
      <c r="E1162" s="26">
        <v>20</v>
      </c>
      <c r="F1162" s="5">
        <v>1108</v>
      </c>
      <c r="H1162" s="47">
        <f>VLOOKUP(표5_1075[[#This Row],[characterId]],$BB$15:$BD$223,2,FALSE)</f>
        <v>42</v>
      </c>
      <c r="I1162" s="47" t="str">
        <f>VLOOKUP(표5_1075[[#This Row],[characterId]],$BB$15:$BD$223,3,FALSE)</f>
        <v>오로아모</v>
      </c>
      <c r="K1162" s="47">
        <f t="shared" si="70"/>
        <v>48</v>
      </c>
      <c r="L1162" s="47">
        <v>1148</v>
      </c>
      <c r="M1162" s="47">
        <f t="shared" si="68"/>
        <v>1028</v>
      </c>
      <c r="N1162" s="47">
        <f t="shared" si="71"/>
        <v>20</v>
      </c>
      <c r="O1162" s="47">
        <f t="shared" si="69"/>
        <v>1108</v>
      </c>
      <c r="P1162" s="47"/>
    </row>
    <row r="1163" spans="1:16" x14ac:dyDescent="0.3">
      <c r="A1163" s="6"/>
      <c r="C1163" s="27">
        <v>1149</v>
      </c>
      <c r="D1163" s="26">
        <v>1028</v>
      </c>
      <c r="E1163" s="26">
        <v>101</v>
      </c>
      <c r="F1163" s="5">
        <v>2012</v>
      </c>
      <c r="H1163" s="47">
        <f>VLOOKUP(표5_1075[[#This Row],[characterId]],$BB$15:$BD$223,2,FALSE)</f>
        <v>31</v>
      </c>
      <c r="I1163" s="47" t="str">
        <f>VLOOKUP(표5_1075[[#This Row],[characterId]],$BB$15:$BD$223,3,FALSE)</f>
        <v>요로나</v>
      </c>
      <c r="K1163" s="47">
        <f t="shared" si="70"/>
        <v>48</v>
      </c>
      <c r="L1163" s="47">
        <v>1149</v>
      </c>
      <c r="M1163" s="47">
        <f t="shared" si="68"/>
        <v>1028</v>
      </c>
      <c r="N1163" s="47">
        <f t="shared" si="71"/>
        <v>101</v>
      </c>
      <c r="O1163" s="47">
        <f t="shared" si="69"/>
        <v>2012</v>
      </c>
      <c r="P1163" s="47"/>
    </row>
    <row r="1164" spans="1:16" x14ac:dyDescent="0.3">
      <c r="A1164" s="6"/>
      <c r="C1164" s="27">
        <v>1150</v>
      </c>
      <c r="D1164" s="26">
        <v>1028</v>
      </c>
      <c r="E1164" s="26">
        <v>102</v>
      </c>
      <c r="F1164" s="5">
        <v>2002</v>
      </c>
      <c r="H1164" s="47">
        <f>VLOOKUP(표5_1075[[#This Row],[characterId]],$BB$15:$BD$223,2,FALSE)</f>
        <v>31</v>
      </c>
      <c r="I1164" s="47" t="str">
        <f>VLOOKUP(표5_1075[[#This Row],[characterId]],$BB$15:$BD$223,3,FALSE)</f>
        <v>그렐라스</v>
      </c>
      <c r="K1164" s="47">
        <f t="shared" si="70"/>
        <v>48</v>
      </c>
      <c r="L1164" s="47">
        <v>1150</v>
      </c>
      <c r="M1164" s="47">
        <f t="shared" si="68"/>
        <v>1028</v>
      </c>
      <c r="N1164" s="47">
        <f t="shared" si="71"/>
        <v>102</v>
      </c>
      <c r="O1164" s="47">
        <f t="shared" si="69"/>
        <v>2002</v>
      </c>
      <c r="P1164" s="47"/>
    </row>
    <row r="1165" spans="1:16" x14ac:dyDescent="0.3">
      <c r="A1165" s="6"/>
      <c r="C1165" s="27">
        <v>1151</v>
      </c>
      <c r="D1165" s="26">
        <v>1028</v>
      </c>
      <c r="E1165" s="26">
        <v>103</v>
      </c>
      <c r="F1165" s="5">
        <v>2003</v>
      </c>
      <c r="H1165" s="47">
        <f>VLOOKUP(표5_1075[[#This Row],[characterId]],$BB$15:$BD$223,2,FALSE)</f>
        <v>31</v>
      </c>
      <c r="I1165" s="47" t="str">
        <f>VLOOKUP(표5_1075[[#This Row],[characterId]],$BB$15:$BD$223,3,FALSE)</f>
        <v>주니어 K</v>
      </c>
      <c r="K1165" s="47">
        <f t="shared" si="70"/>
        <v>48</v>
      </c>
      <c r="L1165" s="47">
        <v>1151</v>
      </c>
      <c r="M1165" s="47">
        <f t="shared" si="68"/>
        <v>1028</v>
      </c>
      <c r="N1165" s="47">
        <f t="shared" si="71"/>
        <v>103</v>
      </c>
      <c r="O1165" s="47">
        <f t="shared" si="69"/>
        <v>2003</v>
      </c>
      <c r="P1165" s="47"/>
    </row>
    <row r="1166" spans="1:16" x14ac:dyDescent="0.3">
      <c r="A1166" s="6"/>
      <c r="C1166" s="27">
        <v>1152</v>
      </c>
      <c r="D1166" s="26">
        <v>1028</v>
      </c>
      <c r="E1166" s="26">
        <v>201</v>
      </c>
      <c r="F1166" s="5">
        <v>3005</v>
      </c>
      <c r="H1166" s="47">
        <f>VLOOKUP(표5_1075[[#This Row],[characterId]],$BB$15:$BD$223,2,FALSE)</f>
        <v>36</v>
      </c>
      <c r="I1166" s="47" t="str">
        <f>VLOOKUP(표5_1075[[#This Row],[characterId]],$BB$15:$BD$223,3,FALSE)</f>
        <v>눈물의 루나이</v>
      </c>
      <c r="K1166" s="47">
        <f t="shared" si="70"/>
        <v>48</v>
      </c>
      <c r="L1166" s="47">
        <v>1152</v>
      </c>
      <c r="M1166" s="47">
        <f t="shared" si="68"/>
        <v>1028</v>
      </c>
      <c r="N1166" s="47">
        <f t="shared" si="71"/>
        <v>201</v>
      </c>
      <c r="O1166" s="47">
        <f t="shared" si="69"/>
        <v>3005</v>
      </c>
      <c r="P1166" s="47"/>
    </row>
    <row r="1167" spans="1:16" x14ac:dyDescent="0.3">
      <c r="A1167" s="6"/>
      <c r="C1167" s="27">
        <v>1153</v>
      </c>
      <c r="D1167" s="26">
        <v>1029</v>
      </c>
      <c r="E1167" s="26">
        <v>1</v>
      </c>
      <c r="F1167" s="5">
        <v>1002</v>
      </c>
      <c r="H1167" s="47">
        <f>VLOOKUP(표5_1075[[#This Row],[characterId]],$BB$15:$BD$223,2,FALSE)</f>
        <v>1</v>
      </c>
      <c r="I1167" s="47" t="str">
        <f>VLOOKUP(표5_1075[[#This Row],[characterId]],$BB$15:$BD$223,3,FALSE)</f>
        <v>길라임</v>
      </c>
      <c r="K1167" s="47">
        <f t="shared" si="70"/>
        <v>49</v>
      </c>
      <c r="L1167" s="47">
        <v>1153</v>
      </c>
      <c r="M1167" s="47">
        <f t="shared" ref="M1167:M1230" si="72">VLOOKUP(ROUNDUP(L1167/24,0),$W$15:$Z$138,4,FALSE)</f>
        <v>1029</v>
      </c>
      <c r="N1167" s="47">
        <f t="shared" si="71"/>
        <v>1</v>
      </c>
      <c r="O1167" s="47">
        <f t="shared" ref="O1167:O1230" si="73">INDEX($AB$15:$AY$138,K1167,VLOOKUP(N1167,$S$15:$T$38,2,FALSE))</f>
        <v>1002</v>
      </c>
      <c r="P1167" s="47"/>
    </row>
    <row r="1168" spans="1:16" x14ac:dyDescent="0.3">
      <c r="A1168" s="6"/>
      <c r="C1168" s="27">
        <v>1154</v>
      </c>
      <c r="D1168" s="26">
        <v>1029</v>
      </c>
      <c r="E1168" s="26">
        <v>2</v>
      </c>
      <c r="F1168" s="5">
        <v>1010</v>
      </c>
      <c r="H1168" s="47">
        <f>VLOOKUP(표5_1075[[#This Row],[characterId]],$BB$15:$BD$223,2,FALSE)</f>
        <v>42</v>
      </c>
      <c r="I1168" s="47" t="str">
        <f>VLOOKUP(표5_1075[[#This Row],[characterId]],$BB$15:$BD$223,3,FALSE)</f>
        <v>도스트</v>
      </c>
      <c r="K1168" s="47">
        <f t="shared" ref="K1168:K1231" si="74">ROUNDUP(L1168/24,0)</f>
        <v>49</v>
      </c>
      <c r="L1168" s="47">
        <v>1154</v>
      </c>
      <c r="M1168" s="47">
        <f t="shared" si="72"/>
        <v>1029</v>
      </c>
      <c r="N1168" s="47">
        <f t="shared" si="71"/>
        <v>2</v>
      </c>
      <c r="O1168" s="47">
        <f t="shared" si="73"/>
        <v>1010</v>
      </c>
      <c r="P1168" s="47"/>
    </row>
    <row r="1169" spans="1:16" x14ac:dyDescent="0.3">
      <c r="A1169" s="6"/>
      <c r="C1169" s="27">
        <v>1155</v>
      </c>
      <c r="D1169" s="26">
        <v>1029</v>
      </c>
      <c r="E1169" s="26">
        <v>3</v>
      </c>
      <c r="F1169" s="5">
        <v>1025</v>
      </c>
      <c r="H1169" s="47">
        <f>VLOOKUP(표5_1075[[#This Row],[characterId]],$BB$15:$BD$223,2,FALSE)</f>
        <v>15</v>
      </c>
      <c r="I1169" s="47" t="str">
        <f>VLOOKUP(표5_1075[[#This Row],[characterId]],$BB$15:$BD$223,3,FALSE)</f>
        <v>엘라임</v>
      </c>
      <c r="K1169" s="47">
        <f t="shared" si="74"/>
        <v>49</v>
      </c>
      <c r="L1169" s="47">
        <v>1155</v>
      </c>
      <c r="M1169" s="47">
        <f t="shared" si="72"/>
        <v>1029</v>
      </c>
      <c r="N1169" s="47">
        <f t="shared" si="71"/>
        <v>3</v>
      </c>
      <c r="O1169" s="47">
        <f t="shared" si="73"/>
        <v>1025</v>
      </c>
      <c r="P1169" s="47"/>
    </row>
    <row r="1170" spans="1:16" x14ac:dyDescent="0.3">
      <c r="A1170" s="6"/>
      <c r="C1170" s="27">
        <v>1156</v>
      </c>
      <c r="D1170" s="26">
        <v>1029</v>
      </c>
      <c r="E1170" s="26">
        <v>4</v>
      </c>
      <c r="F1170" s="5">
        <v>1021</v>
      </c>
      <c r="H1170" s="47">
        <f>VLOOKUP(표5_1075[[#This Row],[characterId]],$BB$15:$BD$223,2,FALSE)</f>
        <v>8</v>
      </c>
      <c r="I1170" s="47" t="str">
        <f>VLOOKUP(표5_1075[[#This Row],[characterId]],$BB$15:$BD$223,3,FALSE)</f>
        <v>파이어북</v>
      </c>
      <c r="K1170" s="47">
        <f t="shared" si="74"/>
        <v>49</v>
      </c>
      <c r="L1170" s="47">
        <v>1156</v>
      </c>
      <c r="M1170" s="47">
        <f t="shared" si="72"/>
        <v>1029</v>
      </c>
      <c r="N1170" s="47">
        <f t="shared" si="71"/>
        <v>4</v>
      </c>
      <c r="O1170" s="47">
        <f t="shared" si="73"/>
        <v>1021</v>
      </c>
      <c r="P1170" s="47"/>
    </row>
    <row r="1171" spans="1:16" x14ac:dyDescent="0.3">
      <c r="A1171" s="6"/>
      <c r="C1171" s="27">
        <v>1157</v>
      </c>
      <c r="D1171" s="26">
        <v>1029</v>
      </c>
      <c r="E1171" s="26">
        <v>5</v>
      </c>
      <c r="F1171" s="5">
        <v>1030</v>
      </c>
      <c r="H1171" s="47">
        <f>VLOOKUP(표5_1075[[#This Row],[characterId]],$BB$15:$BD$223,2,FALSE)</f>
        <v>42</v>
      </c>
      <c r="I1171" s="47" t="str">
        <f>VLOOKUP(표5_1075[[#This Row],[characterId]],$BB$15:$BD$223,3,FALSE)</f>
        <v>할로윈</v>
      </c>
      <c r="K1171" s="47">
        <f t="shared" si="74"/>
        <v>49</v>
      </c>
      <c r="L1171" s="47">
        <v>1157</v>
      </c>
      <c r="M1171" s="47">
        <f t="shared" si="72"/>
        <v>1029</v>
      </c>
      <c r="N1171" s="47">
        <f t="shared" si="71"/>
        <v>5</v>
      </c>
      <c r="O1171" s="47">
        <f t="shared" si="73"/>
        <v>1030</v>
      </c>
      <c r="P1171" s="47"/>
    </row>
    <row r="1172" spans="1:16" x14ac:dyDescent="0.3">
      <c r="A1172" s="6"/>
      <c r="C1172" s="27">
        <v>1158</v>
      </c>
      <c r="D1172" s="26">
        <v>1029</v>
      </c>
      <c r="E1172" s="26">
        <v>6</v>
      </c>
      <c r="F1172" s="5">
        <v>1116</v>
      </c>
      <c r="H1172" s="47">
        <f>VLOOKUP(표5_1075[[#This Row],[characterId]],$BB$15:$BD$223,2,FALSE)</f>
        <v>5</v>
      </c>
      <c r="I1172" s="47" t="str">
        <f>VLOOKUP(표5_1075[[#This Row],[characterId]],$BB$15:$BD$223,3,FALSE)</f>
        <v>마그롭스</v>
      </c>
      <c r="K1172" s="47">
        <f t="shared" si="74"/>
        <v>49</v>
      </c>
      <c r="L1172" s="47">
        <v>1158</v>
      </c>
      <c r="M1172" s="47">
        <f t="shared" si="72"/>
        <v>1029</v>
      </c>
      <c r="N1172" s="47">
        <f t="shared" si="71"/>
        <v>6</v>
      </c>
      <c r="O1172" s="47">
        <f t="shared" si="73"/>
        <v>1116</v>
      </c>
      <c r="P1172" s="47"/>
    </row>
    <row r="1173" spans="1:16" x14ac:dyDescent="0.3">
      <c r="A1173" s="6"/>
      <c r="C1173" s="27">
        <v>1159</v>
      </c>
      <c r="D1173" s="26">
        <v>1029</v>
      </c>
      <c r="E1173" s="26">
        <v>7</v>
      </c>
      <c r="F1173" s="5">
        <v>1047</v>
      </c>
      <c r="H1173" s="47">
        <f>VLOOKUP(표5_1075[[#This Row],[characterId]],$BB$15:$BD$223,2,FALSE)</f>
        <v>2</v>
      </c>
      <c r="I1173" s="47" t="str">
        <f>VLOOKUP(표5_1075[[#This Row],[characterId]],$BB$15:$BD$223,3,FALSE)</f>
        <v>앵그리독스</v>
      </c>
      <c r="K1173" s="47">
        <f t="shared" si="74"/>
        <v>49</v>
      </c>
      <c r="L1173" s="47">
        <v>1159</v>
      </c>
      <c r="M1173" s="47">
        <f t="shared" si="72"/>
        <v>1029</v>
      </c>
      <c r="N1173" s="47">
        <f t="shared" si="71"/>
        <v>7</v>
      </c>
      <c r="O1173" s="47">
        <f t="shared" si="73"/>
        <v>1047</v>
      </c>
      <c r="P1173" s="47"/>
    </row>
    <row r="1174" spans="1:16" x14ac:dyDescent="0.3">
      <c r="A1174" s="6"/>
      <c r="C1174" s="27">
        <v>1160</v>
      </c>
      <c r="D1174" s="26">
        <v>1029</v>
      </c>
      <c r="E1174" s="26">
        <v>8</v>
      </c>
      <c r="F1174" s="5">
        <v>1117</v>
      </c>
      <c r="H1174" s="47">
        <f>VLOOKUP(표5_1075[[#This Row],[characterId]],$BB$15:$BD$223,2,FALSE)</f>
        <v>14</v>
      </c>
      <c r="I1174" s="47" t="str">
        <f>VLOOKUP(표5_1075[[#This Row],[characterId]],$BB$15:$BD$223,3,FALSE)</f>
        <v>레드 쿼츠</v>
      </c>
      <c r="K1174" s="47">
        <f t="shared" si="74"/>
        <v>49</v>
      </c>
      <c r="L1174" s="47">
        <v>1160</v>
      </c>
      <c r="M1174" s="47">
        <f t="shared" si="72"/>
        <v>1029</v>
      </c>
      <c r="N1174" s="47">
        <f t="shared" si="71"/>
        <v>8</v>
      </c>
      <c r="O1174" s="47">
        <f t="shared" si="73"/>
        <v>1117</v>
      </c>
      <c r="P1174" s="47"/>
    </row>
    <row r="1175" spans="1:16" x14ac:dyDescent="0.3">
      <c r="A1175" s="6"/>
      <c r="C1175" s="27">
        <v>1161</v>
      </c>
      <c r="D1175" s="26">
        <v>1029</v>
      </c>
      <c r="E1175" s="26">
        <v>9</v>
      </c>
      <c r="F1175" s="5">
        <v>1038</v>
      </c>
      <c r="H1175" s="47">
        <f>VLOOKUP(표5_1075[[#This Row],[characterId]],$BB$15:$BD$223,2,FALSE)</f>
        <v>42</v>
      </c>
      <c r="I1175" s="47" t="str">
        <f>VLOOKUP(표5_1075[[#This Row],[characterId]],$BB$15:$BD$223,3,FALSE)</f>
        <v>리프스</v>
      </c>
      <c r="K1175" s="47">
        <f t="shared" si="74"/>
        <v>49</v>
      </c>
      <c r="L1175" s="47">
        <v>1161</v>
      </c>
      <c r="M1175" s="47">
        <f t="shared" si="72"/>
        <v>1029</v>
      </c>
      <c r="N1175" s="47">
        <f t="shared" si="71"/>
        <v>9</v>
      </c>
      <c r="O1175" s="47">
        <f t="shared" si="73"/>
        <v>1038</v>
      </c>
      <c r="P1175" s="47"/>
    </row>
    <row r="1176" spans="1:16" x14ac:dyDescent="0.3">
      <c r="A1176" s="6"/>
      <c r="C1176" s="27">
        <v>1162</v>
      </c>
      <c r="D1176" s="26">
        <v>1029</v>
      </c>
      <c r="E1176" s="26">
        <v>10</v>
      </c>
      <c r="F1176" s="5">
        <v>1036</v>
      </c>
      <c r="H1176" s="47">
        <f>VLOOKUP(표5_1075[[#This Row],[characterId]],$BB$15:$BD$223,2,FALSE)</f>
        <v>13</v>
      </c>
      <c r="I1176" s="47" t="str">
        <f>VLOOKUP(표5_1075[[#This Row],[characterId]],$BB$15:$BD$223,3,FALSE)</f>
        <v>초록고래</v>
      </c>
      <c r="K1176" s="47">
        <f t="shared" si="74"/>
        <v>49</v>
      </c>
      <c r="L1176" s="47">
        <v>1162</v>
      </c>
      <c r="M1176" s="47">
        <f t="shared" si="72"/>
        <v>1029</v>
      </c>
      <c r="N1176" s="47">
        <f t="shared" si="71"/>
        <v>10</v>
      </c>
      <c r="O1176" s="47">
        <f t="shared" si="73"/>
        <v>1036</v>
      </c>
      <c r="P1176" s="47"/>
    </row>
    <row r="1177" spans="1:16" x14ac:dyDescent="0.3">
      <c r="A1177" s="6"/>
      <c r="C1177" s="27">
        <v>1163</v>
      </c>
      <c r="D1177" s="26">
        <v>1029</v>
      </c>
      <c r="E1177" s="26">
        <v>11</v>
      </c>
      <c r="F1177" s="5">
        <v>1072</v>
      </c>
      <c r="H1177" s="47">
        <f>VLOOKUP(표5_1075[[#This Row],[characterId]],$BB$15:$BD$223,2,FALSE)</f>
        <v>3</v>
      </c>
      <c r="I1177" s="47" t="str">
        <f>VLOOKUP(표5_1075[[#This Row],[characterId]],$BB$15:$BD$223,3,FALSE)</f>
        <v>폼바딜</v>
      </c>
      <c r="K1177" s="47">
        <f t="shared" si="74"/>
        <v>49</v>
      </c>
      <c r="L1177" s="47">
        <v>1163</v>
      </c>
      <c r="M1177" s="47">
        <f t="shared" si="72"/>
        <v>1029</v>
      </c>
      <c r="N1177" s="47">
        <f t="shared" si="71"/>
        <v>11</v>
      </c>
      <c r="O1177" s="47">
        <f t="shared" si="73"/>
        <v>1072</v>
      </c>
      <c r="P1177" s="47"/>
    </row>
    <row r="1178" spans="1:16" x14ac:dyDescent="0.3">
      <c r="A1178" s="6"/>
      <c r="C1178" s="27">
        <v>1164</v>
      </c>
      <c r="D1178" s="26">
        <v>1029</v>
      </c>
      <c r="E1178" s="26">
        <v>12</v>
      </c>
      <c r="F1178" s="5">
        <v>1081</v>
      </c>
      <c r="H1178" s="47">
        <f>VLOOKUP(표5_1075[[#This Row],[characterId]],$BB$15:$BD$223,2,FALSE)</f>
        <v>2</v>
      </c>
      <c r="I1178" s="47" t="str">
        <f>VLOOKUP(표5_1075[[#This Row],[characterId]],$BB$15:$BD$223,3,FALSE)</f>
        <v>비컨독스</v>
      </c>
      <c r="K1178" s="47">
        <f t="shared" si="74"/>
        <v>49</v>
      </c>
      <c r="L1178" s="47">
        <v>1164</v>
      </c>
      <c r="M1178" s="47">
        <f t="shared" si="72"/>
        <v>1029</v>
      </c>
      <c r="N1178" s="47">
        <f t="shared" si="71"/>
        <v>12</v>
      </c>
      <c r="O1178" s="47">
        <f t="shared" si="73"/>
        <v>1081</v>
      </c>
      <c r="P1178" s="47"/>
    </row>
    <row r="1179" spans="1:16" x14ac:dyDescent="0.3">
      <c r="A1179" s="6"/>
      <c r="C1179" s="27">
        <v>1165</v>
      </c>
      <c r="D1179" s="26">
        <v>1029</v>
      </c>
      <c r="E1179" s="26">
        <v>13</v>
      </c>
      <c r="F1179" s="5">
        <v>1088</v>
      </c>
      <c r="H1179" s="47">
        <f>VLOOKUP(표5_1075[[#This Row],[characterId]],$BB$15:$BD$223,2,FALSE)</f>
        <v>42</v>
      </c>
      <c r="I1179" s="47" t="str">
        <f>VLOOKUP(표5_1075[[#This Row],[characterId]],$BB$15:$BD$223,3,FALSE)</f>
        <v>리크톤</v>
      </c>
      <c r="K1179" s="47">
        <f t="shared" si="74"/>
        <v>49</v>
      </c>
      <c r="L1179" s="47">
        <v>1165</v>
      </c>
      <c r="M1179" s="47">
        <f t="shared" si="72"/>
        <v>1029</v>
      </c>
      <c r="N1179" s="47">
        <f t="shared" si="71"/>
        <v>13</v>
      </c>
      <c r="O1179" s="47">
        <f t="shared" si="73"/>
        <v>1088</v>
      </c>
      <c r="P1179" s="47"/>
    </row>
    <row r="1180" spans="1:16" x14ac:dyDescent="0.3">
      <c r="A1180" s="6"/>
      <c r="C1180" s="27">
        <v>1166</v>
      </c>
      <c r="D1180" s="26">
        <v>1029</v>
      </c>
      <c r="E1180" s="26">
        <v>14</v>
      </c>
      <c r="F1180" s="5">
        <v>1084</v>
      </c>
      <c r="H1180" s="47">
        <f>VLOOKUP(표5_1075[[#This Row],[characterId]],$BB$15:$BD$223,2,FALSE)</f>
        <v>42</v>
      </c>
      <c r="I1180" s="47" t="str">
        <f>VLOOKUP(표5_1075[[#This Row],[characterId]],$BB$15:$BD$223,3,FALSE)</f>
        <v>레벨필</v>
      </c>
      <c r="K1180" s="47">
        <f t="shared" si="74"/>
        <v>49</v>
      </c>
      <c r="L1180" s="47">
        <v>1166</v>
      </c>
      <c r="M1180" s="47">
        <f t="shared" si="72"/>
        <v>1029</v>
      </c>
      <c r="N1180" s="47">
        <f t="shared" si="71"/>
        <v>14</v>
      </c>
      <c r="O1180" s="47">
        <f t="shared" si="73"/>
        <v>1084</v>
      </c>
      <c r="P1180" s="47"/>
    </row>
    <row r="1181" spans="1:16" x14ac:dyDescent="0.3">
      <c r="A1181" s="6"/>
      <c r="C1181" s="27">
        <v>1167</v>
      </c>
      <c r="D1181" s="26">
        <v>1029</v>
      </c>
      <c r="E1181" s="26">
        <v>15</v>
      </c>
      <c r="F1181" s="5">
        <v>1079</v>
      </c>
      <c r="H1181" s="47">
        <f>VLOOKUP(표5_1075[[#This Row],[characterId]],$BB$15:$BD$223,2,FALSE)</f>
        <v>3</v>
      </c>
      <c r="I1181" s="47" t="str">
        <f>VLOOKUP(표5_1075[[#This Row],[characterId]],$BB$15:$BD$223,3,FALSE)</f>
        <v>크라우딜</v>
      </c>
      <c r="K1181" s="47">
        <f t="shared" si="74"/>
        <v>49</v>
      </c>
      <c r="L1181" s="47">
        <v>1167</v>
      </c>
      <c r="M1181" s="47">
        <f t="shared" si="72"/>
        <v>1029</v>
      </c>
      <c r="N1181" s="47">
        <f t="shared" si="71"/>
        <v>15</v>
      </c>
      <c r="O1181" s="47">
        <f t="shared" si="73"/>
        <v>1079</v>
      </c>
      <c r="P1181" s="47"/>
    </row>
    <row r="1182" spans="1:16" x14ac:dyDescent="0.3">
      <c r="A1182" s="6"/>
      <c r="C1182" s="27">
        <v>1168</v>
      </c>
      <c r="D1182" s="26">
        <v>1029</v>
      </c>
      <c r="E1182" s="26">
        <v>16</v>
      </c>
      <c r="F1182" s="5">
        <v>1134</v>
      </c>
      <c r="H1182" s="47">
        <f>VLOOKUP(표5_1075[[#This Row],[characterId]],$BB$15:$BD$223,2,FALSE)</f>
        <v>3</v>
      </c>
      <c r="I1182" s="47" t="str">
        <f>VLOOKUP(표5_1075[[#This Row],[characterId]],$BB$15:$BD$223,3,FALSE)</f>
        <v>하이템플러</v>
      </c>
      <c r="K1182" s="47">
        <f t="shared" si="74"/>
        <v>49</v>
      </c>
      <c r="L1182" s="47">
        <v>1168</v>
      </c>
      <c r="M1182" s="47">
        <f t="shared" si="72"/>
        <v>1029</v>
      </c>
      <c r="N1182" s="47">
        <f t="shared" si="71"/>
        <v>16</v>
      </c>
      <c r="O1182" s="47">
        <f t="shared" si="73"/>
        <v>1134</v>
      </c>
      <c r="P1182" s="47"/>
    </row>
    <row r="1183" spans="1:16" x14ac:dyDescent="0.3">
      <c r="A1183" s="6"/>
      <c r="C1183" s="27">
        <v>1169</v>
      </c>
      <c r="D1183" s="26">
        <v>1029</v>
      </c>
      <c r="E1183" s="26">
        <v>17</v>
      </c>
      <c r="F1183" s="5">
        <v>1150</v>
      </c>
      <c r="H1183" s="47">
        <f>VLOOKUP(표5_1075[[#This Row],[characterId]],$BB$15:$BD$223,2,FALSE)</f>
        <v>31</v>
      </c>
      <c r="I1183" s="47" t="str">
        <f>VLOOKUP(표5_1075[[#This Row],[characterId]],$BB$15:$BD$223,3,FALSE)</f>
        <v>소베크</v>
      </c>
      <c r="K1183" s="47">
        <f t="shared" si="74"/>
        <v>49</v>
      </c>
      <c r="L1183" s="47">
        <v>1169</v>
      </c>
      <c r="M1183" s="47">
        <f t="shared" si="72"/>
        <v>1029</v>
      </c>
      <c r="N1183" s="47">
        <f t="shared" si="71"/>
        <v>17</v>
      </c>
      <c r="O1183" s="47">
        <f t="shared" si="73"/>
        <v>1150</v>
      </c>
      <c r="P1183" s="47"/>
    </row>
    <row r="1184" spans="1:16" x14ac:dyDescent="0.3">
      <c r="A1184" s="6"/>
      <c r="C1184" s="27">
        <v>1170</v>
      </c>
      <c r="D1184" s="26">
        <v>1029</v>
      </c>
      <c r="E1184" s="26">
        <v>18</v>
      </c>
      <c r="F1184" s="5">
        <v>1128</v>
      </c>
      <c r="H1184" s="47">
        <f>VLOOKUP(표5_1075[[#This Row],[characterId]],$BB$15:$BD$223,2,FALSE)</f>
        <v>10</v>
      </c>
      <c r="I1184" s="47" t="str">
        <f>VLOOKUP(표5_1075[[#This Row],[characterId]],$BB$15:$BD$223,3,FALSE)</f>
        <v>용암파편</v>
      </c>
      <c r="K1184" s="47">
        <f t="shared" si="74"/>
        <v>49</v>
      </c>
      <c r="L1184" s="47">
        <v>1170</v>
      </c>
      <c r="M1184" s="47">
        <f t="shared" si="72"/>
        <v>1029</v>
      </c>
      <c r="N1184" s="47">
        <f t="shared" si="71"/>
        <v>18</v>
      </c>
      <c r="O1184" s="47">
        <f t="shared" si="73"/>
        <v>1128</v>
      </c>
      <c r="P1184" s="47"/>
    </row>
    <row r="1185" spans="1:16" x14ac:dyDescent="0.3">
      <c r="A1185" s="6"/>
      <c r="C1185" s="27">
        <v>1171</v>
      </c>
      <c r="D1185" s="26">
        <v>1029</v>
      </c>
      <c r="E1185" s="26">
        <v>19</v>
      </c>
      <c r="F1185" s="5">
        <v>1107</v>
      </c>
      <c r="H1185" s="47">
        <f>VLOOKUP(표5_1075[[#This Row],[characterId]],$BB$15:$BD$223,2,FALSE)</f>
        <v>42</v>
      </c>
      <c r="I1185" s="47" t="str">
        <f>VLOOKUP(표5_1075[[#This Row],[characterId]],$BB$15:$BD$223,3,FALSE)</f>
        <v>린토스</v>
      </c>
      <c r="K1185" s="47">
        <f t="shared" si="74"/>
        <v>49</v>
      </c>
      <c r="L1185" s="47">
        <v>1171</v>
      </c>
      <c r="M1185" s="47">
        <f t="shared" si="72"/>
        <v>1029</v>
      </c>
      <c r="N1185" s="47">
        <f t="shared" si="71"/>
        <v>19</v>
      </c>
      <c r="O1185" s="47">
        <f t="shared" si="73"/>
        <v>1107</v>
      </c>
      <c r="P1185" s="47"/>
    </row>
    <row r="1186" spans="1:16" x14ac:dyDescent="0.3">
      <c r="A1186" s="6"/>
      <c r="C1186" s="27">
        <v>1172</v>
      </c>
      <c r="D1186" s="26">
        <v>1029</v>
      </c>
      <c r="E1186" s="26">
        <v>20</v>
      </c>
      <c r="F1186" s="5">
        <v>1108</v>
      </c>
      <c r="H1186" s="47">
        <f>VLOOKUP(표5_1075[[#This Row],[characterId]],$BB$15:$BD$223,2,FALSE)</f>
        <v>42</v>
      </c>
      <c r="I1186" s="47" t="str">
        <f>VLOOKUP(표5_1075[[#This Row],[characterId]],$BB$15:$BD$223,3,FALSE)</f>
        <v>오로아모</v>
      </c>
      <c r="K1186" s="47">
        <f t="shared" si="74"/>
        <v>49</v>
      </c>
      <c r="L1186" s="47">
        <v>1172</v>
      </c>
      <c r="M1186" s="47">
        <f t="shared" si="72"/>
        <v>1029</v>
      </c>
      <c r="N1186" s="47">
        <f t="shared" si="71"/>
        <v>20</v>
      </c>
      <c r="O1186" s="47">
        <f t="shared" si="73"/>
        <v>1108</v>
      </c>
      <c r="P1186" s="47"/>
    </row>
    <row r="1187" spans="1:16" x14ac:dyDescent="0.3">
      <c r="A1187" s="6"/>
      <c r="C1187" s="27">
        <v>1173</v>
      </c>
      <c r="D1187" s="26">
        <v>1029</v>
      </c>
      <c r="E1187" s="26">
        <v>101</v>
      </c>
      <c r="F1187" s="5">
        <v>2012</v>
      </c>
      <c r="H1187" s="47">
        <f>VLOOKUP(표5_1075[[#This Row],[characterId]],$BB$15:$BD$223,2,FALSE)</f>
        <v>31</v>
      </c>
      <c r="I1187" s="47" t="str">
        <f>VLOOKUP(표5_1075[[#This Row],[characterId]],$BB$15:$BD$223,3,FALSE)</f>
        <v>요로나</v>
      </c>
      <c r="K1187" s="47">
        <f t="shared" si="74"/>
        <v>49</v>
      </c>
      <c r="L1187" s="47">
        <v>1173</v>
      </c>
      <c r="M1187" s="47">
        <f t="shared" si="72"/>
        <v>1029</v>
      </c>
      <c r="N1187" s="47">
        <f t="shared" si="71"/>
        <v>101</v>
      </c>
      <c r="O1187" s="47">
        <f t="shared" si="73"/>
        <v>2012</v>
      </c>
      <c r="P1187" s="47"/>
    </row>
    <row r="1188" spans="1:16" x14ac:dyDescent="0.3">
      <c r="A1188" s="6"/>
      <c r="C1188" s="27">
        <v>1174</v>
      </c>
      <c r="D1188" s="26">
        <v>1029</v>
      </c>
      <c r="E1188" s="26">
        <v>102</v>
      </c>
      <c r="F1188" s="5">
        <v>2002</v>
      </c>
      <c r="H1188" s="47">
        <f>VLOOKUP(표5_1075[[#This Row],[characterId]],$BB$15:$BD$223,2,FALSE)</f>
        <v>31</v>
      </c>
      <c r="I1188" s="47" t="str">
        <f>VLOOKUP(표5_1075[[#This Row],[characterId]],$BB$15:$BD$223,3,FALSE)</f>
        <v>그렐라스</v>
      </c>
      <c r="K1188" s="47">
        <f t="shared" si="74"/>
        <v>49</v>
      </c>
      <c r="L1188" s="47">
        <v>1174</v>
      </c>
      <c r="M1188" s="47">
        <f t="shared" si="72"/>
        <v>1029</v>
      </c>
      <c r="N1188" s="47">
        <f t="shared" si="71"/>
        <v>102</v>
      </c>
      <c r="O1188" s="47">
        <f t="shared" si="73"/>
        <v>2002</v>
      </c>
      <c r="P1188" s="47"/>
    </row>
    <row r="1189" spans="1:16" x14ac:dyDescent="0.3">
      <c r="A1189" s="6"/>
      <c r="C1189" s="27">
        <v>1175</v>
      </c>
      <c r="D1189" s="26">
        <v>1029</v>
      </c>
      <c r="E1189" s="26">
        <v>103</v>
      </c>
      <c r="F1189" s="5">
        <v>2003</v>
      </c>
      <c r="H1189" s="47">
        <f>VLOOKUP(표5_1075[[#This Row],[characterId]],$BB$15:$BD$223,2,FALSE)</f>
        <v>31</v>
      </c>
      <c r="I1189" s="47" t="str">
        <f>VLOOKUP(표5_1075[[#This Row],[characterId]],$BB$15:$BD$223,3,FALSE)</f>
        <v>주니어 K</v>
      </c>
      <c r="K1189" s="47">
        <f t="shared" si="74"/>
        <v>49</v>
      </c>
      <c r="L1189" s="47">
        <v>1175</v>
      </c>
      <c r="M1189" s="47">
        <f t="shared" si="72"/>
        <v>1029</v>
      </c>
      <c r="N1189" s="47">
        <f t="shared" si="71"/>
        <v>103</v>
      </c>
      <c r="O1189" s="47">
        <f t="shared" si="73"/>
        <v>2003</v>
      </c>
      <c r="P1189" s="47"/>
    </row>
    <row r="1190" spans="1:16" x14ac:dyDescent="0.3">
      <c r="A1190" s="6"/>
      <c r="C1190" s="27">
        <v>1176</v>
      </c>
      <c r="D1190" s="26">
        <v>1029</v>
      </c>
      <c r="E1190" s="26">
        <v>201</v>
      </c>
      <c r="F1190" s="5">
        <v>3005</v>
      </c>
      <c r="H1190" s="47">
        <f>VLOOKUP(표5_1075[[#This Row],[characterId]],$BB$15:$BD$223,2,FALSE)</f>
        <v>36</v>
      </c>
      <c r="I1190" s="47" t="str">
        <f>VLOOKUP(표5_1075[[#This Row],[characterId]],$BB$15:$BD$223,3,FALSE)</f>
        <v>눈물의 루나이</v>
      </c>
      <c r="K1190" s="47">
        <f t="shared" si="74"/>
        <v>49</v>
      </c>
      <c r="L1190" s="47">
        <v>1176</v>
      </c>
      <c r="M1190" s="47">
        <f t="shared" si="72"/>
        <v>1029</v>
      </c>
      <c r="N1190" s="47">
        <f t="shared" si="71"/>
        <v>201</v>
      </c>
      <c r="O1190" s="47">
        <f t="shared" si="73"/>
        <v>3005</v>
      </c>
      <c r="P1190" s="47"/>
    </row>
    <row r="1191" spans="1:16" x14ac:dyDescent="0.3">
      <c r="A1191" s="6"/>
      <c r="C1191" s="27">
        <v>1177</v>
      </c>
      <c r="D1191" s="26">
        <v>1030</v>
      </c>
      <c r="E1191" s="26">
        <v>1</v>
      </c>
      <c r="F1191" s="5">
        <v>1002</v>
      </c>
      <c r="H1191" s="47">
        <f>VLOOKUP(표5_1075[[#This Row],[characterId]],$BB$15:$BD$223,2,FALSE)</f>
        <v>1</v>
      </c>
      <c r="I1191" s="47" t="str">
        <f>VLOOKUP(표5_1075[[#This Row],[characterId]],$BB$15:$BD$223,3,FALSE)</f>
        <v>길라임</v>
      </c>
      <c r="K1191" s="47">
        <f t="shared" si="74"/>
        <v>50</v>
      </c>
      <c r="L1191" s="47">
        <v>1177</v>
      </c>
      <c r="M1191" s="47">
        <f t="shared" si="72"/>
        <v>1030</v>
      </c>
      <c r="N1191" s="47">
        <f t="shared" si="71"/>
        <v>1</v>
      </c>
      <c r="O1191" s="47">
        <f t="shared" si="73"/>
        <v>1002</v>
      </c>
      <c r="P1191" s="47"/>
    </row>
    <row r="1192" spans="1:16" x14ac:dyDescent="0.3">
      <c r="A1192" s="6"/>
      <c r="C1192" s="27">
        <v>1178</v>
      </c>
      <c r="D1192" s="26">
        <v>1030</v>
      </c>
      <c r="E1192" s="26">
        <v>2</v>
      </c>
      <c r="F1192" s="5">
        <v>1010</v>
      </c>
      <c r="H1192" s="47">
        <f>VLOOKUP(표5_1075[[#This Row],[characterId]],$BB$15:$BD$223,2,FALSE)</f>
        <v>42</v>
      </c>
      <c r="I1192" s="47" t="str">
        <f>VLOOKUP(표5_1075[[#This Row],[characterId]],$BB$15:$BD$223,3,FALSE)</f>
        <v>도스트</v>
      </c>
      <c r="K1192" s="47">
        <f t="shared" si="74"/>
        <v>50</v>
      </c>
      <c r="L1192" s="47">
        <v>1178</v>
      </c>
      <c r="M1192" s="47">
        <f t="shared" si="72"/>
        <v>1030</v>
      </c>
      <c r="N1192" s="47">
        <f t="shared" ref="N1192:N1255" si="75">N1168</f>
        <v>2</v>
      </c>
      <c r="O1192" s="47">
        <f t="shared" si="73"/>
        <v>1010</v>
      </c>
      <c r="P1192" s="47"/>
    </row>
    <row r="1193" spans="1:16" x14ac:dyDescent="0.3">
      <c r="A1193" s="6"/>
      <c r="C1193" s="27">
        <v>1179</v>
      </c>
      <c r="D1193" s="26">
        <v>1030</v>
      </c>
      <c r="E1193" s="26">
        <v>3</v>
      </c>
      <c r="F1193" s="5">
        <v>1025</v>
      </c>
      <c r="H1193" s="47">
        <f>VLOOKUP(표5_1075[[#This Row],[characterId]],$BB$15:$BD$223,2,FALSE)</f>
        <v>15</v>
      </c>
      <c r="I1193" s="47" t="str">
        <f>VLOOKUP(표5_1075[[#This Row],[characterId]],$BB$15:$BD$223,3,FALSE)</f>
        <v>엘라임</v>
      </c>
      <c r="K1193" s="47">
        <f t="shared" si="74"/>
        <v>50</v>
      </c>
      <c r="L1193" s="47">
        <v>1179</v>
      </c>
      <c r="M1193" s="47">
        <f t="shared" si="72"/>
        <v>1030</v>
      </c>
      <c r="N1193" s="47">
        <f t="shared" si="75"/>
        <v>3</v>
      </c>
      <c r="O1193" s="47">
        <f t="shared" si="73"/>
        <v>1025</v>
      </c>
      <c r="P1193" s="47"/>
    </row>
    <row r="1194" spans="1:16" x14ac:dyDescent="0.3">
      <c r="A1194" s="6"/>
      <c r="C1194" s="27">
        <v>1180</v>
      </c>
      <c r="D1194" s="26">
        <v>1030</v>
      </c>
      <c r="E1194" s="26">
        <v>4</v>
      </c>
      <c r="F1194" s="5">
        <v>1021</v>
      </c>
      <c r="H1194" s="47">
        <f>VLOOKUP(표5_1075[[#This Row],[characterId]],$BB$15:$BD$223,2,FALSE)</f>
        <v>8</v>
      </c>
      <c r="I1194" s="47" t="str">
        <f>VLOOKUP(표5_1075[[#This Row],[characterId]],$BB$15:$BD$223,3,FALSE)</f>
        <v>파이어북</v>
      </c>
      <c r="K1194" s="47">
        <f t="shared" si="74"/>
        <v>50</v>
      </c>
      <c r="L1194" s="47">
        <v>1180</v>
      </c>
      <c r="M1194" s="47">
        <f t="shared" si="72"/>
        <v>1030</v>
      </c>
      <c r="N1194" s="47">
        <f t="shared" si="75"/>
        <v>4</v>
      </c>
      <c r="O1194" s="47">
        <f t="shared" si="73"/>
        <v>1021</v>
      </c>
      <c r="P1194" s="47"/>
    </row>
    <row r="1195" spans="1:16" x14ac:dyDescent="0.3">
      <c r="A1195" s="6"/>
      <c r="C1195" s="27">
        <v>1181</v>
      </c>
      <c r="D1195" s="26">
        <v>1030</v>
      </c>
      <c r="E1195" s="26">
        <v>5</v>
      </c>
      <c r="F1195" s="5">
        <v>1030</v>
      </c>
      <c r="H1195" s="47">
        <f>VLOOKUP(표5_1075[[#This Row],[characterId]],$BB$15:$BD$223,2,FALSE)</f>
        <v>42</v>
      </c>
      <c r="I1195" s="47" t="str">
        <f>VLOOKUP(표5_1075[[#This Row],[characterId]],$BB$15:$BD$223,3,FALSE)</f>
        <v>할로윈</v>
      </c>
      <c r="K1195" s="47">
        <f t="shared" si="74"/>
        <v>50</v>
      </c>
      <c r="L1195" s="47">
        <v>1181</v>
      </c>
      <c r="M1195" s="47">
        <f t="shared" si="72"/>
        <v>1030</v>
      </c>
      <c r="N1195" s="47">
        <f t="shared" si="75"/>
        <v>5</v>
      </c>
      <c r="O1195" s="47">
        <f t="shared" si="73"/>
        <v>1030</v>
      </c>
      <c r="P1195" s="47"/>
    </row>
    <row r="1196" spans="1:16" x14ac:dyDescent="0.3">
      <c r="A1196" s="6"/>
      <c r="C1196" s="27">
        <v>1182</v>
      </c>
      <c r="D1196" s="26">
        <v>1030</v>
      </c>
      <c r="E1196" s="26">
        <v>6</v>
      </c>
      <c r="F1196" s="5">
        <v>1116</v>
      </c>
      <c r="H1196" s="47">
        <f>VLOOKUP(표5_1075[[#This Row],[characterId]],$BB$15:$BD$223,2,FALSE)</f>
        <v>5</v>
      </c>
      <c r="I1196" s="47" t="str">
        <f>VLOOKUP(표5_1075[[#This Row],[characterId]],$BB$15:$BD$223,3,FALSE)</f>
        <v>마그롭스</v>
      </c>
      <c r="K1196" s="47">
        <f t="shared" si="74"/>
        <v>50</v>
      </c>
      <c r="L1196" s="47">
        <v>1182</v>
      </c>
      <c r="M1196" s="47">
        <f t="shared" si="72"/>
        <v>1030</v>
      </c>
      <c r="N1196" s="47">
        <f t="shared" si="75"/>
        <v>6</v>
      </c>
      <c r="O1196" s="47">
        <f t="shared" si="73"/>
        <v>1116</v>
      </c>
      <c r="P1196" s="47"/>
    </row>
    <row r="1197" spans="1:16" x14ac:dyDescent="0.3">
      <c r="A1197" s="6"/>
      <c r="C1197" s="27">
        <v>1183</v>
      </c>
      <c r="D1197" s="26">
        <v>1030</v>
      </c>
      <c r="E1197" s="26">
        <v>7</v>
      </c>
      <c r="F1197" s="5">
        <v>1047</v>
      </c>
      <c r="H1197" s="47">
        <f>VLOOKUP(표5_1075[[#This Row],[characterId]],$BB$15:$BD$223,2,FALSE)</f>
        <v>2</v>
      </c>
      <c r="I1197" s="47" t="str">
        <f>VLOOKUP(표5_1075[[#This Row],[characterId]],$BB$15:$BD$223,3,FALSE)</f>
        <v>앵그리독스</v>
      </c>
      <c r="K1197" s="47">
        <f t="shared" si="74"/>
        <v>50</v>
      </c>
      <c r="L1197" s="47">
        <v>1183</v>
      </c>
      <c r="M1197" s="47">
        <f t="shared" si="72"/>
        <v>1030</v>
      </c>
      <c r="N1197" s="47">
        <f t="shared" si="75"/>
        <v>7</v>
      </c>
      <c r="O1197" s="47">
        <f t="shared" si="73"/>
        <v>1047</v>
      </c>
      <c r="P1197" s="47"/>
    </row>
    <row r="1198" spans="1:16" x14ac:dyDescent="0.3">
      <c r="A1198" s="6"/>
      <c r="C1198" s="27">
        <v>1184</v>
      </c>
      <c r="D1198" s="26">
        <v>1030</v>
      </c>
      <c r="E1198" s="26">
        <v>8</v>
      </c>
      <c r="F1198" s="5">
        <v>1117</v>
      </c>
      <c r="H1198" s="47">
        <f>VLOOKUP(표5_1075[[#This Row],[characterId]],$BB$15:$BD$223,2,FALSE)</f>
        <v>14</v>
      </c>
      <c r="I1198" s="47" t="str">
        <f>VLOOKUP(표5_1075[[#This Row],[characterId]],$BB$15:$BD$223,3,FALSE)</f>
        <v>레드 쿼츠</v>
      </c>
      <c r="K1198" s="47">
        <f t="shared" si="74"/>
        <v>50</v>
      </c>
      <c r="L1198" s="47">
        <v>1184</v>
      </c>
      <c r="M1198" s="47">
        <f t="shared" si="72"/>
        <v>1030</v>
      </c>
      <c r="N1198" s="47">
        <f t="shared" si="75"/>
        <v>8</v>
      </c>
      <c r="O1198" s="47">
        <f t="shared" si="73"/>
        <v>1117</v>
      </c>
      <c r="P1198" s="47"/>
    </row>
    <row r="1199" spans="1:16" x14ac:dyDescent="0.3">
      <c r="A1199" s="6"/>
      <c r="C1199" s="27">
        <v>1185</v>
      </c>
      <c r="D1199" s="26">
        <v>1030</v>
      </c>
      <c r="E1199" s="26">
        <v>9</v>
      </c>
      <c r="F1199" s="5">
        <v>1038</v>
      </c>
      <c r="H1199" s="47">
        <f>VLOOKUP(표5_1075[[#This Row],[characterId]],$BB$15:$BD$223,2,FALSE)</f>
        <v>42</v>
      </c>
      <c r="I1199" s="47" t="str">
        <f>VLOOKUP(표5_1075[[#This Row],[characterId]],$BB$15:$BD$223,3,FALSE)</f>
        <v>리프스</v>
      </c>
      <c r="K1199" s="47">
        <f t="shared" si="74"/>
        <v>50</v>
      </c>
      <c r="L1199" s="47">
        <v>1185</v>
      </c>
      <c r="M1199" s="47">
        <f t="shared" si="72"/>
        <v>1030</v>
      </c>
      <c r="N1199" s="47">
        <f t="shared" si="75"/>
        <v>9</v>
      </c>
      <c r="O1199" s="47">
        <f t="shared" si="73"/>
        <v>1038</v>
      </c>
      <c r="P1199" s="47"/>
    </row>
    <row r="1200" spans="1:16" x14ac:dyDescent="0.3">
      <c r="A1200" s="6"/>
      <c r="C1200" s="27">
        <v>1186</v>
      </c>
      <c r="D1200" s="26">
        <v>1030</v>
      </c>
      <c r="E1200" s="26">
        <v>10</v>
      </c>
      <c r="F1200" s="5">
        <v>1036</v>
      </c>
      <c r="H1200" s="47">
        <f>VLOOKUP(표5_1075[[#This Row],[characterId]],$BB$15:$BD$223,2,FALSE)</f>
        <v>13</v>
      </c>
      <c r="I1200" s="47" t="str">
        <f>VLOOKUP(표5_1075[[#This Row],[characterId]],$BB$15:$BD$223,3,FALSE)</f>
        <v>초록고래</v>
      </c>
      <c r="K1200" s="47">
        <f t="shared" si="74"/>
        <v>50</v>
      </c>
      <c r="L1200" s="47">
        <v>1186</v>
      </c>
      <c r="M1200" s="47">
        <f t="shared" si="72"/>
        <v>1030</v>
      </c>
      <c r="N1200" s="47">
        <f t="shared" si="75"/>
        <v>10</v>
      </c>
      <c r="O1200" s="47">
        <f t="shared" si="73"/>
        <v>1036</v>
      </c>
      <c r="P1200" s="47"/>
    </row>
    <row r="1201" spans="1:16" x14ac:dyDescent="0.3">
      <c r="A1201" s="6"/>
      <c r="C1201" s="27">
        <v>1187</v>
      </c>
      <c r="D1201" s="26">
        <v>1030</v>
      </c>
      <c r="E1201" s="26">
        <v>11</v>
      </c>
      <c r="F1201" s="5">
        <v>1072</v>
      </c>
      <c r="H1201" s="47">
        <f>VLOOKUP(표5_1075[[#This Row],[characterId]],$BB$15:$BD$223,2,FALSE)</f>
        <v>3</v>
      </c>
      <c r="I1201" s="47" t="str">
        <f>VLOOKUP(표5_1075[[#This Row],[characterId]],$BB$15:$BD$223,3,FALSE)</f>
        <v>폼바딜</v>
      </c>
      <c r="K1201" s="47">
        <f t="shared" si="74"/>
        <v>50</v>
      </c>
      <c r="L1201" s="47">
        <v>1187</v>
      </c>
      <c r="M1201" s="47">
        <f t="shared" si="72"/>
        <v>1030</v>
      </c>
      <c r="N1201" s="47">
        <f t="shared" si="75"/>
        <v>11</v>
      </c>
      <c r="O1201" s="47">
        <f t="shared" si="73"/>
        <v>1072</v>
      </c>
      <c r="P1201" s="47"/>
    </row>
    <row r="1202" spans="1:16" x14ac:dyDescent="0.3">
      <c r="A1202" s="6"/>
      <c r="C1202" s="27">
        <v>1188</v>
      </c>
      <c r="D1202" s="26">
        <v>1030</v>
      </c>
      <c r="E1202" s="26">
        <v>12</v>
      </c>
      <c r="F1202" s="5">
        <v>1081</v>
      </c>
      <c r="H1202" s="47">
        <f>VLOOKUP(표5_1075[[#This Row],[characterId]],$BB$15:$BD$223,2,FALSE)</f>
        <v>2</v>
      </c>
      <c r="I1202" s="47" t="str">
        <f>VLOOKUP(표5_1075[[#This Row],[characterId]],$BB$15:$BD$223,3,FALSE)</f>
        <v>비컨독스</v>
      </c>
      <c r="K1202" s="47">
        <f t="shared" si="74"/>
        <v>50</v>
      </c>
      <c r="L1202" s="47">
        <v>1188</v>
      </c>
      <c r="M1202" s="47">
        <f t="shared" si="72"/>
        <v>1030</v>
      </c>
      <c r="N1202" s="47">
        <f t="shared" si="75"/>
        <v>12</v>
      </c>
      <c r="O1202" s="47">
        <f t="shared" si="73"/>
        <v>1081</v>
      </c>
      <c r="P1202" s="47"/>
    </row>
    <row r="1203" spans="1:16" x14ac:dyDescent="0.3">
      <c r="A1203" s="6"/>
      <c r="C1203" s="27">
        <v>1189</v>
      </c>
      <c r="D1203" s="26">
        <v>1030</v>
      </c>
      <c r="E1203" s="26">
        <v>13</v>
      </c>
      <c r="F1203" s="5">
        <v>1088</v>
      </c>
      <c r="H1203" s="47">
        <f>VLOOKUP(표5_1075[[#This Row],[characterId]],$BB$15:$BD$223,2,FALSE)</f>
        <v>42</v>
      </c>
      <c r="I1203" s="47" t="str">
        <f>VLOOKUP(표5_1075[[#This Row],[characterId]],$BB$15:$BD$223,3,FALSE)</f>
        <v>리크톤</v>
      </c>
      <c r="K1203" s="47">
        <f t="shared" si="74"/>
        <v>50</v>
      </c>
      <c r="L1203" s="47">
        <v>1189</v>
      </c>
      <c r="M1203" s="47">
        <f t="shared" si="72"/>
        <v>1030</v>
      </c>
      <c r="N1203" s="47">
        <f t="shared" si="75"/>
        <v>13</v>
      </c>
      <c r="O1203" s="47">
        <f t="shared" si="73"/>
        <v>1088</v>
      </c>
      <c r="P1203" s="47"/>
    </row>
    <row r="1204" spans="1:16" x14ac:dyDescent="0.3">
      <c r="A1204" s="6"/>
      <c r="C1204" s="27">
        <v>1190</v>
      </c>
      <c r="D1204" s="26">
        <v>1030</v>
      </c>
      <c r="E1204" s="26">
        <v>14</v>
      </c>
      <c r="F1204" s="5">
        <v>1084</v>
      </c>
      <c r="H1204" s="47">
        <f>VLOOKUP(표5_1075[[#This Row],[characterId]],$BB$15:$BD$223,2,FALSE)</f>
        <v>42</v>
      </c>
      <c r="I1204" s="47" t="str">
        <f>VLOOKUP(표5_1075[[#This Row],[characterId]],$BB$15:$BD$223,3,FALSE)</f>
        <v>레벨필</v>
      </c>
      <c r="K1204" s="47">
        <f t="shared" si="74"/>
        <v>50</v>
      </c>
      <c r="L1204" s="47">
        <v>1190</v>
      </c>
      <c r="M1204" s="47">
        <f t="shared" si="72"/>
        <v>1030</v>
      </c>
      <c r="N1204" s="47">
        <f t="shared" si="75"/>
        <v>14</v>
      </c>
      <c r="O1204" s="47">
        <f t="shared" si="73"/>
        <v>1084</v>
      </c>
      <c r="P1204" s="47"/>
    </row>
    <row r="1205" spans="1:16" x14ac:dyDescent="0.3">
      <c r="A1205" s="6"/>
      <c r="C1205" s="27">
        <v>1191</v>
      </c>
      <c r="D1205" s="26">
        <v>1030</v>
      </c>
      <c r="E1205" s="26">
        <v>15</v>
      </c>
      <c r="F1205" s="5">
        <v>1079</v>
      </c>
      <c r="H1205" s="47">
        <f>VLOOKUP(표5_1075[[#This Row],[characterId]],$BB$15:$BD$223,2,FALSE)</f>
        <v>3</v>
      </c>
      <c r="I1205" s="47" t="str">
        <f>VLOOKUP(표5_1075[[#This Row],[characterId]],$BB$15:$BD$223,3,FALSE)</f>
        <v>크라우딜</v>
      </c>
      <c r="K1205" s="47">
        <f t="shared" si="74"/>
        <v>50</v>
      </c>
      <c r="L1205" s="47">
        <v>1191</v>
      </c>
      <c r="M1205" s="47">
        <f t="shared" si="72"/>
        <v>1030</v>
      </c>
      <c r="N1205" s="47">
        <f t="shared" si="75"/>
        <v>15</v>
      </c>
      <c r="O1205" s="47">
        <f t="shared" si="73"/>
        <v>1079</v>
      </c>
      <c r="P1205" s="47"/>
    </row>
    <row r="1206" spans="1:16" x14ac:dyDescent="0.3">
      <c r="A1206" s="6"/>
      <c r="C1206" s="27">
        <v>1192</v>
      </c>
      <c r="D1206" s="26">
        <v>1030</v>
      </c>
      <c r="E1206" s="26">
        <v>16</v>
      </c>
      <c r="F1206" s="5">
        <v>1134</v>
      </c>
      <c r="H1206" s="47">
        <f>VLOOKUP(표5_1075[[#This Row],[characterId]],$BB$15:$BD$223,2,FALSE)</f>
        <v>3</v>
      </c>
      <c r="I1206" s="47" t="str">
        <f>VLOOKUP(표5_1075[[#This Row],[characterId]],$BB$15:$BD$223,3,FALSE)</f>
        <v>하이템플러</v>
      </c>
      <c r="K1206" s="47">
        <f t="shared" si="74"/>
        <v>50</v>
      </c>
      <c r="L1206" s="47">
        <v>1192</v>
      </c>
      <c r="M1206" s="47">
        <f t="shared" si="72"/>
        <v>1030</v>
      </c>
      <c r="N1206" s="47">
        <f t="shared" si="75"/>
        <v>16</v>
      </c>
      <c r="O1206" s="47">
        <f t="shared" si="73"/>
        <v>1134</v>
      </c>
      <c r="P1206" s="47"/>
    </row>
    <row r="1207" spans="1:16" x14ac:dyDescent="0.3">
      <c r="A1207" s="6"/>
      <c r="C1207" s="27">
        <v>1193</v>
      </c>
      <c r="D1207" s="26">
        <v>1030</v>
      </c>
      <c r="E1207" s="26">
        <v>17</v>
      </c>
      <c r="F1207" s="5">
        <v>1150</v>
      </c>
      <c r="H1207" s="47">
        <f>VLOOKUP(표5_1075[[#This Row],[characterId]],$BB$15:$BD$223,2,FALSE)</f>
        <v>31</v>
      </c>
      <c r="I1207" s="47" t="str">
        <f>VLOOKUP(표5_1075[[#This Row],[characterId]],$BB$15:$BD$223,3,FALSE)</f>
        <v>소베크</v>
      </c>
      <c r="K1207" s="47">
        <f t="shared" si="74"/>
        <v>50</v>
      </c>
      <c r="L1207" s="47">
        <v>1193</v>
      </c>
      <c r="M1207" s="47">
        <f t="shared" si="72"/>
        <v>1030</v>
      </c>
      <c r="N1207" s="47">
        <f t="shared" si="75"/>
        <v>17</v>
      </c>
      <c r="O1207" s="47">
        <f t="shared" si="73"/>
        <v>1150</v>
      </c>
      <c r="P1207" s="47"/>
    </row>
    <row r="1208" spans="1:16" x14ac:dyDescent="0.3">
      <c r="A1208" s="6"/>
      <c r="C1208" s="27">
        <v>1194</v>
      </c>
      <c r="D1208" s="26">
        <v>1030</v>
      </c>
      <c r="E1208" s="26">
        <v>18</v>
      </c>
      <c r="F1208" s="5">
        <v>1128</v>
      </c>
      <c r="H1208" s="47">
        <f>VLOOKUP(표5_1075[[#This Row],[characterId]],$BB$15:$BD$223,2,FALSE)</f>
        <v>10</v>
      </c>
      <c r="I1208" s="47" t="str">
        <f>VLOOKUP(표5_1075[[#This Row],[characterId]],$BB$15:$BD$223,3,FALSE)</f>
        <v>용암파편</v>
      </c>
      <c r="K1208" s="47">
        <f t="shared" si="74"/>
        <v>50</v>
      </c>
      <c r="L1208" s="47">
        <v>1194</v>
      </c>
      <c r="M1208" s="47">
        <f t="shared" si="72"/>
        <v>1030</v>
      </c>
      <c r="N1208" s="47">
        <f t="shared" si="75"/>
        <v>18</v>
      </c>
      <c r="O1208" s="47">
        <f t="shared" si="73"/>
        <v>1128</v>
      </c>
      <c r="P1208" s="47"/>
    </row>
    <row r="1209" spans="1:16" x14ac:dyDescent="0.3">
      <c r="A1209" s="6"/>
      <c r="C1209" s="27">
        <v>1195</v>
      </c>
      <c r="D1209" s="26">
        <v>1030</v>
      </c>
      <c r="E1209" s="26">
        <v>19</v>
      </c>
      <c r="F1209" s="5">
        <v>1107</v>
      </c>
      <c r="H1209" s="47">
        <f>VLOOKUP(표5_1075[[#This Row],[characterId]],$BB$15:$BD$223,2,FALSE)</f>
        <v>42</v>
      </c>
      <c r="I1209" s="47" t="str">
        <f>VLOOKUP(표5_1075[[#This Row],[characterId]],$BB$15:$BD$223,3,FALSE)</f>
        <v>린토스</v>
      </c>
      <c r="K1209" s="47">
        <f t="shared" si="74"/>
        <v>50</v>
      </c>
      <c r="L1209" s="47">
        <v>1195</v>
      </c>
      <c r="M1209" s="47">
        <f t="shared" si="72"/>
        <v>1030</v>
      </c>
      <c r="N1209" s="47">
        <f t="shared" si="75"/>
        <v>19</v>
      </c>
      <c r="O1209" s="47">
        <f t="shared" si="73"/>
        <v>1107</v>
      </c>
      <c r="P1209" s="47"/>
    </row>
    <row r="1210" spans="1:16" x14ac:dyDescent="0.3">
      <c r="A1210" s="6"/>
      <c r="C1210" s="27">
        <v>1196</v>
      </c>
      <c r="D1210" s="26">
        <v>1030</v>
      </c>
      <c r="E1210" s="26">
        <v>20</v>
      </c>
      <c r="F1210" s="5">
        <v>1108</v>
      </c>
      <c r="H1210" s="47">
        <f>VLOOKUP(표5_1075[[#This Row],[characterId]],$BB$15:$BD$223,2,FALSE)</f>
        <v>42</v>
      </c>
      <c r="I1210" s="47" t="str">
        <f>VLOOKUP(표5_1075[[#This Row],[characterId]],$BB$15:$BD$223,3,FALSE)</f>
        <v>오로아모</v>
      </c>
      <c r="K1210" s="47">
        <f t="shared" si="74"/>
        <v>50</v>
      </c>
      <c r="L1210" s="47">
        <v>1196</v>
      </c>
      <c r="M1210" s="47">
        <f t="shared" si="72"/>
        <v>1030</v>
      </c>
      <c r="N1210" s="47">
        <f t="shared" si="75"/>
        <v>20</v>
      </c>
      <c r="O1210" s="47">
        <f t="shared" si="73"/>
        <v>1108</v>
      </c>
      <c r="P1210" s="47"/>
    </row>
    <row r="1211" spans="1:16" x14ac:dyDescent="0.3">
      <c r="A1211" s="6"/>
      <c r="C1211" s="27">
        <v>1197</v>
      </c>
      <c r="D1211" s="26">
        <v>1030</v>
      </c>
      <c r="E1211" s="26">
        <v>101</v>
      </c>
      <c r="F1211" s="5">
        <v>2012</v>
      </c>
      <c r="H1211" s="47">
        <f>VLOOKUP(표5_1075[[#This Row],[characterId]],$BB$15:$BD$223,2,FALSE)</f>
        <v>31</v>
      </c>
      <c r="I1211" s="47" t="str">
        <f>VLOOKUP(표5_1075[[#This Row],[characterId]],$BB$15:$BD$223,3,FALSE)</f>
        <v>요로나</v>
      </c>
      <c r="K1211" s="47">
        <f t="shared" si="74"/>
        <v>50</v>
      </c>
      <c r="L1211" s="47">
        <v>1197</v>
      </c>
      <c r="M1211" s="47">
        <f t="shared" si="72"/>
        <v>1030</v>
      </c>
      <c r="N1211" s="47">
        <f t="shared" si="75"/>
        <v>101</v>
      </c>
      <c r="O1211" s="47">
        <f t="shared" si="73"/>
        <v>2012</v>
      </c>
      <c r="P1211" s="47"/>
    </row>
    <row r="1212" spans="1:16" x14ac:dyDescent="0.3">
      <c r="A1212" s="6"/>
      <c r="C1212" s="27">
        <v>1198</v>
      </c>
      <c r="D1212" s="26">
        <v>1030</v>
      </c>
      <c r="E1212" s="26">
        <v>102</v>
      </c>
      <c r="F1212" s="5">
        <v>2002</v>
      </c>
      <c r="H1212" s="47">
        <f>VLOOKUP(표5_1075[[#This Row],[characterId]],$BB$15:$BD$223,2,FALSE)</f>
        <v>31</v>
      </c>
      <c r="I1212" s="47" t="str">
        <f>VLOOKUP(표5_1075[[#This Row],[characterId]],$BB$15:$BD$223,3,FALSE)</f>
        <v>그렐라스</v>
      </c>
      <c r="K1212" s="47">
        <f t="shared" si="74"/>
        <v>50</v>
      </c>
      <c r="L1212" s="47">
        <v>1198</v>
      </c>
      <c r="M1212" s="47">
        <f t="shared" si="72"/>
        <v>1030</v>
      </c>
      <c r="N1212" s="47">
        <f t="shared" si="75"/>
        <v>102</v>
      </c>
      <c r="O1212" s="47">
        <f t="shared" si="73"/>
        <v>2002</v>
      </c>
      <c r="P1212" s="47"/>
    </row>
    <row r="1213" spans="1:16" x14ac:dyDescent="0.3">
      <c r="A1213" s="6"/>
      <c r="C1213" s="27">
        <v>1199</v>
      </c>
      <c r="D1213" s="26">
        <v>1030</v>
      </c>
      <c r="E1213" s="26">
        <v>103</v>
      </c>
      <c r="F1213" s="5">
        <v>2003</v>
      </c>
      <c r="H1213" s="47">
        <f>VLOOKUP(표5_1075[[#This Row],[characterId]],$BB$15:$BD$223,2,FALSE)</f>
        <v>31</v>
      </c>
      <c r="I1213" s="47" t="str">
        <f>VLOOKUP(표5_1075[[#This Row],[characterId]],$BB$15:$BD$223,3,FALSE)</f>
        <v>주니어 K</v>
      </c>
      <c r="K1213" s="47">
        <f t="shared" si="74"/>
        <v>50</v>
      </c>
      <c r="L1213" s="47">
        <v>1199</v>
      </c>
      <c r="M1213" s="47">
        <f t="shared" si="72"/>
        <v>1030</v>
      </c>
      <c r="N1213" s="47">
        <f t="shared" si="75"/>
        <v>103</v>
      </c>
      <c r="O1213" s="47">
        <f t="shared" si="73"/>
        <v>2003</v>
      </c>
      <c r="P1213" s="47"/>
    </row>
    <row r="1214" spans="1:16" x14ac:dyDescent="0.3">
      <c r="A1214" s="6"/>
      <c r="C1214" s="27">
        <v>1200</v>
      </c>
      <c r="D1214" s="26">
        <v>1030</v>
      </c>
      <c r="E1214" s="26">
        <v>201</v>
      </c>
      <c r="F1214" s="5">
        <v>3005</v>
      </c>
      <c r="H1214" s="47">
        <f>VLOOKUP(표5_1075[[#This Row],[characterId]],$BB$15:$BD$223,2,FALSE)</f>
        <v>36</v>
      </c>
      <c r="I1214" s="47" t="str">
        <f>VLOOKUP(표5_1075[[#This Row],[characterId]],$BB$15:$BD$223,3,FALSE)</f>
        <v>눈물의 루나이</v>
      </c>
      <c r="K1214" s="47">
        <f t="shared" si="74"/>
        <v>50</v>
      </c>
      <c r="L1214" s="47">
        <v>1200</v>
      </c>
      <c r="M1214" s="47">
        <f t="shared" si="72"/>
        <v>1030</v>
      </c>
      <c r="N1214" s="47">
        <f t="shared" si="75"/>
        <v>201</v>
      </c>
      <c r="O1214" s="47">
        <f t="shared" si="73"/>
        <v>3005</v>
      </c>
      <c r="P1214" s="47"/>
    </row>
    <row r="1215" spans="1:16" x14ac:dyDescent="0.3">
      <c r="A1215" s="6"/>
      <c r="C1215" s="27">
        <v>1201</v>
      </c>
      <c r="D1215" s="26">
        <v>1031</v>
      </c>
      <c r="E1215" s="26">
        <v>1</v>
      </c>
      <c r="F1215" s="5">
        <v>1009</v>
      </c>
      <c r="H1215" s="47">
        <f>VLOOKUP(표5_1075[[#This Row],[characterId]],$BB$15:$BD$223,2,FALSE)</f>
        <v>7</v>
      </c>
      <c r="I1215" s="47" t="str">
        <f>VLOOKUP(표5_1075[[#This Row],[characterId]],$BB$15:$BD$223,3,FALSE)</f>
        <v>블라임</v>
      </c>
      <c r="K1215" s="47">
        <f t="shared" si="74"/>
        <v>51</v>
      </c>
      <c r="L1215" s="47">
        <v>1201</v>
      </c>
      <c r="M1215" s="47">
        <f t="shared" si="72"/>
        <v>1031</v>
      </c>
      <c r="N1215" s="47">
        <f t="shared" si="75"/>
        <v>1</v>
      </c>
      <c r="O1215" s="47">
        <f t="shared" si="73"/>
        <v>1009</v>
      </c>
      <c r="P1215" s="47"/>
    </row>
    <row r="1216" spans="1:16" x14ac:dyDescent="0.3">
      <c r="A1216" s="6"/>
      <c r="C1216" s="27">
        <v>1202</v>
      </c>
      <c r="D1216" s="26">
        <v>1031</v>
      </c>
      <c r="E1216" s="26">
        <v>2</v>
      </c>
      <c r="F1216" s="5">
        <v>1007</v>
      </c>
      <c r="H1216" s="47">
        <f>VLOOKUP(표5_1075[[#This Row],[characterId]],$BB$15:$BD$223,2,FALSE)</f>
        <v>6</v>
      </c>
      <c r="I1216" s="47" t="str">
        <f>VLOOKUP(표5_1075[[#This Row],[characterId]],$BB$15:$BD$223,3,FALSE)</f>
        <v>크릉</v>
      </c>
      <c r="K1216" s="47">
        <f t="shared" si="74"/>
        <v>51</v>
      </c>
      <c r="L1216" s="47">
        <v>1202</v>
      </c>
      <c r="M1216" s="47">
        <f t="shared" si="72"/>
        <v>1031</v>
      </c>
      <c r="N1216" s="47">
        <f t="shared" si="75"/>
        <v>2</v>
      </c>
      <c r="O1216" s="47">
        <f t="shared" si="73"/>
        <v>1007</v>
      </c>
      <c r="P1216" s="47"/>
    </row>
    <row r="1217" spans="1:16" x14ac:dyDescent="0.3">
      <c r="A1217" s="6"/>
      <c r="C1217" s="27">
        <v>1203</v>
      </c>
      <c r="D1217" s="26">
        <v>1031</v>
      </c>
      <c r="E1217" s="26">
        <v>3</v>
      </c>
      <c r="F1217" s="5">
        <v>1032</v>
      </c>
      <c r="H1217" s="47">
        <f>VLOOKUP(표5_1075[[#This Row],[characterId]],$BB$15:$BD$223,2,FALSE)</f>
        <v>13</v>
      </c>
      <c r="I1217" s="47" t="str">
        <f>VLOOKUP(표5_1075[[#This Row],[characterId]],$BB$15:$BD$223,3,FALSE)</f>
        <v>홍련</v>
      </c>
      <c r="K1217" s="47">
        <f t="shared" si="74"/>
        <v>51</v>
      </c>
      <c r="L1217" s="47">
        <v>1203</v>
      </c>
      <c r="M1217" s="47">
        <f t="shared" si="72"/>
        <v>1031</v>
      </c>
      <c r="N1217" s="47">
        <f t="shared" si="75"/>
        <v>3</v>
      </c>
      <c r="O1217" s="47">
        <f t="shared" si="73"/>
        <v>1032</v>
      </c>
      <c r="P1217" s="47"/>
    </row>
    <row r="1218" spans="1:16" x14ac:dyDescent="0.3">
      <c r="A1218" s="6"/>
      <c r="C1218" s="27">
        <v>1204</v>
      </c>
      <c r="D1218" s="26">
        <v>1031</v>
      </c>
      <c r="E1218" s="26">
        <v>4</v>
      </c>
      <c r="F1218" s="5">
        <v>1035</v>
      </c>
      <c r="H1218" s="47">
        <f>VLOOKUP(표5_1075[[#This Row],[characterId]],$BB$15:$BD$223,2,FALSE)</f>
        <v>2</v>
      </c>
      <c r="I1218" s="47" t="str">
        <f>VLOOKUP(표5_1075[[#This Row],[characterId]],$BB$15:$BD$223,3,FALSE)</f>
        <v>액션트독스</v>
      </c>
      <c r="K1218" s="47">
        <f t="shared" si="74"/>
        <v>51</v>
      </c>
      <c r="L1218" s="47">
        <v>1204</v>
      </c>
      <c r="M1218" s="47">
        <f t="shared" si="72"/>
        <v>1031</v>
      </c>
      <c r="N1218" s="47">
        <f t="shared" si="75"/>
        <v>4</v>
      </c>
      <c r="O1218" s="47">
        <f t="shared" si="73"/>
        <v>1035</v>
      </c>
      <c r="P1218" s="47"/>
    </row>
    <row r="1219" spans="1:16" x14ac:dyDescent="0.3">
      <c r="A1219" s="6"/>
      <c r="C1219" s="27">
        <v>1205</v>
      </c>
      <c r="D1219" s="26">
        <v>1031</v>
      </c>
      <c r="E1219" s="26">
        <v>5</v>
      </c>
      <c r="F1219" s="5">
        <v>1034</v>
      </c>
      <c r="H1219" s="47">
        <f>VLOOKUP(표5_1075[[#This Row],[characterId]],$BB$15:$BD$223,2,FALSE)</f>
        <v>13</v>
      </c>
      <c r="I1219" s="47" t="str">
        <f>VLOOKUP(표5_1075[[#This Row],[characterId]],$BB$15:$BD$223,3,FALSE)</f>
        <v>하이드로젠북</v>
      </c>
      <c r="K1219" s="47">
        <f t="shared" si="74"/>
        <v>51</v>
      </c>
      <c r="L1219" s="47">
        <v>1205</v>
      </c>
      <c r="M1219" s="47">
        <f t="shared" si="72"/>
        <v>1031</v>
      </c>
      <c r="N1219" s="47">
        <f t="shared" si="75"/>
        <v>5</v>
      </c>
      <c r="O1219" s="47">
        <f t="shared" si="73"/>
        <v>1034</v>
      </c>
      <c r="P1219" s="47"/>
    </row>
    <row r="1220" spans="1:16" x14ac:dyDescent="0.3">
      <c r="A1220" s="6"/>
      <c r="C1220" s="27">
        <v>1206</v>
      </c>
      <c r="D1220" s="26">
        <v>1031</v>
      </c>
      <c r="E1220" s="26">
        <v>6</v>
      </c>
      <c r="F1220" s="5">
        <v>1044</v>
      </c>
      <c r="H1220" s="47">
        <f>VLOOKUP(표5_1075[[#This Row],[characterId]],$BB$15:$BD$223,2,FALSE)</f>
        <v>1</v>
      </c>
      <c r="I1220" s="47" t="str">
        <f>VLOOKUP(표5_1075[[#This Row],[characterId]],$BB$15:$BD$223,3,FALSE)</f>
        <v>아쿠아리햇</v>
      </c>
      <c r="K1220" s="47">
        <f t="shared" si="74"/>
        <v>51</v>
      </c>
      <c r="L1220" s="47">
        <v>1206</v>
      </c>
      <c r="M1220" s="47">
        <f t="shared" si="72"/>
        <v>1031</v>
      </c>
      <c r="N1220" s="47">
        <f t="shared" si="75"/>
        <v>6</v>
      </c>
      <c r="O1220" s="47">
        <f t="shared" si="73"/>
        <v>1044</v>
      </c>
      <c r="P1220" s="47"/>
    </row>
    <row r="1221" spans="1:16" x14ac:dyDescent="0.3">
      <c r="A1221" s="6"/>
      <c r="C1221" s="27">
        <v>1207</v>
      </c>
      <c r="D1221" s="26">
        <v>1031</v>
      </c>
      <c r="E1221" s="26">
        <v>7</v>
      </c>
      <c r="F1221" s="5">
        <v>1050</v>
      </c>
      <c r="H1221" s="47">
        <f>VLOOKUP(표5_1075[[#This Row],[characterId]],$BB$15:$BD$223,2,FALSE)</f>
        <v>12</v>
      </c>
      <c r="I1221" s="47" t="str">
        <f>VLOOKUP(표5_1075[[#This Row],[characterId]],$BB$15:$BD$223,3,FALSE)</f>
        <v>포리안</v>
      </c>
      <c r="K1221" s="47">
        <f t="shared" si="74"/>
        <v>51</v>
      </c>
      <c r="L1221" s="47">
        <v>1207</v>
      </c>
      <c r="M1221" s="47">
        <f t="shared" si="72"/>
        <v>1031</v>
      </c>
      <c r="N1221" s="47">
        <f t="shared" si="75"/>
        <v>7</v>
      </c>
      <c r="O1221" s="47">
        <f t="shared" si="73"/>
        <v>1050</v>
      </c>
      <c r="P1221" s="47"/>
    </row>
    <row r="1222" spans="1:16" x14ac:dyDescent="0.3">
      <c r="A1222" s="6"/>
      <c r="C1222" s="27">
        <v>1208</v>
      </c>
      <c r="D1222" s="26">
        <v>1031</v>
      </c>
      <c r="E1222" s="26">
        <v>8</v>
      </c>
      <c r="F1222" s="5">
        <v>1059</v>
      </c>
      <c r="H1222" s="47">
        <f>VLOOKUP(표5_1075[[#This Row],[characterId]],$BB$15:$BD$223,2,FALSE)</f>
        <v>15</v>
      </c>
      <c r="I1222" s="47" t="str">
        <f>VLOOKUP(표5_1075[[#This Row],[characterId]],$BB$15:$BD$223,3,FALSE)</f>
        <v>듀얼찬퐁</v>
      </c>
      <c r="K1222" s="47">
        <f t="shared" si="74"/>
        <v>51</v>
      </c>
      <c r="L1222" s="47">
        <v>1208</v>
      </c>
      <c r="M1222" s="47">
        <f t="shared" si="72"/>
        <v>1031</v>
      </c>
      <c r="N1222" s="47">
        <f t="shared" si="75"/>
        <v>8</v>
      </c>
      <c r="O1222" s="47">
        <f t="shared" si="73"/>
        <v>1059</v>
      </c>
      <c r="P1222" s="47"/>
    </row>
    <row r="1223" spans="1:16" x14ac:dyDescent="0.3">
      <c r="A1223" s="6"/>
      <c r="C1223" s="27">
        <v>1209</v>
      </c>
      <c r="D1223" s="26">
        <v>1031</v>
      </c>
      <c r="E1223" s="26">
        <v>9</v>
      </c>
      <c r="F1223" s="5">
        <v>1046</v>
      </c>
      <c r="H1223" s="47">
        <f>VLOOKUP(표5_1075[[#This Row],[characterId]],$BB$15:$BD$223,2,FALSE)</f>
        <v>21</v>
      </c>
      <c r="I1223" s="47" t="str">
        <f>VLOOKUP(표5_1075[[#This Row],[characterId]],$BB$15:$BD$223,3,FALSE)</f>
        <v>호롱</v>
      </c>
      <c r="K1223" s="47">
        <f t="shared" si="74"/>
        <v>51</v>
      </c>
      <c r="L1223" s="47">
        <v>1209</v>
      </c>
      <c r="M1223" s="47">
        <f t="shared" si="72"/>
        <v>1031</v>
      </c>
      <c r="N1223" s="47">
        <f t="shared" si="75"/>
        <v>9</v>
      </c>
      <c r="O1223" s="47">
        <f t="shared" si="73"/>
        <v>1046</v>
      </c>
      <c r="P1223" s="47"/>
    </row>
    <row r="1224" spans="1:16" x14ac:dyDescent="0.3">
      <c r="A1224" s="6"/>
      <c r="C1224" s="27">
        <v>1210</v>
      </c>
      <c r="D1224" s="26">
        <v>1031</v>
      </c>
      <c r="E1224" s="26">
        <v>10</v>
      </c>
      <c r="F1224" s="5">
        <v>1061</v>
      </c>
      <c r="H1224" s="47">
        <f>VLOOKUP(표5_1075[[#This Row],[characterId]],$BB$15:$BD$223,2,FALSE)</f>
        <v>43</v>
      </c>
      <c r="I1224" s="47" t="str">
        <f>VLOOKUP(표5_1075[[#This Row],[characterId]],$BB$15:$BD$223,3,FALSE)</f>
        <v>스노링</v>
      </c>
      <c r="K1224" s="47">
        <f t="shared" si="74"/>
        <v>51</v>
      </c>
      <c r="L1224" s="47">
        <v>1210</v>
      </c>
      <c r="M1224" s="47">
        <f t="shared" si="72"/>
        <v>1031</v>
      </c>
      <c r="N1224" s="47">
        <f t="shared" si="75"/>
        <v>10</v>
      </c>
      <c r="O1224" s="47">
        <f t="shared" si="73"/>
        <v>1061</v>
      </c>
      <c r="P1224" s="47"/>
    </row>
    <row r="1225" spans="1:16" x14ac:dyDescent="0.3">
      <c r="A1225" s="6"/>
      <c r="C1225" s="27">
        <v>1211</v>
      </c>
      <c r="D1225" s="26">
        <v>1031</v>
      </c>
      <c r="E1225" s="26">
        <v>11</v>
      </c>
      <c r="F1225" s="5">
        <v>1076</v>
      </c>
      <c r="H1225" s="47">
        <f>VLOOKUP(표5_1075[[#This Row],[characterId]],$BB$15:$BD$223,2,FALSE)</f>
        <v>3</v>
      </c>
      <c r="I1225" s="47" t="str">
        <f>VLOOKUP(표5_1075[[#This Row],[characterId]],$BB$15:$BD$223,3,FALSE)</f>
        <v>운트파이톤</v>
      </c>
      <c r="K1225" s="47">
        <f t="shared" si="74"/>
        <v>51</v>
      </c>
      <c r="L1225" s="47">
        <v>1211</v>
      </c>
      <c r="M1225" s="47">
        <f t="shared" si="72"/>
        <v>1031</v>
      </c>
      <c r="N1225" s="47">
        <f t="shared" si="75"/>
        <v>11</v>
      </c>
      <c r="O1225" s="47">
        <f t="shared" si="73"/>
        <v>1076</v>
      </c>
      <c r="P1225" s="47"/>
    </row>
    <row r="1226" spans="1:16" x14ac:dyDescent="0.3">
      <c r="A1226" s="6"/>
      <c r="C1226" s="27">
        <v>1212</v>
      </c>
      <c r="D1226" s="26">
        <v>1031</v>
      </c>
      <c r="E1226" s="26">
        <v>12</v>
      </c>
      <c r="F1226" s="5">
        <v>1077</v>
      </c>
      <c r="H1226" s="47">
        <f>VLOOKUP(표5_1075[[#This Row],[characterId]],$BB$15:$BD$223,2,FALSE)</f>
        <v>6</v>
      </c>
      <c r="I1226" s="47" t="str">
        <f>VLOOKUP(표5_1075[[#This Row],[characterId]],$BB$15:$BD$223,3,FALSE)</f>
        <v>페일독스</v>
      </c>
      <c r="K1226" s="47">
        <f t="shared" si="74"/>
        <v>51</v>
      </c>
      <c r="L1226" s="47">
        <v>1212</v>
      </c>
      <c r="M1226" s="47">
        <f t="shared" si="72"/>
        <v>1031</v>
      </c>
      <c r="N1226" s="47">
        <f t="shared" si="75"/>
        <v>12</v>
      </c>
      <c r="O1226" s="47">
        <f t="shared" si="73"/>
        <v>1077</v>
      </c>
      <c r="P1226" s="47"/>
    </row>
    <row r="1227" spans="1:16" x14ac:dyDescent="0.3">
      <c r="A1227" s="6"/>
      <c r="C1227" s="27">
        <v>1213</v>
      </c>
      <c r="D1227" s="26">
        <v>1031</v>
      </c>
      <c r="E1227" s="26">
        <v>13</v>
      </c>
      <c r="F1227" s="5">
        <v>1075</v>
      </c>
      <c r="H1227" s="47">
        <f>VLOOKUP(표5_1075[[#This Row],[characterId]],$BB$15:$BD$223,2,FALSE)</f>
        <v>15</v>
      </c>
      <c r="I1227" s="47" t="str">
        <f>VLOOKUP(표5_1075[[#This Row],[characterId]],$BB$15:$BD$223,3,FALSE)</f>
        <v>드로이드실버</v>
      </c>
      <c r="K1227" s="47">
        <f t="shared" si="74"/>
        <v>51</v>
      </c>
      <c r="L1227" s="47">
        <v>1213</v>
      </c>
      <c r="M1227" s="47">
        <f t="shared" si="72"/>
        <v>1031</v>
      </c>
      <c r="N1227" s="47">
        <f t="shared" si="75"/>
        <v>13</v>
      </c>
      <c r="O1227" s="47">
        <f t="shared" si="73"/>
        <v>1075</v>
      </c>
      <c r="P1227" s="47"/>
    </row>
    <row r="1228" spans="1:16" x14ac:dyDescent="0.3">
      <c r="A1228" s="6"/>
      <c r="C1228" s="27">
        <v>1214</v>
      </c>
      <c r="D1228" s="26">
        <v>1031</v>
      </c>
      <c r="E1228" s="26">
        <v>14</v>
      </c>
      <c r="F1228" s="5">
        <v>1069</v>
      </c>
      <c r="H1228" s="47">
        <f>VLOOKUP(표5_1075[[#This Row],[characterId]],$BB$15:$BD$223,2,FALSE)</f>
        <v>21</v>
      </c>
      <c r="I1228" s="47" t="str">
        <f>VLOOKUP(표5_1075[[#This Row],[characterId]],$BB$15:$BD$223,3,FALSE)</f>
        <v>푸르릉</v>
      </c>
      <c r="K1228" s="47">
        <f t="shared" si="74"/>
        <v>51</v>
      </c>
      <c r="L1228" s="47">
        <v>1214</v>
      </c>
      <c r="M1228" s="47">
        <f t="shared" si="72"/>
        <v>1031</v>
      </c>
      <c r="N1228" s="47">
        <f t="shared" si="75"/>
        <v>14</v>
      </c>
      <c r="O1228" s="47">
        <f t="shared" si="73"/>
        <v>1069</v>
      </c>
      <c r="P1228" s="47"/>
    </row>
    <row r="1229" spans="1:16" x14ac:dyDescent="0.3">
      <c r="A1229" s="6"/>
      <c r="C1229" s="27">
        <v>1215</v>
      </c>
      <c r="D1229" s="26">
        <v>1031</v>
      </c>
      <c r="E1229" s="26">
        <v>15</v>
      </c>
      <c r="F1229" s="5">
        <v>1085</v>
      </c>
      <c r="H1229" s="47">
        <f>VLOOKUP(표5_1075[[#This Row],[characterId]],$BB$15:$BD$223,2,FALSE)</f>
        <v>44</v>
      </c>
      <c r="I1229" s="47" t="str">
        <f>VLOOKUP(표5_1075[[#This Row],[characterId]],$BB$15:$BD$223,3,FALSE)</f>
        <v>유니핀</v>
      </c>
      <c r="K1229" s="47">
        <f t="shared" si="74"/>
        <v>51</v>
      </c>
      <c r="L1229" s="47">
        <v>1215</v>
      </c>
      <c r="M1229" s="47">
        <f t="shared" si="72"/>
        <v>1031</v>
      </c>
      <c r="N1229" s="47">
        <f t="shared" si="75"/>
        <v>15</v>
      </c>
      <c r="O1229" s="47">
        <f t="shared" si="73"/>
        <v>1085</v>
      </c>
      <c r="P1229" s="47"/>
    </row>
    <row r="1230" spans="1:16" x14ac:dyDescent="0.3">
      <c r="A1230" s="6"/>
      <c r="C1230" s="27">
        <v>1216</v>
      </c>
      <c r="D1230" s="26">
        <v>1031</v>
      </c>
      <c r="E1230" s="26">
        <v>16</v>
      </c>
      <c r="F1230" s="5">
        <v>1155</v>
      </c>
      <c r="H1230" s="47">
        <f>VLOOKUP(표5_1075[[#This Row],[characterId]],$BB$15:$BD$223,2,FALSE)</f>
        <v>16</v>
      </c>
      <c r="I1230" s="47" t="str">
        <f>VLOOKUP(표5_1075[[#This Row],[characterId]],$BB$15:$BD$223,3,FALSE)</f>
        <v>아룹아낙</v>
      </c>
      <c r="K1230" s="47">
        <f t="shared" si="74"/>
        <v>51</v>
      </c>
      <c r="L1230" s="47">
        <v>1216</v>
      </c>
      <c r="M1230" s="47">
        <f t="shared" si="72"/>
        <v>1031</v>
      </c>
      <c r="N1230" s="47">
        <f t="shared" si="75"/>
        <v>16</v>
      </c>
      <c r="O1230" s="47">
        <f t="shared" si="73"/>
        <v>1155</v>
      </c>
      <c r="P1230" s="47"/>
    </row>
    <row r="1231" spans="1:16" x14ac:dyDescent="0.3">
      <c r="A1231" s="6"/>
      <c r="C1231" s="27">
        <v>1217</v>
      </c>
      <c r="D1231" s="26">
        <v>1031</v>
      </c>
      <c r="E1231" s="26">
        <v>17</v>
      </c>
      <c r="F1231" s="5">
        <v>1167</v>
      </c>
      <c r="H1231" s="47">
        <f>VLOOKUP(표5_1075[[#This Row],[characterId]],$BB$15:$BD$223,2,FALSE)</f>
        <v>32</v>
      </c>
      <c r="I1231" s="47" t="str">
        <f>VLOOKUP(표5_1075[[#This Row],[characterId]],$BB$15:$BD$223,3,FALSE)</f>
        <v>스니피</v>
      </c>
      <c r="K1231" s="47">
        <f t="shared" si="74"/>
        <v>51</v>
      </c>
      <c r="L1231" s="47">
        <v>1217</v>
      </c>
      <c r="M1231" s="47">
        <f t="shared" ref="M1231:M1294" si="76">VLOOKUP(ROUNDUP(L1231/24,0),$W$15:$Z$138,4,FALSE)</f>
        <v>1031</v>
      </c>
      <c r="N1231" s="47">
        <f t="shared" si="75"/>
        <v>17</v>
      </c>
      <c r="O1231" s="47">
        <f t="shared" ref="O1231:O1294" si="77">INDEX($AB$15:$AY$138,K1231,VLOOKUP(N1231,$S$15:$T$38,2,FALSE))</f>
        <v>1167</v>
      </c>
      <c r="P1231" s="47"/>
    </row>
    <row r="1232" spans="1:16" x14ac:dyDescent="0.3">
      <c r="A1232" s="6"/>
      <c r="C1232" s="27">
        <v>1218</v>
      </c>
      <c r="D1232" s="26">
        <v>1031</v>
      </c>
      <c r="E1232" s="26">
        <v>18</v>
      </c>
      <c r="F1232" s="5">
        <v>1131</v>
      </c>
      <c r="H1232" s="47">
        <f>VLOOKUP(표5_1075[[#This Row],[characterId]],$BB$15:$BD$223,2,FALSE)</f>
        <v>7</v>
      </c>
      <c r="I1232" s="47" t="str">
        <f>VLOOKUP(표5_1075[[#This Row],[characterId]],$BB$15:$BD$223,3,FALSE)</f>
        <v>하이 레드 쿼츠</v>
      </c>
      <c r="K1232" s="47">
        <f t="shared" ref="K1232:K1295" si="78">ROUNDUP(L1232/24,0)</f>
        <v>51</v>
      </c>
      <c r="L1232" s="47">
        <v>1218</v>
      </c>
      <c r="M1232" s="47">
        <f t="shared" si="76"/>
        <v>1031</v>
      </c>
      <c r="N1232" s="47">
        <f t="shared" si="75"/>
        <v>18</v>
      </c>
      <c r="O1232" s="47">
        <f t="shared" si="77"/>
        <v>1131</v>
      </c>
      <c r="P1232" s="47"/>
    </row>
    <row r="1233" spans="1:16" x14ac:dyDescent="0.3">
      <c r="A1233" s="6"/>
      <c r="C1233" s="27">
        <v>1219</v>
      </c>
      <c r="D1233" s="26">
        <v>1031</v>
      </c>
      <c r="E1233" s="26">
        <v>19</v>
      </c>
      <c r="F1233" s="5">
        <v>1101</v>
      </c>
      <c r="H1233" s="47">
        <f>VLOOKUP(표5_1075[[#This Row],[characterId]],$BB$15:$BD$223,2,FALSE)</f>
        <v>44</v>
      </c>
      <c r="I1233" s="47" t="str">
        <f>VLOOKUP(표5_1075[[#This Row],[characterId]],$BB$15:$BD$223,3,FALSE)</f>
        <v>페어리핀</v>
      </c>
      <c r="K1233" s="47">
        <f t="shared" si="78"/>
        <v>51</v>
      </c>
      <c r="L1233" s="47">
        <v>1219</v>
      </c>
      <c r="M1233" s="47">
        <f t="shared" si="76"/>
        <v>1031</v>
      </c>
      <c r="N1233" s="47">
        <f t="shared" si="75"/>
        <v>19</v>
      </c>
      <c r="O1233" s="47">
        <f t="shared" si="77"/>
        <v>1101</v>
      </c>
      <c r="P1233" s="47"/>
    </row>
    <row r="1234" spans="1:16" x14ac:dyDescent="0.3">
      <c r="A1234" s="6"/>
      <c r="C1234" s="27">
        <v>1220</v>
      </c>
      <c r="D1234" s="26">
        <v>1031</v>
      </c>
      <c r="E1234" s="26">
        <v>20</v>
      </c>
      <c r="F1234" s="5">
        <v>1104</v>
      </c>
      <c r="H1234" s="47">
        <f>VLOOKUP(표5_1075[[#This Row],[characterId]],$BB$15:$BD$223,2,FALSE)</f>
        <v>10</v>
      </c>
      <c r="I1234" s="47" t="str">
        <f>VLOOKUP(표5_1075[[#This Row],[characterId]],$BB$15:$BD$223,3,FALSE)</f>
        <v>아루렌</v>
      </c>
      <c r="K1234" s="47">
        <f t="shared" si="78"/>
        <v>51</v>
      </c>
      <c r="L1234" s="47">
        <v>1220</v>
      </c>
      <c r="M1234" s="47">
        <f t="shared" si="76"/>
        <v>1031</v>
      </c>
      <c r="N1234" s="47">
        <f t="shared" si="75"/>
        <v>20</v>
      </c>
      <c r="O1234" s="47">
        <f t="shared" si="77"/>
        <v>1104</v>
      </c>
      <c r="P1234" s="47"/>
    </row>
    <row r="1235" spans="1:16" x14ac:dyDescent="0.3">
      <c r="A1235" s="6"/>
      <c r="C1235" s="27">
        <v>1221</v>
      </c>
      <c r="D1235" s="26">
        <v>1031</v>
      </c>
      <c r="E1235" s="26">
        <v>101</v>
      </c>
      <c r="F1235" s="5">
        <v>2013</v>
      </c>
      <c r="H1235" s="47">
        <f>VLOOKUP(표5_1075[[#This Row],[characterId]],$BB$15:$BD$223,2,FALSE)</f>
        <v>22</v>
      </c>
      <c r="I1235" s="47" t="str">
        <f>VLOOKUP(표5_1075[[#This Row],[characterId]],$BB$15:$BD$223,3,FALSE)</f>
        <v>타르보스</v>
      </c>
      <c r="K1235" s="47">
        <f t="shared" si="78"/>
        <v>51</v>
      </c>
      <c r="L1235" s="47">
        <v>1221</v>
      </c>
      <c r="M1235" s="47">
        <f t="shared" si="76"/>
        <v>1031</v>
      </c>
      <c r="N1235" s="47">
        <f t="shared" si="75"/>
        <v>101</v>
      </c>
      <c r="O1235" s="47">
        <f t="shared" si="77"/>
        <v>2013</v>
      </c>
      <c r="P1235" s="47"/>
    </row>
    <row r="1236" spans="1:16" x14ac:dyDescent="0.3">
      <c r="A1236" s="6"/>
      <c r="C1236" s="27">
        <v>1222</v>
      </c>
      <c r="D1236" s="26">
        <v>1031</v>
      </c>
      <c r="E1236" s="26">
        <v>102</v>
      </c>
      <c r="F1236" s="5">
        <v>2023</v>
      </c>
      <c r="H1236" s="47">
        <f>VLOOKUP(표5_1075[[#This Row],[characterId]],$BB$15:$BD$223,2,FALSE)</f>
        <v>31</v>
      </c>
      <c r="I1236" s="47" t="str">
        <f>VLOOKUP(표5_1075[[#This Row],[characterId]],$BB$15:$BD$223,3,FALSE)</f>
        <v>쿠로구렌</v>
      </c>
      <c r="K1236" s="47">
        <f t="shared" si="78"/>
        <v>51</v>
      </c>
      <c r="L1236" s="47">
        <v>1222</v>
      </c>
      <c r="M1236" s="47">
        <f t="shared" si="76"/>
        <v>1031</v>
      </c>
      <c r="N1236" s="47">
        <f t="shared" si="75"/>
        <v>102</v>
      </c>
      <c r="O1236" s="47">
        <f t="shared" si="77"/>
        <v>2023</v>
      </c>
      <c r="P1236" s="47"/>
    </row>
    <row r="1237" spans="1:16" x14ac:dyDescent="0.3">
      <c r="A1237" s="6"/>
      <c r="C1237" s="27">
        <v>1223</v>
      </c>
      <c r="D1237" s="26">
        <v>1031</v>
      </c>
      <c r="E1237" s="26">
        <v>103</v>
      </c>
      <c r="F1237" s="5">
        <v>2033</v>
      </c>
      <c r="H1237" s="47">
        <f>VLOOKUP(표5_1075[[#This Row],[characterId]],$BB$15:$BD$223,2,FALSE)</f>
        <v>31</v>
      </c>
      <c r="I1237" s="47" t="str">
        <f>VLOOKUP(표5_1075[[#This Row],[characterId]],$BB$15:$BD$223,3,FALSE)</f>
        <v>하이워터쿼츠</v>
      </c>
      <c r="K1237" s="47">
        <f t="shared" si="78"/>
        <v>51</v>
      </c>
      <c r="L1237" s="47">
        <v>1223</v>
      </c>
      <c r="M1237" s="47">
        <f t="shared" si="76"/>
        <v>1031</v>
      </c>
      <c r="N1237" s="47">
        <f t="shared" si="75"/>
        <v>103</v>
      </c>
      <c r="O1237" s="47">
        <f t="shared" si="77"/>
        <v>2033</v>
      </c>
      <c r="P1237" s="47"/>
    </row>
    <row r="1238" spans="1:16" x14ac:dyDescent="0.3">
      <c r="A1238" s="6"/>
      <c r="C1238" s="27">
        <v>1224</v>
      </c>
      <c r="D1238" s="26">
        <v>1031</v>
      </c>
      <c r="E1238" s="26">
        <v>201</v>
      </c>
      <c r="F1238" s="5">
        <v>3005</v>
      </c>
      <c r="H1238" s="47">
        <f>VLOOKUP(표5_1075[[#This Row],[characterId]],$BB$15:$BD$223,2,FALSE)</f>
        <v>36</v>
      </c>
      <c r="I1238" s="47" t="str">
        <f>VLOOKUP(표5_1075[[#This Row],[characterId]],$BB$15:$BD$223,3,FALSE)</f>
        <v>눈물의 루나이</v>
      </c>
      <c r="K1238" s="47">
        <f t="shared" si="78"/>
        <v>51</v>
      </c>
      <c r="L1238" s="47">
        <v>1224</v>
      </c>
      <c r="M1238" s="47">
        <f t="shared" si="76"/>
        <v>1031</v>
      </c>
      <c r="N1238" s="47">
        <f t="shared" si="75"/>
        <v>201</v>
      </c>
      <c r="O1238" s="47">
        <f t="shared" si="77"/>
        <v>3005</v>
      </c>
      <c r="P1238" s="47"/>
    </row>
    <row r="1239" spans="1:16" x14ac:dyDescent="0.3">
      <c r="A1239" s="6"/>
      <c r="C1239" s="27">
        <v>1225</v>
      </c>
      <c r="D1239" s="26">
        <v>1032</v>
      </c>
      <c r="E1239" s="26">
        <v>1</v>
      </c>
      <c r="F1239" s="5">
        <v>1009</v>
      </c>
      <c r="H1239" s="47">
        <f>VLOOKUP(표5_1075[[#This Row],[characterId]],$BB$15:$BD$223,2,FALSE)</f>
        <v>7</v>
      </c>
      <c r="I1239" s="47" t="str">
        <f>VLOOKUP(표5_1075[[#This Row],[characterId]],$BB$15:$BD$223,3,FALSE)</f>
        <v>블라임</v>
      </c>
      <c r="K1239" s="47">
        <f t="shared" si="78"/>
        <v>52</v>
      </c>
      <c r="L1239" s="47">
        <v>1225</v>
      </c>
      <c r="M1239" s="47">
        <f t="shared" si="76"/>
        <v>1032</v>
      </c>
      <c r="N1239" s="47">
        <f t="shared" si="75"/>
        <v>1</v>
      </c>
      <c r="O1239" s="47">
        <f t="shared" si="77"/>
        <v>1009</v>
      </c>
      <c r="P1239" s="47"/>
    </row>
    <row r="1240" spans="1:16" x14ac:dyDescent="0.3">
      <c r="A1240" s="6"/>
      <c r="C1240" s="27">
        <v>1226</v>
      </c>
      <c r="D1240" s="26">
        <v>1032</v>
      </c>
      <c r="E1240" s="26">
        <v>2</v>
      </c>
      <c r="F1240" s="5">
        <v>1007</v>
      </c>
      <c r="H1240" s="47">
        <f>VLOOKUP(표5_1075[[#This Row],[characterId]],$BB$15:$BD$223,2,FALSE)</f>
        <v>6</v>
      </c>
      <c r="I1240" s="47" t="str">
        <f>VLOOKUP(표5_1075[[#This Row],[characterId]],$BB$15:$BD$223,3,FALSE)</f>
        <v>크릉</v>
      </c>
      <c r="K1240" s="47">
        <f t="shared" si="78"/>
        <v>52</v>
      </c>
      <c r="L1240" s="47">
        <v>1226</v>
      </c>
      <c r="M1240" s="47">
        <f t="shared" si="76"/>
        <v>1032</v>
      </c>
      <c r="N1240" s="47">
        <f t="shared" si="75"/>
        <v>2</v>
      </c>
      <c r="O1240" s="47">
        <f t="shared" si="77"/>
        <v>1007</v>
      </c>
      <c r="P1240" s="47"/>
    </row>
    <row r="1241" spans="1:16" x14ac:dyDescent="0.3">
      <c r="A1241" s="6"/>
      <c r="C1241" s="27">
        <v>1227</v>
      </c>
      <c r="D1241" s="26">
        <v>1032</v>
      </c>
      <c r="E1241" s="26">
        <v>3</v>
      </c>
      <c r="F1241" s="5">
        <v>1032</v>
      </c>
      <c r="H1241" s="47">
        <f>VLOOKUP(표5_1075[[#This Row],[characterId]],$BB$15:$BD$223,2,FALSE)</f>
        <v>13</v>
      </c>
      <c r="I1241" s="47" t="str">
        <f>VLOOKUP(표5_1075[[#This Row],[characterId]],$BB$15:$BD$223,3,FALSE)</f>
        <v>홍련</v>
      </c>
      <c r="K1241" s="47">
        <f t="shared" si="78"/>
        <v>52</v>
      </c>
      <c r="L1241" s="47">
        <v>1227</v>
      </c>
      <c r="M1241" s="47">
        <f t="shared" si="76"/>
        <v>1032</v>
      </c>
      <c r="N1241" s="47">
        <f t="shared" si="75"/>
        <v>3</v>
      </c>
      <c r="O1241" s="47">
        <f t="shared" si="77"/>
        <v>1032</v>
      </c>
      <c r="P1241" s="47"/>
    </row>
    <row r="1242" spans="1:16" x14ac:dyDescent="0.3">
      <c r="A1242" s="6"/>
      <c r="C1242" s="27">
        <v>1228</v>
      </c>
      <c r="D1242" s="26">
        <v>1032</v>
      </c>
      <c r="E1242" s="26">
        <v>4</v>
      </c>
      <c r="F1242" s="5">
        <v>1035</v>
      </c>
      <c r="H1242" s="47">
        <f>VLOOKUP(표5_1075[[#This Row],[characterId]],$BB$15:$BD$223,2,FALSE)</f>
        <v>2</v>
      </c>
      <c r="I1242" s="47" t="str">
        <f>VLOOKUP(표5_1075[[#This Row],[characterId]],$BB$15:$BD$223,3,FALSE)</f>
        <v>액션트독스</v>
      </c>
      <c r="K1242" s="47">
        <f t="shared" si="78"/>
        <v>52</v>
      </c>
      <c r="L1242" s="47">
        <v>1228</v>
      </c>
      <c r="M1242" s="47">
        <f t="shared" si="76"/>
        <v>1032</v>
      </c>
      <c r="N1242" s="47">
        <f t="shared" si="75"/>
        <v>4</v>
      </c>
      <c r="O1242" s="47">
        <f t="shared" si="77"/>
        <v>1035</v>
      </c>
      <c r="P1242" s="47"/>
    </row>
    <row r="1243" spans="1:16" x14ac:dyDescent="0.3">
      <c r="A1243" s="6"/>
      <c r="C1243" s="27">
        <v>1229</v>
      </c>
      <c r="D1243" s="26">
        <v>1032</v>
      </c>
      <c r="E1243" s="26">
        <v>5</v>
      </c>
      <c r="F1243" s="5">
        <v>1034</v>
      </c>
      <c r="H1243" s="47">
        <f>VLOOKUP(표5_1075[[#This Row],[characterId]],$BB$15:$BD$223,2,FALSE)</f>
        <v>13</v>
      </c>
      <c r="I1243" s="47" t="str">
        <f>VLOOKUP(표5_1075[[#This Row],[characterId]],$BB$15:$BD$223,3,FALSE)</f>
        <v>하이드로젠북</v>
      </c>
      <c r="K1243" s="47">
        <f t="shared" si="78"/>
        <v>52</v>
      </c>
      <c r="L1243" s="47">
        <v>1229</v>
      </c>
      <c r="M1243" s="47">
        <f t="shared" si="76"/>
        <v>1032</v>
      </c>
      <c r="N1243" s="47">
        <f t="shared" si="75"/>
        <v>5</v>
      </c>
      <c r="O1243" s="47">
        <f t="shared" si="77"/>
        <v>1034</v>
      </c>
      <c r="P1243" s="47"/>
    </row>
    <row r="1244" spans="1:16" x14ac:dyDescent="0.3">
      <c r="A1244" s="6"/>
      <c r="C1244" s="27">
        <v>1230</v>
      </c>
      <c r="D1244" s="26">
        <v>1032</v>
      </c>
      <c r="E1244" s="26">
        <v>6</v>
      </c>
      <c r="F1244" s="5">
        <v>1044</v>
      </c>
      <c r="H1244" s="47">
        <f>VLOOKUP(표5_1075[[#This Row],[characterId]],$BB$15:$BD$223,2,FALSE)</f>
        <v>1</v>
      </c>
      <c r="I1244" s="47" t="str">
        <f>VLOOKUP(표5_1075[[#This Row],[characterId]],$BB$15:$BD$223,3,FALSE)</f>
        <v>아쿠아리햇</v>
      </c>
      <c r="K1244" s="47">
        <f t="shared" si="78"/>
        <v>52</v>
      </c>
      <c r="L1244" s="47">
        <v>1230</v>
      </c>
      <c r="M1244" s="47">
        <f t="shared" si="76"/>
        <v>1032</v>
      </c>
      <c r="N1244" s="47">
        <f t="shared" si="75"/>
        <v>6</v>
      </c>
      <c r="O1244" s="47">
        <f t="shared" si="77"/>
        <v>1044</v>
      </c>
      <c r="P1244" s="47"/>
    </row>
    <row r="1245" spans="1:16" x14ac:dyDescent="0.3">
      <c r="A1245" s="6"/>
      <c r="C1245" s="27">
        <v>1231</v>
      </c>
      <c r="D1245" s="26">
        <v>1032</v>
      </c>
      <c r="E1245" s="26">
        <v>7</v>
      </c>
      <c r="F1245" s="5">
        <v>1050</v>
      </c>
      <c r="H1245" s="47">
        <f>VLOOKUP(표5_1075[[#This Row],[characterId]],$BB$15:$BD$223,2,FALSE)</f>
        <v>12</v>
      </c>
      <c r="I1245" s="47" t="str">
        <f>VLOOKUP(표5_1075[[#This Row],[characterId]],$BB$15:$BD$223,3,FALSE)</f>
        <v>포리안</v>
      </c>
      <c r="K1245" s="47">
        <f t="shared" si="78"/>
        <v>52</v>
      </c>
      <c r="L1245" s="47">
        <v>1231</v>
      </c>
      <c r="M1245" s="47">
        <f t="shared" si="76"/>
        <v>1032</v>
      </c>
      <c r="N1245" s="47">
        <f t="shared" si="75"/>
        <v>7</v>
      </c>
      <c r="O1245" s="47">
        <f t="shared" si="77"/>
        <v>1050</v>
      </c>
      <c r="P1245" s="47"/>
    </row>
    <row r="1246" spans="1:16" x14ac:dyDescent="0.3">
      <c r="A1246" s="6"/>
      <c r="C1246" s="27">
        <v>1232</v>
      </c>
      <c r="D1246" s="26">
        <v>1032</v>
      </c>
      <c r="E1246" s="26">
        <v>8</v>
      </c>
      <c r="F1246" s="5">
        <v>1059</v>
      </c>
      <c r="H1246" s="47">
        <f>VLOOKUP(표5_1075[[#This Row],[characterId]],$BB$15:$BD$223,2,FALSE)</f>
        <v>15</v>
      </c>
      <c r="I1246" s="47" t="str">
        <f>VLOOKUP(표5_1075[[#This Row],[characterId]],$BB$15:$BD$223,3,FALSE)</f>
        <v>듀얼찬퐁</v>
      </c>
      <c r="K1246" s="47">
        <f t="shared" si="78"/>
        <v>52</v>
      </c>
      <c r="L1246" s="47">
        <v>1232</v>
      </c>
      <c r="M1246" s="47">
        <f t="shared" si="76"/>
        <v>1032</v>
      </c>
      <c r="N1246" s="47">
        <f t="shared" si="75"/>
        <v>8</v>
      </c>
      <c r="O1246" s="47">
        <f t="shared" si="77"/>
        <v>1059</v>
      </c>
      <c r="P1246" s="47"/>
    </row>
    <row r="1247" spans="1:16" x14ac:dyDescent="0.3">
      <c r="A1247" s="6"/>
      <c r="C1247" s="27">
        <v>1233</v>
      </c>
      <c r="D1247" s="26">
        <v>1032</v>
      </c>
      <c r="E1247" s="26">
        <v>9</v>
      </c>
      <c r="F1247" s="5">
        <v>1046</v>
      </c>
      <c r="H1247" s="47">
        <f>VLOOKUP(표5_1075[[#This Row],[characterId]],$BB$15:$BD$223,2,FALSE)</f>
        <v>21</v>
      </c>
      <c r="I1247" s="47" t="str">
        <f>VLOOKUP(표5_1075[[#This Row],[characterId]],$BB$15:$BD$223,3,FALSE)</f>
        <v>호롱</v>
      </c>
      <c r="K1247" s="47">
        <f t="shared" si="78"/>
        <v>52</v>
      </c>
      <c r="L1247" s="47">
        <v>1233</v>
      </c>
      <c r="M1247" s="47">
        <f t="shared" si="76"/>
        <v>1032</v>
      </c>
      <c r="N1247" s="47">
        <f t="shared" si="75"/>
        <v>9</v>
      </c>
      <c r="O1247" s="47">
        <f t="shared" si="77"/>
        <v>1046</v>
      </c>
      <c r="P1247" s="47"/>
    </row>
    <row r="1248" spans="1:16" x14ac:dyDescent="0.3">
      <c r="A1248" s="6"/>
      <c r="C1248" s="27">
        <v>1234</v>
      </c>
      <c r="D1248" s="26">
        <v>1032</v>
      </c>
      <c r="E1248" s="26">
        <v>10</v>
      </c>
      <c r="F1248" s="5">
        <v>1061</v>
      </c>
      <c r="H1248" s="47">
        <f>VLOOKUP(표5_1075[[#This Row],[characterId]],$BB$15:$BD$223,2,FALSE)</f>
        <v>43</v>
      </c>
      <c r="I1248" s="47" t="str">
        <f>VLOOKUP(표5_1075[[#This Row],[characterId]],$BB$15:$BD$223,3,FALSE)</f>
        <v>스노링</v>
      </c>
      <c r="K1248" s="47">
        <f t="shared" si="78"/>
        <v>52</v>
      </c>
      <c r="L1248" s="47">
        <v>1234</v>
      </c>
      <c r="M1248" s="47">
        <f t="shared" si="76"/>
        <v>1032</v>
      </c>
      <c r="N1248" s="47">
        <f t="shared" si="75"/>
        <v>10</v>
      </c>
      <c r="O1248" s="47">
        <f t="shared" si="77"/>
        <v>1061</v>
      </c>
      <c r="P1248" s="47"/>
    </row>
    <row r="1249" spans="1:16" x14ac:dyDescent="0.3">
      <c r="A1249" s="6"/>
      <c r="C1249" s="27">
        <v>1235</v>
      </c>
      <c r="D1249" s="26">
        <v>1032</v>
      </c>
      <c r="E1249" s="26">
        <v>11</v>
      </c>
      <c r="F1249" s="5">
        <v>1076</v>
      </c>
      <c r="H1249" s="47">
        <f>VLOOKUP(표5_1075[[#This Row],[characterId]],$BB$15:$BD$223,2,FALSE)</f>
        <v>3</v>
      </c>
      <c r="I1249" s="47" t="str">
        <f>VLOOKUP(표5_1075[[#This Row],[characterId]],$BB$15:$BD$223,3,FALSE)</f>
        <v>운트파이톤</v>
      </c>
      <c r="K1249" s="47">
        <f t="shared" si="78"/>
        <v>52</v>
      </c>
      <c r="L1249" s="47">
        <v>1235</v>
      </c>
      <c r="M1249" s="47">
        <f t="shared" si="76"/>
        <v>1032</v>
      </c>
      <c r="N1249" s="47">
        <f t="shared" si="75"/>
        <v>11</v>
      </c>
      <c r="O1249" s="47">
        <f t="shared" si="77"/>
        <v>1076</v>
      </c>
      <c r="P1249" s="47"/>
    </row>
    <row r="1250" spans="1:16" x14ac:dyDescent="0.3">
      <c r="A1250" s="6"/>
      <c r="C1250" s="27">
        <v>1236</v>
      </c>
      <c r="D1250" s="26">
        <v>1032</v>
      </c>
      <c r="E1250" s="26">
        <v>12</v>
      </c>
      <c r="F1250" s="5">
        <v>1077</v>
      </c>
      <c r="H1250" s="47">
        <f>VLOOKUP(표5_1075[[#This Row],[characterId]],$BB$15:$BD$223,2,FALSE)</f>
        <v>6</v>
      </c>
      <c r="I1250" s="47" t="str">
        <f>VLOOKUP(표5_1075[[#This Row],[characterId]],$BB$15:$BD$223,3,FALSE)</f>
        <v>페일독스</v>
      </c>
      <c r="K1250" s="47">
        <f t="shared" si="78"/>
        <v>52</v>
      </c>
      <c r="L1250" s="47">
        <v>1236</v>
      </c>
      <c r="M1250" s="47">
        <f t="shared" si="76"/>
        <v>1032</v>
      </c>
      <c r="N1250" s="47">
        <f t="shared" si="75"/>
        <v>12</v>
      </c>
      <c r="O1250" s="47">
        <f t="shared" si="77"/>
        <v>1077</v>
      </c>
      <c r="P1250" s="47"/>
    </row>
    <row r="1251" spans="1:16" x14ac:dyDescent="0.3">
      <c r="A1251" s="6"/>
      <c r="C1251" s="27">
        <v>1237</v>
      </c>
      <c r="D1251" s="26">
        <v>1032</v>
      </c>
      <c r="E1251" s="26">
        <v>13</v>
      </c>
      <c r="F1251" s="5">
        <v>1075</v>
      </c>
      <c r="H1251" s="47">
        <f>VLOOKUP(표5_1075[[#This Row],[characterId]],$BB$15:$BD$223,2,FALSE)</f>
        <v>15</v>
      </c>
      <c r="I1251" s="47" t="str">
        <f>VLOOKUP(표5_1075[[#This Row],[characterId]],$BB$15:$BD$223,3,FALSE)</f>
        <v>드로이드실버</v>
      </c>
      <c r="K1251" s="47">
        <f t="shared" si="78"/>
        <v>52</v>
      </c>
      <c r="L1251" s="47">
        <v>1237</v>
      </c>
      <c r="M1251" s="47">
        <f t="shared" si="76"/>
        <v>1032</v>
      </c>
      <c r="N1251" s="47">
        <f t="shared" si="75"/>
        <v>13</v>
      </c>
      <c r="O1251" s="47">
        <f t="shared" si="77"/>
        <v>1075</v>
      </c>
      <c r="P1251" s="47"/>
    </row>
    <row r="1252" spans="1:16" x14ac:dyDescent="0.3">
      <c r="A1252" s="6"/>
      <c r="C1252" s="27">
        <v>1238</v>
      </c>
      <c r="D1252" s="26">
        <v>1032</v>
      </c>
      <c r="E1252" s="26">
        <v>14</v>
      </c>
      <c r="F1252" s="5">
        <v>1069</v>
      </c>
      <c r="H1252" s="47">
        <f>VLOOKUP(표5_1075[[#This Row],[characterId]],$BB$15:$BD$223,2,FALSE)</f>
        <v>21</v>
      </c>
      <c r="I1252" s="47" t="str">
        <f>VLOOKUP(표5_1075[[#This Row],[characterId]],$BB$15:$BD$223,3,FALSE)</f>
        <v>푸르릉</v>
      </c>
      <c r="K1252" s="47">
        <f t="shared" si="78"/>
        <v>52</v>
      </c>
      <c r="L1252" s="47">
        <v>1238</v>
      </c>
      <c r="M1252" s="47">
        <f t="shared" si="76"/>
        <v>1032</v>
      </c>
      <c r="N1252" s="47">
        <f t="shared" si="75"/>
        <v>14</v>
      </c>
      <c r="O1252" s="47">
        <f t="shared" si="77"/>
        <v>1069</v>
      </c>
      <c r="P1252" s="47"/>
    </row>
    <row r="1253" spans="1:16" x14ac:dyDescent="0.3">
      <c r="A1253" s="6"/>
      <c r="C1253" s="27">
        <v>1239</v>
      </c>
      <c r="D1253" s="26">
        <v>1032</v>
      </c>
      <c r="E1253" s="26">
        <v>15</v>
      </c>
      <c r="F1253" s="5">
        <v>1085</v>
      </c>
      <c r="H1253" s="47">
        <f>VLOOKUP(표5_1075[[#This Row],[characterId]],$BB$15:$BD$223,2,FALSE)</f>
        <v>44</v>
      </c>
      <c r="I1253" s="47" t="str">
        <f>VLOOKUP(표5_1075[[#This Row],[characterId]],$BB$15:$BD$223,3,FALSE)</f>
        <v>유니핀</v>
      </c>
      <c r="K1253" s="47">
        <f t="shared" si="78"/>
        <v>52</v>
      </c>
      <c r="L1253" s="47">
        <v>1239</v>
      </c>
      <c r="M1253" s="47">
        <f t="shared" si="76"/>
        <v>1032</v>
      </c>
      <c r="N1253" s="47">
        <f t="shared" si="75"/>
        <v>15</v>
      </c>
      <c r="O1253" s="47">
        <f t="shared" si="77"/>
        <v>1085</v>
      </c>
      <c r="P1253" s="47"/>
    </row>
    <row r="1254" spans="1:16" x14ac:dyDescent="0.3">
      <c r="A1254" s="6"/>
      <c r="C1254" s="27">
        <v>1240</v>
      </c>
      <c r="D1254" s="26">
        <v>1032</v>
      </c>
      <c r="E1254" s="26">
        <v>16</v>
      </c>
      <c r="F1254" s="5">
        <v>1155</v>
      </c>
      <c r="H1254" s="47">
        <f>VLOOKUP(표5_1075[[#This Row],[characterId]],$BB$15:$BD$223,2,FALSE)</f>
        <v>16</v>
      </c>
      <c r="I1254" s="47" t="str">
        <f>VLOOKUP(표5_1075[[#This Row],[characterId]],$BB$15:$BD$223,3,FALSE)</f>
        <v>아룹아낙</v>
      </c>
      <c r="K1254" s="47">
        <f t="shared" si="78"/>
        <v>52</v>
      </c>
      <c r="L1254" s="47">
        <v>1240</v>
      </c>
      <c r="M1254" s="47">
        <f t="shared" si="76"/>
        <v>1032</v>
      </c>
      <c r="N1254" s="47">
        <f t="shared" si="75"/>
        <v>16</v>
      </c>
      <c r="O1254" s="47">
        <f t="shared" si="77"/>
        <v>1155</v>
      </c>
      <c r="P1254" s="47"/>
    </row>
    <row r="1255" spans="1:16" x14ac:dyDescent="0.3">
      <c r="A1255" s="6"/>
      <c r="C1255" s="27">
        <v>1241</v>
      </c>
      <c r="D1255" s="26">
        <v>1032</v>
      </c>
      <c r="E1255" s="26">
        <v>17</v>
      </c>
      <c r="F1255" s="5">
        <v>1167</v>
      </c>
      <c r="H1255" s="47">
        <f>VLOOKUP(표5_1075[[#This Row],[characterId]],$BB$15:$BD$223,2,FALSE)</f>
        <v>32</v>
      </c>
      <c r="I1255" s="47" t="str">
        <f>VLOOKUP(표5_1075[[#This Row],[characterId]],$BB$15:$BD$223,3,FALSE)</f>
        <v>스니피</v>
      </c>
      <c r="K1255" s="47">
        <f t="shared" si="78"/>
        <v>52</v>
      </c>
      <c r="L1255" s="47">
        <v>1241</v>
      </c>
      <c r="M1255" s="47">
        <f t="shared" si="76"/>
        <v>1032</v>
      </c>
      <c r="N1255" s="47">
        <f t="shared" si="75"/>
        <v>17</v>
      </c>
      <c r="O1255" s="47">
        <f t="shared" si="77"/>
        <v>1167</v>
      </c>
      <c r="P1255" s="47"/>
    </row>
    <row r="1256" spans="1:16" x14ac:dyDescent="0.3">
      <c r="A1256" s="6"/>
      <c r="C1256" s="27">
        <v>1242</v>
      </c>
      <c r="D1256" s="26">
        <v>1032</v>
      </c>
      <c r="E1256" s="26">
        <v>18</v>
      </c>
      <c r="F1256" s="5">
        <v>1131</v>
      </c>
      <c r="H1256" s="47">
        <f>VLOOKUP(표5_1075[[#This Row],[characterId]],$BB$15:$BD$223,2,FALSE)</f>
        <v>7</v>
      </c>
      <c r="I1256" s="47" t="str">
        <f>VLOOKUP(표5_1075[[#This Row],[characterId]],$BB$15:$BD$223,3,FALSE)</f>
        <v>하이 레드 쿼츠</v>
      </c>
      <c r="K1256" s="47">
        <f t="shared" si="78"/>
        <v>52</v>
      </c>
      <c r="L1256" s="47">
        <v>1242</v>
      </c>
      <c r="M1256" s="47">
        <f t="shared" si="76"/>
        <v>1032</v>
      </c>
      <c r="N1256" s="47">
        <f t="shared" ref="N1256:N1319" si="79">N1232</f>
        <v>18</v>
      </c>
      <c r="O1256" s="47">
        <f t="shared" si="77"/>
        <v>1131</v>
      </c>
      <c r="P1256" s="47"/>
    </row>
    <row r="1257" spans="1:16" x14ac:dyDescent="0.3">
      <c r="A1257" s="6"/>
      <c r="C1257" s="27">
        <v>1243</v>
      </c>
      <c r="D1257" s="26">
        <v>1032</v>
      </c>
      <c r="E1257" s="26">
        <v>19</v>
      </c>
      <c r="F1257" s="5">
        <v>1101</v>
      </c>
      <c r="H1257" s="47">
        <f>VLOOKUP(표5_1075[[#This Row],[characterId]],$BB$15:$BD$223,2,FALSE)</f>
        <v>44</v>
      </c>
      <c r="I1257" s="47" t="str">
        <f>VLOOKUP(표5_1075[[#This Row],[characterId]],$BB$15:$BD$223,3,FALSE)</f>
        <v>페어리핀</v>
      </c>
      <c r="K1257" s="47">
        <f t="shared" si="78"/>
        <v>52</v>
      </c>
      <c r="L1257" s="47">
        <v>1243</v>
      </c>
      <c r="M1257" s="47">
        <f t="shared" si="76"/>
        <v>1032</v>
      </c>
      <c r="N1257" s="47">
        <f t="shared" si="79"/>
        <v>19</v>
      </c>
      <c r="O1257" s="47">
        <f t="shared" si="77"/>
        <v>1101</v>
      </c>
      <c r="P1257" s="47"/>
    </row>
    <row r="1258" spans="1:16" x14ac:dyDescent="0.3">
      <c r="A1258" s="6"/>
      <c r="C1258" s="27">
        <v>1244</v>
      </c>
      <c r="D1258" s="26">
        <v>1032</v>
      </c>
      <c r="E1258" s="26">
        <v>20</v>
      </c>
      <c r="F1258" s="5">
        <v>1104</v>
      </c>
      <c r="H1258" s="47">
        <f>VLOOKUP(표5_1075[[#This Row],[characterId]],$BB$15:$BD$223,2,FALSE)</f>
        <v>10</v>
      </c>
      <c r="I1258" s="47" t="str">
        <f>VLOOKUP(표5_1075[[#This Row],[characterId]],$BB$15:$BD$223,3,FALSE)</f>
        <v>아루렌</v>
      </c>
      <c r="K1258" s="47">
        <f t="shared" si="78"/>
        <v>52</v>
      </c>
      <c r="L1258" s="47">
        <v>1244</v>
      </c>
      <c r="M1258" s="47">
        <f t="shared" si="76"/>
        <v>1032</v>
      </c>
      <c r="N1258" s="47">
        <f t="shared" si="79"/>
        <v>20</v>
      </c>
      <c r="O1258" s="47">
        <f t="shared" si="77"/>
        <v>1104</v>
      </c>
      <c r="P1258" s="47"/>
    </row>
    <row r="1259" spans="1:16" x14ac:dyDescent="0.3">
      <c r="A1259" s="6"/>
      <c r="C1259" s="27">
        <v>1245</v>
      </c>
      <c r="D1259" s="26">
        <v>1032</v>
      </c>
      <c r="E1259" s="26">
        <v>101</v>
      </c>
      <c r="F1259" s="5">
        <v>2013</v>
      </c>
      <c r="H1259" s="47">
        <f>VLOOKUP(표5_1075[[#This Row],[characterId]],$BB$15:$BD$223,2,FALSE)</f>
        <v>22</v>
      </c>
      <c r="I1259" s="47" t="str">
        <f>VLOOKUP(표5_1075[[#This Row],[characterId]],$BB$15:$BD$223,3,FALSE)</f>
        <v>타르보스</v>
      </c>
      <c r="K1259" s="47">
        <f t="shared" si="78"/>
        <v>52</v>
      </c>
      <c r="L1259" s="47">
        <v>1245</v>
      </c>
      <c r="M1259" s="47">
        <f t="shared" si="76"/>
        <v>1032</v>
      </c>
      <c r="N1259" s="47">
        <f t="shared" si="79"/>
        <v>101</v>
      </c>
      <c r="O1259" s="47">
        <f t="shared" si="77"/>
        <v>2013</v>
      </c>
      <c r="P1259" s="47"/>
    </row>
    <row r="1260" spans="1:16" x14ac:dyDescent="0.3">
      <c r="A1260" s="6"/>
      <c r="C1260" s="27">
        <v>1246</v>
      </c>
      <c r="D1260" s="26">
        <v>1032</v>
      </c>
      <c r="E1260" s="26">
        <v>102</v>
      </c>
      <c r="F1260" s="5">
        <v>2023</v>
      </c>
      <c r="H1260" s="47">
        <f>VLOOKUP(표5_1075[[#This Row],[characterId]],$BB$15:$BD$223,2,FALSE)</f>
        <v>31</v>
      </c>
      <c r="I1260" s="47" t="str">
        <f>VLOOKUP(표5_1075[[#This Row],[characterId]],$BB$15:$BD$223,3,FALSE)</f>
        <v>쿠로구렌</v>
      </c>
      <c r="K1260" s="47">
        <f t="shared" si="78"/>
        <v>52</v>
      </c>
      <c r="L1260" s="47">
        <v>1246</v>
      </c>
      <c r="M1260" s="47">
        <f t="shared" si="76"/>
        <v>1032</v>
      </c>
      <c r="N1260" s="47">
        <f t="shared" si="79"/>
        <v>102</v>
      </c>
      <c r="O1260" s="47">
        <f t="shared" si="77"/>
        <v>2023</v>
      </c>
      <c r="P1260" s="47"/>
    </row>
    <row r="1261" spans="1:16" x14ac:dyDescent="0.3">
      <c r="A1261" s="6"/>
      <c r="C1261" s="27">
        <v>1247</v>
      </c>
      <c r="D1261" s="26">
        <v>1032</v>
      </c>
      <c r="E1261" s="26">
        <v>103</v>
      </c>
      <c r="F1261" s="5">
        <v>2033</v>
      </c>
      <c r="H1261" s="47">
        <f>VLOOKUP(표5_1075[[#This Row],[characterId]],$BB$15:$BD$223,2,FALSE)</f>
        <v>31</v>
      </c>
      <c r="I1261" s="47" t="str">
        <f>VLOOKUP(표5_1075[[#This Row],[characterId]],$BB$15:$BD$223,3,FALSE)</f>
        <v>하이워터쿼츠</v>
      </c>
      <c r="K1261" s="47">
        <f t="shared" si="78"/>
        <v>52</v>
      </c>
      <c r="L1261" s="47">
        <v>1247</v>
      </c>
      <c r="M1261" s="47">
        <f t="shared" si="76"/>
        <v>1032</v>
      </c>
      <c r="N1261" s="47">
        <f t="shared" si="79"/>
        <v>103</v>
      </c>
      <c r="O1261" s="47">
        <f t="shared" si="77"/>
        <v>2033</v>
      </c>
      <c r="P1261" s="47"/>
    </row>
    <row r="1262" spans="1:16" x14ac:dyDescent="0.3">
      <c r="A1262" s="6"/>
      <c r="C1262" s="27">
        <v>1248</v>
      </c>
      <c r="D1262" s="26">
        <v>1032</v>
      </c>
      <c r="E1262" s="26">
        <v>201</v>
      </c>
      <c r="F1262" s="5">
        <v>3005</v>
      </c>
      <c r="H1262" s="47">
        <f>VLOOKUP(표5_1075[[#This Row],[characterId]],$BB$15:$BD$223,2,FALSE)</f>
        <v>36</v>
      </c>
      <c r="I1262" s="47" t="str">
        <f>VLOOKUP(표5_1075[[#This Row],[characterId]],$BB$15:$BD$223,3,FALSE)</f>
        <v>눈물의 루나이</v>
      </c>
      <c r="K1262" s="47">
        <f t="shared" si="78"/>
        <v>52</v>
      </c>
      <c r="L1262" s="47">
        <v>1248</v>
      </c>
      <c r="M1262" s="47">
        <f t="shared" si="76"/>
        <v>1032</v>
      </c>
      <c r="N1262" s="47">
        <f t="shared" si="79"/>
        <v>201</v>
      </c>
      <c r="O1262" s="47">
        <f t="shared" si="77"/>
        <v>3005</v>
      </c>
      <c r="P1262" s="47"/>
    </row>
    <row r="1263" spans="1:16" x14ac:dyDescent="0.3">
      <c r="A1263" s="6"/>
      <c r="C1263" s="27">
        <v>1249</v>
      </c>
      <c r="D1263" s="26">
        <v>1033</v>
      </c>
      <c r="E1263" s="26">
        <v>1</v>
      </c>
      <c r="F1263" s="5">
        <v>1009</v>
      </c>
      <c r="H1263" s="47">
        <f>VLOOKUP(표5_1075[[#This Row],[characterId]],$BB$15:$BD$223,2,FALSE)</f>
        <v>7</v>
      </c>
      <c r="I1263" s="47" t="str">
        <f>VLOOKUP(표5_1075[[#This Row],[characterId]],$BB$15:$BD$223,3,FALSE)</f>
        <v>블라임</v>
      </c>
      <c r="K1263" s="47">
        <f t="shared" si="78"/>
        <v>53</v>
      </c>
      <c r="L1263" s="47">
        <v>1249</v>
      </c>
      <c r="M1263" s="47">
        <f t="shared" si="76"/>
        <v>1033</v>
      </c>
      <c r="N1263" s="47">
        <f t="shared" si="79"/>
        <v>1</v>
      </c>
      <c r="O1263" s="47">
        <f t="shared" si="77"/>
        <v>1009</v>
      </c>
      <c r="P1263" s="47"/>
    </row>
    <row r="1264" spans="1:16" x14ac:dyDescent="0.3">
      <c r="A1264" s="6"/>
      <c r="C1264" s="27">
        <v>1250</v>
      </c>
      <c r="D1264" s="26">
        <v>1033</v>
      </c>
      <c r="E1264" s="26">
        <v>2</v>
      </c>
      <c r="F1264" s="5">
        <v>1007</v>
      </c>
      <c r="H1264" s="47">
        <f>VLOOKUP(표5_1075[[#This Row],[characterId]],$BB$15:$BD$223,2,FALSE)</f>
        <v>6</v>
      </c>
      <c r="I1264" s="47" t="str">
        <f>VLOOKUP(표5_1075[[#This Row],[characterId]],$BB$15:$BD$223,3,FALSE)</f>
        <v>크릉</v>
      </c>
      <c r="K1264" s="47">
        <f t="shared" si="78"/>
        <v>53</v>
      </c>
      <c r="L1264" s="47">
        <v>1250</v>
      </c>
      <c r="M1264" s="47">
        <f t="shared" si="76"/>
        <v>1033</v>
      </c>
      <c r="N1264" s="47">
        <f t="shared" si="79"/>
        <v>2</v>
      </c>
      <c r="O1264" s="47">
        <f t="shared" si="77"/>
        <v>1007</v>
      </c>
      <c r="P1264" s="47"/>
    </row>
    <row r="1265" spans="1:16" x14ac:dyDescent="0.3">
      <c r="A1265" s="6"/>
      <c r="C1265" s="27">
        <v>1251</v>
      </c>
      <c r="D1265" s="26">
        <v>1033</v>
      </c>
      <c r="E1265" s="26">
        <v>3</v>
      </c>
      <c r="F1265" s="5">
        <v>1032</v>
      </c>
      <c r="H1265" s="47">
        <f>VLOOKUP(표5_1075[[#This Row],[characterId]],$BB$15:$BD$223,2,FALSE)</f>
        <v>13</v>
      </c>
      <c r="I1265" s="47" t="str">
        <f>VLOOKUP(표5_1075[[#This Row],[characterId]],$BB$15:$BD$223,3,FALSE)</f>
        <v>홍련</v>
      </c>
      <c r="K1265" s="47">
        <f t="shared" si="78"/>
        <v>53</v>
      </c>
      <c r="L1265" s="47">
        <v>1251</v>
      </c>
      <c r="M1265" s="47">
        <f t="shared" si="76"/>
        <v>1033</v>
      </c>
      <c r="N1265" s="47">
        <f t="shared" si="79"/>
        <v>3</v>
      </c>
      <c r="O1265" s="47">
        <f t="shared" si="77"/>
        <v>1032</v>
      </c>
      <c r="P1265" s="47"/>
    </row>
    <row r="1266" spans="1:16" x14ac:dyDescent="0.3">
      <c r="A1266" s="6"/>
      <c r="C1266" s="27">
        <v>1252</v>
      </c>
      <c r="D1266" s="26">
        <v>1033</v>
      </c>
      <c r="E1266" s="26">
        <v>4</v>
      </c>
      <c r="F1266" s="5">
        <v>1035</v>
      </c>
      <c r="H1266" s="47">
        <f>VLOOKUP(표5_1075[[#This Row],[characterId]],$BB$15:$BD$223,2,FALSE)</f>
        <v>2</v>
      </c>
      <c r="I1266" s="47" t="str">
        <f>VLOOKUP(표5_1075[[#This Row],[characterId]],$BB$15:$BD$223,3,FALSE)</f>
        <v>액션트독스</v>
      </c>
      <c r="K1266" s="47">
        <f t="shared" si="78"/>
        <v>53</v>
      </c>
      <c r="L1266" s="47">
        <v>1252</v>
      </c>
      <c r="M1266" s="47">
        <f t="shared" si="76"/>
        <v>1033</v>
      </c>
      <c r="N1266" s="47">
        <f t="shared" si="79"/>
        <v>4</v>
      </c>
      <c r="O1266" s="47">
        <f t="shared" si="77"/>
        <v>1035</v>
      </c>
      <c r="P1266" s="47"/>
    </row>
    <row r="1267" spans="1:16" x14ac:dyDescent="0.3">
      <c r="A1267" s="6"/>
      <c r="C1267" s="27">
        <v>1253</v>
      </c>
      <c r="D1267" s="26">
        <v>1033</v>
      </c>
      <c r="E1267" s="26">
        <v>5</v>
      </c>
      <c r="F1267" s="5">
        <v>1034</v>
      </c>
      <c r="H1267" s="47">
        <f>VLOOKUP(표5_1075[[#This Row],[characterId]],$BB$15:$BD$223,2,FALSE)</f>
        <v>13</v>
      </c>
      <c r="I1267" s="47" t="str">
        <f>VLOOKUP(표5_1075[[#This Row],[characterId]],$BB$15:$BD$223,3,FALSE)</f>
        <v>하이드로젠북</v>
      </c>
      <c r="K1267" s="47">
        <f t="shared" si="78"/>
        <v>53</v>
      </c>
      <c r="L1267" s="47">
        <v>1253</v>
      </c>
      <c r="M1267" s="47">
        <f t="shared" si="76"/>
        <v>1033</v>
      </c>
      <c r="N1267" s="47">
        <f t="shared" si="79"/>
        <v>5</v>
      </c>
      <c r="O1267" s="47">
        <f t="shared" si="77"/>
        <v>1034</v>
      </c>
      <c r="P1267" s="47"/>
    </row>
    <row r="1268" spans="1:16" x14ac:dyDescent="0.3">
      <c r="A1268" s="6"/>
      <c r="C1268" s="27">
        <v>1254</v>
      </c>
      <c r="D1268" s="26">
        <v>1033</v>
      </c>
      <c r="E1268" s="26">
        <v>6</v>
      </c>
      <c r="F1268" s="5">
        <v>1044</v>
      </c>
      <c r="H1268" s="47">
        <f>VLOOKUP(표5_1075[[#This Row],[characterId]],$BB$15:$BD$223,2,FALSE)</f>
        <v>1</v>
      </c>
      <c r="I1268" s="47" t="str">
        <f>VLOOKUP(표5_1075[[#This Row],[characterId]],$BB$15:$BD$223,3,FALSE)</f>
        <v>아쿠아리햇</v>
      </c>
      <c r="K1268" s="47">
        <f t="shared" si="78"/>
        <v>53</v>
      </c>
      <c r="L1268" s="47">
        <v>1254</v>
      </c>
      <c r="M1268" s="47">
        <f t="shared" si="76"/>
        <v>1033</v>
      </c>
      <c r="N1268" s="47">
        <f t="shared" si="79"/>
        <v>6</v>
      </c>
      <c r="O1268" s="47">
        <f t="shared" si="77"/>
        <v>1044</v>
      </c>
      <c r="P1268" s="47"/>
    </row>
    <row r="1269" spans="1:16" x14ac:dyDescent="0.3">
      <c r="A1269" s="6"/>
      <c r="C1269" s="27">
        <v>1255</v>
      </c>
      <c r="D1269" s="26">
        <v>1033</v>
      </c>
      <c r="E1269" s="26">
        <v>7</v>
      </c>
      <c r="F1269" s="5">
        <v>1050</v>
      </c>
      <c r="H1269" s="47">
        <f>VLOOKUP(표5_1075[[#This Row],[characterId]],$BB$15:$BD$223,2,FALSE)</f>
        <v>12</v>
      </c>
      <c r="I1269" s="47" t="str">
        <f>VLOOKUP(표5_1075[[#This Row],[characterId]],$BB$15:$BD$223,3,FALSE)</f>
        <v>포리안</v>
      </c>
      <c r="K1269" s="47">
        <f t="shared" si="78"/>
        <v>53</v>
      </c>
      <c r="L1269" s="47">
        <v>1255</v>
      </c>
      <c r="M1269" s="47">
        <f t="shared" si="76"/>
        <v>1033</v>
      </c>
      <c r="N1269" s="47">
        <f t="shared" si="79"/>
        <v>7</v>
      </c>
      <c r="O1269" s="47">
        <f t="shared" si="77"/>
        <v>1050</v>
      </c>
      <c r="P1269" s="47"/>
    </row>
    <row r="1270" spans="1:16" x14ac:dyDescent="0.3">
      <c r="A1270" s="6"/>
      <c r="C1270" s="27">
        <v>1256</v>
      </c>
      <c r="D1270" s="26">
        <v>1033</v>
      </c>
      <c r="E1270" s="26">
        <v>8</v>
      </c>
      <c r="F1270" s="5">
        <v>1059</v>
      </c>
      <c r="H1270" s="47">
        <f>VLOOKUP(표5_1075[[#This Row],[characterId]],$BB$15:$BD$223,2,FALSE)</f>
        <v>15</v>
      </c>
      <c r="I1270" s="47" t="str">
        <f>VLOOKUP(표5_1075[[#This Row],[characterId]],$BB$15:$BD$223,3,FALSE)</f>
        <v>듀얼찬퐁</v>
      </c>
      <c r="K1270" s="47">
        <f t="shared" si="78"/>
        <v>53</v>
      </c>
      <c r="L1270" s="47">
        <v>1256</v>
      </c>
      <c r="M1270" s="47">
        <f t="shared" si="76"/>
        <v>1033</v>
      </c>
      <c r="N1270" s="47">
        <f t="shared" si="79"/>
        <v>8</v>
      </c>
      <c r="O1270" s="47">
        <f t="shared" si="77"/>
        <v>1059</v>
      </c>
      <c r="P1270" s="47"/>
    </row>
    <row r="1271" spans="1:16" x14ac:dyDescent="0.3">
      <c r="A1271" s="6"/>
      <c r="C1271" s="27">
        <v>1257</v>
      </c>
      <c r="D1271" s="26">
        <v>1033</v>
      </c>
      <c r="E1271" s="26">
        <v>9</v>
      </c>
      <c r="F1271" s="5">
        <v>1046</v>
      </c>
      <c r="H1271" s="47">
        <f>VLOOKUP(표5_1075[[#This Row],[characterId]],$BB$15:$BD$223,2,FALSE)</f>
        <v>21</v>
      </c>
      <c r="I1271" s="47" t="str">
        <f>VLOOKUP(표5_1075[[#This Row],[characterId]],$BB$15:$BD$223,3,FALSE)</f>
        <v>호롱</v>
      </c>
      <c r="K1271" s="47">
        <f t="shared" si="78"/>
        <v>53</v>
      </c>
      <c r="L1271" s="47">
        <v>1257</v>
      </c>
      <c r="M1271" s="47">
        <f t="shared" si="76"/>
        <v>1033</v>
      </c>
      <c r="N1271" s="47">
        <f t="shared" si="79"/>
        <v>9</v>
      </c>
      <c r="O1271" s="47">
        <f t="shared" si="77"/>
        <v>1046</v>
      </c>
      <c r="P1271" s="47"/>
    </row>
    <row r="1272" spans="1:16" x14ac:dyDescent="0.3">
      <c r="A1272" s="6"/>
      <c r="C1272" s="27">
        <v>1258</v>
      </c>
      <c r="D1272" s="26">
        <v>1033</v>
      </c>
      <c r="E1272" s="26">
        <v>10</v>
      </c>
      <c r="F1272" s="5">
        <v>1061</v>
      </c>
      <c r="H1272" s="47">
        <f>VLOOKUP(표5_1075[[#This Row],[characterId]],$BB$15:$BD$223,2,FALSE)</f>
        <v>43</v>
      </c>
      <c r="I1272" s="47" t="str">
        <f>VLOOKUP(표5_1075[[#This Row],[characterId]],$BB$15:$BD$223,3,FALSE)</f>
        <v>스노링</v>
      </c>
      <c r="K1272" s="47">
        <f t="shared" si="78"/>
        <v>53</v>
      </c>
      <c r="L1272" s="47">
        <v>1258</v>
      </c>
      <c r="M1272" s="47">
        <f t="shared" si="76"/>
        <v>1033</v>
      </c>
      <c r="N1272" s="47">
        <f t="shared" si="79"/>
        <v>10</v>
      </c>
      <c r="O1272" s="47">
        <f t="shared" si="77"/>
        <v>1061</v>
      </c>
      <c r="P1272" s="47"/>
    </row>
    <row r="1273" spans="1:16" x14ac:dyDescent="0.3">
      <c r="A1273" s="6"/>
      <c r="C1273" s="27">
        <v>1259</v>
      </c>
      <c r="D1273" s="26">
        <v>1033</v>
      </c>
      <c r="E1273" s="26">
        <v>11</v>
      </c>
      <c r="F1273" s="5">
        <v>1076</v>
      </c>
      <c r="H1273" s="47">
        <f>VLOOKUP(표5_1075[[#This Row],[characterId]],$BB$15:$BD$223,2,FALSE)</f>
        <v>3</v>
      </c>
      <c r="I1273" s="47" t="str">
        <f>VLOOKUP(표5_1075[[#This Row],[characterId]],$BB$15:$BD$223,3,FALSE)</f>
        <v>운트파이톤</v>
      </c>
      <c r="K1273" s="47">
        <f t="shared" si="78"/>
        <v>53</v>
      </c>
      <c r="L1273" s="47">
        <v>1259</v>
      </c>
      <c r="M1273" s="47">
        <f t="shared" si="76"/>
        <v>1033</v>
      </c>
      <c r="N1273" s="47">
        <f t="shared" si="79"/>
        <v>11</v>
      </c>
      <c r="O1273" s="47">
        <f t="shared" si="77"/>
        <v>1076</v>
      </c>
      <c r="P1273" s="47"/>
    </row>
    <row r="1274" spans="1:16" x14ac:dyDescent="0.3">
      <c r="A1274" s="6"/>
      <c r="C1274" s="27">
        <v>1260</v>
      </c>
      <c r="D1274" s="26">
        <v>1033</v>
      </c>
      <c r="E1274" s="26">
        <v>12</v>
      </c>
      <c r="F1274" s="5">
        <v>1077</v>
      </c>
      <c r="H1274" s="47">
        <f>VLOOKUP(표5_1075[[#This Row],[characterId]],$BB$15:$BD$223,2,FALSE)</f>
        <v>6</v>
      </c>
      <c r="I1274" s="47" t="str">
        <f>VLOOKUP(표5_1075[[#This Row],[characterId]],$BB$15:$BD$223,3,FALSE)</f>
        <v>페일독스</v>
      </c>
      <c r="K1274" s="47">
        <f t="shared" si="78"/>
        <v>53</v>
      </c>
      <c r="L1274" s="47">
        <v>1260</v>
      </c>
      <c r="M1274" s="47">
        <f t="shared" si="76"/>
        <v>1033</v>
      </c>
      <c r="N1274" s="47">
        <f t="shared" si="79"/>
        <v>12</v>
      </c>
      <c r="O1274" s="47">
        <f t="shared" si="77"/>
        <v>1077</v>
      </c>
      <c r="P1274" s="47"/>
    </row>
    <row r="1275" spans="1:16" x14ac:dyDescent="0.3">
      <c r="A1275" s="6"/>
      <c r="C1275" s="27">
        <v>1261</v>
      </c>
      <c r="D1275" s="26">
        <v>1033</v>
      </c>
      <c r="E1275" s="26">
        <v>13</v>
      </c>
      <c r="F1275" s="5">
        <v>1075</v>
      </c>
      <c r="H1275" s="47">
        <f>VLOOKUP(표5_1075[[#This Row],[characterId]],$BB$15:$BD$223,2,FALSE)</f>
        <v>15</v>
      </c>
      <c r="I1275" s="47" t="str">
        <f>VLOOKUP(표5_1075[[#This Row],[characterId]],$BB$15:$BD$223,3,FALSE)</f>
        <v>드로이드실버</v>
      </c>
      <c r="K1275" s="47">
        <f t="shared" si="78"/>
        <v>53</v>
      </c>
      <c r="L1275" s="47">
        <v>1261</v>
      </c>
      <c r="M1275" s="47">
        <f t="shared" si="76"/>
        <v>1033</v>
      </c>
      <c r="N1275" s="47">
        <f t="shared" si="79"/>
        <v>13</v>
      </c>
      <c r="O1275" s="47">
        <f t="shared" si="77"/>
        <v>1075</v>
      </c>
      <c r="P1275" s="47"/>
    </row>
    <row r="1276" spans="1:16" x14ac:dyDescent="0.3">
      <c r="A1276" s="6"/>
      <c r="C1276" s="27">
        <v>1262</v>
      </c>
      <c r="D1276" s="26">
        <v>1033</v>
      </c>
      <c r="E1276" s="26">
        <v>14</v>
      </c>
      <c r="F1276" s="5">
        <v>1069</v>
      </c>
      <c r="H1276" s="47">
        <f>VLOOKUP(표5_1075[[#This Row],[characterId]],$BB$15:$BD$223,2,FALSE)</f>
        <v>21</v>
      </c>
      <c r="I1276" s="47" t="str">
        <f>VLOOKUP(표5_1075[[#This Row],[characterId]],$BB$15:$BD$223,3,FALSE)</f>
        <v>푸르릉</v>
      </c>
      <c r="K1276" s="47">
        <f t="shared" si="78"/>
        <v>53</v>
      </c>
      <c r="L1276" s="47">
        <v>1262</v>
      </c>
      <c r="M1276" s="47">
        <f t="shared" si="76"/>
        <v>1033</v>
      </c>
      <c r="N1276" s="47">
        <f t="shared" si="79"/>
        <v>14</v>
      </c>
      <c r="O1276" s="47">
        <f t="shared" si="77"/>
        <v>1069</v>
      </c>
      <c r="P1276" s="47"/>
    </row>
    <row r="1277" spans="1:16" x14ac:dyDescent="0.3">
      <c r="A1277" s="6"/>
      <c r="C1277" s="27">
        <v>1263</v>
      </c>
      <c r="D1277" s="26">
        <v>1033</v>
      </c>
      <c r="E1277" s="26">
        <v>15</v>
      </c>
      <c r="F1277" s="5">
        <v>1085</v>
      </c>
      <c r="H1277" s="47">
        <f>VLOOKUP(표5_1075[[#This Row],[characterId]],$BB$15:$BD$223,2,FALSE)</f>
        <v>44</v>
      </c>
      <c r="I1277" s="47" t="str">
        <f>VLOOKUP(표5_1075[[#This Row],[characterId]],$BB$15:$BD$223,3,FALSE)</f>
        <v>유니핀</v>
      </c>
      <c r="K1277" s="47">
        <f t="shared" si="78"/>
        <v>53</v>
      </c>
      <c r="L1277" s="47">
        <v>1263</v>
      </c>
      <c r="M1277" s="47">
        <f t="shared" si="76"/>
        <v>1033</v>
      </c>
      <c r="N1277" s="47">
        <f t="shared" si="79"/>
        <v>15</v>
      </c>
      <c r="O1277" s="47">
        <f t="shared" si="77"/>
        <v>1085</v>
      </c>
      <c r="P1277" s="47"/>
    </row>
    <row r="1278" spans="1:16" x14ac:dyDescent="0.3">
      <c r="A1278" s="6"/>
      <c r="C1278" s="27">
        <v>1264</v>
      </c>
      <c r="D1278" s="26">
        <v>1033</v>
      </c>
      <c r="E1278" s="26">
        <v>16</v>
      </c>
      <c r="F1278" s="5">
        <v>1155</v>
      </c>
      <c r="H1278" s="47">
        <f>VLOOKUP(표5_1075[[#This Row],[characterId]],$BB$15:$BD$223,2,FALSE)</f>
        <v>16</v>
      </c>
      <c r="I1278" s="47" t="str">
        <f>VLOOKUP(표5_1075[[#This Row],[characterId]],$BB$15:$BD$223,3,FALSE)</f>
        <v>아룹아낙</v>
      </c>
      <c r="K1278" s="47">
        <f t="shared" si="78"/>
        <v>53</v>
      </c>
      <c r="L1278" s="47">
        <v>1264</v>
      </c>
      <c r="M1278" s="47">
        <f t="shared" si="76"/>
        <v>1033</v>
      </c>
      <c r="N1278" s="47">
        <f t="shared" si="79"/>
        <v>16</v>
      </c>
      <c r="O1278" s="47">
        <f t="shared" si="77"/>
        <v>1155</v>
      </c>
      <c r="P1278" s="47"/>
    </row>
    <row r="1279" spans="1:16" x14ac:dyDescent="0.3">
      <c r="A1279" s="6"/>
      <c r="C1279" s="27">
        <v>1265</v>
      </c>
      <c r="D1279" s="26">
        <v>1033</v>
      </c>
      <c r="E1279" s="26">
        <v>17</v>
      </c>
      <c r="F1279" s="5">
        <v>1167</v>
      </c>
      <c r="H1279" s="47">
        <f>VLOOKUP(표5_1075[[#This Row],[characterId]],$BB$15:$BD$223,2,FALSE)</f>
        <v>32</v>
      </c>
      <c r="I1279" s="47" t="str">
        <f>VLOOKUP(표5_1075[[#This Row],[characterId]],$BB$15:$BD$223,3,FALSE)</f>
        <v>스니피</v>
      </c>
      <c r="K1279" s="47">
        <f t="shared" si="78"/>
        <v>53</v>
      </c>
      <c r="L1279" s="47">
        <v>1265</v>
      </c>
      <c r="M1279" s="47">
        <f t="shared" si="76"/>
        <v>1033</v>
      </c>
      <c r="N1279" s="47">
        <f t="shared" si="79"/>
        <v>17</v>
      </c>
      <c r="O1279" s="47">
        <f t="shared" si="77"/>
        <v>1167</v>
      </c>
      <c r="P1279" s="47"/>
    </row>
    <row r="1280" spans="1:16" x14ac:dyDescent="0.3">
      <c r="A1280" s="6"/>
      <c r="C1280" s="27">
        <v>1266</v>
      </c>
      <c r="D1280" s="26">
        <v>1033</v>
      </c>
      <c r="E1280" s="26">
        <v>18</v>
      </c>
      <c r="F1280" s="5">
        <v>1131</v>
      </c>
      <c r="H1280" s="47">
        <f>VLOOKUP(표5_1075[[#This Row],[characterId]],$BB$15:$BD$223,2,FALSE)</f>
        <v>7</v>
      </c>
      <c r="I1280" s="47" t="str">
        <f>VLOOKUP(표5_1075[[#This Row],[characterId]],$BB$15:$BD$223,3,FALSE)</f>
        <v>하이 레드 쿼츠</v>
      </c>
      <c r="K1280" s="47">
        <f t="shared" si="78"/>
        <v>53</v>
      </c>
      <c r="L1280" s="47">
        <v>1266</v>
      </c>
      <c r="M1280" s="47">
        <f t="shared" si="76"/>
        <v>1033</v>
      </c>
      <c r="N1280" s="47">
        <f t="shared" si="79"/>
        <v>18</v>
      </c>
      <c r="O1280" s="47">
        <f t="shared" si="77"/>
        <v>1131</v>
      </c>
      <c r="P1280" s="47"/>
    </row>
    <row r="1281" spans="1:16" x14ac:dyDescent="0.3">
      <c r="A1281" s="6"/>
      <c r="C1281" s="27">
        <v>1267</v>
      </c>
      <c r="D1281" s="26">
        <v>1033</v>
      </c>
      <c r="E1281" s="26">
        <v>19</v>
      </c>
      <c r="F1281" s="5">
        <v>1101</v>
      </c>
      <c r="H1281" s="47">
        <f>VLOOKUP(표5_1075[[#This Row],[characterId]],$BB$15:$BD$223,2,FALSE)</f>
        <v>44</v>
      </c>
      <c r="I1281" s="47" t="str">
        <f>VLOOKUP(표5_1075[[#This Row],[characterId]],$BB$15:$BD$223,3,FALSE)</f>
        <v>페어리핀</v>
      </c>
      <c r="K1281" s="47">
        <f t="shared" si="78"/>
        <v>53</v>
      </c>
      <c r="L1281" s="47">
        <v>1267</v>
      </c>
      <c r="M1281" s="47">
        <f t="shared" si="76"/>
        <v>1033</v>
      </c>
      <c r="N1281" s="47">
        <f t="shared" si="79"/>
        <v>19</v>
      </c>
      <c r="O1281" s="47">
        <f t="shared" si="77"/>
        <v>1101</v>
      </c>
      <c r="P1281" s="47"/>
    </row>
    <row r="1282" spans="1:16" x14ac:dyDescent="0.3">
      <c r="A1282" s="6"/>
      <c r="C1282" s="27">
        <v>1268</v>
      </c>
      <c r="D1282" s="26">
        <v>1033</v>
      </c>
      <c r="E1282" s="26">
        <v>20</v>
      </c>
      <c r="F1282" s="5">
        <v>1104</v>
      </c>
      <c r="H1282" s="47">
        <f>VLOOKUP(표5_1075[[#This Row],[characterId]],$BB$15:$BD$223,2,FALSE)</f>
        <v>10</v>
      </c>
      <c r="I1282" s="47" t="str">
        <f>VLOOKUP(표5_1075[[#This Row],[characterId]],$BB$15:$BD$223,3,FALSE)</f>
        <v>아루렌</v>
      </c>
      <c r="K1282" s="47">
        <f t="shared" si="78"/>
        <v>53</v>
      </c>
      <c r="L1282" s="47">
        <v>1268</v>
      </c>
      <c r="M1282" s="47">
        <f t="shared" si="76"/>
        <v>1033</v>
      </c>
      <c r="N1282" s="47">
        <f t="shared" si="79"/>
        <v>20</v>
      </c>
      <c r="O1282" s="47">
        <f t="shared" si="77"/>
        <v>1104</v>
      </c>
      <c r="P1282" s="47"/>
    </row>
    <row r="1283" spans="1:16" x14ac:dyDescent="0.3">
      <c r="A1283" s="6"/>
      <c r="C1283" s="27">
        <v>1269</v>
      </c>
      <c r="D1283" s="26">
        <v>1033</v>
      </c>
      <c r="E1283" s="26">
        <v>101</v>
      </c>
      <c r="F1283" s="5">
        <v>2013</v>
      </c>
      <c r="H1283" s="47">
        <f>VLOOKUP(표5_1075[[#This Row],[characterId]],$BB$15:$BD$223,2,FALSE)</f>
        <v>22</v>
      </c>
      <c r="I1283" s="47" t="str">
        <f>VLOOKUP(표5_1075[[#This Row],[characterId]],$BB$15:$BD$223,3,FALSE)</f>
        <v>타르보스</v>
      </c>
      <c r="K1283" s="47">
        <f t="shared" si="78"/>
        <v>53</v>
      </c>
      <c r="L1283" s="47">
        <v>1269</v>
      </c>
      <c r="M1283" s="47">
        <f t="shared" si="76"/>
        <v>1033</v>
      </c>
      <c r="N1283" s="47">
        <f t="shared" si="79"/>
        <v>101</v>
      </c>
      <c r="O1283" s="47">
        <f t="shared" si="77"/>
        <v>2013</v>
      </c>
      <c r="P1283" s="47"/>
    </row>
    <row r="1284" spans="1:16" x14ac:dyDescent="0.3">
      <c r="A1284" s="6"/>
      <c r="C1284" s="27">
        <v>1270</v>
      </c>
      <c r="D1284" s="26">
        <v>1033</v>
      </c>
      <c r="E1284" s="26">
        <v>102</v>
      </c>
      <c r="F1284" s="5">
        <v>2023</v>
      </c>
      <c r="H1284" s="47">
        <f>VLOOKUP(표5_1075[[#This Row],[characterId]],$BB$15:$BD$223,2,FALSE)</f>
        <v>31</v>
      </c>
      <c r="I1284" s="47" t="str">
        <f>VLOOKUP(표5_1075[[#This Row],[characterId]],$BB$15:$BD$223,3,FALSE)</f>
        <v>쿠로구렌</v>
      </c>
      <c r="K1284" s="47">
        <f t="shared" si="78"/>
        <v>53</v>
      </c>
      <c r="L1284" s="47">
        <v>1270</v>
      </c>
      <c r="M1284" s="47">
        <f t="shared" si="76"/>
        <v>1033</v>
      </c>
      <c r="N1284" s="47">
        <f t="shared" si="79"/>
        <v>102</v>
      </c>
      <c r="O1284" s="47">
        <f t="shared" si="77"/>
        <v>2023</v>
      </c>
      <c r="P1284" s="47"/>
    </row>
    <row r="1285" spans="1:16" x14ac:dyDescent="0.3">
      <c r="A1285" s="6"/>
      <c r="C1285" s="27">
        <v>1271</v>
      </c>
      <c r="D1285" s="26">
        <v>1033</v>
      </c>
      <c r="E1285" s="26">
        <v>103</v>
      </c>
      <c r="F1285" s="5">
        <v>2033</v>
      </c>
      <c r="H1285" s="47">
        <f>VLOOKUP(표5_1075[[#This Row],[characterId]],$BB$15:$BD$223,2,FALSE)</f>
        <v>31</v>
      </c>
      <c r="I1285" s="47" t="str">
        <f>VLOOKUP(표5_1075[[#This Row],[characterId]],$BB$15:$BD$223,3,FALSE)</f>
        <v>하이워터쿼츠</v>
      </c>
      <c r="K1285" s="47">
        <f t="shared" si="78"/>
        <v>53</v>
      </c>
      <c r="L1285" s="47">
        <v>1271</v>
      </c>
      <c r="M1285" s="47">
        <f t="shared" si="76"/>
        <v>1033</v>
      </c>
      <c r="N1285" s="47">
        <f t="shared" si="79"/>
        <v>103</v>
      </c>
      <c r="O1285" s="47">
        <f t="shared" si="77"/>
        <v>2033</v>
      </c>
      <c r="P1285" s="47"/>
    </row>
    <row r="1286" spans="1:16" x14ac:dyDescent="0.3">
      <c r="A1286" s="6"/>
      <c r="C1286" s="27">
        <v>1272</v>
      </c>
      <c r="D1286" s="26">
        <v>1033</v>
      </c>
      <c r="E1286" s="26">
        <v>201</v>
      </c>
      <c r="F1286" s="5">
        <v>3005</v>
      </c>
      <c r="H1286" s="47">
        <f>VLOOKUP(표5_1075[[#This Row],[characterId]],$BB$15:$BD$223,2,FALSE)</f>
        <v>36</v>
      </c>
      <c r="I1286" s="47" t="str">
        <f>VLOOKUP(표5_1075[[#This Row],[characterId]],$BB$15:$BD$223,3,FALSE)</f>
        <v>눈물의 루나이</v>
      </c>
      <c r="K1286" s="47">
        <f t="shared" si="78"/>
        <v>53</v>
      </c>
      <c r="L1286" s="47">
        <v>1272</v>
      </c>
      <c r="M1286" s="47">
        <f t="shared" si="76"/>
        <v>1033</v>
      </c>
      <c r="N1286" s="47">
        <f t="shared" si="79"/>
        <v>201</v>
      </c>
      <c r="O1286" s="47">
        <f t="shared" si="77"/>
        <v>3005</v>
      </c>
      <c r="P1286" s="47"/>
    </row>
    <row r="1287" spans="1:16" x14ac:dyDescent="0.3">
      <c r="A1287" s="6"/>
      <c r="C1287" s="27">
        <v>1273</v>
      </c>
      <c r="D1287" s="26">
        <v>1034</v>
      </c>
      <c r="E1287" s="26">
        <v>1</v>
      </c>
      <c r="F1287" s="5">
        <v>1009</v>
      </c>
      <c r="H1287" s="47">
        <f>VLOOKUP(표5_1075[[#This Row],[characterId]],$BB$15:$BD$223,2,FALSE)</f>
        <v>7</v>
      </c>
      <c r="I1287" s="47" t="str">
        <f>VLOOKUP(표5_1075[[#This Row],[characterId]],$BB$15:$BD$223,3,FALSE)</f>
        <v>블라임</v>
      </c>
      <c r="K1287" s="47">
        <f t="shared" si="78"/>
        <v>54</v>
      </c>
      <c r="L1287" s="47">
        <v>1273</v>
      </c>
      <c r="M1287" s="47">
        <f t="shared" si="76"/>
        <v>1034</v>
      </c>
      <c r="N1287" s="47">
        <f t="shared" si="79"/>
        <v>1</v>
      </c>
      <c r="O1287" s="47">
        <f t="shared" si="77"/>
        <v>1009</v>
      </c>
      <c r="P1287" s="47"/>
    </row>
    <row r="1288" spans="1:16" x14ac:dyDescent="0.3">
      <c r="A1288" s="6"/>
      <c r="C1288" s="27">
        <v>1274</v>
      </c>
      <c r="D1288" s="26">
        <v>1034</v>
      </c>
      <c r="E1288" s="26">
        <v>2</v>
      </c>
      <c r="F1288" s="5">
        <v>1007</v>
      </c>
      <c r="H1288" s="47">
        <f>VLOOKUP(표5_1075[[#This Row],[characterId]],$BB$15:$BD$223,2,FALSE)</f>
        <v>6</v>
      </c>
      <c r="I1288" s="47" t="str">
        <f>VLOOKUP(표5_1075[[#This Row],[characterId]],$BB$15:$BD$223,3,FALSE)</f>
        <v>크릉</v>
      </c>
      <c r="K1288" s="47">
        <f t="shared" si="78"/>
        <v>54</v>
      </c>
      <c r="L1288" s="47">
        <v>1274</v>
      </c>
      <c r="M1288" s="47">
        <f t="shared" si="76"/>
        <v>1034</v>
      </c>
      <c r="N1288" s="47">
        <f t="shared" si="79"/>
        <v>2</v>
      </c>
      <c r="O1288" s="47">
        <f t="shared" si="77"/>
        <v>1007</v>
      </c>
      <c r="P1288" s="47"/>
    </row>
    <row r="1289" spans="1:16" x14ac:dyDescent="0.3">
      <c r="A1289" s="6"/>
      <c r="C1289" s="27">
        <v>1275</v>
      </c>
      <c r="D1289" s="26">
        <v>1034</v>
      </c>
      <c r="E1289" s="26">
        <v>3</v>
      </c>
      <c r="F1289" s="5">
        <v>1032</v>
      </c>
      <c r="H1289" s="47">
        <f>VLOOKUP(표5_1075[[#This Row],[characterId]],$BB$15:$BD$223,2,FALSE)</f>
        <v>13</v>
      </c>
      <c r="I1289" s="47" t="str">
        <f>VLOOKUP(표5_1075[[#This Row],[characterId]],$BB$15:$BD$223,3,FALSE)</f>
        <v>홍련</v>
      </c>
      <c r="K1289" s="47">
        <f t="shared" si="78"/>
        <v>54</v>
      </c>
      <c r="L1289" s="47">
        <v>1275</v>
      </c>
      <c r="M1289" s="47">
        <f t="shared" si="76"/>
        <v>1034</v>
      </c>
      <c r="N1289" s="47">
        <f t="shared" si="79"/>
        <v>3</v>
      </c>
      <c r="O1289" s="47">
        <f t="shared" si="77"/>
        <v>1032</v>
      </c>
      <c r="P1289" s="47"/>
    </row>
    <row r="1290" spans="1:16" x14ac:dyDescent="0.3">
      <c r="A1290" s="6"/>
      <c r="C1290" s="27">
        <v>1276</v>
      </c>
      <c r="D1290" s="26">
        <v>1034</v>
      </c>
      <c r="E1290" s="26">
        <v>4</v>
      </c>
      <c r="F1290" s="5">
        <v>1035</v>
      </c>
      <c r="H1290" s="47">
        <f>VLOOKUP(표5_1075[[#This Row],[characterId]],$BB$15:$BD$223,2,FALSE)</f>
        <v>2</v>
      </c>
      <c r="I1290" s="47" t="str">
        <f>VLOOKUP(표5_1075[[#This Row],[characterId]],$BB$15:$BD$223,3,FALSE)</f>
        <v>액션트독스</v>
      </c>
      <c r="K1290" s="47">
        <f t="shared" si="78"/>
        <v>54</v>
      </c>
      <c r="L1290" s="47">
        <v>1276</v>
      </c>
      <c r="M1290" s="47">
        <f t="shared" si="76"/>
        <v>1034</v>
      </c>
      <c r="N1290" s="47">
        <f t="shared" si="79"/>
        <v>4</v>
      </c>
      <c r="O1290" s="47">
        <f t="shared" si="77"/>
        <v>1035</v>
      </c>
      <c r="P1290" s="47"/>
    </row>
    <row r="1291" spans="1:16" x14ac:dyDescent="0.3">
      <c r="A1291" s="6"/>
      <c r="C1291" s="27">
        <v>1277</v>
      </c>
      <c r="D1291" s="26">
        <v>1034</v>
      </c>
      <c r="E1291" s="26">
        <v>5</v>
      </c>
      <c r="F1291" s="5">
        <v>1034</v>
      </c>
      <c r="H1291" s="47">
        <f>VLOOKUP(표5_1075[[#This Row],[characterId]],$BB$15:$BD$223,2,FALSE)</f>
        <v>13</v>
      </c>
      <c r="I1291" s="47" t="str">
        <f>VLOOKUP(표5_1075[[#This Row],[characterId]],$BB$15:$BD$223,3,FALSE)</f>
        <v>하이드로젠북</v>
      </c>
      <c r="K1291" s="47">
        <f t="shared" si="78"/>
        <v>54</v>
      </c>
      <c r="L1291" s="47">
        <v>1277</v>
      </c>
      <c r="M1291" s="47">
        <f t="shared" si="76"/>
        <v>1034</v>
      </c>
      <c r="N1291" s="47">
        <f t="shared" si="79"/>
        <v>5</v>
      </c>
      <c r="O1291" s="47">
        <f t="shared" si="77"/>
        <v>1034</v>
      </c>
      <c r="P1291" s="47"/>
    </row>
    <row r="1292" spans="1:16" x14ac:dyDescent="0.3">
      <c r="A1292" s="6"/>
      <c r="C1292" s="27">
        <v>1278</v>
      </c>
      <c r="D1292" s="26">
        <v>1034</v>
      </c>
      <c r="E1292" s="26">
        <v>6</v>
      </c>
      <c r="F1292" s="5">
        <v>1044</v>
      </c>
      <c r="H1292" s="47">
        <f>VLOOKUP(표5_1075[[#This Row],[characterId]],$BB$15:$BD$223,2,FALSE)</f>
        <v>1</v>
      </c>
      <c r="I1292" s="47" t="str">
        <f>VLOOKUP(표5_1075[[#This Row],[characterId]],$BB$15:$BD$223,3,FALSE)</f>
        <v>아쿠아리햇</v>
      </c>
      <c r="K1292" s="47">
        <f t="shared" si="78"/>
        <v>54</v>
      </c>
      <c r="L1292" s="47">
        <v>1278</v>
      </c>
      <c r="M1292" s="47">
        <f t="shared" si="76"/>
        <v>1034</v>
      </c>
      <c r="N1292" s="47">
        <f t="shared" si="79"/>
        <v>6</v>
      </c>
      <c r="O1292" s="47">
        <f t="shared" si="77"/>
        <v>1044</v>
      </c>
      <c r="P1292" s="47"/>
    </row>
    <row r="1293" spans="1:16" x14ac:dyDescent="0.3">
      <c r="A1293" s="6"/>
      <c r="C1293" s="27">
        <v>1279</v>
      </c>
      <c r="D1293" s="26">
        <v>1034</v>
      </c>
      <c r="E1293" s="26">
        <v>7</v>
      </c>
      <c r="F1293" s="5">
        <v>1050</v>
      </c>
      <c r="H1293" s="47">
        <f>VLOOKUP(표5_1075[[#This Row],[characterId]],$BB$15:$BD$223,2,FALSE)</f>
        <v>12</v>
      </c>
      <c r="I1293" s="47" t="str">
        <f>VLOOKUP(표5_1075[[#This Row],[characterId]],$BB$15:$BD$223,3,FALSE)</f>
        <v>포리안</v>
      </c>
      <c r="K1293" s="47">
        <f t="shared" si="78"/>
        <v>54</v>
      </c>
      <c r="L1293" s="47">
        <v>1279</v>
      </c>
      <c r="M1293" s="47">
        <f t="shared" si="76"/>
        <v>1034</v>
      </c>
      <c r="N1293" s="47">
        <f t="shared" si="79"/>
        <v>7</v>
      </c>
      <c r="O1293" s="47">
        <f t="shared" si="77"/>
        <v>1050</v>
      </c>
      <c r="P1293" s="47"/>
    </row>
    <row r="1294" spans="1:16" x14ac:dyDescent="0.3">
      <c r="A1294" s="6"/>
      <c r="C1294" s="27">
        <v>1280</v>
      </c>
      <c r="D1294" s="26">
        <v>1034</v>
      </c>
      <c r="E1294" s="26">
        <v>8</v>
      </c>
      <c r="F1294" s="5">
        <v>1059</v>
      </c>
      <c r="H1294" s="47">
        <f>VLOOKUP(표5_1075[[#This Row],[characterId]],$BB$15:$BD$223,2,FALSE)</f>
        <v>15</v>
      </c>
      <c r="I1294" s="47" t="str">
        <f>VLOOKUP(표5_1075[[#This Row],[characterId]],$BB$15:$BD$223,3,FALSE)</f>
        <v>듀얼찬퐁</v>
      </c>
      <c r="K1294" s="47">
        <f t="shared" si="78"/>
        <v>54</v>
      </c>
      <c r="L1294" s="47">
        <v>1280</v>
      </c>
      <c r="M1294" s="47">
        <f t="shared" si="76"/>
        <v>1034</v>
      </c>
      <c r="N1294" s="47">
        <f t="shared" si="79"/>
        <v>8</v>
      </c>
      <c r="O1294" s="47">
        <f t="shared" si="77"/>
        <v>1059</v>
      </c>
      <c r="P1294" s="47"/>
    </row>
    <row r="1295" spans="1:16" x14ac:dyDescent="0.3">
      <c r="A1295" s="6"/>
      <c r="C1295" s="27">
        <v>1281</v>
      </c>
      <c r="D1295" s="26">
        <v>1034</v>
      </c>
      <c r="E1295" s="26">
        <v>9</v>
      </c>
      <c r="F1295" s="5">
        <v>1046</v>
      </c>
      <c r="H1295" s="47">
        <f>VLOOKUP(표5_1075[[#This Row],[characterId]],$BB$15:$BD$223,2,FALSE)</f>
        <v>21</v>
      </c>
      <c r="I1295" s="47" t="str">
        <f>VLOOKUP(표5_1075[[#This Row],[characterId]],$BB$15:$BD$223,3,FALSE)</f>
        <v>호롱</v>
      </c>
      <c r="K1295" s="47">
        <f t="shared" si="78"/>
        <v>54</v>
      </c>
      <c r="L1295" s="47">
        <v>1281</v>
      </c>
      <c r="M1295" s="47">
        <f t="shared" ref="M1295:M1358" si="80">VLOOKUP(ROUNDUP(L1295/24,0),$W$15:$Z$138,4,FALSE)</f>
        <v>1034</v>
      </c>
      <c r="N1295" s="47">
        <f t="shared" si="79"/>
        <v>9</v>
      </c>
      <c r="O1295" s="47">
        <f t="shared" ref="O1295:O1358" si="81">INDEX($AB$15:$AY$138,K1295,VLOOKUP(N1295,$S$15:$T$38,2,FALSE))</f>
        <v>1046</v>
      </c>
      <c r="P1295" s="47"/>
    </row>
    <row r="1296" spans="1:16" x14ac:dyDescent="0.3">
      <c r="A1296" s="6"/>
      <c r="C1296" s="27">
        <v>1282</v>
      </c>
      <c r="D1296" s="26">
        <v>1034</v>
      </c>
      <c r="E1296" s="26">
        <v>10</v>
      </c>
      <c r="F1296" s="5">
        <v>1061</v>
      </c>
      <c r="H1296" s="47">
        <f>VLOOKUP(표5_1075[[#This Row],[characterId]],$BB$15:$BD$223,2,FALSE)</f>
        <v>43</v>
      </c>
      <c r="I1296" s="47" t="str">
        <f>VLOOKUP(표5_1075[[#This Row],[characterId]],$BB$15:$BD$223,3,FALSE)</f>
        <v>스노링</v>
      </c>
      <c r="K1296" s="47">
        <f t="shared" ref="K1296:K1359" si="82">ROUNDUP(L1296/24,0)</f>
        <v>54</v>
      </c>
      <c r="L1296" s="47">
        <v>1282</v>
      </c>
      <c r="M1296" s="47">
        <f t="shared" si="80"/>
        <v>1034</v>
      </c>
      <c r="N1296" s="47">
        <f t="shared" si="79"/>
        <v>10</v>
      </c>
      <c r="O1296" s="47">
        <f t="shared" si="81"/>
        <v>1061</v>
      </c>
      <c r="P1296" s="47"/>
    </row>
    <row r="1297" spans="1:16" x14ac:dyDescent="0.3">
      <c r="A1297" s="6"/>
      <c r="C1297" s="27">
        <v>1283</v>
      </c>
      <c r="D1297" s="26">
        <v>1034</v>
      </c>
      <c r="E1297" s="26">
        <v>11</v>
      </c>
      <c r="F1297" s="5">
        <v>1076</v>
      </c>
      <c r="H1297" s="47">
        <f>VLOOKUP(표5_1075[[#This Row],[characterId]],$BB$15:$BD$223,2,FALSE)</f>
        <v>3</v>
      </c>
      <c r="I1297" s="47" t="str">
        <f>VLOOKUP(표5_1075[[#This Row],[characterId]],$BB$15:$BD$223,3,FALSE)</f>
        <v>운트파이톤</v>
      </c>
      <c r="K1297" s="47">
        <f t="shared" si="82"/>
        <v>54</v>
      </c>
      <c r="L1297" s="47">
        <v>1283</v>
      </c>
      <c r="M1297" s="47">
        <f t="shared" si="80"/>
        <v>1034</v>
      </c>
      <c r="N1297" s="47">
        <f t="shared" si="79"/>
        <v>11</v>
      </c>
      <c r="O1297" s="47">
        <f t="shared" si="81"/>
        <v>1076</v>
      </c>
      <c r="P1297" s="47"/>
    </row>
    <row r="1298" spans="1:16" x14ac:dyDescent="0.3">
      <c r="A1298" s="6"/>
      <c r="C1298" s="27">
        <v>1284</v>
      </c>
      <c r="D1298" s="26">
        <v>1034</v>
      </c>
      <c r="E1298" s="26">
        <v>12</v>
      </c>
      <c r="F1298" s="5">
        <v>1077</v>
      </c>
      <c r="H1298" s="47">
        <f>VLOOKUP(표5_1075[[#This Row],[characterId]],$BB$15:$BD$223,2,FALSE)</f>
        <v>6</v>
      </c>
      <c r="I1298" s="47" t="str">
        <f>VLOOKUP(표5_1075[[#This Row],[characterId]],$BB$15:$BD$223,3,FALSE)</f>
        <v>페일독스</v>
      </c>
      <c r="K1298" s="47">
        <f t="shared" si="82"/>
        <v>54</v>
      </c>
      <c r="L1298" s="47">
        <v>1284</v>
      </c>
      <c r="M1298" s="47">
        <f t="shared" si="80"/>
        <v>1034</v>
      </c>
      <c r="N1298" s="47">
        <f t="shared" si="79"/>
        <v>12</v>
      </c>
      <c r="O1298" s="47">
        <f t="shared" si="81"/>
        <v>1077</v>
      </c>
      <c r="P1298" s="47"/>
    </row>
    <row r="1299" spans="1:16" x14ac:dyDescent="0.3">
      <c r="A1299" s="6"/>
      <c r="C1299" s="27">
        <v>1285</v>
      </c>
      <c r="D1299" s="26">
        <v>1034</v>
      </c>
      <c r="E1299" s="26">
        <v>13</v>
      </c>
      <c r="F1299" s="5">
        <v>1075</v>
      </c>
      <c r="H1299" s="47">
        <f>VLOOKUP(표5_1075[[#This Row],[characterId]],$BB$15:$BD$223,2,FALSE)</f>
        <v>15</v>
      </c>
      <c r="I1299" s="47" t="str">
        <f>VLOOKUP(표5_1075[[#This Row],[characterId]],$BB$15:$BD$223,3,FALSE)</f>
        <v>드로이드실버</v>
      </c>
      <c r="K1299" s="47">
        <f t="shared" si="82"/>
        <v>54</v>
      </c>
      <c r="L1299" s="47">
        <v>1285</v>
      </c>
      <c r="M1299" s="47">
        <f t="shared" si="80"/>
        <v>1034</v>
      </c>
      <c r="N1299" s="47">
        <f t="shared" si="79"/>
        <v>13</v>
      </c>
      <c r="O1299" s="47">
        <f t="shared" si="81"/>
        <v>1075</v>
      </c>
      <c r="P1299" s="47"/>
    </row>
    <row r="1300" spans="1:16" x14ac:dyDescent="0.3">
      <c r="A1300" s="6"/>
      <c r="C1300" s="27">
        <v>1286</v>
      </c>
      <c r="D1300" s="26">
        <v>1034</v>
      </c>
      <c r="E1300" s="26">
        <v>14</v>
      </c>
      <c r="F1300" s="5">
        <v>1069</v>
      </c>
      <c r="H1300" s="47">
        <f>VLOOKUP(표5_1075[[#This Row],[characterId]],$BB$15:$BD$223,2,FALSE)</f>
        <v>21</v>
      </c>
      <c r="I1300" s="47" t="str">
        <f>VLOOKUP(표5_1075[[#This Row],[characterId]],$BB$15:$BD$223,3,FALSE)</f>
        <v>푸르릉</v>
      </c>
      <c r="K1300" s="47">
        <f t="shared" si="82"/>
        <v>54</v>
      </c>
      <c r="L1300" s="47">
        <v>1286</v>
      </c>
      <c r="M1300" s="47">
        <f t="shared" si="80"/>
        <v>1034</v>
      </c>
      <c r="N1300" s="47">
        <f t="shared" si="79"/>
        <v>14</v>
      </c>
      <c r="O1300" s="47">
        <f t="shared" si="81"/>
        <v>1069</v>
      </c>
      <c r="P1300" s="47"/>
    </row>
    <row r="1301" spans="1:16" x14ac:dyDescent="0.3">
      <c r="A1301" s="6"/>
      <c r="C1301" s="27">
        <v>1287</v>
      </c>
      <c r="D1301" s="26">
        <v>1034</v>
      </c>
      <c r="E1301" s="26">
        <v>15</v>
      </c>
      <c r="F1301" s="5">
        <v>1085</v>
      </c>
      <c r="H1301" s="47">
        <f>VLOOKUP(표5_1075[[#This Row],[characterId]],$BB$15:$BD$223,2,FALSE)</f>
        <v>44</v>
      </c>
      <c r="I1301" s="47" t="str">
        <f>VLOOKUP(표5_1075[[#This Row],[characterId]],$BB$15:$BD$223,3,FALSE)</f>
        <v>유니핀</v>
      </c>
      <c r="K1301" s="47">
        <f t="shared" si="82"/>
        <v>54</v>
      </c>
      <c r="L1301" s="47">
        <v>1287</v>
      </c>
      <c r="M1301" s="47">
        <f t="shared" si="80"/>
        <v>1034</v>
      </c>
      <c r="N1301" s="47">
        <f t="shared" si="79"/>
        <v>15</v>
      </c>
      <c r="O1301" s="47">
        <f t="shared" si="81"/>
        <v>1085</v>
      </c>
      <c r="P1301" s="47"/>
    </row>
    <row r="1302" spans="1:16" x14ac:dyDescent="0.3">
      <c r="A1302" s="6"/>
      <c r="C1302" s="27">
        <v>1288</v>
      </c>
      <c r="D1302" s="26">
        <v>1034</v>
      </c>
      <c r="E1302" s="26">
        <v>16</v>
      </c>
      <c r="F1302" s="5">
        <v>1155</v>
      </c>
      <c r="H1302" s="47">
        <f>VLOOKUP(표5_1075[[#This Row],[characterId]],$BB$15:$BD$223,2,FALSE)</f>
        <v>16</v>
      </c>
      <c r="I1302" s="47" t="str">
        <f>VLOOKUP(표5_1075[[#This Row],[characterId]],$BB$15:$BD$223,3,FALSE)</f>
        <v>아룹아낙</v>
      </c>
      <c r="K1302" s="47">
        <f t="shared" si="82"/>
        <v>54</v>
      </c>
      <c r="L1302" s="47">
        <v>1288</v>
      </c>
      <c r="M1302" s="47">
        <f t="shared" si="80"/>
        <v>1034</v>
      </c>
      <c r="N1302" s="47">
        <f t="shared" si="79"/>
        <v>16</v>
      </c>
      <c r="O1302" s="47">
        <f t="shared" si="81"/>
        <v>1155</v>
      </c>
      <c r="P1302" s="47"/>
    </row>
    <row r="1303" spans="1:16" x14ac:dyDescent="0.3">
      <c r="A1303" s="6"/>
      <c r="C1303" s="27">
        <v>1289</v>
      </c>
      <c r="D1303" s="26">
        <v>1034</v>
      </c>
      <c r="E1303" s="26">
        <v>17</v>
      </c>
      <c r="F1303" s="5">
        <v>1167</v>
      </c>
      <c r="H1303" s="47">
        <f>VLOOKUP(표5_1075[[#This Row],[characterId]],$BB$15:$BD$223,2,FALSE)</f>
        <v>32</v>
      </c>
      <c r="I1303" s="47" t="str">
        <f>VLOOKUP(표5_1075[[#This Row],[characterId]],$BB$15:$BD$223,3,FALSE)</f>
        <v>스니피</v>
      </c>
      <c r="K1303" s="47">
        <f t="shared" si="82"/>
        <v>54</v>
      </c>
      <c r="L1303" s="47">
        <v>1289</v>
      </c>
      <c r="M1303" s="47">
        <f t="shared" si="80"/>
        <v>1034</v>
      </c>
      <c r="N1303" s="47">
        <f t="shared" si="79"/>
        <v>17</v>
      </c>
      <c r="O1303" s="47">
        <f t="shared" si="81"/>
        <v>1167</v>
      </c>
      <c r="P1303" s="47"/>
    </row>
    <row r="1304" spans="1:16" x14ac:dyDescent="0.3">
      <c r="A1304" s="6"/>
      <c r="C1304" s="27">
        <v>1290</v>
      </c>
      <c r="D1304" s="26">
        <v>1034</v>
      </c>
      <c r="E1304" s="26">
        <v>18</v>
      </c>
      <c r="F1304" s="5">
        <v>1131</v>
      </c>
      <c r="H1304" s="47">
        <f>VLOOKUP(표5_1075[[#This Row],[characterId]],$BB$15:$BD$223,2,FALSE)</f>
        <v>7</v>
      </c>
      <c r="I1304" s="47" t="str">
        <f>VLOOKUP(표5_1075[[#This Row],[characterId]],$BB$15:$BD$223,3,FALSE)</f>
        <v>하이 레드 쿼츠</v>
      </c>
      <c r="K1304" s="47">
        <f t="shared" si="82"/>
        <v>54</v>
      </c>
      <c r="L1304" s="47">
        <v>1290</v>
      </c>
      <c r="M1304" s="47">
        <f t="shared" si="80"/>
        <v>1034</v>
      </c>
      <c r="N1304" s="47">
        <f t="shared" si="79"/>
        <v>18</v>
      </c>
      <c r="O1304" s="47">
        <f t="shared" si="81"/>
        <v>1131</v>
      </c>
      <c r="P1304" s="47"/>
    </row>
    <row r="1305" spans="1:16" x14ac:dyDescent="0.3">
      <c r="A1305" s="6"/>
      <c r="C1305" s="27">
        <v>1291</v>
      </c>
      <c r="D1305" s="26">
        <v>1034</v>
      </c>
      <c r="E1305" s="26">
        <v>19</v>
      </c>
      <c r="F1305" s="5">
        <v>1101</v>
      </c>
      <c r="H1305" s="47">
        <f>VLOOKUP(표5_1075[[#This Row],[characterId]],$BB$15:$BD$223,2,FALSE)</f>
        <v>44</v>
      </c>
      <c r="I1305" s="47" t="str">
        <f>VLOOKUP(표5_1075[[#This Row],[characterId]],$BB$15:$BD$223,3,FALSE)</f>
        <v>페어리핀</v>
      </c>
      <c r="K1305" s="47">
        <f t="shared" si="82"/>
        <v>54</v>
      </c>
      <c r="L1305" s="47">
        <v>1291</v>
      </c>
      <c r="M1305" s="47">
        <f t="shared" si="80"/>
        <v>1034</v>
      </c>
      <c r="N1305" s="47">
        <f t="shared" si="79"/>
        <v>19</v>
      </c>
      <c r="O1305" s="47">
        <f t="shared" si="81"/>
        <v>1101</v>
      </c>
      <c r="P1305" s="47"/>
    </row>
    <row r="1306" spans="1:16" x14ac:dyDescent="0.3">
      <c r="A1306" s="6"/>
      <c r="C1306" s="27">
        <v>1292</v>
      </c>
      <c r="D1306" s="26">
        <v>1034</v>
      </c>
      <c r="E1306" s="26">
        <v>20</v>
      </c>
      <c r="F1306" s="5">
        <v>1104</v>
      </c>
      <c r="H1306" s="47">
        <f>VLOOKUP(표5_1075[[#This Row],[characterId]],$BB$15:$BD$223,2,FALSE)</f>
        <v>10</v>
      </c>
      <c r="I1306" s="47" t="str">
        <f>VLOOKUP(표5_1075[[#This Row],[characterId]],$BB$15:$BD$223,3,FALSE)</f>
        <v>아루렌</v>
      </c>
      <c r="K1306" s="47">
        <f t="shared" si="82"/>
        <v>54</v>
      </c>
      <c r="L1306" s="47">
        <v>1292</v>
      </c>
      <c r="M1306" s="47">
        <f t="shared" si="80"/>
        <v>1034</v>
      </c>
      <c r="N1306" s="47">
        <f t="shared" si="79"/>
        <v>20</v>
      </c>
      <c r="O1306" s="47">
        <f t="shared" si="81"/>
        <v>1104</v>
      </c>
      <c r="P1306" s="47"/>
    </row>
    <row r="1307" spans="1:16" x14ac:dyDescent="0.3">
      <c r="A1307" s="6"/>
      <c r="C1307" s="27">
        <v>1293</v>
      </c>
      <c r="D1307" s="26">
        <v>1034</v>
      </c>
      <c r="E1307" s="26">
        <v>101</v>
      </c>
      <c r="F1307" s="5">
        <v>2013</v>
      </c>
      <c r="H1307" s="47">
        <f>VLOOKUP(표5_1075[[#This Row],[characterId]],$BB$15:$BD$223,2,FALSE)</f>
        <v>22</v>
      </c>
      <c r="I1307" s="47" t="str">
        <f>VLOOKUP(표5_1075[[#This Row],[characterId]],$BB$15:$BD$223,3,FALSE)</f>
        <v>타르보스</v>
      </c>
      <c r="K1307" s="47">
        <f t="shared" si="82"/>
        <v>54</v>
      </c>
      <c r="L1307" s="47">
        <v>1293</v>
      </c>
      <c r="M1307" s="47">
        <f t="shared" si="80"/>
        <v>1034</v>
      </c>
      <c r="N1307" s="47">
        <f t="shared" si="79"/>
        <v>101</v>
      </c>
      <c r="O1307" s="47">
        <f t="shared" si="81"/>
        <v>2013</v>
      </c>
      <c r="P1307" s="47"/>
    </row>
    <row r="1308" spans="1:16" x14ac:dyDescent="0.3">
      <c r="A1308" s="6"/>
      <c r="C1308" s="27">
        <v>1294</v>
      </c>
      <c r="D1308" s="26">
        <v>1034</v>
      </c>
      <c r="E1308" s="26">
        <v>102</v>
      </c>
      <c r="F1308" s="5">
        <v>2023</v>
      </c>
      <c r="H1308" s="47">
        <f>VLOOKUP(표5_1075[[#This Row],[characterId]],$BB$15:$BD$223,2,FALSE)</f>
        <v>31</v>
      </c>
      <c r="I1308" s="47" t="str">
        <f>VLOOKUP(표5_1075[[#This Row],[characterId]],$BB$15:$BD$223,3,FALSE)</f>
        <v>쿠로구렌</v>
      </c>
      <c r="K1308" s="47">
        <f t="shared" si="82"/>
        <v>54</v>
      </c>
      <c r="L1308" s="47">
        <v>1294</v>
      </c>
      <c r="M1308" s="47">
        <f t="shared" si="80"/>
        <v>1034</v>
      </c>
      <c r="N1308" s="47">
        <f t="shared" si="79"/>
        <v>102</v>
      </c>
      <c r="O1308" s="47">
        <f t="shared" si="81"/>
        <v>2023</v>
      </c>
      <c r="P1308" s="47"/>
    </row>
    <row r="1309" spans="1:16" x14ac:dyDescent="0.3">
      <c r="A1309" s="6"/>
      <c r="C1309" s="27">
        <v>1295</v>
      </c>
      <c r="D1309" s="26">
        <v>1034</v>
      </c>
      <c r="E1309" s="26">
        <v>103</v>
      </c>
      <c r="F1309" s="5">
        <v>2033</v>
      </c>
      <c r="H1309" s="47">
        <f>VLOOKUP(표5_1075[[#This Row],[characterId]],$BB$15:$BD$223,2,FALSE)</f>
        <v>31</v>
      </c>
      <c r="I1309" s="47" t="str">
        <f>VLOOKUP(표5_1075[[#This Row],[characterId]],$BB$15:$BD$223,3,FALSE)</f>
        <v>하이워터쿼츠</v>
      </c>
      <c r="K1309" s="47">
        <f t="shared" si="82"/>
        <v>54</v>
      </c>
      <c r="L1309" s="47">
        <v>1295</v>
      </c>
      <c r="M1309" s="47">
        <f t="shared" si="80"/>
        <v>1034</v>
      </c>
      <c r="N1309" s="47">
        <f t="shared" si="79"/>
        <v>103</v>
      </c>
      <c r="O1309" s="47">
        <f t="shared" si="81"/>
        <v>2033</v>
      </c>
      <c r="P1309" s="47"/>
    </row>
    <row r="1310" spans="1:16" x14ac:dyDescent="0.3">
      <c r="A1310" s="6"/>
      <c r="C1310" s="27">
        <v>1296</v>
      </c>
      <c r="D1310" s="26">
        <v>1034</v>
      </c>
      <c r="E1310" s="26">
        <v>201</v>
      </c>
      <c r="F1310" s="5">
        <v>3005</v>
      </c>
      <c r="H1310" s="47">
        <f>VLOOKUP(표5_1075[[#This Row],[characterId]],$BB$15:$BD$223,2,FALSE)</f>
        <v>36</v>
      </c>
      <c r="I1310" s="47" t="str">
        <f>VLOOKUP(표5_1075[[#This Row],[characterId]],$BB$15:$BD$223,3,FALSE)</f>
        <v>눈물의 루나이</v>
      </c>
      <c r="K1310" s="47">
        <f t="shared" si="82"/>
        <v>54</v>
      </c>
      <c r="L1310" s="47">
        <v>1296</v>
      </c>
      <c r="M1310" s="47">
        <f t="shared" si="80"/>
        <v>1034</v>
      </c>
      <c r="N1310" s="47">
        <f t="shared" si="79"/>
        <v>201</v>
      </c>
      <c r="O1310" s="47">
        <f t="shared" si="81"/>
        <v>3005</v>
      </c>
      <c r="P1310" s="47"/>
    </row>
    <row r="1311" spans="1:16" x14ac:dyDescent="0.3">
      <c r="A1311" s="6"/>
      <c r="C1311" s="27">
        <v>1297</v>
      </c>
      <c r="D1311" s="26">
        <v>1035</v>
      </c>
      <c r="E1311" s="26">
        <v>1</v>
      </c>
      <c r="F1311" s="5">
        <v>1009</v>
      </c>
      <c r="H1311" s="47">
        <f>VLOOKUP(표5_1075[[#This Row],[characterId]],$BB$15:$BD$223,2,FALSE)</f>
        <v>7</v>
      </c>
      <c r="I1311" s="47" t="str">
        <f>VLOOKUP(표5_1075[[#This Row],[characterId]],$BB$15:$BD$223,3,FALSE)</f>
        <v>블라임</v>
      </c>
      <c r="K1311" s="47">
        <f t="shared" si="82"/>
        <v>55</v>
      </c>
      <c r="L1311" s="47">
        <v>1297</v>
      </c>
      <c r="M1311" s="47">
        <f t="shared" si="80"/>
        <v>1035</v>
      </c>
      <c r="N1311" s="47">
        <f t="shared" si="79"/>
        <v>1</v>
      </c>
      <c r="O1311" s="47">
        <f t="shared" si="81"/>
        <v>1009</v>
      </c>
      <c r="P1311" s="47"/>
    </row>
    <row r="1312" spans="1:16" x14ac:dyDescent="0.3">
      <c r="A1312" s="6"/>
      <c r="C1312" s="27">
        <v>1298</v>
      </c>
      <c r="D1312" s="26">
        <v>1035</v>
      </c>
      <c r="E1312" s="26">
        <v>2</v>
      </c>
      <c r="F1312" s="5">
        <v>1007</v>
      </c>
      <c r="H1312" s="47">
        <f>VLOOKUP(표5_1075[[#This Row],[characterId]],$BB$15:$BD$223,2,FALSE)</f>
        <v>6</v>
      </c>
      <c r="I1312" s="47" t="str">
        <f>VLOOKUP(표5_1075[[#This Row],[characterId]],$BB$15:$BD$223,3,FALSE)</f>
        <v>크릉</v>
      </c>
      <c r="K1312" s="47">
        <f t="shared" si="82"/>
        <v>55</v>
      </c>
      <c r="L1312" s="47">
        <v>1298</v>
      </c>
      <c r="M1312" s="47">
        <f t="shared" si="80"/>
        <v>1035</v>
      </c>
      <c r="N1312" s="47">
        <f t="shared" si="79"/>
        <v>2</v>
      </c>
      <c r="O1312" s="47">
        <f t="shared" si="81"/>
        <v>1007</v>
      </c>
      <c r="P1312" s="47"/>
    </row>
    <row r="1313" spans="1:16" x14ac:dyDescent="0.3">
      <c r="A1313" s="6"/>
      <c r="C1313" s="27">
        <v>1299</v>
      </c>
      <c r="D1313" s="26">
        <v>1035</v>
      </c>
      <c r="E1313" s="26">
        <v>3</v>
      </c>
      <c r="F1313" s="5">
        <v>1032</v>
      </c>
      <c r="H1313" s="47">
        <f>VLOOKUP(표5_1075[[#This Row],[characterId]],$BB$15:$BD$223,2,FALSE)</f>
        <v>13</v>
      </c>
      <c r="I1313" s="47" t="str">
        <f>VLOOKUP(표5_1075[[#This Row],[characterId]],$BB$15:$BD$223,3,FALSE)</f>
        <v>홍련</v>
      </c>
      <c r="K1313" s="47">
        <f t="shared" si="82"/>
        <v>55</v>
      </c>
      <c r="L1313" s="47">
        <v>1299</v>
      </c>
      <c r="M1313" s="47">
        <f t="shared" si="80"/>
        <v>1035</v>
      </c>
      <c r="N1313" s="47">
        <f t="shared" si="79"/>
        <v>3</v>
      </c>
      <c r="O1313" s="47">
        <f t="shared" si="81"/>
        <v>1032</v>
      </c>
      <c r="P1313" s="47"/>
    </row>
    <row r="1314" spans="1:16" x14ac:dyDescent="0.3">
      <c r="A1314" s="6"/>
      <c r="C1314" s="27">
        <v>1300</v>
      </c>
      <c r="D1314" s="26">
        <v>1035</v>
      </c>
      <c r="E1314" s="26">
        <v>4</v>
      </c>
      <c r="F1314" s="5">
        <v>1035</v>
      </c>
      <c r="H1314" s="47">
        <f>VLOOKUP(표5_1075[[#This Row],[characterId]],$BB$15:$BD$223,2,FALSE)</f>
        <v>2</v>
      </c>
      <c r="I1314" s="47" t="str">
        <f>VLOOKUP(표5_1075[[#This Row],[characterId]],$BB$15:$BD$223,3,FALSE)</f>
        <v>액션트독스</v>
      </c>
      <c r="K1314" s="47">
        <f t="shared" si="82"/>
        <v>55</v>
      </c>
      <c r="L1314" s="47">
        <v>1300</v>
      </c>
      <c r="M1314" s="47">
        <f t="shared" si="80"/>
        <v>1035</v>
      </c>
      <c r="N1314" s="47">
        <f t="shared" si="79"/>
        <v>4</v>
      </c>
      <c r="O1314" s="47">
        <f t="shared" si="81"/>
        <v>1035</v>
      </c>
      <c r="P1314" s="47"/>
    </row>
    <row r="1315" spans="1:16" x14ac:dyDescent="0.3">
      <c r="A1315" s="6"/>
      <c r="C1315" s="27">
        <v>1301</v>
      </c>
      <c r="D1315" s="26">
        <v>1035</v>
      </c>
      <c r="E1315" s="26">
        <v>5</v>
      </c>
      <c r="F1315" s="5">
        <v>1034</v>
      </c>
      <c r="H1315" s="47">
        <f>VLOOKUP(표5_1075[[#This Row],[characterId]],$BB$15:$BD$223,2,FALSE)</f>
        <v>13</v>
      </c>
      <c r="I1315" s="47" t="str">
        <f>VLOOKUP(표5_1075[[#This Row],[characterId]],$BB$15:$BD$223,3,FALSE)</f>
        <v>하이드로젠북</v>
      </c>
      <c r="K1315" s="47">
        <f t="shared" si="82"/>
        <v>55</v>
      </c>
      <c r="L1315" s="47">
        <v>1301</v>
      </c>
      <c r="M1315" s="47">
        <f t="shared" si="80"/>
        <v>1035</v>
      </c>
      <c r="N1315" s="47">
        <f t="shared" si="79"/>
        <v>5</v>
      </c>
      <c r="O1315" s="47">
        <f t="shared" si="81"/>
        <v>1034</v>
      </c>
      <c r="P1315" s="47"/>
    </row>
    <row r="1316" spans="1:16" x14ac:dyDescent="0.3">
      <c r="A1316" s="6"/>
      <c r="C1316" s="27">
        <v>1302</v>
      </c>
      <c r="D1316" s="26">
        <v>1035</v>
      </c>
      <c r="E1316" s="26">
        <v>6</v>
      </c>
      <c r="F1316" s="5">
        <v>1044</v>
      </c>
      <c r="H1316" s="47">
        <f>VLOOKUP(표5_1075[[#This Row],[characterId]],$BB$15:$BD$223,2,FALSE)</f>
        <v>1</v>
      </c>
      <c r="I1316" s="47" t="str">
        <f>VLOOKUP(표5_1075[[#This Row],[characterId]],$BB$15:$BD$223,3,FALSE)</f>
        <v>아쿠아리햇</v>
      </c>
      <c r="K1316" s="47">
        <f t="shared" si="82"/>
        <v>55</v>
      </c>
      <c r="L1316" s="47">
        <v>1302</v>
      </c>
      <c r="M1316" s="47">
        <f t="shared" si="80"/>
        <v>1035</v>
      </c>
      <c r="N1316" s="47">
        <f t="shared" si="79"/>
        <v>6</v>
      </c>
      <c r="O1316" s="47">
        <f t="shared" si="81"/>
        <v>1044</v>
      </c>
      <c r="P1316" s="47"/>
    </row>
    <row r="1317" spans="1:16" x14ac:dyDescent="0.3">
      <c r="A1317" s="6"/>
      <c r="C1317" s="27">
        <v>1303</v>
      </c>
      <c r="D1317" s="26">
        <v>1035</v>
      </c>
      <c r="E1317" s="26">
        <v>7</v>
      </c>
      <c r="F1317" s="5">
        <v>1050</v>
      </c>
      <c r="H1317" s="47">
        <f>VLOOKUP(표5_1075[[#This Row],[characterId]],$BB$15:$BD$223,2,FALSE)</f>
        <v>12</v>
      </c>
      <c r="I1317" s="47" t="str">
        <f>VLOOKUP(표5_1075[[#This Row],[characterId]],$BB$15:$BD$223,3,FALSE)</f>
        <v>포리안</v>
      </c>
      <c r="K1317" s="47">
        <f t="shared" si="82"/>
        <v>55</v>
      </c>
      <c r="L1317" s="47">
        <v>1303</v>
      </c>
      <c r="M1317" s="47">
        <f t="shared" si="80"/>
        <v>1035</v>
      </c>
      <c r="N1317" s="47">
        <f t="shared" si="79"/>
        <v>7</v>
      </c>
      <c r="O1317" s="47">
        <f t="shared" si="81"/>
        <v>1050</v>
      </c>
      <c r="P1317" s="47"/>
    </row>
    <row r="1318" spans="1:16" x14ac:dyDescent="0.3">
      <c r="A1318" s="6"/>
      <c r="C1318" s="27">
        <v>1304</v>
      </c>
      <c r="D1318" s="26">
        <v>1035</v>
      </c>
      <c r="E1318" s="26">
        <v>8</v>
      </c>
      <c r="F1318" s="5">
        <v>1059</v>
      </c>
      <c r="H1318" s="47">
        <f>VLOOKUP(표5_1075[[#This Row],[characterId]],$BB$15:$BD$223,2,FALSE)</f>
        <v>15</v>
      </c>
      <c r="I1318" s="47" t="str">
        <f>VLOOKUP(표5_1075[[#This Row],[characterId]],$BB$15:$BD$223,3,FALSE)</f>
        <v>듀얼찬퐁</v>
      </c>
      <c r="K1318" s="47">
        <f t="shared" si="82"/>
        <v>55</v>
      </c>
      <c r="L1318" s="47">
        <v>1304</v>
      </c>
      <c r="M1318" s="47">
        <f t="shared" si="80"/>
        <v>1035</v>
      </c>
      <c r="N1318" s="47">
        <f t="shared" si="79"/>
        <v>8</v>
      </c>
      <c r="O1318" s="47">
        <f t="shared" si="81"/>
        <v>1059</v>
      </c>
      <c r="P1318" s="47"/>
    </row>
    <row r="1319" spans="1:16" x14ac:dyDescent="0.3">
      <c r="A1319" s="6"/>
      <c r="C1319" s="27">
        <v>1305</v>
      </c>
      <c r="D1319" s="26">
        <v>1035</v>
      </c>
      <c r="E1319" s="26">
        <v>9</v>
      </c>
      <c r="F1319" s="5">
        <v>1046</v>
      </c>
      <c r="H1319" s="47">
        <f>VLOOKUP(표5_1075[[#This Row],[characterId]],$BB$15:$BD$223,2,FALSE)</f>
        <v>21</v>
      </c>
      <c r="I1319" s="47" t="str">
        <f>VLOOKUP(표5_1075[[#This Row],[characterId]],$BB$15:$BD$223,3,FALSE)</f>
        <v>호롱</v>
      </c>
      <c r="K1319" s="47">
        <f t="shared" si="82"/>
        <v>55</v>
      </c>
      <c r="L1319" s="47">
        <v>1305</v>
      </c>
      <c r="M1319" s="47">
        <f t="shared" si="80"/>
        <v>1035</v>
      </c>
      <c r="N1319" s="47">
        <f t="shared" si="79"/>
        <v>9</v>
      </c>
      <c r="O1319" s="47">
        <f t="shared" si="81"/>
        <v>1046</v>
      </c>
      <c r="P1319" s="47"/>
    </row>
    <row r="1320" spans="1:16" x14ac:dyDescent="0.3">
      <c r="A1320" s="6"/>
      <c r="C1320" s="27">
        <v>1306</v>
      </c>
      <c r="D1320" s="26">
        <v>1035</v>
      </c>
      <c r="E1320" s="26">
        <v>10</v>
      </c>
      <c r="F1320" s="5">
        <v>1061</v>
      </c>
      <c r="H1320" s="47">
        <f>VLOOKUP(표5_1075[[#This Row],[characterId]],$BB$15:$BD$223,2,FALSE)</f>
        <v>43</v>
      </c>
      <c r="I1320" s="47" t="str">
        <f>VLOOKUP(표5_1075[[#This Row],[characterId]],$BB$15:$BD$223,3,FALSE)</f>
        <v>스노링</v>
      </c>
      <c r="K1320" s="47">
        <f t="shared" si="82"/>
        <v>55</v>
      </c>
      <c r="L1320" s="47">
        <v>1306</v>
      </c>
      <c r="M1320" s="47">
        <f t="shared" si="80"/>
        <v>1035</v>
      </c>
      <c r="N1320" s="47">
        <f t="shared" ref="N1320:N1383" si="83">N1296</f>
        <v>10</v>
      </c>
      <c r="O1320" s="47">
        <f t="shared" si="81"/>
        <v>1061</v>
      </c>
      <c r="P1320" s="47"/>
    </row>
    <row r="1321" spans="1:16" x14ac:dyDescent="0.3">
      <c r="A1321" s="6"/>
      <c r="C1321" s="27">
        <v>1307</v>
      </c>
      <c r="D1321" s="26">
        <v>1035</v>
      </c>
      <c r="E1321" s="26">
        <v>11</v>
      </c>
      <c r="F1321" s="5">
        <v>1076</v>
      </c>
      <c r="H1321" s="47">
        <f>VLOOKUP(표5_1075[[#This Row],[characterId]],$BB$15:$BD$223,2,FALSE)</f>
        <v>3</v>
      </c>
      <c r="I1321" s="47" t="str">
        <f>VLOOKUP(표5_1075[[#This Row],[characterId]],$BB$15:$BD$223,3,FALSE)</f>
        <v>운트파이톤</v>
      </c>
      <c r="K1321" s="47">
        <f t="shared" si="82"/>
        <v>55</v>
      </c>
      <c r="L1321" s="47">
        <v>1307</v>
      </c>
      <c r="M1321" s="47">
        <f t="shared" si="80"/>
        <v>1035</v>
      </c>
      <c r="N1321" s="47">
        <f t="shared" si="83"/>
        <v>11</v>
      </c>
      <c r="O1321" s="47">
        <f t="shared" si="81"/>
        <v>1076</v>
      </c>
      <c r="P1321" s="47"/>
    </row>
    <row r="1322" spans="1:16" x14ac:dyDescent="0.3">
      <c r="A1322" s="6"/>
      <c r="C1322" s="27">
        <v>1308</v>
      </c>
      <c r="D1322" s="26">
        <v>1035</v>
      </c>
      <c r="E1322" s="26">
        <v>12</v>
      </c>
      <c r="F1322" s="5">
        <v>1077</v>
      </c>
      <c r="H1322" s="47">
        <f>VLOOKUP(표5_1075[[#This Row],[characterId]],$BB$15:$BD$223,2,FALSE)</f>
        <v>6</v>
      </c>
      <c r="I1322" s="47" t="str">
        <f>VLOOKUP(표5_1075[[#This Row],[characterId]],$BB$15:$BD$223,3,FALSE)</f>
        <v>페일독스</v>
      </c>
      <c r="K1322" s="47">
        <f t="shared" si="82"/>
        <v>55</v>
      </c>
      <c r="L1322" s="47">
        <v>1308</v>
      </c>
      <c r="M1322" s="47">
        <f t="shared" si="80"/>
        <v>1035</v>
      </c>
      <c r="N1322" s="47">
        <f t="shared" si="83"/>
        <v>12</v>
      </c>
      <c r="O1322" s="47">
        <f t="shared" si="81"/>
        <v>1077</v>
      </c>
      <c r="P1322" s="47"/>
    </row>
    <row r="1323" spans="1:16" x14ac:dyDescent="0.3">
      <c r="A1323" s="6"/>
      <c r="C1323" s="27">
        <v>1309</v>
      </c>
      <c r="D1323" s="26">
        <v>1035</v>
      </c>
      <c r="E1323" s="26">
        <v>13</v>
      </c>
      <c r="F1323" s="5">
        <v>1075</v>
      </c>
      <c r="H1323" s="47">
        <f>VLOOKUP(표5_1075[[#This Row],[characterId]],$BB$15:$BD$223,2,FALSE)</f>
        <v>15</v>
      </c>
      <c r="I1323" s="47" t="str">
        <f>VLOOKUP(표5_1075[[#This Row],[characterId]],$BB$15:$BD$223,3,FALSE)</f>
        <v>드로이드실버</v>
      </c>
      <c r="K1323" s="47">
        <f t="shared" si="82"/>
        <v>55</v>
      </c>
      <c r="L1323" s="47">
        <v>1309</v>
      </c>
      <c r="M1323" s="47">
        <f t="shared" si="80"/>
        <v>1035</v>
      </c>
      <c r="N1323" s="47">
        <f t="shared" si="83"/>
        <v>13</v>
      </c>
      <c r="O1323" s="47">
        <f t="shared" si="81"/>
        <v>1075</v>
      </c>
      <c r="P1323" s="47"/>
    </row>
    <row r="1324" spans="1:16" x14ac:dyDescent="0.3">
      <c r="A1324" s="6"/>
      <c r="C1324" s="27">
        <v>1310</v>
      </c>
      <c r="D1324" s="26">
        <v>1035</v>
      </c>
      <c r="E1324" s="26">
        <v>14</v>
      </c>
      <c r="F1324" s="5">
        <v>1069</v>
      </c>
      <c r="H1324" s="47">
        <f>VLOOKUP(표5_1075[[#This Row],[characterId]],$BB$15:$BD$223,2,FALSE)</f>
        <v>21</v>
      </c>
      <c r="I1324" s="47" t="str">
        <f>VLOOKUP(표5_1075[[#This Row],[characterId]],$BB$15:$BD$223,3,FALSE)</f>
        <v>푸르릉</v>
      </c>
      <c r="K1324" s="47">
        <f t="shared" si="82"/>
        <v>55</v>
      </c>
      <c r="L1324" s="47">
        <v>1310</v>
      </c>
      <c r="M1324" s="47">
        <f t="shared" si="80"/>
        <v>1035</v>
      </c>
      <c r="N1324" s="47">
        <f t="shared" si="83"/>
        <v>14</v>
      </c>
      <c r="O1324" s="47">
        <f t="shared" si="81"/>
        <v>1069</v>
      </c>
      <c r="P1324" s="47"/>
    </row>
    <row r="1325" spans="1:16" x14ac:dyDescent="0.3">
      <c r="A1325" s="6"/>
      <c r="C1325" s="27">
        <v>1311</v>
      </c>
      <c r="D1325" s="26">
        <v>1035</v>
      </c>
      <c r="E1325" s="26">
        <v>15</v>
      </c>
      <c r="F1325" s="5">
        <v>1085</v>
      </c>
      <c r="H1325" s="47">
        <f>VLOOKUP(표5_1075[[#This Row],[characterId]],$BB$15:$BD$223,2,FALSE)</f>
        <v>44</v>
      </c>
      <c r="I1325" s="47" t="str">
        <f>VLOOKUP(표5_1075[[#This Row],[characterId]],$BB$15:$BD$223,3,FALSE)</f>
        <v>유니핀</v>
      </c>
      <c r="K1325" s="47">
        <f t="shared" si="82"/>
        <v>55</v>
      </c>
      <c r="L1325" s="47">
        <v>1311</v>
      </c>
      <c r="M1325" s="47">
        <f t="shared" si="80"/>
        <v>1035</v>
      </c>
      <c r="N1325" s="47">
        <f t="shared" si="83"/>
        <v>15</v>
      </c>
      <c r="O1325" s="47">
        <f t="shared" si="81"/>
        <v>1085</v>
      </c>
      <c r="P1325" s="47"/>
    </row>
    <row r="1326" spans="1:16" x14ac:dyDescent="0.3">
      <c r="A1326" s="6"/>
      <c r="C1326" s="27">
        <v>1312</v>
      </c>
      <c r="D1326" s="26">
        <v>1035</v>
      </c>
      <c r="E1326" s="26">
        <v>16</v>
      </c>
      <c r="F1326" s="5">
        <v>1155</v>
      </c>
      <c r="H1326" s="47">
        <f>VLOOKUP(표5_1075[[#This Row],[characterId]],$BB$15:$BD$223,2,FALSE)</f>
        <v>16</v>
      </c>
      <c r="I1326" s="47" t="str">
        <f>VLOOKUP(표5_1075[[#This Row],[characterId]],$BB$15:$BD$223,3,FALSE)</f>
        <v>아룹아낙</v>
      </c>
      <c r="K1326" s="47">
        <f t="shared" si="82"/>
        <v>55</v>
      </c>
      <c r="L1326" s="47">
        <v>1312</v>
      </c>
      <c r="M1326" s="47">
        <f t="shared" si="80"/>
        <v>1035</v>
      </c>
      <c r="N1326" s="47">
        <f t="shared" si="83"/>
        <v>16</v>
      </c>
      <c r="O1326" s="47">
        <f t="shared" si="81"/>
        <v>1155</v>
      </c>
      <c r="P1326" s="47"/>
    </row>
    <row r="1327" spans="1:16" x14ac:dyDescent="0.3">
      <c r="A1327" s="6"/>
      <c r="C1327" s="27">
        <v>1313</v>
      </c>
      <c r="D1327" s="26">
        <v>1035</v>
      </c>
      <c r="E1327" s="26">
        <v>17</v>
      </c>
      <c r="F1327" s="5">
        <v>1167</v>
      </c>
      <c r="H1327" s="47">
        <f>VLOOKUP(표5_1075[[#This Row],[characterId]],$BB$15:$BD$223,2,FALSE)</f>
        <v>32</v>
      </c>
      <c r="I1327" s="47" t="str">
        <f>VLOOKUP(표5_1075[[#This Row],[characterId]],$BB$15:$BD$223,3,FALSE)</f>
        <v>스니피</v>
      </c>
      <c r="K1327" s="47">
        <f t="shared" si="82"/>
        <v>55</v>
      </c>
      <c r="L1327" s="47">
        <v>1313</v>
      </c>
      <c r="M1327" s="47">
        <f t="shared" si="80"/>
        <v>1035</v>
      </c>
      <c r="N1327" s="47">
        <f t="shared" si="83"/>
        <v>17</v>
      </c>
      <c r="O1327" s="47">
        <f t="shared" si="81"/>
        <v>1167</v>
      </c>
      <c r="P1327" s="47"/>
    </row>
    <row r="1328" spans="1:16" x14ac:dyDescent="0.3">
      <c r="A1328" s="6"/>
      <c r="C1328" s="27">
        <v>1314</v>
      </c>
      <c r="D1328" s="26">
        <v>1035</v>
      </c>
      <c r="E1328" s="26">
        <v>18</v>
      </c>
      <c r="F1328" s="5">
        <v>1131</v>
      </c>
      <c r="H1328" s="47">
        <f>VLOOKUP(표5_1075[[#This Row],[characterId]],$BB$15:$BD$223,2,FALSE)</f>
        <v>7</v>
      </c>
      <c r="I1328" s="47" t="str">
        <f>VLOOKUP(표5_1075[[#This Row],[characterId]],$BB$15:$BD$223,3,FALSE)</f>
        <v>하이 레드 쿼츠</v>
      </c>
      <c r="K1328" s="47">
        <f t="shared" si="82"/>
        <v>55</v>
      </c>
      <c r="L1328" s="47">
        <v>1314</v>
      </c>
      <c r="M1328" s="47">
        <f t="shared" si="80"/>
        <v>1035</v>
      </c>
      <c r="N1328" s="47">
        <f t="shared" si="83"/>
        <v>18</v>
      </c>
      <c r="O1328" s="47">
        <f t="shared" si="81"/>
        <v>1131</v>
      </c>
      <c r="P1328" s="47"/>
    </row>
    <row r="1329" spans="1:16" x14ac:dyDescent="0.3">
      <c r="A1329" s="6"/>
      <c r="C1329" s="27">
        <v>1315</v>
      </c>
      <c r="D1329" s="26">
        <v>1035</v>
      </c>
      <c r="E1329" s="26">
        <v>19</v>
      </c>
      <c r="F1329" s="5">
        <v>1101</v>
      </c>
      <c r="H1329" s="47">
        <f>VLOOKUP(표5_1075[[#This Row],[characterId]],$BB$15:$BD$223,2,FALSE)</f>
        <v>44</v>
      </c>
      <c r="I1329" s="47" t="str">
        <f>VLOOKUP(표5_1075[[#This Row],[characterId]],$BB$15:$BD$223,3,FALSE)</f>
        <v>페어리핀</v>
      </c>
      <c r="K1329" s="47">
        <f t="shared" si="82"/>
        <v>55</v>
      </c>
      <c r="L1329" s="47">
        <v>1315</v>
      </c>
      <c r="M1329" s="47">
        <f t="shared" si="80"/>
        <v>1035</v>
      </c>
      <c r="N1329" s="47">
        <f t="shared" si="83"/>
        <v>19</v>
      </c>
      <c r="O1329" s="47">
        <f t="shared" si="81"/>
        <v>1101</v>
      </c>
      <c r="P1329" s="47"/>
    </row>
    <row r="1330" spans="1:16" x14ac:dyDescent="0.3">
      <c r="A1330" s="6"/>
      <c r="C1330" s="27">
        <v>1316</v>
      </c>
      <c r="D1330" s="26">
        <v>1035</v>
      </c>
      <c r="E1330" s="26">
        <v>20</v>
      </c>
      <c r="F1330" s="5">
        <v>1104</v>
      </c>
      <c r="H1330" s="47">
        <f>VLOOKUP(표5_1075[[#This Row],[characterId]],$BB$15:$BD$223,2,FALSE)</f>
        <v>10</v>
      </c>
      <c r="I1330" s="47" t="str">
        <f>VLOOKUP(표5_1075[[#This Row],[characterId]],$BB$15:$BD$223,3,FALSE)</f>
        <v>아루렌</v>
      </c>
      <c r="K1330" s="47">
        <f t="shared" si="82"/>
        <v>55</v>
      </c>
      <c r="L1330" s="47">
        <v>1316</v>
      </c>
      <c r="M1330" s="47">
        <f t="shared" si="80"/>
        <v>1035</v>
      </c>
      <c r="N1330" s="47">
        <f t="shared" si="83"/>
        <v>20</v>
      </c>
      <c r="O1330" s="47">
        <f t="shared" si="81"/>
        <v>1104</v>
      </c>
      <c r="P1330" s="47"/>
    </row>
    <row r="1331" spans="1:16" x14ac:dyDescent="0.3">
      <c r="A1331" s="6"/>
      <c r="C1331" s="27">
        <v>1317</v>
      </c>
      <c r="D1331" s="26">
        <v>1035</v>
      </c>
      <c r="E1331" s="26">
        <v>101</v>
      </c>
      <c r="F1331" s="5">
        <v>2013</v>
      </c>
      <c r="H1331" s="47">
        <f>VLOOKUP(표5_1075[[#This Row],[characterId]],$BB$15:$BD$223,2,FALSE)</f>
        <v>22</v>
      </c>
      <c r="I1331" s="47" t="str">
        <f>VLOOKUP(표5_1075[[#This Row],[characterId]],$BB$15:$BD$223,3,FALSE)</f>
        <v>타르보스</v>
      </c>
      <c r="K1331" s="47">
        <f t="shared" si="82"/>
        <v>55</v>
      </c>
      <c r="L1331" s="47">
        <v>1317</v>
      </c>
      <c r="M1331" s="47">
        <f t="shared" si="80"/>
        <v>1035</v>
      </c>
      <c r="N1331" s="47">
        <f t="shared" si="83"/>
        <v>101</v>
      </c>
      <c r="O1331" s="47">
        <f t="shared" si="81"/>
        <v>2013</v>
      </c>
      <c r="P1331" s="47"/>
    </row>
    <row r="1332" spans="1:16" x14ac:dyDescent="0.3">
      <c r="A1332" s="6"/>
      <c r="C1332" s="27">
        <v>1318</v>
      </c>
      <c r="D1332" s="26">
        <v>1035</v>
      </c>
      <c r="E1332" s="26">
        <v>102</v>
      </c>
      <c r="F1332" s="5">
        <v>2023</v>
      </c>
      <c r="H1332" s="47">
        <f>VLOOKUP(표5_1075[[#This Row],[characterId]],$BB$15:$BD$223,2,FALSE)</f>
        <v>31</v>
      </c>
      <c r="I1332" s="47" t="str">
        <f>VLOOKUP(표5_1075[[#This Row],[characterId]],$BB$15:$BD$223,3,FALSE)</f>
        <v>쿠로구렌</v>
      </c>
      <c r="K1332" s="47">
        <f t="shared" si="82"/>
        <v>55</v>
      </c>
      <c r="L1332" s="47">
        <v>1318</v>
      </c>
      <c r="M1332" s="47">
        <f t="shared" si="80"/>
        <v>1035</v>
      </c>
      <c r="N1332" s="47">
        <f t="shared" si="83"/>
        <v>102</v>
      </c>
      <c r="O1332" s="47">
        <f t="shared" si="81"/>
        <v>2023</v>
      </c>
      <c r="P1332" s="47"/>
    </row>
    <row r="1333" spans="1:16" x14ac:dyDescent="0.3">
      <c r="A1333" s="6"/>
      <c r="C1333" s="27">
        <v>1319</v>
      </c>
      <c r="D1333" s="26">
        <v>1035</v>
      </c>
      <c r="E1333" s="26">
        <v>103</v>
      </c>
      <c r="F1333" s="5">
        <v>2033</v>
      </c>
      <c r="H1333" s="47">
        <f>VLOOKUP(표5_1075[[#This Row],[characterId]],$BB$15:$BD$223,2,FALSE)</f>
        <v>31</v>
      </c>
      <c r="I1333" s="47" t="str">
        <f>VLOOKUP(표5_1075[[#This Row],[characterId]],$BB$15:$BD$223,3,FALSE)</f>
        <v>하이워터쿼츠</v>
      </c>
      <c r="K1333" s="47">
        <f t="shared" si="82"/>
        <v>55</v>
      </c>
      <c r="L1333" s="47">
        <v>1319</v>
      </c>
      <c r="M1333" s="47">
        <f t="shared" si="80"/>
        <v>1035</v>
      </c>
      <c r="N1333" s="47">
        <f t="shared" si="83"/>
        <v>103</v>
      </c>
      <c r="O1333" s="47">
        <f t="shared" si="81"/>
        <v>2033</v>
      </c>
      <c r="P1333" s="47"/>
    </row>
    <row r="1334" spans="1:16" x14ac:dyDescent="0.3">
      <c r="A1334" s="6"/>
      <c r="C1334" s="27">
        <v>1320</v>
      </c>
      <c r="D1334" s="26">
        <v>1035</v>
      </c>
      <c r="E1334" s="26">
        <v>201</v>
      </c>
      <c r="F1334" s="5">
        <v>3005</v>
      </c>
      <c r="H1334" s="47">
        <f>VLOOKUP(표5_1075[[#This Row],[characterId]],$BB$15:$BD$223,2,FALSE)</f>
        <v>36</v>
      </c>
      <c r="I1334" s="47" t="str">
        <f>VLOOKUP(표5_1075[[#This Row],[characterId]],$BB$15:$BD$223,3,FALSE)</f>
        <v>눈물의 루나이</v>
      </c>
      <c r="K1334" s="47">
        <f t="shared" si="82"/>
        <v>55</v>
      </c>
      <c r="L1334" s="47">
        <v>1320</v>
      </c>
      <c r="M1334" s="47">
        <f t="shared" si="80"/>
        <v>1035</v>
      </c>
      <c r="N1334" s="47">
        <f t="shared" si="83"/>
        <v>201</v>
      </c>
      <c r="O1334" s="47">
        <f t="shared" si="81"/>
        <v>3005</v>
      </c>
      <c r="P1334" s="47"/>
    </row>
    <row r="1335" spans="1:16" x14ac:dyDescent="0.3">
      <c r="A1335" s="6"/>
      <c r="C1335" s="27">
        <v>1321</v>
      </c>
      <c r="D1335" s="26">
        <v>1036</v>
      </c>
      <c r="E1335" s="26">
        <v>1</v>
      </c>
      <c r="F1335" s="5">
        <v>1009</v>
      </c>
      <c r="H1335" s="47">
        <f>VLOOKUP(표5_1075[[#This Row],[characterId]],$BB$15:$BD$223,2,FALSE)</f>
        <v>7</v>
      </c>
      <c r="I1335" s="47" t="str">
        <f>VLOOKUP(표5_1075[[#This Row],[characterId]],$BB$15:$BD$223,3,FALSE)</f>
        <v>블라임</v>
      </c>
      <c r="K1335" s="47">
        <f t="shared" si="82"/>
        <v>56</v>
      </c>
      <c r="L1335" s="47">
        <v>1321</v>
      </c>
      <c r="M1335" s="47">
        <f t="shared" si="80"/>
        <v>1036</v>
      </c>
      <c r="N1335" s="47">
        <f t="shared" si="83"/>
        <v>1</v>
      </c>
      <c r="O1335" s="47">
        <f t="shared" si="81"/>
        <v>1009</v>
      </c>
      <c r="P1335" s="47"/>
    </row>
    <row r="1336" spans="1:16" x14ac:dyDescent="0.3">
      <c r="A1336" s="6"/>
      <c r="C1336" s="27">
        <v>1322</v>
      </c>
      <c r="D1336" s="26">
        <v>1036</v>
      </c>
      <c r="E1336" s="26">
        <v>2</v>
      </c>
      <c r="F1336" s="5">
        <v>1007</v>
      </c>
      <c r="H1336" s="47">
        <f>VLOOKUP(표5_1075[[#This Row],[characterId]],$BB$15:$BD$223,2,FALSE)</f>
        <v>6</v>
      </c>
      <c r="I1336" s="47" t="str">
        <f>VLOOKUP(표5_1075[[#This Row],[characterId]],$BB$15:$BD$223,3,FALSE)</f>
        <v>크릉</v>
      </c>
      <c r="K1336" s="47">
        <f t="shared" si="82"/>
        <v>56</v>
      </c>
      <c r="L1336" s="47">
        <v>1322</v>
      </c>
      <c r="M1336" s="47">
        <f t="shared" si="80"/>
        <v>1036</v>
      </c>
      <c r="N1336" s="47">
        <f t="shared" si="83"/>
        <v>2</v>
      </c>
      <c r="O1336" s="47">
        <f t="shared" si="81"/>
        <v>1007</v>
      </c>
      <c r="P1336" s="47"/>
    </row>
    <row r="1337" spans="1:16" x14ac:dyDescent="0.3">
      <c r="A1337" s="6"/>
      <c r="C1337" s="27">
        <v>1323</v>
      </c>
      <c r="D1337" s="26">
        <v>1036</v>
      </c>
      <c r="E1337" s="26">
        <v>3</v>
      </c>
      <c r="F1337" s="5">
        <v>1032</v>
      </c>
      <c r="H1337" s="47">
        <f>VLOOKUP(표5_1075[[#This Row],[characterId]],$BB$15:$BD$223,2,FALSE)</f>
        <v>13</v>
      </c>
      <c r="I1337" s="47" t="str">
        <f>VLOOKUP(표5_1075[[#This Row],[characterId]],$BB$15:$BD$223,3,FALSE)</f>
        <v>홍련</v>
      </c>
      <c r="K1337" s="47">
        <f t="shared" si="82"/>
        <v>56</v>
      </c>
      <c r="L1337" s="47">
        <v>1323</v>
      </c>
      <c r="M1337" s="47">
        <f t="shared" si="80"/>
        <v>1036</v>
      </c>
      <c r="N1337" s="47">
        <f t="shared" si="83"/>
        <v>3</v>
      </c>
      <c r="O1337" s="47">
        <f t="shared" si="81"/>
        <v>1032</v>
      </c>
      <c r="P1337" s="47"/>
    </row>
    <row r="1338" spans="1:16" x14ac:dyDescent="0.3">
      <c r="A1338" s="6"/>
      <c r="C1338" s="27">
        <v>1324</v>
      </c>
      <c r="D1338" s="26">
        <v>1036</v>
      </c>
      <c r="E1338" s="26">
        <v>4</v>
      </c>
      <c r="F1338" s="5">
        <v>1035</v>
      </c>
      <c r="H1338" s="47">
        <f>VLOOKUP(표5_1075[[#This Row],[characterId]],$BB$15:$BD$223,2,FALSE)</f>
        <v>2</v>
      </c>
      <c r="I1338" s="47" t="str">
        <f>VLOOKUP(표5_1075[[#This Row],[characterId]],$BB$15:$BD$223,3,FALSE)</f>
        <v>액션트독스</v>
      </c>
      <c r="K1338" s="47">
        <f t="shared" si="82"/>
        <v>56</v>
      </c>
      <c r="L1338" s="47">
        <v>1324</v>
      </c>
      <c r="M1338" s="47">
        <f t="shared" si="80"/>
        <v>1036</v>
      </c>
      <c r="N1338" s="47">
        <f t="shared" si="83"/>
        <v>4</v>
      </c>
      <c r="O1338" s="47">
        <f t="shared" si="81"/>
        <v>1035</v>
      </c>
      <c r="P1338" s="47"/>
    </row>
    <row r="1339" spans="1:16" x14ac:dyDescent="0.3">
      <c r="A1339" s="6"/>
      <c r="C1339" s="27">
        <v>1325</v>
      </c>
      <c r="D1339" s="26">
        <v>1036</v>
      </c>
      <c r="E1339" s="26">
        <v>5</v>
      </c>
      <c r="F1339" s="5">
        <v>1034</v>
      </c>
      <c r="H1339" s="47">
        <f>VLOOKUP(표5_1075[[#This Row],[characterId]],$BB$15:$BD$223,2,FALSE)</f>
        <v>13</v>
      </c>
      <c r="I1339" s="47" t="str">
        <f>VLOOKUP(표5_1075[[#This Row],[characterId]],$BB$15:$BD$223,3,FALSE)</f>
        <v>하이드로젠북</v>
      </c>
      <c r="K1339" s="47">
        <f t="shared" si="82"/>
        <v>56</v>
      </c>
      <c r="L1339" s="47">
        <v>1325</v>
      </c>
      <c r="M1339" s="47">
        <f t="shared" si="80"/>
        <v>1036</v>
      </c>
      <c r="N1339" s="47">
        <f t="shared" si="83"/>
        <v>5</v>
      </c>
      <c r="O1339" s="47">
        <f t="shared" si="81"/>
        <v>1034</v>
      </c>
      <c r="P1339" s="47"/>
    </row>
    <row r="1340" spans="1:16" x14ac:dyDescent="0.3">
      <c r="A1340" s="6"/>
      <c r="C1340" s="27">
        <v>1326</v>
      </c>
      <c r="D1340" s="26">
        <v>1036</v>
      </c>
      <c r="E1340" s="26">
        <v>6</v>
      </c>
      <c r="F1340" s="5">
        <v>1044</v>
      </c>
      <c r="H1340" s="47">
        <f>VLOOKUP(표5_1075[[#This Row],[characterId]],$BB$15:$BD$223,2,FALSE)</f>
        <v>1</v>
      </c>
      <c r="I1340" s="47" t="str">
        <f>VLOOKUP(표5_1075[[#This Row],[characterId]],$BB$15:$BD$223,3,FALSE)</f>
        <v>아쿠아리햇</v>
      </c>
      <c r="K1340" s="47">
        <f t="shared" si="82"/>
        <v>56</v>
      </c>
      <c r="L1340" s="47">
        <v>1326</v>
      </c>
      <c r="M1340" s="47">
        <f t="shared" si="80"/>
        <v>1036</v>
      </c>
      <c r="N1340" s="47">
        <f t="shared" si="83"/>
        <v>6</v>
      </c>
      <c r="O1340" s="47">
        <f t="shared" si="81"/>
        <v>1044</v>
      </c>
      <c r="P1340" s="47"/>
    </row>
    <row r="1341" spans="1:16" x14ac:dyDescent="0.3">
      <c r="A1341" s="6"/>
      <c r="C1341" s="27">
        <v>1327</v>
      </c>
      <c r="D1341" s="26">
        <v>1036</v>
      </c>
      <c r="E1341" s="26">
        <v>7</v>
      </c>
      <c r="F1341" s="5">
        <v>1050</v>
      </c>
      <c r="H1341" s="47">
        <f>VLOOKUP(표5_1075[[#This Row],[characterId]],$BB$15:$BD$223,2,FALSE)</f>
        <v>12</v>
      </c>
      <c r="I1341" s="47" t="str">
        <f>VLOOKUP(표5_1075[[#This Row],[characterId]],$BB$15:$BD$223,3,FALSE)</f>
        <v>포리안</v>
      </c>
      <c r="K1341" s="47">
        <f t="shared" si="82"/>
        <v>56</v>
      </c>
      <c r="L1341" s="47">
        <v>1327</v>
      </c>
      <c r="M1341" s="47">
        <f t="shared" si="80"/>
        <v>1036</v>
      </c>
      <c r="N1341" s="47">
        <f t="shared" si="83"/>
        <v>7</v>
      </c>
      <c r="O1341" s="47">
        <f t="shared" si="81"/>
        <v>1050</v>
      </c>
      <c r="P1341" s="47"/>
    </row>
    <row r="1342" spans="1:16" x14ac:dyDescent="0.3">
      <c r="A1342" s="6"/>
      <c r="C1342" s="27">
        <v>1328</v>
      </c>
      <c r="D1342" s="26">
        <v>1036</v>
      </c>
      <c r="E1342" s="26">
        <v>8</v>
      </c>
      <c r="F1342" s="5">
        <v>1059</v>
      </c>
      <c r="H1342" s="47">
        <f>VLOOKUP(표5_1075[[#This Row],[characterId]],$BB$15:$BD$223,2,FALSE)</f>
        <v>15</v>
      </c>
      <c r="I1342" s="47" t="str">
        <f>VLOOKUP(표5_1075[[#This Row],[characterId]],$BB$15:$BD$223,3,FALSE)</f>
        <v>듀얼찬퐁</v>
      </c>
      <c r="K1342" s="47">
        <f t="shared" si="82"/>
        <v>56</v>
      </c>
      <c r="L1342" s="47">
        <v>1328</v>
      </c>
      <c r="M1342" s="47">
        <f t="shared" si="80"/>
        <v>1036</v>
      </c>
      <c r="N1342" s="47">
        <f t="shared" si="83"/>
        <v>8</v>
      </c>
      <c r="O1342" s="47">
        <f t="shared" si="81"/>
        <v>1059</v>
      </c>
      <c r="P1342" s="47"/>
    </row>
    <row r="1343" spans="1:16" x14ac:dyDescent="0.3">
      <c r="A1343" s="6"/>
      <c r="C1343" s="27">
        <v>1329</v>
      </c>
      <c r="D1343" s="26">
        <v>1036</v>
      </c>
      <c r="E1343" s="26">
        <v>9</v>
      </c>
      <c r="F1343" s="5">
        <v>1046</v>
      </c>
      <c r="H1343" s="47">
        <f>VLOOKUP(표5_1075[[#This Row],[characterId]],$BB$15:$BD$223,2,FALSE)</f>
        <v>21</v>
      </c>
      <c r="I1343" s="47" t="str">
        <f>VLOOKUP(표5_1075[[#This Row],[characterId]],$BB$15:$BD$223,3,FALSE)</f>
        <v>호롱</v>
      </c>
      <c r="K1343" s="47">
        <f t="shared" si="82"/>
        <v>56</v>
      </c>
      <c r="L1343" s="47">
        <v>1329</v>
      </c>
      <c r="M1343" s="47">
        <f t="shared" si="80"/>
        <v>1036</v>
      </c>
      <c r="N1343" s="47">
        <f t="shared" si="83"/>
        <v>9</v>
      </c>
      <c r="O1343" s="47">
        <f t="shared" si="81"/>
        <v>1046</v>
      </c>
      <c r="P1343" s="47"/>
    </row>
    <row r="1344" spans="1:16" x14ac:dyDescent="0.3">
      <c r="A1344" s="6"/>
      <c r="C1344" s="27">
        <v>1330</v>
      </c>
      <c r="D1344" s="26">
        <v>1036</v>
      </c>
      <c r="E1344" s="26">
        <v>10</v>
      </c>
      <c r="F1344" s="5">
        <v>1061</v>
      </c>
      <c r="H1344" s="47">
        <f>VLOOKUP(표5_1075[[#This Row],[characterId]],$BB$15:$BD$223,2,FALSE)</f>
        <v>43</v>
      </c>
      <c r="I1344" s="47" t="str">
        <f>VLOOKUP(표5_1075[[#This Row],[characterId]],$BB$15:$BD$223,3,FALSE)</f>
        <v>스노링</v>
      </c>
      <c r="K1344" s="47">
        <f t="shared" si="82"/>
        <v>56</v>
      </c>
      <c r="L1344" s="47">
        <v>1330</v>
      </c>
      <c r="M1344" s="47">
        <f t="shared" si="80"/>
        <v>1036</v>
      </c>
      <c r="N1344" s="47">
        <f t="shared" si="83"/>
        <v>10</v>
      </c>
      <c r="O1344" s="47">
        <f t="shared" si="81"/>
        <v>1061</v>
      </c>
      <c r="P1344" s="47"/>
    </row>
    <row r="1345" spans="1:16" x14ac:dyDescent="0.3">
      <c r="A1345" s="6"/>
      <c r="C1345" s="27">
        <v>1331</v>
      </c>
      <c r="D1345" s="26">
        <v>1036</v>
      </c>
      <c r="E1345" s="26">
        <v>11</v>
      </c>
      <c r="F1345" s="5">
        <v>1076</v>
      </c>
      <c r="H1345" s="47">
        <f>VLOOKUP(표5_1075[[#This Row],[characterId]],$BB$15:$BD$223,2,FALSE)</f>
        <v>3</v>
      </c>
      <c r="I1345" s="47" t="str">
        <f>VLOOKUP(표5_1075[[#This Row],[characterId]],$BB$15:$BD$223,3,FALSE)</f>
        <v>운트파이톤</v>
      </c>
      <c r="K1345" s="47">
        <f t="shared" si="82"/>
        <v>56</v>
      </c>
      <c r="L1345" s="47">
        <v>1331</v>
      </c>
      <c r="M1345" s="47">
        <f t="shared" si="80"/>
        <v>1036</v>
      </c>
      <c r="N1345" s="47">
        <f t="shared" si="83"/>
        <v>11</v>
      </c>
      <c r="O1345" s="47">
        <f t="shared" si="81"/>
        <v>1076</v>
      </c>
      <c r="P1345" s="47"/>
    </row>
    <row r="1346" spans="1:16" x14ac:dyDescent="0.3">
      <c r="A1346" s="6"/>
      <c r="C1346" s="27">
        <v>1332</v>
      </c>
      <c r="D1346" s="26">
        <v>1036</v>
      </c>
      <c r="E1346" s="26">
        <v>12</v>
      </c>
      <c r="F1346" s="5">
        <v>1077</v>
      </c>
      <c r="H1346" s="47">
        <f>VLOOKUP(표5_1075[[#This Row],[characterId]],$BB$15:$BD$223,2,FALSE)</f>
        <v>6</v>
      </c>
      <c r="I1346" s="47" t="str">
        <f>VLOOKUP(표5_1075[[#This Row],[characterId]],$BB$15:$BD$223,3,FALSE)</f>
        <v>페일독스</v>
      </c>
      <c r="K1346" s="47">
        <f t="shared" si="82"/>
        <v>56</v>
      </c>
      <c r="L1346" s="47">
        <v>1332</v>
      </c>
      <c r="M1346" s="47">
        <f t="shared" si="80"/>
        <v>1036</v>
      </c>
      <c r="N1346" s="47">
        <f t="shared" si="83"/>
        <v>12</v>
      </c>
      <c r="O1346" s="47">
        <f t="shared" si="81"/>
        <v>1077</v>
      </c>
      <c r="P1346" s="47"/>
    </row>
    <row r="1347" spans="1:16" x14ac:dyDescent="0.3">
      <c r="A1347" s="6"/>
      <c r="C1347" s="27">
        <v>1333</v>
      </c>
      <c r="D1347" s="26">
        <v>1036</v>
      </c>
      <c r="E1347" s="26">
        <v>13</v>
      </c>
      <c r="F1347" s="5">
        <v>1075</v>
      </c>
      <c r="H1347" s="47">
        <f>VLOOKUP(표5_1075[[#This Row],[characterId]],$BB$15:$BD$223,2,FALSE)</f>
        <v>15</v>
      </c>
      <c r="I1347" s="47" t="str">
        <f>VLOOKUP(표5_1075[[#This Row],[characterId]],$BB$15:$BD$223,3,FALSE)</f>
        <v>드로이드실버</v>
      </c>
      <c r="K1347" s="47">
        <f t="shared" si="82"/>
        <v>56</v>
      </c>
      <c r="L1347" s="47">
        <v>1333</v>
      </c>
      <c r="M1347" s="47">
        <f t="shared" si="80"/>
        <v>1036</v>
      </c>
      <c r="N1347" s="47">
        <f t="shared" si="83"/>
        <v>13</v>
      </c>
      <c r="O1347" s="47">
        <f t="shared" si="81"/>
        <v>1075</v>
      </c>
      <c r="P1347" s="47"/>
    </row>
    <row r="1348" spans="1:16" x14ac:dyDescent="0.3">
      <c r="A1348" s="6"/>
      <c r="C1348" s="27">
        <v>1334</v>
      </c>
      <c r="D1348" s="26">
        <v>1036</v>
      </c>
      <c r="E1348" s="26">
        <v>14</v>
      </c>
      <c r="F1348" s="5">
        <v>1069</v>
      </c>
      <c r="H1348" s="47">
        <f>VLOOKUP(표5_1075[[#This Row],[characterId]],$BB$15:$BD$223,2,FALSE)</f>
        <v>21</v>
      </c>
      <c r="I1348" s="47" t="str">
        <f>VLOOKUP(표5_1075[[#This Row],[characterId]],$BB$15:$BD$223,3,FALSE)</f>
        <v>푸르릉</v>
      </c>
      <c r="K1348" s="47">
        <f t="shared" si="82"/>
        <v>56</v>
      </c>
      <c r="L1348" s="47">
        <v>1334</v>
      </c>
      <c r="M1348" s="47">
        <f t="shared" si="80"/>
        <v>1036</v>
      </c>
      <c r="N1348" s="47">
        <f t="shared" si="83"/>
        <v>14</v>
      </c>
      <c r="O1348" s="47">
        <f t="shared" si="81"/>
        <v>1069</v>
      </c>
      <c r="P1348" s="47"/>
    </row>
    <row r="1349" spans="1:16" x14ac:dyDescent="0.3">
      <c r="A1349" s="6"/>
      <c r="C1349" s="27">
        <v>1335</v>
      </c>
      <c r="D1349" s="26">
        <v>1036</v>
      </c>
      <c r="E1349" s="26">
        <v>15</v>
      </c>
      <c r="F1349" s="5">
        <v>1085</v>
      </c>
      <c r="H1349" s="47">
        <f>VLOOKUP(표5_1075[[#This Row],[characterId]],$BB$15:$BD$223,2,FALSE)</f>
        <v>44</v>
      </c>
      <c r="I1349" s="47" t="str">
        <f>VLOOKUP(표5_1075[[#This Row],[characterId]],$BB$15:$BD$223,3,FALSE)</f>
        <v>유니핀</v>
      </c>
      <c r="K1349" s="47">
        <f t="shared" si="82"/>
        <v>56</v>
      </c>
      <c r="L1349" s="47">
        <v>1335</v>
      </c>
      <c r="M1349" s="47">
        <f t="shared" si="80"/>
        <v>1036</v>
      </c>
      <c r="N1349" s="47">
        <f t="shared" si="83"/>
        <v>15</v>
      </c>
      <c r="O1349" s="47">
        <f t="shared" si="81"/>
        <v>1085</v>
      </c>
      <c r="P1349" s="47"/>
    </row>
    <row r="1350" spans="1:16" x14ac:dyDescent="0.3">
      <c r="A1350" s="6"/>
      <c r="C1350" s="27">
        <v>1336</v>
      </c>
      <c r="D1350" s="26">
        <v>1036</v>
      </c>
      <c r="E1350" s="26">
        <v>16</v>
      </c>
      <c r="F1350" s="5">
        <v>1155</v>
      </c>
      <c r="H1350" s="47">
        <f>VLOOKUP(표5_1075[[#This Row],[characterId]],$BB$15:$BD$223,2,FALSE)</f>
        <v>16</v>
      </c>
      <c r="I1350" s="47" t="str">
        <f>VLOOKUP(표5_1075[[#This Row],[characterId]],$BB$15:$BD$223,3,FALSE)</f>
        <v>아룹아낙</v>
      </c>
      <c r="K1350" s="47">
        <f t="shared" si="82"/>
        <v>56</v>
      </c>
      <c r="L1350" s="47">
        <v>1336</v>
      </c>
      <c r="M1350" s="47">
        <f t="shared" si="80"/>
        <v>1036</v>
      </c>
      <c r="N1350" s="47">
        <f t="shared" si="83"/>
        <v>16</v>
      </c>
      <c r="O1350" s="47">
        <f t="shared" si="81"/>
        <v>1155</v>
      </c>
      <c r="P1350" s="47"/>
    </row>
    <row r="1351" spans="1:16" x14ac:dyDescent="0.3">
      <c r="A1351" s="6"/>
      <c r="C1351" s="27">
        <v>1337</v>
      </c>
      <c r="D1351" s="26">
        <v>1036</v>
      </c>
      <c r="E1351" s="26">
        <v>17</v>
      </c>
      <c r="F1351" s="5">
        <v>1167</v>
      </c>
      <c r="H1351" s="47">
        <f>VLOOKUP(표5_1075[[#This Row],[characterId]],$BB$15:$BD$223,2,FALSE)</f>
        <v>32</v>
      </c>
      <c r="I1351" s="47" t="str">
        <f>VLOOKUP(표5_1075[[#This Row],[characterId]],$BB$15:$BD$223,3,FALSE)</f>
        <v>스니피</v>
      </c>
      <c r="K1351" s="47">
        <f t="shared" si="82"/>
        <v>56</v>
      </c>
      <c r="L1351" s="47">
        <v>1337</v>
      </c>
      <c r="M1351" s="47">
        <f t="shared" si="80"/>
        <v>1036</v>
      </c>
      <c r="N1351" s="47">
        <f t="shared" si="83"/>
        <v>17</v>
      </c>
      <c r="O1351" s="47">
        <f t="shared" si="81"/>
        <v>1167</v>
      </c>
      <c r="P1351" s="47"/>
    </row>
    <row r="1352" spans="1:16" x14ac:dyDescent="0.3">
      <c r="A1352" s="6"/>
      <c r="C1352" s="27">
        <v>1338</v>
      </c>
      <c r="D1352" s="26">
        <v>1036</v>
      </c>
      <c r="E1352" s="26">
        <v>18</v>
      </c>
      <c r="F1352" s="5">
        <v>1131</v>
      </c>
      <c r="H1352" s="47">
        <f>VLOOKUP(표5_1075[[#This Row],[characterId]],$BB$15:$BD$223,2,FALSE)</f>
        <v>7</v>
      </c>
      <c r="I1352" s="47" t="str">
        <f>VLOOKUP(표5_1075[[#This Row],[characterId]],$BB$15:$BD$223,3,FALSE)</f>
        <v>하이 레드 쿼츠</v>
      </c>
      <c r="K1352" s="47">
        <f t="shared" si="82"/>
        <v>56</v>
      </c>
      <c r="L1352" s="47">
        <v>1338</v>
      </c>
      <c r="M1352" s="47">
        <f t="shared" si="80"/>
        <v>1036</v>
      </c>
      <c r="N1352" s="47">
        <f t="shared" si="83"/>
        <v>18</v>
      </c>
      <c r="O1352" s="47">
        <f t="shared" si="81"/>
        <v>1131</v>
      </c>
      <c r="P1352" s="47"/>
    </row>
    <row r="1353" spans="1:16" x14ac:dyDescent="0.3">
      <c r="A1353" s="6"/>
      <c r="C1353" s="27">
        <v>1339</v>
      </c>
      <c r="D1353" s="26">
        <v>1036</v>
      </c>
      <c r="E1353" s="26">
        <v>19</v>
      </c>
      <c r="F1353" s="5">
        <v>1101</v>
      </c>
      <c r="H1353" s="47">
        <f>VLOOKUP(표5_1075[[#This Row],[characterId]],$BB$15:$BD$223,2,FALSE)</f>
        <v>44</v>
      </c>
      <c r="I1353" s="47" t="str">
        <f>VLOOKUP(표5_1075[[#This Row],[characterId]],$BB$15:$BD$223,3,FALSE)</f>
        <v>페어리핀</v>
      </c>
      <c r="K1353" s="47">
        <f t="shared" si="82"/>
        <v>56</v>
      </c>
      <c r="L1353" s="47">
        <v>1339</v>
      </c>
      <c r="M1353" s="47">
        <f t="shared" si="80"/>
        <v>1036</v>
      </c>
      <c r="N1353" s="47">
        <f t="shared" si="83"/>
        <v>19</v>
      </c>
      <c r="O1353" s="47">
        <f t="shared" si="81"/>
        <v>1101</v>
      </c>
      <c r="P1353" s="47"/>
    </row>
    <row r="1354" spans="1:16" x14ac:dyDescent="0.3">
      <c r="A1354" s="6"/>
      <c r="C1354" s="27">
        <v>1340</v>
      </c>
      <c r="D1354" s="26">
        <v>1036</v>
      </c>
      <c r="E1354" s="26">
        <v>20</v>
      </c>
      <c r="F1354" s="5">
        <v>1104</v>
      </c>
      <c r="H1354" s="47">
        <f>VLOOKUP(표5_1075[[#This Row],[characterId]],$BB$15:$BD$223,2,FALSE)</f>
        <v>10</v>
      </c>
      <c r="I1354" s="47" t="str">
        <f>VLOOKUP(표5_1075[[#This Row],[characterId]],$BB$15:$BD$223,3,FALSE)</f>
        <v>아루렌</v>
      </c>
      <c r="K1354" s="47">
        <f t="shared" si="82"/>
        <v>56</v>
      </c>
      <c r="L1354" s="47">
        <v>1340</v>
      </c>
      <c r="M1354" s="47">
        <f t="shared" si="80"/>
        <v>1036</v>
      </c>
      <c r="N1354" s="47">
        <f t="shared" si="83"/>
        <v>20</v>
      </c>
      <c r="O1354" s="47">
        <f t="shared" si="81"/>
        <v>1104</v>
      </c>
      <c r="P1354" s="47"/>
    </row>
    <row r="1355" spans="1:16" x14ac:dyDescent="0.3">
      <c r="A1355" s="6"/>
      <c r="C1355" s="27">
        <v>1341</v>
      </c>
      <c r="D1355" s="26">
        <v>1036</v>
      </c>
      <c r="E1355" s="26">
        <v>101</v>
      </c>
      <c r="F1355" s="5">
        <v>2013</v>
      </c>
      <c r="H1355" s="47">
        <f>VLOOKUP(표5_1075[[#This Row],[characterId]],$BB$15:$BD$223,2,FALSE)</f>
        <v>22</v>
      </c>
      <c r="I1355" s="47" t="str">
        <f>VLOOKUP(표5_1075[[#This Row],[characterId]],$BB$15:$BD$223,3,FALSE)</f>
        <v>타르보스</v>
      </c>
      <c r="K1355" s="47">
        <f t="shared" si="82"/>
        <v>56</v>
      </c>
      <c r="L1355" s="47">
        <v>1341</v>
      </c>
      <c r="M1355" s="47">
        <f t="shared" si="80"/>
        <v>1036</v>
      </c>
      <c r="N1355" s="47">
        <f t="shared" si="83"/>
        <v>101</v>
      </c>
      <c r="O1355" s="47">
        <f t="shared" si="81"/>
        <v>2013</v>
      </c>
      <c r="P1355" s="47"/>
    </row>
    <row r="1356" spans="1:16" x14ac:dyDescent="0.3">
      <c r="A1356" s="6"/>
      <c r="C1356" s="27">
        <v>1342</v>
      </c>
      <c r="D1356" s="26">
        <v>1036</v>
      </c>
      <c r="E1356" s="26">
        <v>102</v>
      </c>
      <c r="F1356" s="5">
        <v>2023</v>
      </c>
      <c r="H1356" s="47">
        <f>VLOOKUP(표5_1075[[#This Row],[characterId]],$BB$15:$BD$223,2,FALSE)</f>
        <v>31</v>
      </c>
      <c r="I1356" s="47" t="str">
        <f>VLOOKUP(표5_1075[[#This Row],[characterId]],$BB$15:$BD$223,3,FALSE)</f>
        <v>쿠로구렌</v>
      </c>
      <c r="K1356" s="47">
        <f t="shared" si="82"/>
        <v>56</v>
      </c>
      <c r="L1356" s="47">
        <v>1342</v>
      </c>
      <c r="M1356" s="47">
        <f t="shared" si="80"/>
        <v>1036</v>
      </c>
      <c r="N1356" s="47">
        <f t="shared" si="83"/>
        <v>102</v>
      </c>
      <c r="O1356" s="47">
        <f t="shared" si="81"/>
        <v>2023</v>
      </c>
      <c r="P1356" s="47"/>
    </row>
    <row r="1357" spans="1:16" x14ac:dyDescent="0.3">
      <c r="A1357" s="6"/>
      <c r="C1357" s="27">
        <v>1343</v>
      </c>
      <c r="D1357" s="26">
        <v>1036</v>
      </c>
      <c r="E1357" s="26">
        <v>103</v>
      </c>
      <c r="F1357" s="5">
        <v>2033</v>
      </c>
      <c r="H1357" s="47">
        <f>VLOOKUP(표5_1075[[#This Row],[characterId]],$BB$15:$BD$223,2,FALSE)</f>
        <v>31</v>
      </c>
      <c r="I1357" s="47" t="str">
        <f>VLOOKUP(표5_1075[[#This Row],[characterId]],$BB$15:$BD$223,3,FALSE)</f>
        <v>하이워터쿼츠</v>
      </c>
      <c r="K1357" s="47">
        <f t="shared" si="82"/>
        <v>56</v>
      </c>
      <c r="L1357" s="47">
        <v>1343</v>
      </c>
      <c r="M1357" s="47">
        <f t="shared" si="80"/>
        <v>1036</v>
      </c>
      <c r="N1357" s="47">
        <f t="shared" si="83"/>
        <v>103</v>
      </c>
      <c r="O1357" s="47">
        <f t="shared" si="81"/>
        <v>2033</v>
      </c>
      <c r="P1357" s="47"/>
    </row>
    <row r="1358" spans="1:16" x14ac:dyDescent="0.3">
      <c r="A1358" s="6"/>
      <c r="C1358" s="27">
        <v>1344</v>
      </c>
      <c r="D1358" s="26">
        <v>1036</v>
      </c>
      <c r="E1358" s="26">
        <v>201</v>
      </c>
      <c r="F1358" s="5">
        <v>3005</v>
      </c>
      <c r="H1358" s="47">
        <f>VLOOKUP(표5_1075[[#This Row],[characterId]],$BB$15:$BD$223,2,FALSE)</f>
        <v>36</v>
      </c>
      <c r="I1358" s="47" t="str">
        <f>VLOOKUP(표5_1075[[#This Row],[characterId]],$BB$15:$BD$223,3,FALSE)</f>
        <v>눈물의 루나이</v>
      </c>
      <c r="K1358" s="47">
        <f t="shared" si="82"/>
        <v>56</v>
      </c>
      <c r="L1358" s="47">
        <v>1344</v>
      </c>
      <c r="M1358" s="47">
        <f t="shared" si="80"/>
        <v>1036</v>
      </c>
      <c r="N1358" s="47">
        <f t="shared" si="83"/>
        <v>201</v>
      </c>
      <c r="O1358" s="47">
        <f t="shared" si="81"/>
        <v>3005</v>
      </c>
      <c r="P1358" s="47"/>
    </row>
    <row r="1359" spans="1:16" x14ac:dyDescent="0.3">
      <c r="A1359" s="6"/>
      <c r="C1359" s="27">
        <v>1345</v>
      </c>
      <c r="D1359" s="26">
        <v>1037</v>
      </c>
      <c r="E1359" s="26">
        <v>1</v>
      </c>
      <c r="F1359" s="5">
        <v>1009</v>
      </c>
      <c r="H1359" s="47">
        <f>VLOOKUP(표5_1075[[#This Row],[characterId]],$BB$15:$BD$223,2,FALSE)</f>
        <v>7</v>
      </c>
      <c r="I1359" s="47" t="str">
        <f>VLOOKUP(표5_1075[[#This Row],[characterId]],$BB$15:$BD$223,3,FALSE)</f>
        <v>블라임</v>
      </c>
      <c r="K1359" s="47">
        <f t="shared" si="82"/>
        <v>57</v>
      </c>
      <c r="L1359" s="47">
        <v>1345</v>
      </c>
      <c r="M1359" s="47">
        <f t="shared" ref="M1359:M1422" si="84">VLOOKUP(ROUNDUP(L1359/24,0),$W$15:$Z$138,4,FALSE)</f>
        <v>1037</v>
      </c>
      <c r="N1359" s="47">
        <f t="shared" si="83"/>
        <v>1</v>
      </c>
      <c r="O1359" s="47">
        <f t="shared" ref="O1359:O1422" si="85">INDEX($AB$15:$AY$138,K1359,VLOOKUP(N1359,$S$15:$T$38,2,FALSE))</f>
        <v>1009</v>
      </c>
      <c r="P1359" s="47"/>
    </row>
    <row r="1360" spans="1:16" x14ac:dyDescent="0.3">
      <c r="A1360" s="6"/>
      <c r="C1360" s="27">
        <v>1346</v>
      </c>
      <c r="D1360" s="26">
        <v>1037</v>
      </c>
      <c r="E1360" s="26">
        <v>2</v>
      </c>
      <c r="F1360" s="5">
        <v>1007</v>
      </c>
      <c r="H1360" s="47">
        <f>VLOOKUP(표5_1075[[#This Row],[characterId]],$BB$15:$BD$223,2,FALSE)</f>
        <v>6</v>
      </c>
      <c r="I1360" s="47" t="str">
        <f>VLOOKUP(표5_1075[[#This Row],[characterId]],$BB$15:$BD$223,3,FALSE)</f>
        <v>크릉</v>
      </c>
      <c r="K1360" s="47">
        <f t="shared" ref="K1360:K1423" si="86">ROUNDUP(L1360/24,0)</f>
        <v>57</v>
      </c>
      <c r="L1360" s="47">
        <v>1346</v>
      </c>
      <c r="M1360" s="47">
        <f t="shared" si="84"/>
        <v>1037</v>
      </c>
      <c r="N1360" s="47">
        <f t="shared" si="83"/>
        <v>2</v>
      </c>
      <c r="O1360" s="47">
        <f t="shared" si="85"/>
        <v>1007</v>
      </c>
      <c r="P1360" s="47"/>
    </row>
    <row r="1361" spans="1:16" x14ac:dyDescent="0.3">
      <c r="A1361" s="6"/>
      <c r="C1361" s="27">
        <v>1347</v>
      </c>
      <c r="D1361" s="26">
        <v>1037</v>
      </c>
      <c r="E1361" s="26">
        <v>3</v>
      </c>
      <c r="F1361" s="5">
        <v>1032</v>
      </c>
      <c r="H1361" s="47">
        <f>VLOOKUP(표5_1075[[#This Row],[characterId]],$BB$15:$BD$223,2,FALSE)</f>
        <v>13</v>
      </c>
      <c r="I1361" s="47" t="str">
        <f>VLOOKUP(표5_1075[[#This Row],[characterId]],$BB$15:$BD$223,3,FALSE)</f>
        <v>홍련</v>
      </c>
      <c r="K1361" s="47">
        <f t="shared" si="86"/>
        <v>57</v>
      </c>
      <c r="L1361" s="47">
        <v>1347</v>
      </c>
      <c r="M1361" s="47">
        <f t="shared" si="84"/>
        <v>1037</v>
      </c>
      <c r="N1361" s="47">
        <f t="shared" si="83"/>
        <v>3</v>
      </c>
      <c r="O1361" s="47">
        <f t="shared" si="85"/>
        <v>1032</v>
      </c>
      <c r="P1361" s="47"/>
    </row>
    <row r="1362" spans="1:16" x14ac:dyDescent="0.3">
      <c r="A1362" s="6"/>
      <c r="C1362" s="27">
        <v>1348</v>
      </c>
      <c r="D1362" s="26">
        <v>1037</v>
      </c>
      <c r="E1362" s="26">
        <v>4</v>
      </c>
      <c r="F1362" s="5">
        <v>1035</v>
      </c>
      <c r="H1362" s="47">
        <f>VLOOKUP(표5_1075[[#This Row],[characterId]],$BB$15:$BD$223,2,FALSE)</f>
        <v>2</v>
      </c>
      <c r="I1362" s="47" t="str">
        <f>VLOOKUP(표5_1075[[#This Row],[characterId]],$BB$15:$BD$223,3,FALSE)</f>
        <v>액션트독스</v>
      </c>
      <c r="K1362" s="47">
        <f t="shared" si="86"/>
        <v>57</v>
      </c>
      <c r="L1362" s="47">
        <v>1348</v>
      </c>
      <c r="M1362" s="47">
        <f t="shared" si="84"/>
        <v>1037</v>
      </c>
      <c r="N1362" s="47">
        <f t="shared" si="83"/>
        <v>4</v>
      </c>
      <c r="O1362" s="47">
        <f t="shared" si="85"/>
        <v>1035</v>
      </c>
      <c r="P1362" s="47"/>
    </row>
    <row r="1363" spans="1:16" x14ac:dyDescent="0.3">
      <c r="A1363" s="6"/>
      <c r="C1363" s="27">
        <v>1349</v>
      </c>
      <c r="D1363" s="26">
        <v>1037</v>
      </c>
      <c r="E1363" s="26">
        <v>5</v>
      </c>
      <c r="F1363" s="5">
        <v>1034</v>
      </c>
      <c r="H1363" s="47">
        <f>VLOOKUP(표5_1075[[#This Row],[characterId]],$BB$15:$BD$223,2,FALSE)</f>
        <v>13</v>
      </c>
      <c r="I1363" s="47" t="str">
        <f>VLOOKUP(표5_1075[[#This Row],[characterId]],$BB$15:$BD$223,3,FALSE)</f>
        <v>하이드로젠북</v>
      </c>
      <c r="K1363" s="47">
        <f t="shared" si="86"/>
        <v>57</v>
      </c>
      <c r="L1363" s="47">
        <v>1349</v>
      </c>
      <c r="M1363" s="47">
        <f t="shared" si="84"/>
        <v>1037</v>
      </c>
      <c r="N1363" s="47">
        <f t="shared" si="83"/>
        <v>5</v>
      </c>
      <c r="O1363" s="47">
        <f t="shared" si="85"/>
        <v>1034</v>
      </c>
      <c r="P1363" s="47"/>
    </row>
    <row r="1364" spans="1:16" x14ac:dyDescent="0.3">
      <c r="A1364" s="6"/>
      <c r="C1364" s="27">
        <v>1350</v>
      </c>
      <c r="D1364" s="26">
        <v>1037</v>
      </c>
      <c r="E1364" s="26">
        <v>6</v>
      </c>
      <c r="F1364" s="5">
        <v>1044</v>
      </c>
      <c r="H1364" s="47">
        <f>VLOOKUP(표5_1075[[#This Row],[characterId]],$BB$15:$BD$223,2,FALSE)</f>
        <v>1</v>
      </c>
      <c r="I1364" s="47" t="str">
        <f>VLOOKUP(표5_1075[[#This Row],[characterId]],$BB$15:$BD$223,3,FALSE)</f>
        <v>아쿠아리햇</v>
      </c>
      <c r="K1364" s="47">
        <f t="shared" si="86"/>
        <v>57</v>
      </c>
      <c r="L1364" s="47">
        <v>1350</v>
      </c>
      <c r="M1364" s="47">
        <f t="shared" si="84"/>
        <v>1037</v>
      </c>
      <c r="N1364" s="47">
        <f t="shared" si="83"/>
        <v>6</v>
      </c>
      <c r="O1364" s="47">
        <f t="shared" si="85"/>
        <v>1044</v>
      </c>
      <c r="P1364" s="47"/>
    </row>
    <row r="1365" spans="1:16" x14ac:dyDescent="0.3">
      <c r="A1365" s="6"/>
      <c r="C1365" s="27">
        <v>1351</v>
      </c>
      <c r="D1365" s="26">
        <v>1037</v>
      </c>
      <c r="E1365" s="26">
        <v>7</v>
      </c>
      <c r="F1365" s="5">
        <v>1050</v>
      </c>
      <c r="H1365" s="47">
        <f>VLOOKUP(표5_1075[[#This Row],[characterId]],$BB$15:$BD$223,2,FALSE)</f>
        <v>12</v>
      </c>
      <c r="I1365" s="47" t="str">
        <f>VLOOKUP(표5_1075[[#This Row],[characterId]],$BB$15:$BD$223,3,FALSE)</f>
        <v>포리안</v>
      </c>
      <c r="K1365" s="47">
        <f t="shared" si="86"/>
        <v>57</v>
      </c>
      <c r="L1365" s="47">
        <v>1351</v>
      </c>
      <c r="M1365" s="47">
        <f t="shared" si="84"/>
        <v>1037</v>
      </c>
      <c r="N1365" s="47">
        <f t="shared" si="83"/>
        <v>7</v>
      </c>
      <c r="O1365" s="47">
        <f t="shared" si="85"/>
        <v>1050</v>
      </c>
      <c r="P1365" s="47"/>
    </row>
    <row r="1366" spans="1:16" x14ac:dyDescent="0.3">
      <c r="A1366" s="6"/>
      <c r="C1366" s="27">
        <v>1352</v>
      </c>
      <c r="D1366" s="26">
        <v>1037</v>
      </c>
      <c r="E1366" s="26">
        <v>8</v>
      </c>
      <c r="F1366" s="5">
        <v>1059</v>
      </c>
      <c r="H1366" s="47">
        <f>VLOOKUP(표5_1075[[#This Row],[characterId]],$BB$15:$BD$223,2,FALSE)</f>
        <v>15</v>
      </c>
      <c r="I1366" s="47" t="str">
        <f>VLOOKUP(표5_1075[[#This Row],[characterId]],$BB$15:$BD$223,3,FALSE)</f>
        <v>듀얼찬퐁</v>
      </c>
      <c r="K1366" s="47">
        <f t="shared" si="86"/>
        <v>57</v>
      </c>
      <c r="L1366" s="47">
        <v>1352</v>
      </c>
      <c r="M1366" s="47">
        <f t="shared" si="84"/>
        <v>1037</v>
      </c>
      <c r="N1366" s="47">
        <f t="shared" si="83"/>
        <v>8</v>
      </c>
      <c r="O1366" s="47">
        <f t="shared" si="85"/>
        <v>1059</v>
      </c>
      <c r="P1366" s="47"/>
    </row>
    <row r="1367" spans="1:16" x14ac:dyDescent="0.3">
      <c r="A1367" s="6"/>
      <c r="C1367" s="27">
        <v>1353</v>
      </c>
      <c r="D1367" s="26">
        <v>1037</v>
      </c>
      <c r="E1367" s="26">
        <v>9</v>
      </c>
      <c r="F1367" s="5">
        <v>1046</v>
      </c>
      <c r="H1367" s="47">
        <f>VLOOKUP(표5_1075[[#This Row],[characterId]],$BB$15:$BD$223,2,FALSE)</f>
        <v>21</v>
      </c>
      <c r="I1367" s="47" t="str">
        <f>VLOOKUP(표5_1075[[#This Row],[characterId]],$BB$15:$BD$223,3,FALSE)</f>
        <v>호롱</v>
      </c>
      <c r="K1367" s="47">
        <f t="shared" si="86"/>
        <v>57</v>
      </c>
      <c r="L1367" s="47">
        <v>1353</v>
      </c>
      <c r="M1367" s="47">
        <f t="shared" si="84"/>
        <v>1037</v>
      </c>
      <c r="N1367" s="47">
        <f t="shared" si="83"/>
        <v>9</v>
      </c>
      <c r="O1367" s="47">
        <f t="shared" si="85"/>
        <v>1046</v>
      </c>
      <c r="P1367" s="47"/>
    </row>
    <row r="1368" spans="1:16" x14ac:dyDescent="0.3">
      <c r="A1368" s="6"/>
      <c r="C1368" s="27">
        <v>1354</v>
      </c>
      <c r="D1368" s="26">
        <v>1037</v>
      </c>
      <c r="E1368" s="26">
        <v>10</v>
      </c>
      <c r="F1368" s="5">
        <v>1061</v>
      </c>
      <c r="H1368" s="47">
        <f>VLOOKUP(표5_1075[[#This Row],[characterId]],$BB$15:$BD$223,2,FALSE)</f>
        <v>43</v>
      </c>
      <c r="I1368" s="47" t="str">
        <f>VLOOKUP(표5_1075[[#This Row],[characterId]],$BB$15:$BD$223,3,FALSE)</f>
        <v>스노링</v>
      </c>
      <c r="K1368" s="47">
        <f t="shared" si="86"/>
        <v>57</v>
      </c>
      <c r="L1368" s="47">
        <v>1354</v>
      </c>
      <c r="M1368" s="47">
        <f t="shared" si="84"/>
        <v>1037</v>
      </c>
      <c r="N1368" s="47">
        <f t="shared" si="83"/>
        <v>10</v>
      </c>
      <c r="O1368" s="47">
        <f t="shared" si="85"/>
        <v>1061</v>
      </c>
      <c r="P1368" s="47"/>
    </row>
    <row r="1369" spans="1:16" x14ac:dyDescent="0.3">
      <c r="A1369" s="6"/>
      <c r="C1369" s="27">
        <v>1355</v>
      </c>
      <c r="D1369" s="26">
        <v>1037</v>
      </c>
      <c r="E1369" s="26">
        <v>11</v>
      </c>
      <c r="F1369" s="5">
        <v>1076</v>
      </c>
      <c r="H1369" s="47">
        <f>VLOOKUP(표5_1075[[#This Row],[characterId]],$BB$15:$BD$223,2,FALSE)</f>
        <v>3</v>
      </c>
      <c r="I1369" s="47" t="str">
        <f>VLOOKUP(표5_1075[[#This Row],[characterId]],$BB$15:$BD$223,3,FALSE)</f>
        <v>운트파이톤</v>
      </c>
      <c r="K1369" s="47">
        <f t="shared" si="86"/>
        <v>57</v>
      </c>
      <c r="L1369" s="47">
        <v>1355</v>
      </c>
      <c r="M1369" s="47">
        <f t="shared" si="84"/>
        <v>1037</v>
      </c>
      <c r="N1369" s="47">
        <f t="shared" si="83"/>
        <v>11</v>
      </c>
      <c r="O1369" s="47">
        <f t="shared" si="85"/>
        <v>1076</v>
      </c>
      <c r="P1369" s="47"/>
    </row>
    <row r="1370" spans="1:16" x14ac:dyDescent="0.3">
      <c r="A1370" s="6"/>
      <c r="C1370" s="27">
        <v>1356</v>
      </c>
      <c r="D1370" s="26">
        <v>1037</v>
      </c>
      <c r="E1370" s="26">
        <v>12</v>
      </c>
      <c r="F1370" s="5">
        <v>1077</v>
      </c>
      <c r="H1370" s="47">
        <f>VLOOKUP(표5_1075[[#This Row],[characterId]],$BB$15:$BD$223,2,FALSE)</f>
        <v>6</v>
      </c>
      <c r="I1370" s="47" t="str">
        <f>VLOOKUP(표5_1075[[#This Row],[characterId]],$BB$15:$BD$223,3,FALSE)</f>
        <v>페일독스</v>
      </c>
      <c r="K1370" s="47">
        <f t="shared" si="86"/>
        <v>57</v>
      </c>
      <c r="L1370" s="47">
        <v>1356</v>
      </c>
      <c r="M1370" s="47">
        <f t="shared" si="84"/>
        <v>1037</v>
      </c>
      <c r="N1370" s="47">
        <f t="shared" si="83"/>
        <v>12</v>
      </c>
      <c r="O1370" s="47">
        <f t="shared" si="85"/>
        <v>1077</v>
      </c>
      <c r="P1370" s="47"/>
    </row>
    <row r="1371" spans="1:16" x14ac:dyDescent="0.3">
      <c r="A1371" s="6"/>
      <c r="C1371" s="27">
        <v>1357</v>
      </c>
      <c r="D1371" s="26">
        <v>1037</v>
      </c>
      <c r="E1371" s="26">
        <v>13</v>
      </c>
      <c r="F1371" s="5">
        <v>1075</v>
      </c>
      <c r="H1371" s="47">
        <f>VLOOKUP(표5_1075[[#This Row],[characterId]],$BB$15:$BD$223,2,FALSE)</f>
        <v>15</v>
      </c>
      <c r="I1371" s="47" t="str">
        <f>VLOOKUP(표5_1075[[#This Row],[characterId]],$BB$15:$BD$223,3,FALSE)</f>
        <v>드로이드실버</v>
      </c>
      <c r="K1371" s="47">
        <f t="shared" si="86"/>
        <v>57</v>
      </c>
      <c r="L1371" s="47">
        <v>1357</v>
      </c>
      <c r="M1371" s="47">
        <f t="shared" si="84"/>
        <v>1037</v>
      </c>
      <c r="N1371" s="47">
        <f t="shared" si="83"/>
        <v>13</v>
      </c>
      <c r="O1371" s="47">
        <f t="shared" si="85"/>
        <v>1075</v>
      </c>
      <c r="P1371" s="47"/>
    </row>
    <row r="1372" spans="1:16" x14ac:dyDescent="0.3">
      <c r="A1372" s="6"/>
      <c r="C1372" s="27">
        <v>1358</v>
      </c>
      <c r="D1372" s="26">
        <v>1037</v>
      </c>
      <c r="E1372" s="26">
        <v>14</v>
      </c>
      <c r="F1372" s="5">
        <v>1069</v>
      </c>
      <c r="H1372" s="47">
        <f>VLOOKUP(표5_1075[[#This Row],[characterId]],$BB$15:$BD$223,2,FALSE)</f>
        <v>21</v>
      </c>
      <c r="I1372" s="47" t="str">
        <f>VLOOKUP(표5_1075[[#This Row],[characterId]],$BB$15:$BD$223,3,FALSE)</f>
        <v>푸르릉</v>
      </c>
      <c r="K1372" s="47">
        <f t="shared" si="86"/>
        <v>57</v>
      </c>
      <c r="L1372" s="47">
        <v>1358</v>
      </c>
      <c r="M1372" s="47">
        <f t="shared" si="84"/>
        <v>1037</v>
      </c>
      <c r="N1372" s="47">
        <f t="shared" si="83"/>
        <v>14</v>
      </c>
      <c r="O1372" s="47">
        <f t="shared" si="85"/>
        <v>1069</v>
      </c>
      <c r="P1372" s="47"/>
    </row>
    <row r="1373" spans="1:16" x14ac:dyDescent="0.3">
      <c r="A1373" s="6"/>
      <c r="C1373" s="27">
        <v>1359</v>
      </c>
      <c r="D1373" s="26">
        <v>1037</v>
      </c>
      <c r="E1373" s="26">
        <v>15</v>
      </c>
      <c r="F1373" s="5">
        <v>1085</v>
      </c>
      <c r="H1373" s="47">
        <f>VLOOKUP(표5_1075[[#This Row],[characterId]],$BB$15:$BD$223,2,FALSE)</f>
        <v>44</v>
      </c>
      <c r="I1373" s="47" t="str">
        <f>VLOOKUP(표5_1075[[#This Row],[characterId]],$BB$15:$BD$223,3,FALSE)</f>
        <v>유니핀</v>
      </c>
      <c r="K1373" s="47">
        <f t="shared" si="86"/>
        <v>57</v>
      </c>
      <c r="L1373" s="47">
        <v>1359</v>
      </c>
      <c r="M1373" s="47">
        <f t="shared" si="84"/>
        <v>1037</v>
      </c>
      <c r="N1373" s="47">
        <f t="shared" si="83"/>
        <v>15</v>
      </c>
      <c r="O1373" s="47">
        <f t="shared" si="85"/>
        <v>1085</v>
      </c>
      <c r="P1373" s="47"/>
    </row>
    <row r="1374" spans="1:16" x14ac:dyDescent="0.3">
      <c r="A1374" s="6"/>
      <c r="C1374" s="27">
        <v>1360</v>
      </c>
      <c r="D1374" s="26">
        <v>1037</v>
      </c>
      <c r="E1374" s="26">
        <v>16</v>
      </c>
      <c r="F1374" s="5">
        <v>1155</v>
      </c>
      <c r="H1374" s="47">
        <f>VLOOKUP(표5_1075[[#This Row],[characterId]],$BB$15:$BD$223,2,FALSE)</f>
        <v>16</v>
      </c>
      <c r="I1374" s="47" t="str">
        <f>VLOOKUP(표5_1075[[#This Row],[characterId]],$BB$15:$BD$223,3,FALSE)</f>
        <v>아룹아낙</v>
      </c>
      <c r="K1374" s="47">
        <f t="shared" si="86"/>
        <v>57</v>
      </c>
      <c r="L1374" s="47">
        <v>1360</v>
      </c>
      <c r="M1374" s="47">
        <f t="shared" si="84"/>
        <v>1037</v>
      </c>
      <c r="N1374" s="47">
        <f t="shared" si="83"/>
        <v>16</v>
      </c>
      <c r="O1374" s="47">
        <f t="shared" si="85"/>
        <v>1155</v>
      </c>
      <c r="P1374" s="47"/>
    </row>
    <row r="1375" spans="1:16" x14ac:dyDescent="0.3">
      <c r="A1375" s="6"/>
      <c r="C1375" s="27">
        <v>1361</v>
      </c>
      <c r="D1375" s="26">
        <v>1037</v>
      </c>
      <c r="E1375" s="26">
        <v>17</v>
      </c>
      <c r="F1375" s="5">
        <v>1167</v>
      </c>
      <c r="H1375" s="47">
        <f>VLOOKUP(표5_1075[[#This Row],[characterId]],$BB$15:$BD$223,2,FALSE)</f>
        <v>32</v>
      </c>
      <c r="I1375" s="47" t="str">
        <f>VLOOKUP(표5_1075[[#This Row],[characterId]],$BB$15:$BD$223,3,FALSE)</f>
        <v>스니피</v>
      </c>
      <c r="K1375" s="47">
        <f t="shared" si="86"/>
        <v>57</v>
      </c>
      <c r="L1375" s="47">
        <v>1361</v>
      </c>
      <c r="M1375" s="47">
        <f t="shared" si="84"/>
        <v>1037</v>
      </c>
      <c r="N1375" s="47">
        <f t="shared" si="83"/>
        <v>17</v>
      </c>
      <c r="O1375" s="47">
        <f t="shared" si="85"/>
        <v>1167</v>
      </c>
      <c r="P1375" s="47"/>
    </row>
    <row r="1376" spans="1:16" x14ac:dyDescent="0.3">
      <c r="A1376" s="6"/>
      <c r="C1376" s="27">
        <v>1362</v>
      </c>
      <c r="D1376" s="26">
        <v>1037</v>
      </c>
      <c r="E1376" s="26">
        <v>18</v>
      </c>
      <c r="F1376" s="5">
        <v>1131</v>
      </c>
      <c r="H1376" s="47">
        <f>VLOOKUP(표5_1075[[#This Row],[characterId]],$BB$15:$BD$223,2,FALSE)</f>
        <v>7</v>
      </c>
      <c r="I1376" s="47" t="str">
        <f>VLOOKUP(표5_1075[[#This Row],[characterId]],$BB$15:$BD$223,3,FALSE)</f>
        <v>하이 레드 쿼츠</v>
      </c>
      <c r="K1376" s="47">
        <f t="shared" si="86"/>
        <v>57</v>
      </c>
      <c r="L1376" s="47">
        <v>1362</v>
      </c>
      <c r="M1376" s="47">
        <f t="shared" si="84"/>
        <v>1037</v>
      </c>
      <c r="N1376" s="47">
        <f t="shared" si="83"/>
        <v>18</v>
      </c>
      <c r="O1376" s="47">
        <f t="shared" si="85"/>
        <v>1131</v>
      </c>
      <c r="P1376" s="47"/>
    </row>
    <row r="1377" spans="1:16" x14ac:dyDescent="0.3">
      <c r="A1377" s="6"/>
      <c r="C1377" s="27">
        <v>1363</v>
      </c>
      <c r="D1377" s="26">
        <v>1037</v>
      </c>
      <c r="E1377" s="26">
        <v>19</v>
      </c>
      <c r="F1377" s="5">
        <v>1101</v>
      </c>
      <c r="H1377" s="47">
        <f>VLOOKUP(표5_1075[[#This Row],[characterId]],$BB$15:$BD$223,2,FALSE)</f>
        <v>44</v>
      </c>
      <c r="I1377" s="47" t="str">
        <f>VLOOKUP(표5_1075[[#This Row],[characterId]],$BB$15:$BD$223,3,FALSE)</f>
        <v>페어리핀</v>
      </c>
      <c r="K1377" s="47">
        <f t="shared" si="86"/>
        <v>57</v>
      </c>
      <c r="L1377" s="47">
        <v>1363</v>
      </c>
      <c r="M1377" s="47">
        <f t="shared" si="84"/>
        <v>1037</v>
      </c>
      <c r="N1377" s="47">
        <f t="shared" si="83"/>
        <v>19</v>
      </c>
      <c r="O1377" s="47">
        <f t="shared" si="85"/>
        <v>1101</v>
      </c>
      <c r="P1377" s="47"/>
    </row>
    <row r="1378" spans="1:16" x14ac:dyDescent="0.3">
      <c r="A1378" s="6"/>
      <c r="C1378" s="27">
        <v>1364</v>
      </c>
      <c r="D1378" s="26">
        <v>1037</v>
      </c>
      <c r="E1378" s="26">
        <v>20</v>
      </c>
      <c r="F1378" s="5">
        <v>1104</v>
      </c>
      <c r="H1378" s="47">
        <f>VLOOKUP(표5_1075[[#This Row],[characterId]],$BB$15:$BD$223,2,FALSE)</f>
        <v>10</v>
      </c>
      <c r="I1378" s="47" t="str">
        <f>VLOOKUP(표5_1075[[#This Row],[characterId]],$BB$15:$BD$223,3,FALSE)</f>
        <v>아루렌</v>
      </c>
      <c r="K1378" s="47">
        <f t="shared" si="86"/>
        <v>57</v>
      </c>
      <c r="L1378" s="47">
        <v>1364</v>
      </c>
      <c r="M1378" s="47">
        <f t="shared" si="84"/>
        <v>1037</v>
      </c>
      <c r="N1378" s="47">
        <f t="shared" si="83"/>
        <v>20</v>
      </c>
      <c r="O1378" s="47">
        <f t="shared" si="85"/>
        <v>1104</v>
      </c>
      <c r="P1378" s="47"/>
    </row>
    <row r="1379" spans="1:16" x14ac:dyDescent="0.3">
      <c r="A1379" s="6"/>
      <c r="C1379" s="27">
        <v>1365</v>
      </c>
      <c r="D1379" s="26">
        <v>1037</v>
      </c>
      <c r="E1379" s="26">
        <v>101</v>
      </c>
      <c r="F1379" s="5">
        <v>2013</v>
      </c>
      <c r="H1379" s="47">
        <f>VLOOKUP(표5_1075[[#This Row],[characterId]],$BB$15:$BD$223,2,FALSE)</f>
        <v>22</v>
      </c>
      <c r="I1379" s="47" t="str">
        <f>VLOOKUP(표5_1075[[#This Row],[characterId]],$BB$15:$BD$223,3,FALSE)</f>
        <v>타르보스</v>
      </c>
      <c r="K1379" s="47">
        <f t="shared" si="86"/>
        <v>57</v>
      </c>
      <c r="L1379" s="47">
        <v>1365</v>
      </c>
      <c r="M1379" s="47">
        <f t="shared" si="84"/>
        <v>1037</v>
      </c>
      <c r="N1379" s="47">
        <f t="shared" si="83"/>
        <v>101</v>
      </c>
      <c r="O1379" s="47">
        <f t="shared" si="85"/>
        <v>2013</v>
      </c>
      <c r="P1379" s="47"/>
    </row>
    <row r="1380" spans="1:16" x14ac:dyDescent="0.3">
      <c r="A1380" s="6"/>
      <c r="C1380" s="27">
        <v>1366</v>
      </c>
      <c r="D1380" s="26">
        <v>1037</v>
      </c>
      <c r="E1380" s="26">
        <v>102</v>
      </c>
      <c r="F1380" s="5">
        <v>2023</v>
      </c>
      <c r="H1380" s="47">
        <f>VLOOKUP(표5_1075[[#This Row],[characterId]],$BB$15:$BD$223,2,FALSE)</f>
        <v>31</v>
      </c>
      <c r="I1380" s="47" t="str">
        <f>VLOOKUP(표5_1075[[#This Row],[characterId]],$BB$15:$BD$223,3,FALSE)</f>
        <v>쿠로구렌</v>
      </c>
      <c r="K1380" s="47">
        <f t="shared" si="86"/>
        <v>57</v>
      </c>
      <c r="L1380" s="47">
        <v>1366</v>
      </c>
      <c r="M1380" s="47">
        <f t="shared" si="84"/>
        <v>1037</v>
      </c>
      <c r="N1380" s="47">
        <f t="shared" si="83"/>
        <v>102</v>
      </c>
      <c r="O1380" s="47">
        <f t="shared" si="85"/>
        <v>2023</v>
      </c>
      <c r="P1380" s="47"/>
    </row>
    <row r="1381" spans="1:16" x14ac:dyDescent="0.3">
      <c r="A1381" s="6"/>
      <c r="C1381" s="27">
        <v>1367</v>
      </c>
      <c r="D1381" s="26">
        <v>1037</v>
      </c>
      <c r="E1381" s="26">
        <v>103</v>
      </c>
      <c r="F1381" s="5">
        <v>2033</v>
      </c>
      <c r="H1381" s="47">
        <f>VLOOKUP(표5_1075[[#This Row],[characterId]],$BB$15:$BD$223,2,FALSE)</f>
        <v>31</v>
      </c>
      <c r="I1381" s="47" t="str">
        <f>VLOOKUP(표5_1075[[#This Row],[characterId]],$BB$15:$BD$223,3,FALSE)</f>
        <v>하이워터쿼츠</v>
      </c>
      <c r="K1381" s="47">
        <f t="shared" si="86"/>
        <v>57</v>
      </c>
      <c r="L1381" s="47">
        <v>1367</v>
      </c>
      <c r="M1381" s="47">
        <f t="shared" si="84"/>
        <v>1037</v>
      </c>
      <c r="N1381" s="47">
        <f t="shared" si="83"/>
        <v>103</v>
      </c>
      <c r="O1381" s="47">
        <f t="shared" si="85"/>
        <v>2033</v>
      </c>
      <c r="P1381" s="47"/>
    </row>
    <row r="1382" spans="1:16" x14ac:dyDescent="0.3">
      <c r="A1382" s="6"/>
      <c r="C1382" s="27">
        <v>1368</v>
      </c>
      <c r="D1382" s="26">
        <v>1037</v>
      </c>
      <c r="E1382" s="26">
        <v>201</v>
      </c>
      <c r="F1382" s="5">
        <v>3005</v>
      </c>
      <c r="H1382" s="47">
        <f>VLOOKUP(표5_1075[[#This Row],[characterId]],$BB$15:$BD$223,2,FALSE)</f>
        <v>36</v>
      </c>
      <c r="I1382" s="47" t="str">
        <f>VLOOKUP(표5_1075[[#This Row],[characterId]],$BB$15:$BD$223,3,FALSE)</f>
        <v>눈물의 루나이</v>
      </c>
      <c r="K1382" s="47">
        <f t="shared" si="86"/>
        <v>57</v>
      </c>
      <c r="L1382" s="47">
        <v>1368</v>
      </c>
      <c r="M1382" s="47">
        <f t="shared" si="84"/>
        <v>1037</v>
      </c>
      <c r="N1382" s="47">
        <f t="shared" si="83"/>
        <v>201</v>
      </c>
      <c r="O1382" s="47">
        <f t="shared" si="85"/>
        <v>3005</v>
      </c>
      <c r="P1382" s="47"/>
    </row>
    <row r="1383" spans="1:16" x14ac:dyDescent="0.3">
      <c r="A1383" s="6"/>
      <c r="C1383" s="27">
        <v>1369</v>
      </c>
      <c r="D1383" s="26">
        <v>1038</v>
      </c>
      <c r="E1383" s="26">
        <v>1</v>
      </c>
      <c r="F1383" s="5">
        <v>1009</v>
      </c>
      <c r="H1383" s="47">
        <f>VLOOKUP(표5_1075[[#This Row],[characterId]],$BB$15:$BD$223,2,FALSE)</f>
        <v>7</v>
      </c>
      <c r="I1383" s="47" t="str">
        <f>VLOOKUP(표5_1075[[#This Row],[characterId]],$BB$15:$BD$223,3,FALSE)</f>
        <v>블라임</v>
      </c>
      <c r="K1383" s="47">
        <f t="shared" si="86"/>
        <v>58</v>
      </c>
      <c r="L1383" s="47">
        <v>1369</v>
      </c>
      <c r="M1383" s="47">
        <f t="shared" si="84"/>
        <v>1038</v>
      </c>
      <c r="N1383" s="47">
        <f t="shared" si="83"/>
        <v>1</v>
      </c>
      <c r="O1383" s="47">
        <f t="shared" si="85"/>
        <v>1009</v>
      </c>
      <c r="P1383" s="47"/>
    </row>
    <row r="1384" spans="1:16" x14ac:dyDescent="0.3">
      <c r="A1384" s="6"/>
      <c r="C1384" s="27">
        <v>1370</v>
      </c>
      <c r="D1384" s="26">
        <v>1038</v>
      </c>
      <c r="E1384" s="26">
        <v>2</v>
      </c>
      <c r="F1384" s="5">
        <v>1007</v>
      </c>
      <c r="H1384" s="47">
        <f>VLOOKUP(표5_1075[[#This Row],[characterId]],$BB$15:$BD$223,2,FALSE)</f>
        <v>6</v>
      </c>
      <c r="I1384" s="47" t="str">
        <f>VLOOKUP(표5_1075[[#This Row],[characterId]],$BB$15:$BD$223,3,FALSE)</f>
        <v>크릉</v>
      </c>
      <c r="K1384" s="47">
        <f t="shared" si="86"/>
        <v>58</v>
      </c>
      <c r="L1384" s="47">
        <v>1370</v>
      </c>
      <c r="M1384" s="47">
        <f t="shared" si="84"/>
        <v>1038</v>
      </c>
      <c r="N1384" s="47">
        <f t="shared" ref="N1384:N1447" si="87">N1360</f>
        <v>2</v>
      </c>
      <c r="O1384" s="47">
        <f t="shared" si="85"/>
        <v>1007</v>
      </c>
      <c r="P1384" s="47"/>
    </row>
    <row r="1385" spans="1:16" x14ac:dyDescent="0.3">
      <c r="A1385" s="6"/>
      <c r="C1385" s="27">
        <v>1371</v>
      </c>
      <c r="D1385" s="26">
        <v>1038</v>
      </c>
      <c r="E1385" s="26">
        <v>3</v>
      </c>
      <c r="F1385" s="5">
        <v>1032</v>
      </c>
      <c r="H1385" s="47">
        <f>VLOOKUP(표5_1075[[#This Row],[characterId]],$BB$15:$BD$223,2,FALSE)</f>
        <v>13</v>
      </c>
      <c r="I1385" s="47" t="str">
        <f>VLOOKUP(표5_1075[[#This Row],[characterId]],$BB$15:$BD$223,3,FALSE)</f>
        <v>홍련</v>
      </c>
      <c r="K1385" s="47">
        <f t="shared" si="86"/>
        <v>58</v>
      </c>
      <c r="L1385" s="47">
        <v>1371</v>
      </c>
      <c r="M1385" s="47">
        <f t="shared" si="84"/>
        <v>1038</v>
      </c>
      <c r="N1385" s="47">
        <f t="shared" si="87"/>
        <v>3</v>
      </c>
      <c r="O1385" s="47">
        <f t="shared" si="85"/>
        <v>1032</v>
      </c>
      <c r="P1385" s="47"/>
    </row>
    <row r="1386" spans="1:16" x14ac:dyDescent="0.3">
      <c r="A1386" s="6"/>
      <c r="C1386" s="27">
        <v>1372</v>
      </c>
      <c r="D1386" s="26">
        <v>1038</v>
      </c>
      <c r="E1386" s="26">
        <v>4</v>
      </c>
      <c r="F1386" s="5">
        <v>1035</v>
      </c>
      <c r="H1386" s="47">
        <f>VLOOKUP(표5_1075[[#This Row],[characterId]],$BB$15:$BD$223,2,FALSE)</f>
        <v>2</v>
      </c>
      <c r="I1386" s="47" t="str">
        <f>VLOOKUP(표5_1075[[#This Row],[characterId]],$BB$15:$BD$223,3,FALSE)</f>
        <v>액션트독스</v>
      </c>
      <c r="K1386" s="47">
        <f t="shared" si="86"/>
        <v>58</v>
      </c>
      <c r="L1386" s="47">
        <v>1372</v>
      </c>
      <c r="M1386" s="47">
        <f t="shared" si="84"/>
        <v>1038</v>
      </c>
      <c r="N1386" s="47">
        <f t="shared" si="87"/>
        <v>4</v>
      </c>
      <c r="O1386" s="47">
        <f t="shared" si="85"/>
        <v>1035</v>
      </c>
      <c r="P1386" s="47"/>
    </row>
    <row r="1387" spans="1:16" x14ac:dyDescent="0.3">
      <c r="A1387" s="6"/>
      <c r="C1387" s="27">
        <v>1373</v>
      </c>
      <c r="D1387" s="26">
        <v>1038</v>
      </c>
      <c r="E1387" s="26">
        <v>5</v>
      </c>
      <c r="F1387" s="5">
        <v>1034</v>
      </c>
      <c r="H1387" s="47">
        <f>VLOOKUP(표5_1075[[#This Row],[characterId]],$BB$15:$BD$223,2,FALSE)</f>
        <v>13</v>
      </c>
      <c r="I1387" s="47" t="str">
        <f>VLOOKUP(표5_1075[[#This Row],[characterId]],$BB$15:$BD$223,3,FALSE)</f>
        <v>하이드로젠북</v>
      </c>
      <c r="K1387" s="47">
        <f t="shared" si="86"/>
        <v>58</v>
      </c>
      <c r="L1387" s="47">
        <v>1373</v>
      </c>
      <c r="M1387" s="47">
        <f t="shared" si="84"/>
        <v>1038</v>
      </c>
      <c r="N1387" s="47">
        <f t="shared" si="87"/>
        <v>5</v>
      </c>
      <c r="O1387" s="47">
        <f t="shared" si="85"/>
        <v>1034</v>
      </c>
      <c r="P1387" s="47"/>
    </row>
    <row r="1388" spans="1:16" x14ac:dyDescent="0.3">
      <c r="A1388" s="6"/>
      <c r="C1388" s="27">
        <v>1374</v>
      </c>
      <c r="D1388" s="26">
        <v>1038</v>
      </c>
      <c r="E1388" s="26">
        <v>6</v>
      </c>
      <c r="F1388" s="5">
        <v>1044</v>
      </c>
      <c r="H1388" s="47">
        <f>VLOOKUP(표5_1075[[#This Row],[characterId]],$BB$15:$BD$223,2,FALSE)</f>
        <v>1</v>
      </c>
      <c r="I1388" s="47" t="str">
        <f>VLOOKUP(표5_1075[[#This Row],[characterId]],$BB$15:$BD$223,3,FALSE)</f>
        <v>아쿠아리햇</v>
      </c>
      <c r="K1388" s="47">
        <f t="shared" si="86"/>
        <v>58</v>
      </c>
      <c r="L1388" s="47">
        <v>1374</v>
      </c>
      <c r="M1388" s="47">
        <f t="shared" si="84"/>
        <v>1038</v>
      </c>
      <c r="N1388" s="47">
        <f t="shared" si="87"/>
        <v>6</v>
      </c>
      <c r="O1388" s="47">
        <f t="shared" si="85"/>
        <v>1044</v>
      </c>
      <c r="P1388" s="47"/>
    </row>
    <row r="1389" spans="1:16" x14ac:dyDescent="0.3">
      <c r="A1389" s="6"/>
      <c r="C1389" s="27">
        <v>1375</v>
      </c>
      <c r="D1389" s="26">
        <v>1038</v>
      </c>
      <c r="E1389" s="26">
        <v>7</v>
      </c>
      <c r="F1389" s="5">
        <v>1050</v>
      </c>
      <c r="H1389" s="47">
        <f>VLOOKUP(표5_1075[[#This Row],[characterId]],$BB$15:$BD$223,2,FALSE)</f>
        <v>12</v>
      </c>
      <c r="I1389" s="47" t="str">
        <f>VLOOKUP(표5_1075[[#This Row],[characterId]],$BB$15:$BD$223,3,FALSE)</f>
        <v>포리안</v>
      </c>
      <c r="K1389" s="47">
        <f t="shared" si="86"/>
        <v>58</v>
      </c>
      <c r="L1389" s="47">
        <v>1375</v>
      </c>
      <c r="M1389" s="47">
        <f t="shared" si="84"/>
        <v>1038</v>
      </c>
      <c r="N1389" s="47">
        <f t="shared" si="87"/>
        <v>7</v>
      </c>
      <c r="O1389" s="47">
        <f t="shared" si="85"/>
        <v>1050</v>
      </c>
      <c r="P1389" s="47"/>
    </row>
    <row r="1390" spans="1:16" x14ac:dyDescent="0.3">
      <c r="A1390" s="6"/>
      <c r="C1390" s="27">
        <v>1376</v>
      </c>
      <c r="D1390" s="26">
        <v>1038</v>
      </c>
      <c r="E1390" s="26">
        <v>8</v>
      </c>
      <c r="F1390" s="5">
        <v>1059</v>
      </c>
      <c r="H1390" s="47">
        <f>VLOOKUP(표5_1075[[#This Row],[characterId]],$BB$15:$BD$223,2,FALSE)</f>
        <v>15</v>
      </c>
      <c r="I1390" s="47" t="str">
        <f>VLOOKUP(표5_1075[[#This Row],[characterId]],$BB$15:$BD$223,3,FALSE)</f>
        <v>듀얼찬퐁</v>
      </c>
      <c r="K1390" s="47">
        <f t="shared" si="86"/>
        <v>58</v>
      </c>
      <c r="L1390" s="47">
        <v>1376</v>
      </c>
      <c r="M1390" s="47">
        <f t="shared" si="84"/>
        <v>1038</v>
      </c>
      <c r="N1390" s="47">
        <f t="shared" si="87"/>
        <v>8</v>
      </c>
      <c r="O1390" s="47">
        <f t="shared" si="85"/>
        <v>1059</v>
      </c>
      <c r="P1390" s="47"/>
    </row>
    <row r="1391" spans="1:16" x14ac:dyDescent="0.3">
      <c r="A1391" s="6"/>
      <c r="C1391" s="27">
        <v>1377</v>
      </c>
      <c r="D1391" s="26">
        <v>1038</v>
      </c>
      <c r="E1391" s="26">
        <v>9</v>
      </c>
      <c r="F1391" s="5">
        <v>1046</v>
      </c>
      <c r="H1391" s="47">
        <f>VLOOKUP(표5_1075[[#This Row],[characterId]],$BB$15:$BD$223,2,FALSE)</f>
        <v>21</v>
      </c>
      <c r="I1391" s="47" t="str">
        <f>VLOOKUP(표5_1075[[#This Row],[characterId]],$BB$15:$BD$223,3,FALSE)</f>
        <v>호롱</v>
      </c>
      <c r="K1391" s="47">
        <f t="shared" si="86"/>
        <v>58</v>
      </c>
      <c r="L1391" s="47">
        <v>1377</v>
      </c>
      <c r="M1391" s="47">
        <f t="shared" si="84"/>
        <v>1038</v>
      </c>
      <c r="N1391" s="47">
        <f t="shared" si="87"/>
        <v>9</v>
      </c>
      <c r="O1391" s="47">
        <f t="shared" si="85"/>
        <v>1046</v>
      </c>
      <c r="P1391" s="47"/>
    </row>
    <row r="1392" spans="1:16" x14ac:dyDescent="0.3">
      <c r="A1392" s="6"/>
      <c r="C1392" s="27">
        <v>1378</v>
      </c>
      <c r="D1392" s="26">
        <v>1038</v>
      </c>
      <c r="E1392" s="26">
        <v>10</v>
      </c>
      <c r="F1392" s="5">
        <v>1061</v>
      </c>
      <c r="H1392" s="47">
        <f>VLOOKUP(표5_1075[[#This Row],[characterId]],$BB$15:$BD$223,2,FALSE)</f>
        <v>43</v>
      </c>
      <c r="I1392" s="47" t="str">
        <f>VLOOKUP(표5_1075[[#This Row],[characterId]],$BB$15:$BD$223,3,FALSE)</f>
        <v>스노링</v>
      </c>
      <c r="K1392" s="47">
        <f t="shared" si="86"/>
        <v>58</v>
      </c>
      <c r="L1392" s="47">
        <v>1378</v>
      </c>
      <c r="M1392" s="47">
        <f t="shared" si="84"/>
        <v>1038</v>
      </c>
      <c r="N1392" s="47">
        <f t="shared" si="87"/>
        <v>10</v>
      </c>
      <c r="O1392" s="47">
        <f t="shared" si="85"/>
        <v>1061</v>
      </c>
      <c r="P1392" s="47"/>
    </row>
    <row r="1393" spans="1:16" x14ac:dyDescent="0.3">
      <c r="A1393" s="6"/>
      <c r="C1393" s="27">
        <v>1379</v>
      </c>
      <c r="D1393" s="26">
        <v>1038</v>
      </c>
      <c r="E1393" s="26">
        <v>11</v>
      </c>
      <c r="F1393" s="5">
        <v>1076</v>
      </c>
      <c r="H1393" s="47">
        <f>VLOOKUP(표5_1075[[#This Row],[characterId]],$BB$15:$BD$223,2,FALSE)</f>
        <v>3</v>
      </c>
      <c r="I1393" s="47" t="str">
        <f>VLOOKUP(표5_1075[[#This Row],[characterId]],$BB$15:$BD$223,3,FALSE)</f>
        <v>운트파이톤</v>
      </c>
      <c r="K1393" s="47">
        <f t="shared" si="86"/>
        <v>58</v>
      </c>
      <c r="L1393" s="47">
        <v>1379</v>
      </c>
      <c r="M1393" s="47">
        <f t="shared" si="84"/>
        <v>1038</v>
      </c>
      <c r="N1393" s="47">
        <f t="shared" si="87"/>
        <v>11</v>
      </c>
      <c r="O1393" s="47">
        <f t="shared" si="85"/>
        <v>1076</v>
      </c>
      <c r="P1393" s="47"/>
    </row>
    <row r="1394" spans="1:16" x14ac:dyDescent="0.3">
      <c r="A1394" s="6"/>
      <c r="C1394" s="27">
        <v>1380</v>
      </c>
      <c r="D1394" s="26">
        <v>1038</v>
      </c>
      <c r="E1394" s="26">
        <v>12</v>
      </c>
      <c r="F1394" s="5">
        <v>1077</v>
      </c>
      <c r="H1394" s="47">
        <f>VLOOKUP(표5_1075[[#This Row],[characterId]],$BB$15:$BD$223,2,FALSE)</f>
        <v>6</v>
      </c>
      <c r="I1394" s="47" t="str">
        <f>VLOOKUP(표5_1075[[#This Row],[characterId]],$BB$15:$BD$223,3,FALSE)</f>
        <v>페일독스</v>
      </c>
      <c r="K1394" s="47">
        <f t="shared" si="86"/>
        <v>58</v>
      </c>
      <c r="L1394" s="47">
        <v>1380</v>
      </c>
      <c r="M1394" s="47">
        <f t="shared" si="84"/>
        <v>1038</v>
      </c>
      <c r="N1394" s="47">
        <f t="shared" si="87"/>
        <v>12</v>
      </c>
      <c r="O1394" s="47">
        <f t="shared" si="85"/>
        <v>1077</v>
      </c>
      <c r="P1394" s="47"/>
    </row>
    <row r="1395" spans="1:16" x14ac:dyDescent="0.3">
      <c r="A1395" s="6"/>
      <c r="C1395" s="27">
        <v>1381</v>
      </c>
      <c r="D1395" s="26">
        <v>1038</v>
      </c>
      <c r="E1395" s="26">
        <v>13</v>
      </c>
      <c r="F1395" s="5">
        <v>1075</v>
      </c>
      <c r="H1395" s="47">
        <f>VLOOKUP(표5_1075[[#This Row],[characterId]],$BB$15:$BD$223,2,FALSE)</f>
        <v>15</v>
      </c>
      <c r="I1395" s="47" t="str">
        <f>VLOOKUP(표5_1075[[#This Row],[characterId]],$BB$15:$BD$223,3,FALSE)</f>
        <v>드로이드실버</v>
      </c>
      <c r="K1395" s="47">
        <f t="shared" si="86"/>
        <v>58</v>
      </c>
      <c r="L1395" s="47">
        <v>1381</v>
      </c>
      <c r="M1395" s="47">
        <f t="shared" si="84"/>
        <v>1038</v>
      </c>
      <c r="N1395" s="47">
        <f t="shared" si="87"/>
        <v>13</v>
      </c>
      <c r="O1395" s="47">
        <f t="shared" si="85"/>
        <v>1075</v>
      </c>
      <c r="P1395" s="47"/>
    </row>
    <row r="1396" spans="1:16" x14ac:dyDescent="0.3">
      <c r="A1396" s="6"/>
      <c r="C1396" s="27">
        <v>1382</v>
      </c>
      <c r="D1396" s="26">
        <v>1038</v>
      </c>
      <c r="E1396" s="26">
        <v>14</v>
      </c>
      <c r="F1396" s="5">
        <v>1069</v>
      </c>
      <c r="H1396" s="47">
        <f>VLOOKUP(표5_1075[[#This Row],[characterId]],$BB$15:$BD$223,2,FALSE)</f>
        <v>21</v>
      </c>
      <c r="I1396" s="47" t="str">
        <f>VLOOKUP(표5_1075[[#This Row],[characterId]],$BB$15:$BD$223,3,FALSE)</f>
        <v>푸르릉</v>
      </c>
      <c r="K1396" s="47">
        <f t="shared" si="86"/>
        <v>58</v>
      </c>
      <c r="L1396" s="47">
        <v>1382</v>
      </c>
      <c r="M1396" s="47">
        <f t="shared" si="84"/>
        <v>1038</v>
      </c>
      <c r="N1396" s="47">
        <f t="shared" si="87"/>
        <v>14</v>
      </c>
      <c r="O1396" s="47">
        <f t="shared" si="85"/>
        <v>1069</v>
      </c>
      <c r="P1396" s="47"/>
    </row>
    <row r="1397" spans="1:16" x14ac:dyDescent="0.3">
      <c r="A1397" s="6"/>
      <c r="C1397" s="27">
        <v>1383</v>
      </c>
      <c r="D1397" s="26">
        <v>1038</v>
      </c>
      <c r="E1397" s="26">
        <v>15</v>
      </c>
      <c r="F1397" s="5">
        <v>1085</v>
      </c>
      <c r="H1397" s="47">
        <f>VLOOKUP(표5_1075[[#This Row],[characterId]],$BB$15:$BD$223,2,FALSE)</f>
        <v>44</v>
      </c>
      <c r="I1397" s="47" t="str">
        <f>VLOOKUP(표5_1075[[#This Row],[characterId]],$BB$15:$BD$223,3,FALSE)</f>
        <v>유니핀</v>
      </c>
      <c r="K1397" s="47">
        <f t="shared" si="86"/>
        <v>58</v>
      </c>
      <c r="L1397" s="47">
        <v>1383</v>
      </c>
      <c r="M1397" s="47">
        <f t="shared" si="84"/>
        <v>1038</v>
      </c>
      <c r="N1397" s="47">
        <f t="shared" si="87"/>
        <v>15</v>
      </c>
      <c r="O1397" s="47">
        <f t="shared" si="85"/>
        <v>1085</v>
      </c>
      <c r="P1397" s="47"/>
    </row>
    <row r="1398" spans="1:16" x14ac:dyDescent="0.3">
      <c r="A1398" s="6"/>
      <c r="C1398" s="27">
        <v>1384</v>
      </c>
      <c r="D1398" s="26">
        <v>1038</v>
      </c>
      <c r="E1398" s="26">
        <v>16</v>
      </c>
      <c r="F1398" s="5">
        <v>1155</v>
      </c>
      <c r="H1398" s="47">
        <f>VLOOKUP(표5_1075[[#This Row],[characterId]],$BB$15:$BD$223,2,FALSE)</f>
        <v>16</v>
      </c>
      <c r="I1398" s="47" t="str">
        <f>VLOOKUP(표5_1075[[#This Row],[characterId]],$BB$15:$BD$223,3,FALSE)</f>
        <v>아룹아낙</v>
      </c>
      <c r="K1398" s="47">
        <f t="shared" si="86"/>
        <v>58</v>
      </c>
      <c r="L1398" s="47">
        <v>1384</v>
      </c>
      <c r="M1398" s="47">
        <f t="shared" si="84"/>
        <v>1038</v>
      </c>
      <c r="N1398" s="47">
        <f t="shared" si="87"/>
        <v>16</v>
      </c>
      <c r="O1398" s="47">
        <f t="shared" si="85"/>
        <v>1155</v>
      </c>
      <c r="P1398" s="47"/>
    </row>
    <row r="1399" spans="1:16" x14ac:dyDescent="0.3">
      <c r="A1399" s="6"/>
      <c r="C1399" s="27">
        <v>1385</v>
      </c>
      <c r="D1399" s="26">
        <v>1038</v>
      </c>
      <c r="E1399" s="26">
        <v>17</v>
      </c>
      <c r="F1399" s="5">
        <v>1167</v>
      </c>
      <c r="H1399" s="47">
        <f>VLOOKUP(표5_1075[[#This Row],[characterId]],$BB$15:$BD$223,2,FALSE)</f>
        <v>32</v>
      </c>
      <c r="I1399" s="47" t="str">
        <f>VLOOKUP(표5_1075[[#This Row],[characterId]],$BB$15:$BD$223,3,FALSE)</f>
        <v>스니피</v>
      </c>
      <c r="K1399" s="47">
        <f t="shared" si="86"/>
        <v>58</v>
      </c>
      <c r="L1399" s="47">
        <v>1385</v>
      </c>
      <c r="M1399" s="47">
        <f t="shared" si="84"/>
        <v>1038</v>
      </c>
      <c r="N1399" s="47">
        <f t="shared" si="87"/>
        <v>17</v>
      </c>
      <c r="O1399" s="47">
        <f t="shared" si="85"/>
        <v>1167</v>
      </c>
      <c r="P1399" s="47"/>
    </row>
    <row r="1400" spans="1:16" x14ac:dyDescent="0.3">
      <c r="A1400" s="6"/>
      <c r="C1400" s="27">
        <v>1386</v>
      </c>
      <c r="D1400" s="26">
        <v>1038</v>
      </c>
      <c r="E1400" s="26">
        <v>18</v>
      </c>
      <c r="F1400" s="5">
        <v>1131</v>
      </c>
      <c r="H1400" s="47">
        <f>VLOOKUP(표5_1075[[#This Row],[characterId]],$BB$15:$BD$223,2,FALSE)</f>
        <v>7</v>
      </c>
      <c r="I1400" s="47" t="str">
        <f>VLOOKUP(표5_1075[[#This Row],[characterId]],$BB$15:$BD$223,3,FALSE)</f>
        <v>하이 레드 쿼츠</v>
      </c>
      <c r="K1400" s="47">
        <f t="shared" si="86"/>
        <v>58</v>
      </c>
      <c r="L1400" s="47">
        <v>1386</v>
      </c>
      <c r="M1400" s="47">
        <f t="shared" si="84"/>
        <v>1038</v>
      </c>
      <c r="N1400" s="47">
        <f t="shared" si="87"/>
        <v>18</v>
      </c>
      <c r="O1400" s="47">
        <f t="shared" si="85"/>
        <v>1131</v>
      </c>
      <c r="P1400" s="47"/>
    </row>
    <row r="1401" spans="1:16" x14ac:dyDescent="0.3">
      <c r="A1401" s="6"/>
      <c r="C1401" s="27">
        <v>1387</v>
      </c>
      <c r="D1401" s="26">
        <v>1038</v>
      </c>
      <c r="E1401" s="26">
        <v>19</v>
      </c>
      <c r="F1401" s="5">
        <v>1101</v>
      </c>
      <c r="H1401" s="47">
        <f>VLOOKUP(표5_1075[[#This Row],[characterId]],$BB$15:$BD$223,2,FALSE)</f>
        <v>44</v>
      </c>
      <c r="I1401" s="47" t="str">
        <f>VLOOKUP(표5_1075[[#This Row],[characterId]],$BB$15:$BD$223,3,FALSE)</f>
        <v>페어리핀</v>
      </c>
      <c r="K1401" s="47">
        <f t="shared" si="86"/>
        <v>58</v>
      </c>
      <c r="L1401" s="47">
        <v>1387</v>
      </c>
      <c r="M1401" s="47">
        <f t="shared" si="84"/>
        <v>1038</v>
      </c>
      <c r="N1401" s="47">
        <f t="shared" si="87"/>
        <v>19</v>
      </c>
      <c r="O1401" s="47">
        <f t="shared" si="85"/>
        <v>1101</v>
      </c>
      <c r="P1401" s="47"/>
    </row>
    <row r="1402" spans="1:16" x14ac:dyDescent="0.3">
      <c r="A1402" s="6"/>
      <c r="C1402" s="27">
        <v>1388</v>
      </c>
      <c r="D1402" s="26">
        <v>1038</v>
      </c>
      <c r="E1402" s="26">
        <v>20</v>
      </c>
      <c r="F1402" s="5">
        <v>1104</v>
      </c>
      <c r="H1402" s="47">
        <f>VLOOKUP(표5_1075[[#This Row],[characterId]],$BB$15:$BD$223,2,FALSE)</f>
        <v>10</v>
      </c>
      <c r="I1402" s="47" t="str">
        <f>VLOOKUP(표5_1075[[#This Row],[characterId]],$BB$15:$BD$223,3,FALSE)</f>
        <v>아루렌</v>
      </c>
      <c r="K1402" s="47">
        <f t="shared" si="86"/>
        <v>58</v>
      </c>
      <c r="L1402" s="47">
        <v>1388</v>
      </c>
      <c r="M1402" s="47">
        <f t="shared" si="84"/>
        <v>1038</v>
      </c>
      <c r="N1402" s="47">
        <f t="shared" si="87"/>
        <v>20</v>
      </c>
      <c r="O1402" s="47">
        <f t="shared" si="85"/>
        <v>1104</v>
      </c>
      <c r="P1402" s="47"/>
    </row>
    <row r="1403" spans="1:16" x14ac:dyDescent="0.3">
      <c r="A1403" s="6"/>
      <c r="C1403" s="27">
        <v>1389</v>
      </c>
      <c r="D1403" s="26">
        <v>1038</v>
      </c>
      <c r="E1403" s="26">
        <v>101</v>
      </c>
      <c r="F1403" s="5">
        <v>2013</v>
      </c>
      <c r="H1403" s="47">
        <f>VLOOKUP(표5_1075[[#This Row],[characterId]],$BB$15:$BD$223,2,FALSE)</f>
        <v>22</v>
      </c>
      <c r="I1403" s="47" t="str">
        <f>VLOOKUP(표5_1075[[#This Row],[characterId]],$BB$15:$BD$223,3,FALSE)</f>
        <v>타르보스</v>
      </c>
      <c r="K1403" s="47">
        <f t="shared" si="86"/>
        <v>58</v>
      </c>
      <c r="L1403" s="47">
        <v>1389</v>
      </c>
      <c r="M1403" s="47">
        <f t="shared" si="84"/>
        <v>1038</v>
      </c>
      <c r="N1403" s="47">
        <f t="shared" si="87"/>
        <v>101</v>
      </c>
      <c r="O1403" s="47">
        <f t="shared" si="85"/>
        <v>2013</v>
      </c>
      <c r="P1403" s="47"/>
    </row>
    <row r="1404" spans="1:16" x14ac:dyDescent="0.3">
      <c r="A1404" s="6"/>
      <c r="C1404" s="27">
        <v>1390</v>
      </c>
      <c r="D1404" s="26">
        <v>1038</v>
      </c>
      <c r="E1404" s="26">
        <v>102</v>
      </c>
      <c r="F1404" s="5">
        <v>2023</v>
      </c>
      <c r="H1404" s="47">
        <f>VLOOKUP(표5_1075[[#This Row],[characterId]],$BB$15:$BD$223,2,FALSE)</f>
        <v>31</v>
      </c>
      <c r="I1404" s="47" t="str">
        <f>VLOOKUP(표5_1075[[#This Row],[characterId]],$BB$15:$BD$223,3,FALSE)</f>
        <v>쿠로구렌</v>
      </c>
      <c r="K1404" s="47">
        <f t="shared" si="86"/>
        <v>58</v>
      </c>
      <c r="L1404" s="47">
        <v>1390</v>
      </c>
      <c r="M1404" s="47">
        <f t="shared" si="84"/>
        <v>1038</v>
      </c>
      <c r="N1404" s="47">
        <f t="shared" si="87"/>
        <v>102</v>
      </c>
      <c r="O1404" s="47">
        <f t="shared" si="85"/>
        <v>2023</v>
      </c>
      <c r="P1404" s="47"/>
    </row>
    <row r="1405" spans="1:16" x14ac:dyDescent="0.3">
      <c r="A1405" s="6"/>
      <c r="C1405" s="27">
        <v>1391</v>
      </c>
      <c r="D1405" s="26">
        <v>1038</v>
      </c>
      <c r="E1405" s="26">
        <v>103</v>
      </c>
      <c r="F1405" s="5">
        <v>2033</v>
      </c>
      <c r="H1405" s="47">
        <f>VLOOKUP(표5_1075[[#This Row],[characterId]],$BB$15:$BD$223,2,FALSE)</f>
        <v>31</v>
      </c>
      <c r="I1405" s="47" t="str">
        <f>VLOOKUP(표5_1075[[#This Row],[characterId]],$BB$15:$BD$223,3,FALSE)</f>
        <v>하이워터쿼츠</v>
      </c>
      <c r="K1405" s="47">
        <f t="shared" si="86"/>
        <v>58</v>
      </c>
      <c r="L1405" s="47">
        <v>1391</v>
      </c>
      <c r="M1405" s="47">
        <f t="shared" si="84"/>
        <v>1038</v>
      </c>
      <c r="N1405" s="47">
        <f t="shared" si="87"/>
        <v>103</v>
      </c>
      <c r="O1405" s="47">
        <f t="shared" si="85"/>
        <v>2033</v>
      </c>
      <c r="P1405" s="47"/>
    </row>
    <row r="1406" spans="1:16" x14ac:dyDescent="0.3">
      <c r="A1406" s="6"/>
      <c r="C1406" s="27">
        <v>1392</v>
      </c>
      <c r="D1406" s="26">
        <v>1038</v>
      </c>
      <c r="E1406" s="26">
        <v>201</v>
      </c>
      <c r="F1406" s="5">
        <v>3005</v>
      </c>
      <c r="H1406" s="47">
        <f>VLOOKUP(표5_1075[[#This Row],[characterId]],$BB$15:$BD$223,2,FALSE)</f>
        <v>36</v>
      </c>
      <c r="I1406" s="47" t="str">
        <f>VLOOKUP(표5_1075[[#This Row],[characterId]],$BB$15:$BD$223,3,FALSE)</f>
        <v>눈물의 루나이</v>
      </c>
      <c r="K1406" s="47">
        <f t="shared" si="86"/>
        <v>58</v>
      </c>
      <c r="L1406" s="47">
        <v>1392</v>
      </c>
      <c r="M1406" s="47">
        <f t="shared" si="84"/>
        <v>1038</v>
      </c>
      <c r="N1406" s="47">
        <f t="shared" si="87"/>
        <v>201</v>
      </c>
      <c r="O1406" s="47">
        <f t="shared" si="85"/>
        <v>3005</v>
      </c>
      <c r="P1406" s="47"/>
    </row>
    <row r="1407" spans="1:16" x14ac:dyDescent="0.3">
      <c r="A1407" s="6"/>
      <c r="C1407" s="27">
        <v>1393</v>
      </c>
      <c r="D1407" s="26">
        <v>1039</v>
      </c>
      <c r="E1407" s="26">
        <v>1</v>
      </c>
      <c r="F1407" s="5">
        <v>1009</v>
      </c>
      <c r="H1407" s="47">
        <f>VLOOKUP(표5_1075[[#This Row],[characterId]],$BB$15:$BD$223,2,FALSE)</f>
        <v>7</v>
      </c>
      <c r="I1407" s="47" t="str">
        <f>VLOOKUP(표5_1075[[#This Row],[characterId]],$BB$15:$BD$223,3,FALSE)</f>
        <v>블라임</v>
      </c>
      <c r="K1407" s="47">
        <f t="shared" si="86"/>
        <v>59</v>
      </c>
      <c r="L1407" s="47">
        <v>1393</v>
      </c>
      <c r="M1407" s="47">
        <f t="shared" si="84"/>
        <v>1039</v>
      </c>
      <c r="N1407" s="47">
        <f t="shared" si="87"/>
        <v>1</v>
      </c>
      <c r="O1407" s="47">
        <f t="shared" si="85"/>
        <v>1009</v>
      </c>
      <c r="P1407" s="47"/>
    </row>
    <row r="1408" spans="1:16" x14ac:dyDescent="0.3">
      <c r="A1408" s="6"/>
      <c r="C1408" s="27">
        <v>1394</v>
      </c>
      <c r="D1408" s="26">
        <v>1039</v>
      </c>
      <c r="E1408" s="26">
        <v>2</v>
      </c>
      <c r="F1408" s="5">
        <v>1007</v>
      </c>
      <c r="H1408" s="47">
        <f>VLOOKUP(표5_1075[[#This Row],[characterId]],$BB$15:$BD$223,2,FALSE)</f>
        <v>6</v>
      </c>
      <c r="I1408" s="47" t="str">
        <f>VLOOKUP(표5_1075[[#This Row],[characterId]],$BB$15:$BD$223,3,FALSE)</f>
        <v>크릉</v>
      </c>
      <c r="K1408" s="47">
        <f t="shared" si="86"/>
        <v>59</v>
      </c>
      <c r="L1408" s="47">
        <v>1394</v>
      </c>
      <c r="M1408" s="47">
        <f t="shared" si="84"/>
        <v>1039</v>
      </c>
      <c r="N1408" s="47">
        <f t="shared" si="87"/>
        <v>2</v>
      </c>
      <c r="O1408" s="47">
        <f t="shared" si="85"/>
        <v>1007</v>
      </c>
      <c r="P1408" s="47"/>
    </row>
    <row r="1409" spans="1:16" x14ac:dyDescent="0.3">
      <c r="A1409" s="6"/>
      <c r="C1409" s="27">
        <v>1395</v>
      </c>
      <c r="D1409" s="26">
        <v>1039</v>
      </c>
      <c r="E1409" s="26">
        <v>3</v>
      </c>
      <c r="F1409" s="5">
        <v>1032</v>
      </c>
      <c r="H1409" s="47">
        <f>VLOOKUP(표5_1075[[#This Row],[characterId]],$BB$15:$BD$223,2,FALSE)</f>
        <v>13</v>
      </c>
      <c r="I1409" s="47" t="str">
        <f>VLOOKUP(표5_1075[[#This Row],[characterId]],$BB$15:$BD$223,3,FALSE)</f>
        <v>홍련</v>
      </c>
      <c r="K1409" s="47">
        <f t="shared" si="86"/>
        <v>59</v>
      </c>
      <c r="L1409" s="47">
        <v>1395</v>
      </c>
      <c r="M1409" s="47">
        <f t="shared" si="84"/>
        <v>1039</v>
      </c>
      <c r="N1409" s="47">
        <f t="shared" si="87"/>
        <v>3</v>
      </c>
      <c r="O1409" s="47">
        <f t="shared" si="85"/>
        <v>1032</v>
      </c>
      <c r="P1409" s="47"/>
    </row>
    <row r="1410" spans="1:16" x14ac:dyDescent="0.3">
      <c r="A1410" s="6"/>
      <c r="C1410" s="27">
        <v>1396</v>
      </c>
      <c r="D1410" s="26">
        <v>1039</v>
      </c>
      <c r="E1410" s="26">
        <v>4</v>
      </c>
      <c r="F1410" s="5">
        <v>1035</v>
      </c>
      <c r="H1410" s="47">
        <f>VLOOKUP(표5_1075[[#This Row],[characterId]],$BB$15:$BD$223,2,FALSE)</f>
        <v>2</v>
      </c>
      <c r="I1410" s="47" t="str">
        <f>VLOOKUP(표5_1075[[#This Row],[characterId]],$BB$15:$BD$223,3,FALSE)</f>
        <v>액션트독스</v>
      </c>
      <c r="K1410" s="47">
        <f t="shared" si="86"/>
        <v>59</v>
      </c>
      <c r="L1410" s="47">
        <v>1396</v>
      </c>
      <c r="M1410" s="47">
        <f t="shared" si="84"/>
        <v>1039</v>
      </c>
      <c r="N1410" s="47">
        <f t="shared" si="87"/>
        <v>4</v>
      </c>
      <c r="O1410" s="47">
        <f t="shared" si="85"/>
        <v>1035</v>
      </c>
      <c r="P1410" s="47"/>
    </row>
    <row r="1411" spans="1:16" x14ac:dyDescent="0.3">
      <c r="A1411" s="6"/>
      <c r="C1411" s="27">
        <v>1397</v>
      </c>
      <c r="D1411" s="26">
        <v>1039</v>
      </c>
      <c r="E1411" s="26">
        <v>5</v>
      </c>
      <c r="F1411" s="5">
        <v>1034</v>
      </c>
      <c r="H1411" s="47">
        <f>VLOOKUP(표5_1075[[#This Row],[characterId]],$BB$15:$BD$223,2,FALSE)</f>
        <v>13</v>
      </c>
      <c r="I1411" s="47" t="str">
        <f>VLOOKUP(표5_1075[[#This Row],[characterId]],$BB$15:$BD$223,3,FALSE)</f>
        <v>하이드로젠북</v>
      </c>
      <c r="K1411" s="47">
        <f t="shared" si="86"/>
        <v>59</v>
      </c>
      <c r="L1411" s="47">
        <v>1397</v>
      </c>
      <c r="M1411" s="47">
        <f t="shared" si="84"/>
        <v>1039</v>
      </c>
      <c r="N1411" s="47">
        <f t="shared" si="87"/>
        <v>5</v>
      </c>
      <c r="O1411" s="47">
        <f t="shared" si="85"/>
        <v>1034</v>
      </c>
      <c r="P1411" s="47"/>
    </row>
    <row r="1412" spans="1:16" x14ac:dyDescent="0.3">
      <c r="A1412" s="6"/>
      <c r="C1412" s="27">
        <v>1398</v>
      </c>
      <c r="D1412" s="26">
        <v>1039</v>
      </c>
      <c r="E1412" s="26">
        <v>6</v>
      </c>
      <c r="F1412" s="5">
        <v>1044</v>
      </c>
      <c r="H1412" s="47">
        <f>VLOOKUP(표5_1075[[#This Row],[characterId]],$BB$15:$BD$223,2,FALSE)</f>
        <v>1</v>
      </c>
      <c r="I1412" s="47" t="str">
        <f>VLOOKUP(표5_1075[[#This Row],[characterId]],$BB$15:$BD$223,3,FALSE)</f>
        <v>아쿠아리햇</v>
      </c>
      <c r="K1412" s="47">
        <f t="shared" si="86"/>
        <v>59</v>
      </c>
      <c r="L1412" s="47">
        <v>1398</v>
      </c>
      <c r="M1412" s="47">
        <f t="shared" si="84"/>
        <v>1039</v>
      </c>
      <c r="N1412" s="47">
        <f t="shared" si="87"/>
        <v>6</v>
      </c>
      <c r="O1412" s="47">
        <f t="shared" si="85"/>
        <v>1044</v>
      </c>
      <c r="P1412" s="47"/>
    </row>
    <row r="1413" spans="1:16" x14ac:dyDescent="0.3">
      <c r="A1413" s="6"/>
      <c r="C1413" s="27">
        <v>1399</v>
      </c>
      <c r="D1413" s="26">
        <v>1039</v>
      </c>
      <c r="E1413" s="26">
        <v>7</v>
      </c>
      <c r="F1413" s="5">
        <v>1050</v>
      </c>
      <c r="H1413" s="47">
        <f>VLOOKUP(표5_1075[[#This Row],[characterId]],$BB$15:$BD$223,2,FALSE)</f>
        <v>12</v>
      </c>
      <c r="I1413" s="47" t="str">
        <f>VLOOKUP(표5_1075[[#This Row],[characterId]],$BB$15:$BD$223,3,FALSE)</f>
        <v>포리안</v>
      </c>
      <c r="K1413" s="47">
        <f t="shared" si="86"/>
        <v>59</v>
      </c>
      <c r="L1413" s="47">
        <v>1399</v>
      </c>
      <c r="M1413" s="47">
        <f t="shared" si="84"/>
        <v>1039</v>
      </c>
      <c r="N1413" s="47">
        <f t="shared" si="87"/>
        <v>7</v>
      </c>
      <c r="O1413" s="47">
        <f t="shared" si="85"/>
        <v>1050</v>
      </c>
      <c r="P1413" s="47"/>
    </row>
    <row r="1414" spans="1:16" x14ac:dyDescent="0.3">
      <c r="A1414" s="6"/>
      <c r="C1414" s="27">
        <v>1400</v>
      </c>
      <c r="D1414" s="26">
        <v>1039</v>
      </c>
      <c r="E1414" s="26">
        <v>8</v>
      </c>
      <c r="F1414" s="5">
        <v>1059</v>
      </c>
      <c r="H1414" s="47">
        <f>VLOOKUP(표5_1075[[#This Row],[characterId]],$BB$15:$BD$223,2,FALSE)</f>
        <v>15</v>
      </c>
      <c r="I1414" s="47" t="str">
        <f>VLOOKUP(표5_1075[[#This Row],[characterId]],$BB$15:$BD$223,3,FALSE)</f>
        <v>듀얼찬퐁</v>
      </c>
      <c r="K1414" s="47">
        <f t="shared" si="86"/>
        <v>59</v>
      </c>
      <c r="L1414" s="47">
        <v>1400</v>
      </c>
      <c r="M1414" s="47">
        <f t="shared" si="84"/>
        <v>1039</v>
      </c>
      <c r="N1414" s="47">
        <f t="shared" si="87"/>
        <v>8</v>
      </c>
      <c r="O1414" s="47">
        <f t="shared" si="85"/>
        <v>1059</v>
      </c>
      <c r="P1414" s="47"/>
    </row>
    <row r="1415" spans="1:16" x14ac:dyDescent="0.3">
      <c r="A1415" s="6"/>
      <c r="C1415" s="27">
        <v>1401</v>
      </c>
      <c r="D1415" s="26">
        <v>1039</v>
      </c>
      <c r="E1415" s="26">
        <v>9</v>
      </c>
      <c r="F1415" s="5">
        <v>1046</v>
      </c>
      <c r="H1415" s="47">
        <f>VLOOKUP(표5_1075[[#This Row],[characterId]],$BB$15:$BD$223,2,FALSE)</f>
        <v>21</v>
      </c>
      <c r="I1415" s="47" t="str">
        <f>VLOOKUP(표5_1075[[#This Row],[characterId]],$BB$15:$BD$223,3,FALSE)</f>
        <v>호롱</v>
      </c>
      <c r="K1415" s="47">
        <f t="shared" si="86"/>
        <v>59</v>
      </c>
      <c r="L1415" s="47">
        <v>1401</v>
      </c>
      <c r="M1415" s="47">
        <f t="shared" si="84"/>
        <v>1039</v>
      </c>
      <c r="N1415" s="47">
        <f t="shared" si="87"/>
        <v>9</v>
      </c>
      <c r="O1415" s="47">
        <f t="shared" si="85"/>
        <v>1046</v>
      </c>
      <c r="P1415" s="47"/>
    </row>
    <row r="1416" spans="1:16" x14ac:dyDescent="0.3">
      <c r="A1416" s="6"/>
      <c r="C1416" s="27">
        <v>1402</v>
      </c>
      <c r="D1416" s="26">
        <v>1039</v>
      </c>
      <c r="E1416" s="26">
        <v>10</v>
      </c>
      <c r="F1416" s="5">
        <v>1061</v>
      </c>
      <c r="H1416" s="47">
        <f>VLOOKUP(표5_1075[[#This Row],[characterId]],$BB$15:$BD$223,2,FALSE)</f>
        <v>43</v>
      </c>
      <c r="I1416" s="47" t="str">
        <f>VLOOKUP(표5_1075[[#This Row],[characterId]],$BB$15:$BD$223,3,FALSE)</f>
        <v>스노링</v>
      </c>
      <c r="K1416" s="47">
        <f t="shared" si="86"/>
        <v>59</v>
      </c>
      <c r="L1416" s="47">
        <v>1402</v>
      </c>
      <c r="M1416" s="47">
        <f t="shared" si="84"/>
        <v>1039</v>
      </c>
      <c r="N1416" s="47">
        <f t="shared" si="87"/>
        <v>10</v>
      </c>
      <c r="O1416" s="47">
        <f t="shared" si="85"/>
        <v>1061</v>
      </c>
      <c r="P1416" s="47"/>
    </row>
    <row r="1417" spans="1:16" x14ac:dyDescent="0.3">
      <c r="A1417" s="6"/>
      <c r="C1417" s="27">
        <v>1403</v>
      </c>
      <c r="D1417" s="26">
        <v>1039</v>
      </c>
      <c r="E1417" s="26">
        <v>11</v>
      </c>
      <c r="F1417" s="5">
        <v>1076</v>
      </c>
      <c r="H1417" s="47">
        <f>VLOOKUP(표5_1075[[#This Row],[characterId]],$BB$15:$BD$223,2,FALSE)</f>
        <v>3</v>
      </c>
      <c r="I1417" s="47" t="str">
        <f>VLOOKUP(표5_1075[[#This Row],[characterId]],$BB$15:$BD$223,3,FALSE)</f>
        <v>운트파이톤</v>
      </c>
      <c r="K1417" s="47">
        <f t="shared" si="86"/>
        <v>59</v>
      </c>
      <c r="L1417" s="47">
        <v>1403</v>
      </c>
      <c r="M1417" s="47">
        <f t="shared" si="84"/>
        <v>1039</v>
      </c>
      <c r="N1417" s="47">
        <f t="shared" si="87"/>
        <v>11</v>
      </c>
      <c r="O1417" s="47">
        <f t="shared" si="85"/>
        <v>1076</v>
      </c>
      <c r="P1417" s="47"/>
    </row>
    <row r="1418" spans="1:16" x14ac:dyDescent="0.3">
      <c r="A1418" s="6"/>
      <c r="C1418" s="27">
        <v>1404</v>
      </c>
      <c r="D1418" s="26">
        <v>1039</v>
      </c>
      <c r="E1418" s="26">
        <v>12</v>
      </c>
      <c r="F1418" s="5">
        <v>1077</v>
      </c>
      <c r="H1418" s="47">
        <f>VLOOKUP(표5_1075[[#This Row],[characterId]],$BB$15:$BD$223,2,FALSE)</f>
        <v>6</v>
      </c>
      <c r="I1418" s="47" t="str">
        <f>VLOOKUP(표5_1075[[#This Row],[characterId]],$BB$15:$BD$223,3,FALSE)</f>
        <v>페일독스</v>
      </c>
      <c r="K1418" s="47">
        <f t="shared" si="86"/>
        <v>59</v>
      </c>
      <c r="L1418" s="47">
        <v>1404</v>
      </c>
      <c r="M1418" s="47">
        <f t="shared" si="84"/>
        <v>1039</v>
      </c>
      <c r="N1418" s="47">
        <f t="shared" si="87"/>
        <v>12</v>
      </c>
      <c r="O1418" s="47">
        <f t="shared" si="85"/>
        <v>1077</v>
      </c>
      <c r="P1418" s="47"/>
    </row>
    <row r="1419" spans="1:16" x14ac:dyDescent="0.3">
      <c r="A1419" s="6"/>
      <c r="C1419" s="27">
        <v>1405</v>
      </c>
      <c r="D1419" s="26">
        <v>1039</v>
      </c>
      <c r="E1419" s="26">
        <v>13</v>
      </c>
      <c r="F1419" s="5">
        <v>1075</v>
      </c>
      <c r="H1419" s="47">
        <f>VLOOKUP(표5_1075[[#This Row],[characterId]],$BB$15:$BD$223,2,FALSE)</f>
        <v>15</v>
      </c>
      <c r="I1419" s="47" t="str">
        <f>VLOOKUP(표5_1075[[#This Row],[characterId]],$BB$15:$BD$223,3,FALSE)</f>
        <v>드로이드실버</v>
      </c>
      <c r="K1419" s="47">
        <f t="shared" si="86"/>
        <v>59</v>
      </c>
      <c r="L1419" s="47">
        <v>1405</v>
      </c>
      <c r="M1419" s="47">
        <f t="shared" si="84"/>
        <v>1039</v>
      </c>
      <c r="N1419" s="47">
        <f t="shared" si="87"/>
        <v>13</v>
      </c>
      <c r="O1419" s="47">
        <f t="shared" si="85"/>
        <v>1075</v>
      </c>
      <c r="P1419" s="47"/>
    </row>
    <row r="1420" spans="1:16" x14ac:dyDescent="0.3">
      <c r="A1420" s="6"/>
      <c r="C1420" s="27">
        <v>1406</v>
      </c>
      <c r="D1420" s="26">
        <v>1039</v>
      </c>
      <c r="E1420" s="26">
        <v>14</v>
      </c>
      <c r="F1420" s="5">
        <v>1069</v>
      </c>
      <c r="H1420" s="47">
        <f>VLOOKUP(표5_1075[[#This Row],[characterId]],$BB$15:$BD$223,2,FALSE)</f>
        <v>21</v>
      </c>
      <c r="I1420" s="47" t="str">
        <f>VLOOKUP(표5_1075[[#This Row],[characterId]],$BB$15:$BD$223,3,FALSE)</f>
        <v>푸르릉</v>
      </c>
      <c r="K1420" s="47">
        <f t="shared" si="86"/>
        <v>59</v>
      </c>
      <c r="L1420" s="47">
        <v>1406</v>
      </c>
      <c r="M1420" s="47">
        <f t="shared" si="84"/>
        <v>1039</v>
      </c>
      <c r="N1420" s="47">
        <f t="shared" si="87"/>
        <v>14</v>
      </c>
      <c r="O1420" s="47">
        <f t="shared" si="85"/>
        <v>1069</v>
      </c>
      <c r="P1420" s="47"/>
    </row>
    <row r="1421" spans="1:16" x14ac:dyDescent="0.3">
      <c r="A1421" s="6"/>
      <c r="C1421" s="27">
        <v>1407</v>
      </c>
      <c r="D1421" s="26">
        <v>1039</v>
      </c>
      <c r="E1421" s="26">
        <v>15</v>
      </c>
      <c r="F1421" s="5">
        <v>1085</v>
      </c>
      <c r="H1421" s="47">
        <f>VLOOKUP(표5_1075[[#This Row],[characterId]],$BB$15:$BD$223,2,FALSE)</f>
        <v>44</v>
      </c>
      <c r="I1421" s="47" t="str">
        <f>VLOOKUP(표5_1075[[#This Row],[characterId]],$BB$15:$BD$223,3,FALSE)</f>
        <v>유니핀</v>
      </c>
      <c r="K1421" s="47">
        <f t="shared" si="86"/>
        <v>59</v>
      </c>
      <c r="L1421" s="47">
        <v>1407</v>
      </c>
      <c r="M1421" s="47">
        <f t="shared" si="84"/>
        <v>1039</v>
      </c>
      <c r="N1421" s="47">
        <f t="shared" si="87"/>
        <v>15</v>
      </c>
      <c r="O1421" s="47">
        <f t="shared" si="85"/>
        <v>1085</v>
      </c>
      <c r="P1421" s="47"/>
    </row>
    <row r="1422" spans="1:16" x14ac:dyDescent="0.3">
      <c r="A1422" s="6"/>
      <c r="C1422" s="27">
        <v>1408</v>
      </c>
      <c r="D1422" s="26">
        <v>1039</v>
      </c>
      <c r="E1422" s="26">
        <v>16</v>
      </c>
      <c r="F1422" s="5">
        <v>1155</v>
      </c>
      <c r="H1422" s="47">
        <f>VLOOKUP(표5_1075[[#This Row],[characterId]],$BB$15:$BD$223,2,FALSE)</f>
        <v>16</v>
      </c>
      <c r="I1422" s="47" t="str">
        <f>VLOOKUP(표5_1075[[#This Row],[characterId]],$BB$15:$BD$223,3,FALSE)</f>
        <v>아룹아낙</v>
      </c>
      <c r="K1422" s="47">
        <f t="shared" si="86"/>
        <v>59</v>
      </c>
      <c r="L1422" s="47">
        <v>1408</v>
      </c>
      <c r="M1422" s="47">
        <f t="shared" si="84"/>
        <v>1039</v>
      </c>
      <c r="N1422" s="47">
        <f t="shared" si="87"/>
        <v>16</v>
      </c>
      <c r="O1422" s="47">
        <f t="shared" si="85"/>
        <v>1155</v>
      </c>
      <c r="P1422" s="47"/>
    </row>
    <row r="1423" spans="1:16" x14ac:dyDescent="0.3">
      <c r="A1423" s="6"/>
      <c r="C1423" s="27">
        <v>1409</v>
      </c>
      <c r="D1423" s="26">
        <v>1039</v>
      </c>
      <c r="E1423" s="26">
        <v>17</v>
      </c>
      <c r="F1423" s="5">
        <v>1167</v>
      </c>
      <c r="H1423" s="47">
        <f>VLOOKUP(표5_1075[[#This Row],[characterId]],$BB$15:$BD$223,2,FALSE)</f>
        <v>32</v>
      </c>
      <c r="I1423" s="47" t="str">
        <f>VLOOKUP(표5_1075[[#This Row],[characterId]],$BB$15:$BD$223,3,FALSE)</f>
        <v>스니피</v>
      </c>
      <c r="K1423" s="47">
        <f t="shared" si="86"/>
        <v>59</v>
      </c>
      <c r="L1423" s="47">
        <v>1409</v>
      </c>
      <c r="M1423" s="47">
        <f t="shared" ref="M1423:M1486" si="88">VLOOKUP(ROUNDUP(L1423/24,0),$W$15:$Z$138,4,FALSE)</f>
        <v>1039</v>
      </c>
      <c r="N1423" s="47">
        <f t="shared" si="87"/>
        <v>17</v>
      </c>
      <c r="O1423" s="47">
        <f t="shared" ref="O1423:O1486" si="89">INDEX($AB$15:$AY$138,K1423,VLOOKUP(N1423,$S$15:$T$38,2,FALSE))</f>
        <v>1167</v>
      </c>
      <c r="P1423" s="47"/>
    </row>
    <row r="1424" spans="1:16" x14ac:dyDescent="0.3">
      <c r="A1424" s="6"/>
      <c r="C1424" s="27">
        <v>1410</v>
      </c>
      <c r="D1424" s="26">
        <v>1039</v>
      </c>
      <c r="E1424" s="26">
        <v>18</v>
      </c>
      <c r="F1424" s="5">
        <v>1131</v>
      </c>
      <c r="H1424" s="47">
        <f>VLOOKUP(표5_1075[[#This Row],[characterId]],$BB$15:$BD$223,2,FALSE)</f>
        <v>7</v>
      </c>
      <c r="I1424" s="47" t="str">
        <f>VLOOKUP(표5_1075[[#This Row],[characterId]],$BB$15:$BD$223,3,FALSE)</f>
        <v>하이 레드 쿼츠</v>
      </c>
      <c r="K1424" s="47">
        <f t="shared" ref="K1424:K1487" si="90">ROUNDUP(L1424/24,0)</f>
        <v>59</v>
      </c>
      <c r="L1424" s="47">
        <v>1410</v>
      </c>
      <c r="M1424" s="47">
        <f t="shared" si="88"/>
        <v>1039</v>
      </c>
      <c r="N1424" s="47">
        <f t="shared" si="87"/>
        <v>18</v>
      </c>
      <c r="O1424" s="47">
        <f t="shared" si="89"/>
        <v>1131</v>
      </c>
      <c r="P1424" s="47"/>
    </row>
    <row r="1425" spans="1:16" x14ac:dyDescent="0.3">
      <c r="A1425" s="6"/>
      <c r="C1425" s="27">
        <v>1411</v>
      </c>
      <c r="D1425" s="26">
        <v>1039</v>
      </c>
      <c r="E1425" s="26">
        <v>19</v>
      </c>
      <c r="F1425" s="5">
        <v>1101</v>
      </c>
      <c r="H1425" s="47">
        <f>VLOOKUP(표5_1075[[#This Row],[characterId]],$BB$15:$BD$223,2,FALSE)</f>
        <v>44</v>
      </c>
      <c r="I1425" s="47" t="str">
        <f>VLOOKUP(표5_1075[[#This Row],[characterId]],$BB$15:$BD$223,3,FALSE)</f>
        <v>페어리핀</v>
      </c>
      <c r="K1425" s="47">
        <f t="shared" si="90"/>
        <v>59</v>
      </c>
      <c r="L1425" s="47">
        <v>1411</v>
      </c>
      <c r="M1425" s="47">
        <f t="shared" si="88"/>
        <v>1039</v>
      </c>
      <c r="N1425" s="47">
        <f t="shared" si="87"/>
        <v>19</v>
      </c>
      <c r="O1425" s="47">
        <f t="shared" si="89"/>
        <v>1101</v>
      </c>
      <c r="P1425" s="47"/>
    </row>
    <row r="1426" spans="1:16" x14ac:dyDescent="0.3">
      <c r="A1426" s="6"/>
      <c r="C1426" s="27">
        <v>1412</v>
      </c>
      <c r="D1426" s="26">
        <v>1039</v>
      </c>
      <c r="E1426" s="26">
        <v>20</v>
      </c>
      <c r="F1426" s="5">
        <v>1104</v>
      </c>
      <c r="H1426" s="47">
        <f>VLOOKUP(표5_1075[[#This Row],[characterId]],$BB$15:$BD$223,2,FALSE)</f>
        <v>10</v>
      </c>
      <c r="I1426" s="47" t="str">
        <f>VLOOKUP(표5_1075[[#This Row],[characterId]],$BB$15:$BD$223,3,FALSE)</f>
        <v>아루렌</v>
      </c>
      <c r="K1426" s="47">
        <f t="shared" si="90"/>
        <v>59</v>
      </c>
      <c r="L1426" s="47">
        <v>1412</v>
      </c>
      <c r="M1426" s="47">
        <f t="shared" si="88"/>
        <v>1039</v>
      </c>
      <c r="N1426" s="47">
        <f t="shared" si="87"/>
        <v>20</v>
      </c>
      <c r="O1426" s="47">
        <f t="shared" si="89"/>
        <v>1104</v>
      </c>
      <c r="P1426" s="47"/>
    </row>
    <row r="1427" spans="1:16" x14ac:dyDescent="0.3">
      <c r="A1427" s="6"/>
      <c r="C1427" s="27">
        <v>1413</v>
      </c>
      <c r="D1427" s="26">
        <v>1039</v>
      </c>
      <c r="E1427" s="26">
        <v>101</v>
      </c>
      <c r="F1427" s="5">
        <v>2013</v>
      </c>
      <c r="H1427" s="47">
        <f>VLOOKUP(표5_1075[[#This Row],[characterId]],$BB$15:$BD$223,2,FALSE)</f>
        <v>22</v>
      </c>
      <c r="I1427" s="47" t="str">
        <f>VLOOKUP(표5_1075[[#This Row],[characterId]],$BB$15:$BD$223,3,FALSE)</f>
        <v>타르보스</v>
      </c>
      <c r="K1427" s="47">
        <f t="shared" si="90"/>
        <v>59</v>
      </c>
      <c r="L1427" s="47">
        <v>1413</v>
      </c>
      <c r="M1427" s="47">
        <f t="shared" si="88"/>
        <v>1039</v>
      </c>
      <c r="N1427" s="47">
        <f t="shared" si="87"/>
        <v>101</v>
      </c>
      <c r="O1427" s="47">
        <f t="shared" si="89"/>
        <v>2013</v>
      </c>
      <c r="P1427" s="47"/>
    </row>
    <row r="1428" spans="1:16" x14ac:dyDescent="0.3">
      <c r="A1428" s="6"/>
      <c r="C1428" s="27">
        <v>1414</v>
      </c>
      <c r="D1428" s="26">
        <v>1039</v>
      </c>
      <c r="E1428" s="26">
        <v>102</v>
      </c>
      <c r="F1428" s="5">
        <v>2023</v>
      </c>
      <c r="H1428" s="47">
        <f>VLOOKUP(표5_1075[[#This Row],[characterId]],$BB$15:$BD$223,2,FALSE)</f>
        <v>31</v>
      </c>
      <c r="I1428" s="47" t="str">
        <f>VLOOKUP(표5_1075[[#This Row],[characterId]],$BB$15:$BD$223,3,FALSE)</f>
        <v>쿠로구렌</v>
      </c>
      <c r="K1428" s="47">
        <f t="shared" si="90"/>
        <v>59</v>
      </c>
      <c r="L1428" s="47">
        <v>1414</v>
      </c>
      <c r="M1428" s="47">
        <f t="shared" si="88"/>
        <v>1039</v>
      </c>
      <c r="N1428" s="47">
        <f t="shared" si="87"/>
        <v>102</v>
      </c>
      <c r="O1428" s="47">
        <f t="shared" si="89"/>
        <v>2023</v>
      </c>
      <c r="P1428" s="47"/>
    </row>
    <row r="1429" spans="1:16" x14ac:dyDescent="0.3">
      <c r="A1429" s="6"/>
      <c r="C1429" s="27">
        <v>1415</v>
      </c>
      <c r="D1429" s="26">
        <v>1039</v>
      </c>
      <c r="E1429" s="26">
        <v>103</v>
      </c>
      <c r="F1429" s="5">
        <v>2033</v>
      </c>
      <c r="H1429" s="47">
        <f>VLOOKUP(표5_1075[[#This Row],[characterId]],$BB$15:$BD$223,2,FALSE)</f>
        <v>31</v>
      </c>
      <c r="I1429" s="47" t="str">
        <f>VLOOKUP(표5_1075[[#This Row],[characterId]],$BB$15:$BD$223,3,FALSE)</f>
        <v>하이워터쿼츠</v>
      </c>
      <c r="K1429" s="47">
        <f t="shared" si="90"/>
        <v>59</v>
      </c>
      <c r="L1429" s="47">
        <v>1415</v>
      </c>
      <c r="M1429" s="47">
        <f t="shared" si="88"/>
        <v>1039</v>
      </c>
      <c r="N1429" s="47">
        <f t="shared" si="87"/>
        <v>103</v>
      </c>
      <c r="O1429" s="47">
        <f t="shared" si="89"/>
        <v>2033</v>
      </c>
      <c r="P1429" s="47"/>
    </row>
    <row r="1430" spans="1:16" x14ac:dyDescent="0.3">
      <c r="A1430" s="6"/>
      <c r="C1430" s="27">
        <v>1416</v>
      </c>
      <c r="D1430" s="26">
        <v>1039</v>
      </c>
      <c r="E1430" s="26">
        <v>201</v>
      </c>
      <c r="F1430" s="5">
        <v>3005</v>
      </c>
      <c r="H1430" s="47">
        <f>VLOOKUP(표5_1075[[#This Row],[characterId]],$BB$15:$BD$223,2,FALSE)</f>
        <v>36</v>
      </c>
      <c r="I1430" s="47" t="str">
        <f>VLOOKUP(표5_1075[[#This Row],[characterId]],$BB$15:$BD$223,3,FALSE)</f>
        <v>눈물의 루나이</v>
      </c>
      <c r="K1430" s="47">
        <f t="shared" si="90"/>
        <v>59</v>
      </c>
      <c r="L1430" s="47">
        <v>1416</v>
      </c>
      <c r="M1430" s="47">
        <f t="shared" si="88"/>
        <v>1039</v>
      </c>
      <c r="N1430" s="47">
        <f t="shared" si="87"/>
        <v>201</v>
      </c>
      <c r="O1430" s="47">
        <f t="shared" si="89"/>
        <v>3005</v>
      </c>
      <c r="P1430" s="47"/>
    </row>
    <row r="1431" spans="1:16" x14ac:dyDescent="0.3">
      <c r="A1431" s="6"/>
      <c r="C1431" s="27">
        <v>1417</v>
      </c>
      <c r="D1431" s="26">
        <v>1040</v>
      </c>
      <c r="E1431" s="26">
        <v>1</v>
      </c>
      <c r="F1431" s="5">
        <v>1009</v>
      </c>
      <c r="H1431" s="47">
        <f>VLOOKUP(표5_1075[[#This Row],[characterId]],$BB$15:$BD$223,2,FALSE)</f>
        <v>7</v>
      </c>
      <c r="I1431" s="47" t="str">
        <f>VLOOKUP(표5_1075[[#This Row],[characterId]],$BB$15:$BD$223,3,FALSE)</f>
        <v>블라임</v>
      </c>
      <c r="K1431" s="47">
        <f t="shared" si="90"/>
        <v>60</v>
      </c>
      <c r="L1431" s="47">
        <v>1417</v>
      </c>
      <c r="M1431" s="47">
        <f t="shared" si="88"/>
        <v>1040</v>
      </c>
      <c r="N1431" s="47">
        <f t="shared" si="87"/>
        <v>1</v>
      </c>
      <c r="O1431" s="47">
        <f t="shared" si="89"/>
        <v>1009</v>
      </c>
      <c r="P1431" s="47"/>
    </row>
    <row r="1432" spans="1:16" x14ac:dyDescent="0.3">
      <c r="A1432" s="6"/>
      <c r="C1432" s="27">
        <v>1418</v>
      </c>
      <c r="D1432" s="26">
        <v>1040</v>
      </c>
      <c r="E1432" s="26">
        <v>2</v>
      </c>
      <c r="F1432" s="5">
        <v>1007</v>
      </c>
      <c r="H1432" s="47">
        <f>VLOOKUP(표5_1075[[#This Row],[characterId]],$BB$15:$BD$223,2,FALSE)</f>
        <v>6</v>
      </c>
      <c r="I1432" s="47" t="str">
        <f>VLOOKUP(표5_1075[[#This Row],[characterId]],$BB$15:$BD$223,3,FALSE)</f>
        <v>크릉</v>
      </c>
      <c r="K1432" s="47">
        <f t="shared" si="90"/>
        <v>60</v>
      </c>
      <c r="L1432" s="47">
        <v>1418</v>
      </c>
      <c r="M1432" s="47">
        <f t="shared" si="88"/>
        <v>1040</v>
      </c>
      <c r="N1432" s="47">
        <f t="shared" si="87"/>
        <v>2</v>
      </c>
      <c r="O1432" s="47">
        <f t="shared" si="89"/>
        <v>1007</v>
      </c>
      <c r="P1432" s="47"/>
    </row>
    <row r="1433" spans="1:16" x14ac:dyDescent="0.3">
      <c r="A1433" s="6"/>
      <c r="C1433" s="27">
        <v>1419</v>
      </c>
      <c r="D1433" s="26">
        <v>1040</v>
      </c>
      <c r="E1433" s="26">
        <v>3</v>
      </c>
      <c r="F1433" s="5">
        <v>1032</v>
      </c>
      <c r="H1433" s="47">
        <f>VLOOKUP(표5_1075[[#This Row],[characterId]],$BB$15:$BD$223,2,FALSE)</f>
        <v>13</v>
      </c>
      <c r="I1433" s="47" t="str">
        <f>VLOOKUP(표5_1075[[#This Row],[characterId]],$BB$15:$BD$223,3,FALSE)</f>
        <v>홍련</v>
      </c>
      <c r="K1433" s="47">
        <f t="shared" si="90"/>
        <v>60</v>
      </c>
      <c r="L1433" s="47">
        <v>1419</v>
      </c>
      <c r="M1433" s="47">
        <f t="shared" si="88"/>
        <v>1040</v>
      </c>
      <c r="N1433" s="47">
        <f t="shared" si="87"/>
        <v>3</v>
      </c>
      <c r="O1433" s="47">
        <f t="shared" si="89"/>
        <v>1032</v>
      </c>
      <c r="P1433" s="47"/>
    </row>
    <row r="1434" spans="1:16" x14ac:dyDescent="0.3">
      <c r="A1434" s="6"/>
      <c r="C1434" s="27">
        <v>1420</v>
      </c>
      <c r="D1434" s="26">
        <v>1040</v>
      </c>
      <c r="E1434" s="26">
        <v>4</v>
      </c>
      <c r="F1434" s="5">
        <v>1035</v>
      </c>
      <c r="H1434" s="47">
        <f>VLOOKUP(표5_1075[[#This Row],[characterId]],$BB$15:$BD$223,2,FALSE)</f>
        <v>2</v>
      </c>
      <c r="I1434" s="47" t="str">
        <f>VLOOKUP(표5_1075[[#This Row],[characterId]],$BB$15:$BD$223,3,FALSE)</f>
        <v>액션트독스</v>
      </c>
      <c r="K1434" s="47">
        <f t="shared" si="90"/>
        <v>60</v>
      </c>
      <c r="L1434" s="47">
        <v>1420</v>
      </c>
      <c r="M1434" s="47">
        <f t="shared" si="88"/>
        <v>1040</v>
      </c>
      <c r="N1434" s="47">
        <f t="shared" si="87"/>
        <v>4</v>
      </c>
      <c r="O1434" s="47">
        <f t="shared" si="89"/>
        <v>1035</v>
      </c>
      <c r="P1434" s="47"/>
    </row>
    <row r="1435" spans="1:16" x14ac:dyDescent="0.3">
      <c r="A1435" s="6"/>
      <c r="C1435" s="27">
        <v>1421</v>
      </c>
      <c r="D1435" s="26">
        <v>1040</v>
      </c>
      <c r="E1435" s="26">
        <v>5</v>
      </c>
      <c r="F1435" s="5">
        <v>1034</v>
      </c>
      <c r="H1435" s="47">
        <f>VLOOKUP(표5_1075[[#This Row],[characterId]],$BB$15:$BD$223,2,FALSE)</f>
        <v>13</v>
      </c>
      <c r="I1435" s="47" t="str">
        <f>VLOOKUP(표5_1075[[#This Row],[characterId]],$BB$15:$BD$223,3,FALSE)</f>
        <v>하이드로젠북</v>
      </c>
      <c r="K1435" s="47">
        <f t="shared" si="90"/>
        <v>60</v>
      </c>
      <c r="L1435" s="47">
        <v>1421</v>
      </c>
      <c r="M1435" s="47">
        <f t="shared" si="88"/>
        <v>1040</v>
      </c>
      <c r="N1435" s="47">
        <f t="shared" si="87"/>
        <v>5</v>
      </c>
      <c r="O1435" s="47">
        <f t="shared" si="89"/>
        <v>1034</v>
      </c>
      <c r="P1435" s="47"/>
    </row>
    <row r="1436" spans="1:16" x14ac:dyDescent="0.3">
      <c r="A1436" s="6"/>
      <c r="C1436" s="27">
        <v>1422</v>
      </c>
      <c r="D1436" s="26">
        <v>1040</v>
      </c>
      <c r="E1436" s="26">
        <v>6</v>
      </c>
      <c r="F1436" s="5">
        <v>1044</v>
      </c>
      <c r="H1436" s="47">
        <f>VLOOKUP(표5_1075[[#This Row],[characterId]],$BB$15:$BD$223,2,FALSE)</f>
        <v>1</v>
      </c>
      <c r="I1436" s="47" t="str">
        <f>VLOOKUP(표5_1075[[#This Row],[characterId]],$BB$15:$BD$223,3,FALSE)</f>
        <v>아쿠아리햇</v>
      </c>
      <c r="K1436" s="47">
        <f t="shared" si="90"/>
        <v>60</v>
      </c>
      <c r="L1436" s="47">
        <v>1422</v>
      </c>
      <c r="M1436" s="47">
        <f t="shared" si="88"/>
        <v>1040</v>
      </c>
      <c r="N1436" s="47">
        <f t="shared" si="87"/>
        <v>6</v>
      </c>
      <c r="O1436" s="47">
        <f t="shared" si="89"/>
        <v>1044</v>
      </c>
      <c r="P1436" s="47"/>
    </row>
    <row r="1437" spans="1:16" x14ac:dyDescent="0.3">
      <c r="A1437" s="6"/>
      <c r="C1437" s="27">
        <v>1423</v>
      </c>
      <c r="D1437" s="26">
        <v>1040</v>
      </c>
      <c r="E1437" s="26">
        <v>7</v>
      </c>
      <c r="F1437" s="5">
        <v>1050</v>
      </c>
      <c r="H1437" s="47">
        <f>VLOOKUP(표5_1075[[#This Row],[characterId]],$BB$15:$BD$223,2,FALSE)</f>
        <v>12</v>
      </c>
      <c r="I1437" s="47" t="str">
        <f>VLOOKUP(표5_1075[[#This Row],[characterId]],$BB$15:$BD$223,3,FALSE)</f>
        <v>포리안</v>
      </c>
      <c r="K1437" s="47">
        <f t="shared" si="90"/>
        <v>60</v>
      </c>
      <c r="L1437" s="47">
        <v>1423</v>
      </c>
      <c r="M1437" s="47">
        <f t="shared" si="88"/>
        <v>1040</v>
      </c>
      <c r="N1437" s="47">
        <f t="shared" si="87"/>
        <v>7</v>
      </c>
      <c r="O1437" s="47">
        <f t="shared" si="89"/>
        <v>1050</v>
      </c>
      <c r="P1437" s="47"/>
    </row>
    <row r="1438" spans="1:16" x14ac:dyDescent="0.3">
      <c r="A1438" s="6"/>
      <c r="C1438" s="27">
        <v>1424</v>
      </c>
      <c r="D1438" s="26">
        <v>1040</v>
      </c>
      <c r="E1438" s="26">
        <v>8</v>
      </c>
      <c r="F1438" s="5">
        <v>1059</v>
      </c>
      <c r="H1438" s="47">
        <f>VLOOKUP(표5_1075[[#This Row],[characterId]],$BB$15:$BD$223,2,FALSE)</f>
        <v>15</v>
      </c>
      <c r="I1438" s="47" t="str">
        <f>VLOOKUP(표5_1075[[#This Row],[characterId]],$BB$15:$BD$223,3,FALSE)</f>
        <v>듀얼찬퐁</v>
      </c>
      <c r="K1438" s="47">
        <f t="shared" si="90"/>
        <v>60</v>
      </c>
      <c r="L1438" s="47">
        <v>1424</v>
      </c>
      <c r="M1438" s="47">
        <f t="shared" si="88"/>
        <v>1040</v>
      </c>
      <c r="N1438" s="47">
        <f t="shared" si="87"/>
        <v>8</v>
      </c>
      <c r="O1438" s="47">
        <f t="shared" si="89"/>
        <v>1059</v>
      </c>
      <c r="P1438" s="47"/>
    </row>
    <row r="1439" spans="1:16" x14ac:dyDescent="0.3">
      <c r="A1439" s="6"/>
      <c r="C1439" s="27">
        <v>1425</v>
      </c>
      <c r="D1439" s="26">
        <v>1040</v>
      </c>
      <c r="E1439" s="26">
        <v>9</v>
      </c>
      <c r="F1439" s="5">
        <v>1046</v>
      </c>
      <c r="H1439" s="47">
        <f>VLOOKUP(표5_1075[[#This Row],[characterId]],$BB$15:$BD$223,2,FALSE)</f>
        <v>21</v>
      </c>
      <c r="I1439" s="47" t="str">
        <f>VLOOKUP(표5_1075[[#This Row],[characterId]],$BB$15:$BD$223,3,FALSE)</f>
        <v>호롱</v>
      </c>
      <c r="K1439" s="47">
        <f t="shared" si="90"/>
        <v>60</v>
      </c>
      <c r="L1439" s="47">
        <v>1425</v>
      </c>
      <c r="M1439" s="47">
        <f t="shared" si="88"/>
        <v>1040</v>
      </c>
      <c r="N1439" s="47">
        <f t="shared" si="87"/>
        <v>9</v>
      </c>
      <c r="O1439" s="47">
        <f t="shared" si="89"/>
        <v>1046</v>
      </c>
      <c r="P1439" s="47"/>
    </row>
    <row r="1440" spans="1:16" x14ac:dyDescent="0.3">
      <c r="A1440" s="6"/>
      <c r="C1440" s="27">
        <v>1426</v>
      </c>
      <c r="D1440" s="26">
        <v>1040</v>
      </c>
      <c r="E1440" s="26">
        <v>10</v>
      </c>
      <c r="F1440" s="5">
        <v>1061</v>
      </c>
      <c r="H1440" s="47">
        <f>VLOOKUP(표5_1075[[#This Row],[characterId]],$BB$15:$BD$223,2,FALSE)</f>
        <v>43</v>
      </c>
      <c r="I1440" s="47" t="str">
        <f>VLOOKUP(표5_1075[[#This Row],[characterId]],$BB$15:$BD$223,3,FALSE)</f>
        <v>스노링</v>
      </c>
      <c r="K1440" s="47">
        <f t="shared" si="90"/>
        <v>60</v>
      </c>
      <c r="L1440" s="47">
        <v>1426</v>
      </c>
      <c r="M1440" s="47">
        <f t="shared" si="88"/>
        <v>1040</v>
      </c>
      <c r="N1440" s="47">
        <f t="shared" si="87"/>
        <v>10</v>
      </c>
      <c r="O1440" s="47">
        <f t="shared" si="89"/>
        <v>1061</v>
      </c>
      <c r="P1440" s="47"/>
    </row>
    <row r="1441" spans="1:16" x14ac:dyDescent="0.3">
      <c r="A1441" s="6"/>
      <c r="C1441" s="27">
        <v>1427</v>
      </c>
      <c r="D1441" s="26">
        <v>1040</v>
      </c>
      <c r="E1441" s="26">
        <v>11</v>
      </c>
      <c r="F1441" s="5">
        <v>1076</v>
      </c>
      <c r="H1441" s="47">
        <f>VLOOKUP(표5_1075[[#This Row],[characterId]],$BB$15:$BD$223,2,FALSE)</f>
        <v>3</v>
      </c>
      <c r="I1441" s="47" t="str">
        <f>VLOOKUP(표5_1075[[#This Row],[characterId]],$BB$15:$BD$223,3,FALSE)</f>
        <v>운트파이톤</v>
      </c>
      <c r="K1441" s="47">
        <f t="shared" si="90"/>
        <v>60</v>
      </c>
      <c r="L1441" s="47">
        <v>1427</v>
      </c>
      <c r="M1441" s="47">
        <f t="shared" si="88"/>
        <v>1040</v>
      </c>
      <c r="N1441" s="47">
        <f t="shared" si="87"/>
        <v>11</v>
      </c>
      <c r="O1441" s="47">
        <f t="shared" si="89"/>
        <v>1076</v>
      </c>
      <c r="P1441" s="47"/>
    </row>
    <row r="1442" spans="1:16" x14ac:dyDescent="0.3">
      <c r="A1442" s="6"/>
      <c r="C1442" s="27">
        <v>1428</v>
      </c>
      <c r="D1442" s="26">
        <v>1040</v>
      </c>
      <c r="E1442" s="26">
        <v>12</v>
      </c>
      <c r="F1442" s="5">
        <v>1077</v>
      </c>
      <c r="H1442" s="47">
        <f>VLOOKUP(표5_1075[[#This Row],[characterId]],$BB$15:$BD$223,2,FALSE)</f>
        <v>6</v>
      </c>
      <c r="I1442" s="47" t="str">
        <f>VLOOKUP(표5_1075[[#This Row],[characterId]],$BB$15:$BD$223,3,FALSE)</f>
        <v>페일독스</v>
      </c>
      <c r="K1442" s="47">
        <f t="shared" si="90"/>
        <v>60</v>
      </c>
      <c r="L1442" s="47">
        <v>1428</v>
      </c>
      <c r="M1442" s="47">
        <f t="shared" si="88"/>
        <v>1040</v>
      </c>
      <c r="N1442" s="47">
        <f t="shared" si="87"/>
        <v>12</v>
      </c>
      <c r="O1442" s="47">
        <f t="shared" si="89"/>
        <v>1077</v>
      </c>
      <c r="P1442" s="47"/>
    </row>
    <row r="1443" spans="1:16" x14ac:dyDescent="0.3">
      <c r="A1443" s="6"/>
      <c r="C1443" s="27">
        <v>1429</v>
      </c>
      <c r="D1443" s="26">
        <v>1040</v>
      </c>
      <c r="E1443" s="26">
        <v>13</v>
      </c>
      <c r="F1443" s="5">
        <v>1075</v>
      </c>
      <c r="H1443" s="47">
        <f>VLOOKUP(표5_1075[[#This Row],[characterId]],$BB$15:$BD$223,2,FALSE)</f>
        <v>15</v>
      </c>
      <c r="I1443" s="47" t="str">
        <f>VLOOKUP(표5_1075[[#This Row],[characterId]],$BB$15:$BD$223,3,FALSE)</f>
        <v>드로이드실버</v>
      </c>
      <c r="K1443" s="47">
        <f t="shared" si="90"/>
        <v>60</v>
      </c>
      <c r="L1443" s="47">
        <v>1429</v>
      </c>
      <c r="M1443" s="47">
        <f t="shared" si="88"/>
        <v>1040</v>
      </c>
      <c r="N1443" s="47">
        <f t="shared" si="87"/>
        <v>13</v>
      </c>
      <c r="O1443" s="47">
        <f t="shared" si="89"/>
        <v>1075</v>
      </c>
      <c r="P1443" s="47"/>
    </row>
    <row r="1444" spans="1:16" x14ac:dyDescent="0.3">
      <c r="A1444" s="6"/>
      <c r="C1444" s="27">
        <v>1430</v>
      </c>
      <c r="D1444" s="26">
        <v>1040</v>
      </c>
      <c r="E1444" s="26">
        <v>14</v>
      </c>
      <c r="F1444" s="5">
        <v>1069</v>
      </c>
      <c r="H1444" s="47">
        <f>VLOOKUP(표5_1075[[#This Row],[characterId]],$BB$15:$BD$223,2,FALSE)</f>
        <v>21</v>
      </c>
      <c r="I1444" s="47" t="str">
        <f>VLOOKUP(표5_1075[[#This Row],[characterId]],$BB$15:$BD$223,3,FALSE)</f>
        <v>푸르릉</v>
      </c>
      <c r="K1444" s="47">
        <f t="shared" si="90"/>
        <v>60</v>
      </c>
      <c r="L1444" s="47">
        <v>1430</v>
      </c>
      <c r="M1444" s="47">
        <f t="shared" si="88"/>
        <v>1040</v>
      </c>
      <c r="N1444" s="47">
        <f t="shared" si="87"/>
        <v>14</v>
      </c>
      <c r="O1444" s="47">
        <f t="shared" si="89"/>
        <v>1069</v>
      </c>
      <c r="P1444" s="47"/>
    </row>
    <row r="1445" spans="1:16" x14ac:dyDescent="0.3">
      <c r="A1445" s="6"/>
      <c r="C1445" s="27">
        <v>1431</v>
      </c>
      <c r="D1445" s="26">
        <v>1040</v>
      </c>
      <c r="E1445" s="26">
        <v>15</v>
      </c>
      <c r="F1445" s="5">
        <v>1085</v>
      </c>
      <c r="H1445" s="47">
        <f>VLOOKUP(표5_1075[[#This Row],[characterId]],$BB$15:$BD$223,2,FALSE)</f>
        <v>44</v>
      </c>
      <c r="I1445" s="47" t="str">
        <f>VLOOKUP(표5_1075[[#This Row],[characterId]],$BB$15:$BD$223,3,FALSE)</f>
        <v>유니핀</v>
      </c>
      <c r="K1445" s="47">
        <f t="shared" si="90"/>
        <v>60</v>
      </c>
      <c r="L1445" s="47">
        <v>1431</v>
      </c>
      <c r="M1445" s="47">
        <f t="shared" si="88"/>
        <v>1040</v>
      </c>
      <c r="N1445" s="47">
        <f t="shared" si="87"/>
        <v>15</v>
      </c>
      <c r="O1445" s="47">
        <f t="shared" si="89"/>
        <v>1085</v>
      </c>
      <c r="P1445" s="47"/>
    </row>
    <row r="1446" spans="1:16" x14ac:dyDescent="0.3">
      <c r="A1446" s="6"/>
      <c r="C1446" s="27">
        <v>1432</v>
      </c>
      <c r="D1446" s="26">
        <v>1040</v>
      </c>
      <c r="E1446" s="26">
        <v>16</v>
      </c>
      <c r="F1446" s="5">
        <v>1155</v>
      </c>
      <c r="H1446" s="47">
        <f>VLOOKUP(표5_1075[[#This Row],[characterId]],$BB$15:$BD$223,2,FALSE)</f>
        <v>16</v>
      </c>
      <c r="I1446" s="47" t="str">
        <f>VLOOKUP(표5_1075[[#This Row],[characterId]],$BB$15:$BD$223,3,FALSE)</f>
        <v>아룹아낙</v>
      </c>
      <c r="K1446" s="47">
        <f t="shared" si="90"/>
        <v>60</v>
      </c>
      <c r="L1446" s="47">
        <v>1432</v>
      </c>
      <c r="M1446" s="47">
        <f t="shared" si="88"/>
        <v>1040</v>
      </c>
      <c r="N1446" s="47">
        <f t="shared" si="87"/>
        <v>16</v>
      </c>
      <c r="O1446" s="47">
        <f t="shared" si="89"/>
        <v>1155</v>
      </c>
      <c r="P1446" s="47"/>
    </row>
    <row r="1447" spans="1:16" x14ac:dyDescent="0.3">
      <c r="A1447" s="6"/>
      <c r="C1447" s="27">
        <v>1433</v>
      </c>
      <c r="D1447" s="26">
        <v>1040</v>
      </c>
      <c r="E1447" s="26">
        <v>17</v>
      </c>
      <c r="F1447" s="5">
        <v>1167</v>
      </c>
      <c r="H1447" s="47">
        <f>VLOOKUP(표5_1075[[#This Row],[characterId]],$BB$15:$BD$223,2,FALSE)</f>
        <v>32</v>
      </c>
      <c r="I1447" s="47" t="str">
        <f>VLOOKUP(표5_1075[[#This Row],[characterId]],$BB$15:$BD$223,3,FALSE)</f>
        <v>스니피</v>
      </c>
      <c r="K1447" s="47">
        <f t="shared" si="90"/>
        <v>60</v>
      </c>
      <c r="L1447" s="47">
        <v>1433</v>
      </c>
      <c r="M1447" s="47">
        <f t="shared" si="88"/>
        <v>1040</v>
      </c>
      <c r="N1447" s="47">
        <f t="shared" si="87"/>
        <v>17</v>
      </c>
      <c r="O1447" s="47">
        <f t="shared" si="89"/>
        <v>1167</v>
      </c>
      <c r="P1447" s="47"/>
    </row>
    <row r="1448" spans="1:16" x14ac:dyDescent="0.3">
      <c r="A1448" s="6"/>
      <c r="C1448" s="27">
        <v>1434</v>
      </c>
      <c r="D1448" s="26">
        <v>1040</v>
      </c>
      <c r="E1448" s="26">
        <v>18</v>
      </c>
      <c r="F1448" s="5">
        <v>1131</v>
      </c>
      <c r="H1448" s="47">
        <f>VLOOKUP(표5_1075[[#This Row],[characterId]],$BB$15:$BD$223,2,FALSE)</f>
        <v>7</v>
      </c>
      <c r="I1448" s="47" t="str">
        <f>VLOOKUP(표5_1075[[#This Row],[characterId]],$BB$15:$BD$223,3,FALSE)</f>
        <v>하이 레드 쿼츠</v>
      </c>
      <c r="K1448" s="47">
        <f t="shared" si="90"/>
        <v>60</v>
      </c>
      <c r="L1448" s="47">
        <v>1434</v>
      </c>
      <c r="M1448" s="47">
        <f t="shared" si="88"/>
        <v>1040</v>
      </c>
      <c r="N1448" s="47">
        <f t="shared" ref="N1448:N1511" si="91">N1424</f>
        <v>18</v>
      </c>
      <c r="O1448" s="47">
        <f t="shared" si="89"/>
        <v>1131</v>
      </c>
      <c r="P1448" s="47"/>
    </row>
    <row r="1449" spans="1:16" x14ac:dyDescent="0.3">
      <c r="A1449" s="6"/>
      <c r="C1449" s="27">
        <v>1435</v>
      </c>
      <c r="D1449" s="26">
        <v>1040</v>
      </c>
      <c r="E1449" s="26">
        <v>19</v>
      </c>
      <c r="F1449" s="5">
        <v>1101</v>
      </c>
      <c r="H1449" s="47">
        <f>VLOOKUP(표5_1075[[#This Row],[characterId]],$BB$15:$BD$223,2,FALSE)</f>
        <v>44</v>
      </c>
      <c r="I1449" s="47" t="str">
        <f>VLOOKUP(표5_1075[[#This Row],[characterId]],$BB$15:$BD$223,3,FALSE)</f>
        <v>페어리핀</v>
      </c>
      <c r="K1449" s="47">
        <f t="shared" si="90"/>
        <v>60</v>
      </c>
      <c r="L1449" s="47">
        <v>1435</v>
      </c>
      <c r="M1449" s="47">
        <f t="shared" si="88"/>
        <v>1040</v>
      </c>
      <c r="N1449" s="47">
        <f t="shared" si="91"/>
        <v>19</v>
      </c>
      <c r="O1449" s="47">
        <f t="shared" si="89"/>
        <v>1101</v>
      </c>
      <c r="P1449" s="47"/>
    </row>
    <row r="1450" spans="1:16" x14ac:dyDescent="0.3">
      <c r="A1450" s="6"/>
      <c r="C1450" s="27">
        <v>1436</v>
      </c>
      <c r="D1450" s="26">
        <v>1040</v>
      </c>
      <c r="E1450" s="26">
        <v>20</v>
      </c>
      <c r="F1450" s="5">
        <v>1104</v>
      </c>
      <c r="H1450" s="47">
        <f>VLOOKUP(표5_1075[[#This Row],[characterId]],$BB$15:$BD$223,2,FALSE)</f>
        <v>10</v>
      </c>
      <c r="I1450" s="47" t="str">
        <f>VLOOKUP(표5_1075[[#This Row],[characterId]],$BB$15:$BD$223,3,FALSE)</f>
        <v>아루렌</v>
      </c>
      <c r="K1450" s="47">
        <f t="shared" si="90"/>
        <v>60</v>
      </c>
      <c r="L1450" s="47">
        <v>1436</v>
      </c>
      <c r="M1450" s="47">
        <f t="shared" si="88"/>
        <v>1040</v>
      </c>
      <c r="N1450" s="47">
        <f t="shared" si="91"/>
        <v>20</v>
      </c>
      <c r="O1450" s="47">
        <f t="shared" si="89"/>
        <v>1104</v>
      </c>
      <c r="P1450" s="47"/>
    </row>
    <row r="1451" spans="1:16" x14ac:dyDescent="0.3">
      <c r="A1451" s="6"/>
      <c r="C1451" s="27">
        <v>1437</v>
      </c>
      <c r="D1451" s="26">
        <v>1040</v>
      </c>
      <c r="E1451" s="26">
        <v>101</v>
      </c>
      <c r="F1451" s="5">
        <v>2013</v>
      </c>
      <c r="H1451" s="47">
        <f>VLOOKUP(표5_1075[[#This Row],[characterId]],$BB$15:$BD$223,2,FALSE)</f>
        <v>22</v>
      </c>
      <c r="I1451" s="47" t="str">
        <f>VLOOKUP(표5_1075[[#This Row],[characterId]],$BB$15:$BD$223,3,FALSE)</f>
        <v>타르보스</v>
      </c>
      <c r="K1451" s="47">
        <f t="shared" si="90"/>
        <v>60</v>
      </c>
      <c r="L1451" s="47">
        <v>1437</v>
      </c>
      <c r="M1451" s="47">
        <f t="shared" si="88"/>
        <v>1040</v>
      </c>
      <c r="N1451" s="47">
        <f t="shared" si="91"/>
        <v>101</v>
      </c>
      <c r="O1451" s="47">
        <f t="shared" si="89"/>
        <v>2013</v>
      </c>
      <c r="P1451" s="47"/>
    </row>
    <row r="1452" spans="1:16" x14ac:dyDescent="0.3">
      <c r="A1452" s="6"/>
      <c r="C1452" s="27">
        <v>1438</v>
      </c>
      <c r="D1452" s="26">
        <v>1040</v>
      </c>
      <c r="E1452" s="26">
        <v>102</v>
      </c>
      <c r="F1452" s="5">
        <v>2023</v>
      </c>
      <c r="H1452" s="47">
        <f>VLOOKUP(표5_1075[[#This Row],[characterId]],$BB$15:$BD$223,2,FALSE)</f>
        <v>31</v>
      </c>
      <c r="I1452" s="47" t="str">
        <f>VLOOKUP(표5_1075[[#This Row],[characterId]],$BB$15:$BD$223,3,FALSE)</f>
        <v>쿠로구렌</v>
      </c>
      <c r="K1452" s="47">
        <f t="shared" si="90"/>
        <v>60</v>
      </c>
      <c r="L1452" s="47">
        <v>1438</v>
      </c>
      <c r="M1452" s="47">
        <f t="shared" si="88"/>
        <v>1040</v>
      </c>
      <c r="N1452" s="47">
        <f t="shared" si="91"/>
        <v>102</v>
      </c>
      <c r="O1452" s="47">
        <f t="shared" si="89"/>
        <v>2023</v>
      </c>
      <c r="P1452" s="47"/>
    </row>
    <row r="1453" spans="1:16" x14ac:dyDescent="0.3">
      <c r="A1453" s="6"/>
      <c r="C1453" s="27">
        <v>1439</v>
      </c>
      <c r="D1453" s="26">
        <v>1040</v>
      </c>
      <c r="E1453" s="26">
        <v>103</v>
      </c>
      <c r="F1453" s="5">
        <v>2033</v>
      </c>
      <c r="H1453" s="47">
        <f>VLOOKUP(표5_1075[[#This Row],[characterId]],$BB$15:$BD$223,2,FALSE)</f>
        <v>31</v>
      </c>
      <c r="I1453" s="47" t="str">
        <f>VLOOKUP(표5_1075[[#This Row],[characterId]],$BB$15:$BD$223,3,FALSE)</f>
        <v>하이워터쿼츠</v>
      </c>
      <c r="K1453" s="47">
        <f t="shared" si="90"/>
        <v>60</v>
      </c>
      <c r="L1453" s="47">
        <v>1439</v>
      </c>
      <c r="M1453" s="47">
        <f t="shared" si="88"/>
        <v>1040</v>
      </c>
      <c r="N1453" s="47">
        <f t="shared" si="91"/>
        <v>103</v>
      </c>
      <c r="O1453" s="47">
        <f t="shared" si="89"/>
        <v>2033</v>
      </c>
      <c r="P1453" s="47"/>
    </row>
    <row r="1454" spans="1:16" x14ac:dyDescent="0.3">
      <c r="A1454" s="6"/>
      <c r="C1454" s="27">
        <v>1440</v>
      </c>
      <c r="D1454" s="26">
        <v>1040</v>
      </c>
      <c r="E1454" s="26">
        <v>201</v>
      </c>
      <c r="F1454" s="5">
        <v>3005</v>
      </c>
      <c r="H1454" s="47">
        <f>VLOOKUP(표5_1075[[#This Row],[characterId]],$BB$15:$BD$223,2,FALSE)</f>
        <v>36</v>
      </c>
      <c r="I1454" s="47" t="str">
        <f>VLOOKUP(표5_1075[[#This Row],[characterId]],$BB$15:$BD$223,3,FALSE)</f>
        <v>눈물의 루나이</v>
      </c>
      <c r="K1454" s="47">
        <f t="shared" si="90"/>
        <v>60</v>
      </c>
      <c r="L1454" s="47">
        <v>1440</v>
      </c>
      <c r="M1454" s="47">
        <f t="shared" si="88"/>
        <v>1040</v>
      </c>
      <c r="N1454" s="47">
        <f t="shared" si="91"/>
        <v>201</v>
      </c>
      <c r="O1454" s="47">
        <f t="shared" si="89"/>
        <v>3005</v>
      </c>
      <c r="P1454" s="47"/>
    </row>
    <row r="1455" spans="1:16" x14ac:dyDescent="0.3">
      <c r="A1455" s="6"/>
      <c r="C1455" s="27">
        <v>1441</v>
      </c>
      <c r="D1455" s="26">
        <v>1041</v>
      </c>
      <c r="E1455" s="26">
        <v>1</v>
      </c>
      <c r="F1455" s="5">
        <v>1006</v>
      </c>
      <c r="H1455" s="47">
        <f>VLOOKUP(표5_1075[[#This Row],[characterId]],$BB$15:$BD$223,2,FALSE)</f>
        <v>3</v>
      </c>
      <c r="I1455" s="47" t="str">
        <f>VLOOKUP(표5_1075[[#This Row],[characterId]],$BB$15:$BD$223,3,FALSE)</f>
        <v>위치</v>
      </c>
      <c r="K1455" s="47">
        <f t="shared" si="90"/>
        <v>61</v>
      </c>
      <c r="L1455" s="47">
        <v>1441</v>
      </c>
      <c r="M1455" s="47">
        <f t="shared" si="88"/>
        <v>1041</v>
      </c>
      <c r="N1455" s="47">
        <f t="shared" si="91"/>
        <v>1</v>
      </c>
      <c r="O1455" s="47">
        <f t="shared" si="89"/>
        <v>1006</v>
      </c>
      <c r="P1455" s="47"/>
    </row>
    <row r="1456" spans="1:16" x14ac:dyDescent="0.3">
      <c r="A1456" s="6"/>
      <c r="C1456" s="27">
        <v>1442</v>
      </c>
      <c r="D1456" s="26">
        <v>1041</v>
      </c>
      <c r="E1456" s="26">
        <v>2</v>
      </c>
      <c r="F1456" s="5">
        <v>1010</v>
      </c>
      <c r="H1456" s="47">
        <f>VLOOKUP(표5_1075[[#This Row],[characterId]],$BB$15:$BD$223,2,FALSE)</f>
        <v>42</v>
      </c>
      <c r="I1456" s="47" t="str">
        <f>VLOOKUP(표5_1075[[#This Row],[characterId]],$BB$15:$BD$223,3,FALSE)</f>
        <v>도스트</v>
      </c>
      <c r="K1456" s="47">
        <f t="shared" si="90"/>
        <v>61</v>
      </c>
      <c r="L1456" s="47">
        <v>1442</v>
      </c>
      <c r="M1456" s="47">
        <f t="shared" si="88"/>
        <v>1041</v>
      </c>
      <c r="N1456" s="47">
        <f t="shared" si="91"/>
        <v>2</v>
      </c>
      <c r="O1456" s="47">
        <f t="shared" si="89"/>
        <v>1010</v>
      </c>
      <c r="P1456" s="47"/>
    </row>
    <row r="1457" spans="1:16" x14ac:dyDescent="0.3">
      <c r="A1457" s="6"/>
      <c r="C1457" s="27">
        <v>1443</v>
      </c>
      <c r="D1457" s="26">
        <v>1041</v>
      </c>
      <c r="E1457" s="26">
        <v>3</v>
      </c>
      <c r="F1457" s="5">
        <v>1019</v>
      </c>
      <c r="H1457" s="47">
        <f>VLOOKUP(표5_1075[[#This Row],[characterId]],$BB$15:$BD$223,2,FALSE)</f>
        <v>7</v>
      </c>
      <c r="I1457" s="47" t="str">
        <f>VLOOKUP(표5_1075[[#This Row],[characterId]],$BB$15:$BD$223,3,FALSE)</f>
        <v>진저맨</v>
      </c>
      <c r="K1457" s="47">
        <f t="shared" si="90"/>
        <v>61</v>
      </c>
      <c r="L1457" s="47">
        <v>1443</v>
      </c>
      <c r="M1457" s="47">
        <f t="shared" si="88"/>
        <v>1041</v>
      </c>
      <c r="N1457" s="47">
        <f t="shared" si="91"/>
        <v>3</v>
      </c>
      <c r="O1457" s="47">
        <f t="shared" si="89"/>
        <v>1019</v>
      </c>
      <c r="P1457" s="47"/>
    </row>
    <row r="1458" spans="1:16" x14ac:dyDescent="0.3">
      <c r="A1458" s="6"/>
      <c r="C1458" s="27">
        <v>1444</v>
      </c>
      <c r="D1458" s="26">
        <v>1041</v>
      </c>
      <c r="E1458" s="26">
        <v>4</v>
      </c>
      <c r="F1458" s="5">
        <v>1035</v>
      </c>
      <c r="H1458" s="47">
        <f>VLOOKUP(표5_1075[[#This Row],[characterId]],$BB$15:$BD$223,2,FALSE)</f>
        <v>2</v>
      </c>
      <c r="I1458" s="47" t="str">
        <f>VLOOKUP(표5_1075[[#This Row],[characterId]],$BB$15:$BD$223,3,FALSE)</f>
        <v>액션트독스</v>
      </c>
      <c r="K1458" s="47">
        <f t="shared" si="90"/>
        <v>61</v>
      </c>
      <c r="L1458" s="47">
        <v>1444</v>
      </c>
      <c r="M1458" s="47">
        <f t="shared" si="88"/>
        <v>1041</v>
      </c>
      <c r="N1458" s="47">
        <f t="shared" si="91"/>
        <v>4</v>
      </c>
      <c r="O1458" s="47">
        <f t="shared" si="89"/>
        <v>1035</v>
      </c>
      <c r="P1458" s="47"/>
    </row>
    <row r="1459" spans="1:16" x14ac:dyDescent="0.3">
      <c r="A1459" s="6"/>
      <c r="C1459" s="27">
        <v>1445</v>
      </c>
      <c r="D1459" s="26">
        <v>1041</v>
      </c>
      <c r="E1459" s="26">
        <v>5</v>
      </c>
      <c r="F1459" s="5">
        <v>1031</v>
      </c>
      <c r="H1459" s="47">
        <f>VLOOKUP(표5_1075[[#This Row],[characterId]],$BB$15:$BD$223,2,FALSE)</f>
        <v>14</v>
      </c>
      <c r="I1459" s="47" t="str">
        <f>VLOOKUP(표5_1075[[#This Row],[characterId]],$BB$15:$BD$223,3,FALSE)</f>
        <v>큐티폴</v>
      </c>
      <c r="K1459" s="47">
        <f t="shared" si="90"/>
        <v>61</v>
      </c>
      <c r="L1459" s="47">
        <v>1445</v>
      </c>
      <c r="M1459" s="47">
        <f t="shared" si="88"/>
        <v>1041</v>
      </c>
      <c r="N1459" s="47">
        <f t="shared" si="91"/>
        <v>5</v>
      </c>
      <c r="O1459" s="47">
        <f t="shared" si="89"/>
        <v>1031</v>
      </c>
      <c r="P1459" s="47"/>
    </row>
    <row r="1460" spans="1:16" x14ac:dyDescent="0.3">
      <c r="A1460" s="6"/>
      <c r="C1460" s="27">
        <v>1446</v>
      </c>
      <c r="D1460" s="26">
        <v>1041</v>
      </c>
      <c r="E1460" s="26">
        <v>6</v>
      </c>
      <c r="F1460" s="5">
        <v>1054</v>
      </c>
      <c r="H1460" s="47">
        <f>VLOOKUP(표5_1075[[#This Row],[characterId]],$BB$15:$BD$223,2,FALSE)</f>
        <v>7</v>
      </c>
      <c r="I1460" s="47" t="str">
        <f>VLOOKUP(표5_1075[[#This Row],[characterId]],$BB$15:$BD$223,3,FALSE)</f>
        <v>컷스로트맨</v>
      </c>
      <c r="K1460" s="47">
        <f t="shared" si="90"/>
        <v>61</v>
      </c>
      <c r="L1460" s="47">
        <v>1446</v>
      </c>
      <c r="M1460" s="47">
        <f t="shared" si="88"/>
        <v>1041</v>
      </c>
      <c r="N1460" s="47">
        <f t="shared" si="91"/>
        <v>6</v>
      </c>
      <c r="O1460" s="47">
        <f t="shared" si="89"/>
        <v>1054</v>
      </c>
      <c r="P1460" s="47"/>
    </row>
    <row r="1461" spans="1:16" x14ac:dyDescent="0.3">
      <c r="A1461" s="6"/>
      <c r="C1461" s="27">
        <v>1447</v>
      </c>
      <c r="D1461" s="26">
        <v>1041</v>
      </c>
      <c r="E1461" s="26">
        <v>7</v>
      </c>
      <c r="F1461" s="5">
        <v>1042</v>
      </c>
      <c r="H1461" s="47">
        <f>VLOOKUP(표5_1075[[#This Row],[characterId]],$BB$15:$BD$223,2,FALSE)</f>
        <v>18</v>
      </c>
      <c r="I1461" s="47" t="str">
        <f>VLOOKUP(표5_1075[[#This Row],[characterId]],$BB$15:$BD$223,3,FALSE)</f>
        <v>매치햇</v>
      </c>
      <c r="K1461" s="47">
        <f t="shared" si="90"/>
        <v>61</v>
      </c>
      <c r="L1461" s="47">
        <v>1447</v>
      </c>
      <c r="M1461" s="47">
        <f t="shared" si="88"/>
        <v>1041</v>
      </c>
      <c r="N1461" s="47">
        <f t="shared" si="91"/>
        <v>7</v>
      </c>
      <c r="O1461" s="47">
        <f t="shared" si="89"/>
        <v>1042</v>
      </c>
      <c r="P1461" s="47"/>
    </row>
    <row r="1462" spans="1:16" x14ac:dyDescent="0.3">
      <c r="A1462" s="6"/>
      <c r="C1462" s="27">
        <v>1448</v>
      </c>
      <c r="D1462" s="26">
        <v>1041</v>
      </c>
      <c r="E1462" s="26">
        <v>8</v>
      </c>
      <c r="F1462" s="5">
        <v>1052</v>
      </c>
      <c r="H1462" s="47">
        <f>VLOOKUP(표5_1075[[#This Row],[characterId]],$BB$15:$BD$223,2,FALSE)</f>
        <v>10</v>
      </c>
      <c r="I1462" s="47" t="str">
        <f>VLOOKUP(표5_1075[[#This Row],[characterId]],$BB$15:$BD$223,3,FALSE)</f>
        <v>치카</v>
      </c>
      <c r="K1462" s="47">
        <f t="shared" si="90"/>
        <v>61</v>
      </c>
      <c r="L1462" s="47">
        <v>1448</v>
      </c>
      <c r="M1462" s="47">
        <f t="shared" si="88"/>
        <v>1041</v>
      </c>
      <c r="N1462" s="47">
        <f t="shared" si="91"/>
        <v>8</v>
      </c>
      <c r="O1462" s="47">
        <f t="shared" si="89"/>
        <v>1052</v>
      </c>
      <c r="P1462" s="47"/>
    </row>
    <row r="1463" spans="1:16" x14ac:dyDescent="0.3">
      <c r="A1463" s="6"/>
      <c r="C1463" s="27">
        <v>1449</v>
      </c>
      <c r="D1463" s="26">
        <v>1041</v>
      </c>
      <c r="E1463" s="26">
        <v>9</v>
      </c>
      <c r="F1463" s="5">
        <v>1058</v>
      </c>
      <c r="H1463" s="47">
        <f>VLOOKUP(표5_1075[[#This Row],[characterId]],$BB$15:$BD$223,2,FALSE)</f>
        <v>45</v>
      </c>
      <c r="I1463" s="47" t="str">
        <f>VLOOKUP(표5_1075[[#This Row],[characterId]],$BB$15:$BD$223,3,FALSE)</f>
        <v>투스리프스</v>
      </c>
      <c r="K1463" s="47">
        <f t="shared" si="90"/>
        <v>61</v>
      </c>
      <c r="L1463" s="47">
        <v>1449</v>
      </c>
      <c r="M1463" s="47">
        <f t="shared" si="88"/>
        <v>1041</v>
      </c>
      <c r="N1463" s="47">
        <f t="shared" si="91"/>
        <v>9</v>
      </c>
      <c r="O1463" s="47">
        <f t="shared" si="89"/>
        <v>1058</v>
      </c>
      <c r="P1463" s="47"/>
    </row>
    <row r="1464" spans="1:16" x14ac:dyDescent="0.3">
      <c r="A1464" s="6"/>
      <c r="C1464" s="27">
        <v>1450</v>
      </c>
      <c r="D1464" s="26">
        <v>1041</v>
      </c>
      <c r="E1464" s="26">
        <v>10</v>
      </c>
      <c r="F1464" s="5">
        <v>1118</v>
      </c>
      <c r="H1464" s="47">
        <f>VLOOKUP(표5_1075[[#This Row],[characterId]],$BB$15:$BD$223,2,FALSE)</f>
        <v>8</v>
      </c>
      <c r="I1464" s="47" t="str">
        <f>VLOOKUP(표5_1075[[#This Row],[characterId]],$BB$15:$BD$223,3,FALSE)</f>
        <v>열무</v>
      </c>
      <c r="K1464" s="47">
        <f t="shared" si="90"/>
        <v>61</v>
      </c>
      <c r="L1464" s="47">
        <v>1450</v>
      </c>
      <c r="M1464" s="47">
        <f t="shared" si="88"/>
        <v>1041</v>
      </c>
      <c r="N1464" s="47">
        <f t="shared" si="91"/>
        <v>10</v>
      </c>
      <c r="O1464" s="47">
        <f t="shared" si="89"/>
        <v>1118</v>
      </c>
      <c r="P1464" s="47"/>
    </row>
    <row r="1465" spans="1:16" x14ac:dyDescent="0.3">
      <c r="A1465" s="6"/>
      <c r="C1465" s="27">
        <v>1451</v>
      </c>
      <c r="D1465" s="26">
        <v>1041</v>
      </c>
      <c r="E1465" s="26">
        <v>11</v>
      </c>
      <c r="F1465" s="5">
        <v>1067</v>
      </c>
      <c r="H1465" s="47">
        <f>VLOOKUP(표5_1075[[#This Row],[characterId]],$BB$15:$BD$223,2,FALSE)</f>
        <v>5</v>
      </c>
      <c r="I1465" s="47" t="str">
        <f>VLOOKUP(표5_1075[[#This Row],[characterId]],$BB$15:$BD$223,3,FALSE)</f>
        <v>롬바딜</v>
      </c>
      <c r="K1465" s="47">
        <f t="shared" si="90"/>
        <v>61</v>
      </c>
      <c r="L1465" s="47">
        <v>1451</v>
      </c>
      <c r="M1465" s="47">
        <f t="shared" si="88"/>
        <v>1041</v>
      </c>
      <c r="N1465" s="47">
        <f t="shared" si="91"/>
        <v>11</v>
      </c>
      <c r="O1465" s="47">
        <f t="shared" si="89"/>
        <v>1067</v>
      </c>
      <c r="P1465" s="47"/>
    </row>
    <row r="1466" spans="1:16" x14ac:dyDescent="0.3">
      <c r="A1466" s="6"/>
      <c r="C1466" s="27">
        <v>1452</v>
      </c>
      <c r="D1466" s="26">
        <v>1041</v>
      </c>
      <c r="E1466" s="26">
        <v>12</v>
      </c>
      <c r="F1466" s="5">
        <v>1081</v>
      </c>
      <c r="H1466" s="47">
        <f>VLOOKUP(표5_1075[[#This Row],[characterId]],$BB$15:$BD$223,2,FALSE)</f>
        <v>2</v>
      </c>
      <c r="I1466" s="47" t="str">
        <f>VLOOKUP(표5_1075[[#This Row],[characterId]],$BB$15:$BD$223,3,FALSE)</f>
        <v>비컨독스</v>
      </c>
      <c r="K1466" s="47">
        <f t="shared" si="90"/>
        <v>61</v>
      </c>
      <c r="L1466" s="47">
        <v>1452</v>
      </c>
      <c r="M1466" s="47">
        <f t="shared" si="88"/>
        <v>1041</v>
      </c>
      <c r="N1466" s="47">
        <f t="shared" si="91"/>
        <v>12</v>
      </c>
      <c r="O1466" s="47">
        <f t="shared" si="89"/>
        <v>1081</v>
      </c>
      <c r="P1466" s="47"/>
    </row>
    <row r="1467" spans="1:16" x14ac:dyDescent="0.3">
      <c r="A1467" s="6"/>
      <c r="C1467" s="27">
        <v>1453</v>
      </c>
      <c r="D1467" s="26">
        <v>1041</v>
      </c>
      <c r="E1467" s="26">
        <v>13</v>
      </c>
      <c r="F1467" s="5">
        <v>1086</v>
      </c>
      <c r="H1467" s="47">
        <f>VLOOKUP(표5_1075[[#This Row],[characterId]],$BB$15:$BD$223,2,FALSE)</f>
        <v>13</v>
      </c>
      <c r="I1467" s="47" t="str">
        <f>VLOOKUP(표5_1075[[#This Row],[characterId]],$BB$15:$BD$223,3,FALSE)</f>
        <v>천목장군</v>
      </c>
      <c r="K1467" s="47">
        <f t="shared" si="90"/>
        <v>61</v>
      </c>
      <c r="L1467" s="47">
        <v>1453</v>
      </c>
      <c r="M1467" s="47">
        <f t="shared" si="88"/>
        <v>1041</v>
      </c>
      <c r="N1467" s="47">
        <f t="shared" si="91"/>
        <v>13</v>
      </c>
      <c r="O1467" s="47">
        <f t="shared" si="89"/>
        <v>1086</v>
      </c>
      <c r="P1467" s="47"/>
    </row>
    <row r="1468" spans="1:16" x14ac:dyDescent="0.3">
      <c r="A1468" s="6"/>
      <c r="C1468" s="27">
        <v>1454</v>
      </c>
      <c r="D1468" s="26">
        <v>1041</v>
      </c>
      <c r="E1468" s="26">
        <v>14</v>
      </c>
      <c r="F1468" s="5">
        <v>1080</v>
      </c>
      <c r="H1468" s="47">
        <f>VLOOKUP(표5_1075[[#This Row],[characterId]],$BB$15:$BD$223,2,FALSE)</f>
        <v>3</v>
      </c>
      <c r="I1468" s="47" t="str">
        <f>VLOOKUP(표5_1075[[#This Row],[characterId]],$BB$15:$BD$223,3,FALSE)</f>
        <v>룬치프톤</v>
      </c>
      <c r="K1468" s="47">
        <f t="shared" si="90"/>
        <v>61</v>
      </c>
      <c r="L1468" s="47">
        <v>1454</v>
      </c>
      <c r="M1468" s="47">
        <f t="shared" si="88"/>
        <v>1041</v>
      </c>
      <c r="N1468" s="47">
        <f t="shared" si="91"/>
        <v>14</v>
      </c>
      <c r="O1468" s="47">
        <f t="shared" si="89"/>
        <v>1080</v>
      </c>
      <c r="P1468" s="47"/>
    </row>
    <row r="1469" spans="1:16" x14ac:dyDescent="0.3">
      <c r="A1469" s="6"/>
      <c r="C1469" s="27">
        <v>1455</v>
      </c>
      <c r="D1469" s="26">
        <v>1041</v>
      </c>
      <c r="E1469" s="26">
        <v>15</v>
      </c>
      <c r="F1469" s="5">
        <v>1069</v>
      </c>
      <c r="H1469" s="47">
        <f>VLOOKUP(표5_1075[[#This Row],[characterId]],$BB$15:$BD$223,2,FALSE)</f>
        <v>21</v>
      </c>
      <c r="I1469" s="47" t="str">
        <f>VLOOKUP(표5_1075[[#This Row],[characterId]],$BB$15:$BD$223,3,FALSE)</f>
        <v>푸르릉</v>
      </c>
      <c r="K1469" s="47">
        <f t="shared" si="90"/>
        <v>61</v>
      </c>
      <c r="L1469" s="47">
        <v>1455</v>
      </c>
      <c r="M1469" s="47">
        <f t="shared" si="88"/>
        <v>1041</v>
      </c>
      <c r="N1469" s="47">
        <f t="shared" si="91"/>
        <v>15</v>
      </c>
      <c r="O1469" s="47">
        <f t="shared" si="89"/>
        <v>1069</v>
      </c>
      <c r="P1469" s="47"/>
    </row>
    <row r="1470" spans="1:16" x14ac:dyDescent="0.3">
      <c r="A1470" s="6"/>
      <c r="C1470" s="27">
        <v>1456</v>
      </c>
      <c r="D1470" s="26">
        <v>1041</v>
      </c>
      <c r="E1470" s="26">
        <v>16</v>
      </c>
      <c r="F1470" s="5">
        <v>1163</v>
      </c>
      <c r="H1470" s="47">
        <f>VLOOKUP(표5_1075[[#This Row],[characterId]],$BB$15:$BD$223,2,FALSE)</f>
        <v>3</v>
      </c>
      <c r="I1470" s="47" t="str">
        <f>VLOOKUP(표5_1075[[#This Row],[characterId]],$BB$15:$BD$223,3,FALSE)</f>
        <v>라멜리</v>
      </c>
      <c r="K1470" s="47">
        <f t="shared" si="90"/>
        <v>61</v>
      </c>
      <c r="L1470" s="47">
        <v>1456</v>
      </c>
      <c r="M1470" s="47">
        <f t="shared" si="88"/>
        <v>1041</v>
      </c>
      <c r="N1470" s="47">
        <f t="shared" si="91"/>
        <v>16</v>
      </c>
      <c r="O1470" s="47">
        <f t="shared" si="89"/>
        <v>1163</v>
      </c>
      <c r="P1470" s="47"/>
    </row>
    <row r="1471" spans="1:16" x14ac:dyDescent="0.3">
      <c r="A1471" s="6"/>
      <c r="C1471" s="27">
        <v>1457</v>
      </c>
      <c r="D1471" s="26">
        <v>1041</v>
      </c>
      <c r="E1471" s="26">
        <v>17</v>
      </c>
      <c r="F1471" s="5">
        <v>1133</v>
      </c>
      <c r="H1471" s="47">
        <f>VLOOKUP(표5_1075[[#This Row],[characterId]],$BB$15:$BD$223,2,FALSE)</f>
        <v>2</v>
      </c>
      <c r="I1471" s="47" t="str">
        <f>VLOOKUP(표5_1075[[#This Row],[characterId]],$BB$15:$BD$223,3,FALSE)</f>
        <v>캐슬헤드</v>
      </c>
      <c r="K1471" s="47">
        <f t="shared" si="90"/>
        <v>61</v>
      </c>
      <c r="L1471" s="47">
        <v>1457</v>
      </c>
      <c r="M1471" s="47">
        <f t="shared" si="88"/>
        <v>1041</v>
      </c>
      <c r="N1471" s="47">
        <f t="shared" si="91"/>
        <v>17</v>
      </c>
      <c r="O1471" s="47">
        <f t="shared" si="89"/>
        <v>1133</v>
      </c>
      <c r="P1471" s="47"/>
    </row>
    <row r="1472" spans="1:16" x14ac:dyDescent="0.3">
      <c r="A1472" s="6"/>
      <c r="C1472" s="27">
        <v>1458</v>
      </c>
      <c r="D1472" s="26">
        <v>1041</v>
      </c>
      <c r="E1472" s="26">
        <v>18</v>
      </c>
      <c r="F1472" s="5">
        <v>1096</v>
      </c>
      <c r="H1472" s="47">
        <f>VLOOKUP(표5_1075[[#This Row],[characterId]],$BB$15:$BD$223,2,FALSE)</f>
        <v>9</v>
      </c>
      <c r="I1472" s="47" t="str">
        <f>VLOOKUP(표5_1075[[#This Row],[characterId]],$BB$15:$BD$223,3,FALSE)</f>
        <v>자카</v>
      </c>
      <c r="K1472" s="47">
        <f t="shared" si="90"/>
        <v>61</v>
      </c>
      <c r="L1472" s="47">
        <v>1458</v>
      </c>
      <c r="M1472" s="47">
        <f t="shared" si="88"/>
        <v>1041</v>
      </c>
      <c r="N1472" s="47">
        <f t="shared" si="91"/>
        <v>18</v>
      </c>
      <c r="O1472" s="47">
        <f t="shared" si="89"/>
        <v>1096</v>
      </c>
      <c r="P1472" s="47"/>
    </row>
    <row r="1473" spans="1:16" x14ac:dyDescent="0.3">
      <c r="A1473" s="6"/>
      <c r="C1473" s="27">
        <v>1459</v>
      </c>
      <c r="D1473" s="26">
        <v>1041</v>
      </c>
      <c r="E1473" s="26">
        <v>19</v>
      </c>
      <c r="F1473" s="5">
        <v>1156</v>
      </c>
      <c r="H1473" s="47">
        <f>VLOOKUP(표5_1075[[#This Row],[characterId]],$BB$15:$BD$223,2,FALSE)</f>
        <v>14</v>
      </c>
      <c r="I1473" s="47" t="str">
        <f>VLOOKUP(표5_1075[[#This Row],[characterId]],$BB$15:$BD$223,3,FALSE)</f>
        <v>아누비스</v>
      </c>
      <c r="K1473" s="47">
        <f t="shared" si="90"/>
        <v>61</v>
      </c>
      <c r="L1473" s="47">
        <v>1459</v>
      </c>
      <c r="M1473" s="47">
        <f t="shared" si="88"/>
        <v>1041</v>
      </c>
      <c r="N1473" s="47">
        <f t="shared" si="91"/>
        <v>19</v>
      </c>
      <c r="O1473" s="47">
        <f t="shared" si="89"/>
        <v>1156</v>
      </c>
      <c r="P1473" s="47"/>
    </row>
    <row r="1474" spans="1:16" x14ac:dyDescent="0.3">
      <c r="A1474" s="6"/>
      <c r="C1474" s="27">
        <v>1460</v>
      </c>
      <c r="D1474" s="26">
        <v>1041</v>
      </c>
      <c r="E1474" s="26">
        <v>20</v>
      </c>
      <c r="F1474" s="5">
        <v>1132</v>
      </c>
      <c r="H1474" s="47">
        <f>VLOOKUP(표5_1075[[#This Row],[characterId]],$BB$15:$BD$223,2,FALSE)</f>
        <v>8</v>
      </c>
      <c r="I1474" s="47" t="str">
        <f>VLOOKUP(표5_1075[[#This Row],[characterId]],$BB$15:$BD$223,3,FALSE)</f>
        <v>피에르델</v>
      </c>
      <c r="K1474" s="47">
        <f t="shared" si="90"/>
        <v>61</v>
      </c>
      <c r="L1474" s="47">
        <v>1460</v>
      </c>
      <c r="M1474" s="47">
        <f t="shared" si="88"/>
        <v>1041</v>
      </c>
      <c r="N1474" s="47">
        <f t="shared" si="91"/>
        <v>20</v>
      </c>
      <c r="O1474" s="47">
        <f t="shared" si="89"/>
        <v>1132</v>
      </c>
      <c r="P1474" s="47"/>
    </row>
    <row r="1475" spans="1:16" x14ac:dyDescent="0.3">
      <c r="A1475" s="6"/>
      <c r="C1475" s="27">
        <v>1461</v>
      </c>
      <c r="D1475" s="26">
        <v>1041</v>
      </c>
      <c r="E1475" s="26">
        <v>101</v>
      </c>
      <c r="F1475" s="5">
        <v>2022</v>
      </c>
      <c r="H1475" s="47">
        <f>VLOOKUP(표5_1075[[#This Row],[characterId]],$BB$15:$BD$223,2,FALSE)</f>
        <v>31</v>
      </c>
      <c r="I1475" s="47" t="str">
        <f>VLOOKUP(표5_1075[[#This Row],[characterId]],$BB$15:$BD$223,3,FALSE)</f>
        <v>다미아</v>
      </c>
      <c r="K1475" s="47">
        <f t="shared" si="90"/>
        <v>61</v>
      </c>
      <c r="L1475" s="47">
        <v>1461</v>
      </c>
      <c r="M1475" s="47">
        <f t="shared" si="88"/>
        <v>1041</v>
      </c>
      <c r="N1475" s="47">
        <f t="shared" si="91"/>
        <v>101</v>
      </c>
      <c r="O1475" s="47">
        <f t="shared" si="89"/>
        <v>2022</v>
      </c>
      <c r="P1475" s="47"/>
    </row>
    <row r="1476" spans="1:16" x14ac:dyDescent="0.3">
      <c r="A1476" s="6"/>
      <c r="C1476" s="27">
        <v>1462</v>
      </c>
      <c r="D1476" s="26">
        <v>1041</v>
      </c>
      <c r="E1476" s="26">
        <v>102</v>
      </c>
      <c r="F1476" s="5">
        <v>2011</v>
      </c>
      <c r="H1476" s="47">
        <f>VLOOKUP(표5_1075[[#This Row],[characterId]],$BB$15:$BD$223,2,FALSE)</f>
        <v>31</v>
      </c>
      <c r="I1476" s="47" t="str">
        <f>VLOOKUP(표5_1075[[#This Row],[characterId]],$BB$15:$BD$223,3,FALSE)</f>
        <v>세라페더</v>
      </c>
      <c r="K1476" s="47">
        <f t="shared" si="90"/>
        <v>61</v>
      </c>
      <c r="L1476" s="47">
        <v>1462</v>
      </c>
      <c r="M1476" s="47">
        <f t="shared" si="88"/>
        <v>1041</v>
      </c>
      <c r="N1476" s="47">
        <f t="shared" si="91"/>
        <v>102</v>
      </c>
      <c r="O1476" s="47">
        <f t="shared" si="89"/>
        <v>2011</v>
      </c>
      <c r="P1476" s="47"/>
    </row>
    <row r="1477" spans="1:16" x14ac:dyDescent="0.3">
      <c r="A1477" s="6"/>
      <c r="C1477" s="27">
        <v>1463</v>
      </c>
      <c r="D1477" s="26">
        <v>1041</v>
      </c>
      <c r="E1477" s="26">
        <v>103</v>
      </c>
      <c r="F1477" s="5">
        <v>2032</v>
      </c>
      <c r="H1477" s="47">
        <f>VLOOKUP(표5_1075[[#This Row],[characterId]],$BB$15:$BD$223,2,FALSE)</f>
        <v>31</v>
      </c>
      <c r="I1477" s="47" t="str">
        <f>VLOOKUP(표5_1075[[#This Row],[characterId]],$BB$15:$BD$223,3,FALSE)</f>
        <v>플릭스독</v>
      </c>
      <c r="K1477" s="47">
        <f t="shared" si="90"/>
        <v>61</v>
      </c>
      <c r="L1477" s="47">
        <v>1463</v>
      </c>
      <c r="M1477" s="47">
        <f t="shared" si="88"/>
        <v>1041</v>
      </c>
      <c r="N1477" s="47">
        <f t="shared" si="91"/>
        <v>103</v>
      </c>
      <c r="O1477" s="47">
        <f t="shared" si="89"/>
        <v>2032</v>
      </c>
      <c r="P1477" s="47"/>
    </row>
    <row r="1478" spans="1:16" x14ac:dyDescent="0.3">
      <c r="A1478" s="6"/>
      <c r="C1478" s="27">
        <v>1464</v>
      </c>
      <c r="D1478" s="26">
        <v>1041</v>
      </c>
      <c r="E1478" s="26">
        <v>201</v>
      </c>
      <c r="F1478" s="5">
        <v>3005</v>
      </c>
      <c r="H1478" s="47">
        <f>VLOOKUP(표5_1075[[#This Row],[characterId]],$BB$15:$BD$223,2,FALSE)</f>
        <v>36</v>
      </c>
      <c r="I1478" s="47" t="str">
        <f>VLOOKUP(표5_1075[[#This Row],[characterId]],$BB$15:$BD$223,3,FALSE)</f>
        <v>눈물의 루나이</v>
      </c>
      <c r="K1478" s="47">
        <f t="shared" si="90"/>
        <v>61</v>
      </c>
      <c r="L1478" s="47">
        <v>1464</v>
      </c>
      <c r="M1478" s="47">
        <f t="shared" si="88"/>
        <v>1041</v>
      </c>
      <c r="N1478" s="47">
        <f t="shared" si="91"/>
        <v>201</v>
      </c>
      <c r="O1478" s="47">
        <f t="shared" si="89"/>
        <v>3005</v>
      </c>
      <c r="P1478" s="47"/>
    </row>
    <row r="1479" spans="1:16" x14ac:dyDescent="0.3">
      <c r="A1479" s="6"/>
      <c r="C1479" s="27">
        <v>1465</v>
      </c>
      <c r="D1479" s="26">
        <v>1042</v>
      </c>
      <c r="E1479" s="26">
        <v>1</v>
      </c>
      <c r="F1479" s="5">
        <v>1006</v>
      </c>
      <c r="H1479" s="47">
        <f>VLOOKUP(표5_1075[[#This Row],[characterId]],$BB$15:$BD$223,2,FALSE)</f>
        <v>3</v>
      </c>
      <c r="I1479" s="47" t="str">
        <f>VLOOKUP(표5_1075[[#This Row],[characterId]],$BB$15:$BD$223,3,FALSE)</f>
        <v>위치</v>
      </c>
      <c r="K1479" s="47">
        <f t="shared" si="90"/>
        <v>62</v>
      </c>
      <c r="L1479" s="47">
        <v>1465</v>
      </c>
      <c r="M1479" s="47">
        <f t="shared" si="88"/>
        <v>1042</v>
      </c>
      <c r="N1479" s="47">
        <f t="shared" si="91"/>
        <v>1</v>
      </c>
      <c r="O1479" s="47">
        <f t="shared" si="89"/>
        <v>1006</v>
      </c>
      <c r="P1479" s="47"/>
    </row>
    <row r="1480" spans="1:16" x14ac:dyDescent="0.3">
      <c r="A1480" s="6"/>
      <c r="C1480" s="27">
        <v>1466</v>
      </c>
      <c r="D1480" s="26">
        <v>1042</v>
      </c>
      <c r="E1480" s="26">
        <v>2</v>
      </c>
      <c r="F1480" s="5">
        <v>1010</v>
      </c>
      <c r="H1480" s="47">
        <f>VLOOKUP(표5_1075[[#This Row],[characterId]],$BB$15:$BD$223,2,FALSE)</f>
        <v>42</v>
      </c>
      <c r="I1480" s="47" t="str">
        <f>VLOOKUP(표5_1075[[#This Row],[characterId]],$BB$15:$BD$223,3,FALSE)</f>
        <v>도스트</v>
      </c>
      <c r="K1480" s="47">
        <f t="shared" si="90"/>
        <v>62</v>
      </c>
      <c r="L1480" s="47">
        <v>1466</v>
      </c>
      <c r="M1480" s="47">
        <f t="shared" si="88"/>
        <v>1042</v>
      </c>
      <c r="N1480" s="47">
        <f t="shared" si="91"/>
        <v>2</v>
      </c>
      <c r="O1480" s="47">
        <f t="shared" si="89"/>
        <v>1010</v>
      </c>
      <c r="P1480" s="47"/>
    </row>
    <row r="1481" spans="1:16" x14ac:dyDescent="0.3">
      <c r="A1481" s="6"/>
      <c r="C1481" s="27">
        <v>1467</v>
      </c>
      <c r="D1481" s="26">
        <v>1042</v>
      </c>
      <c r="E1481" s="26">
        <v>3</v>
      </c>
      <c r="F1481" s="5">
        <v>1019</v>
      </c>
      <c r="H1481" s="47">
        <f>VLOOKUP(표5_1075[[#This Row],[characterId]],$BB$15:$BD$223,2,FALSE)</f>
        <v>7</v>
      </c>
      <c r="I1481" s="47" t="str">
        <f>VLOOKUP(표5_1075[[#This Row],[characterId]],$BB$15:$BD$223,3,FALSE)</f>
        <v>진저맨</v>
      </c>
      <c r="K1481" s="47">
        <f t="shared" si="90"/>
        <v>62</v>
      </c>
      <c r="L1481" s="47">
        <v>1467</v>
      </c>
      <c r="M1481" s="47">
        <f t="shared" si="88"/>
        <v>1042</v>
      </c>
      <c r="N1481" s="47">
        <f t="shared" si="91"/>
        <v>3</v>
      </c>
      <c r="O1481" s="47">
        <f t="shared" si="89"/>
        <v>1019</v>
      </c>
      <c r="P1481" s="47"/>
    </row>
    <row r="1482" spans="1:16" x14ac:dyDescent="0.3">
      <c r="A1482" s="6"/>
      <c r="C1482" s="27">
        <v>1468</v>
      </c>
      <c r="D1482" s="26">
        <v>1042</v>
      </c>
      <c r="E1482" s="26">
        <v>4</v>
      </c>
      <c r="F1482" s="5">
        <v>1035</v>
      </c>
      <c r="H1482" s="47">
        <f>VLOOKUP(표5_1075[[#This Row],[characterId]],$BB$15:$BD$223,2,FALSE)</f>
        <v>2</v>
      </c>
      <c r="I1482" s="47" t="str">
        <f>VLOOKUP(표5_1075[[#This Row],[characterId]],$BB$15:$BD$223,3,FALSE)</f>
        <v>액션트독스</v>
      </c>
      <c r="K1482" s="47">
        <f t="shared" si="90"/>
        <v>62</v>
      </c>
      <c r="L1482" s="47">
        <v>1468</v>
      </c>
      <c r="M1482" s="47">
        <f t="shared" si="88"/>
        <v>1042</v>
      </c>
      <c r="N1482" s="47">
        <f t="shared" si="91"/>
        <v>4</v>
      </c>
      <c r="O1482" s="47">
        <f t="shared" si="89"/>
        <v>1035</v>
      </c>
      <c r="P1482" s="47"/>
    </row>
    <row r="1483" spans="1:16" x14ac:dyDescent="0.3">
      <c r="A1483" s="6"/>
      <c r="C1483" s="27">
        <v>1469</v>
      </c>
      <c r="D1483" s="26">
        <v>1042</v>
      </c>
      <c r="E1483" s="26">
        <v>5</v>
      </c>
      <c r="F1483" s="5">
        <v>1031</v>
      </c>
      <c r="H1483" s="47">
        <f>VLOOKUP(표5_1075[[#This Row],[characterId]],$BB$15:$BD$223,2,FALSE)</f>
        <v>14</v>
      </c>
      <c r="I1483" s="47" t="str">
        <f>VLOOKUP(표5_1075[[#This Row],[characterId]],$BB$15:$BD$223,3,FALSE)</f>
        <v>큐티폴</v>
      </c>
      <c r="K1483" s="47">
        <f t="shared" si="90"/>
        <v>62</v>
      </c>
      <c r="L1483" s="47">
        <v>1469</v>
      </c>
      <c r="M1483" s="47">
        <f t="shared" si="88"/>
        <v>1042</v>
      </c>
      <c r="N1483" s="47">
        <f t="shared" si="91"/>
        <v>5</v>
      </c>
      <c r="O1483" s="47">
        <f t="shared" si="89"/>
        <v>1031</v>
      </c>
      <c r="P1483" s="47"/>
    </row>
    <row r="1484" spans="1:16" x14ac:dyDescent="0.3">
      <c r="A1484" s="6"/>
      <c r="C1484" s="27">
        <v>1470</v>
      </c>
      <c r="D1484" s="26">
        <v>1042</v>
      </c>
      <c r="E1484" s="26">
        <v>6</v>
      </c>
      <c r="F1484" s="5">
        <v>1054</v>
      </c>
      <c r="H1484" s="47">
        <f>VLOOKUP(표5_1075[[#This Row],[characterId]],$BB$15:$BD$223,2,FALSE)</f>
        <v>7</v>
      </c>
      <c r="I1484" s="47" t="str">
        <f>VLOOKUP(표5_1075[[#This Row],[characterId]],$BB$15:$BD$223,3,FALSE)</f>
        <v>컷스로트맨</v>
      </c>
      <c r="K1484" s="47">
        <f t="shared" si="90"/>
        <v>62</v>
      </c>
      <c r="L1484" s="47">
        <v>1470</v>
      </c>
      <c r="M1484" s="47">
        <f t="shared" si="88"/>
        <v>1042</v>
      </c>
      <c r="N1484" s="47">
        <f t="shared" si="91"/>
        <v>6</v>
      </c>
      <c r="O1484" s="47">
        <f t="shared" si="89"/>
        <v>1054</v>
      </c>
      <c r="P1484" s="47"/>
    </row>
    <row r="1485" spans="1:16" x14ac:dyDescent="0.3">
      <c r="A1485" s="6"/>
      <c r="C1485" s="27">
        <v>1471</v>
      </c>
      <c r="D1485" s="26">
        <v>1042</v>
      </c>
      <c r="E1485" s="26">
        <v>7</v>
      </c>
      <c r="F1485" s="5">
        <v>1042</v>
      </c>
      <c r="H1485" s="47">
        <f>VLOOKUP(표5_1075[[#This Row],[characterId]],$BB$15:$BD$223,2,FALSE)</f>
        <v>18</v>
      </c>
      <c r="I1485" s="47" t="str">
        <f>VLOOKUP(표5_1075[[#This Row],[characterId]],$BB$15:$BD$223,3,FALSE)</f>
        <v>매치햇</v>
      </c>
      <c r="K1485" s="47">
        <f t="shared" si="90"/>
        <v>62</v>
      </c>
      <c r="L1485" s="47">
        <v>1471</v>
      </c>
      <c r="M1485" s="47">
        <f t="shared" si="88"/>
        <v>1042</v>
      </c>
      <c r="N1485" s="47">
        <f t="shared" si="91"/>
        <v>7</v>
      </c>
      <c r="O1485" s="47">
        <f t="shared" si="89"/>
        <v>1042</v>
      </c>
      <c r="P1485" s="47"/>
    </row>
    <row r="1486" spans="1:16" x14ac:dyDescent="0.3">
      <c r="A1486" s="6"/>
      <c r="C1486" s="27">
        <v>1472</v>
      </c>
      <c r="D1486" s="26">
        <v>1042</v>
      </c>
      <c r="E1486" s="26">
        <v>8</v>
      </c>
      <c r="F1486" s="5">
        <v>1052</v>
      </c>
      <c r="H1486" s="47">
        <f>VLOOKUP(표5_1075[[#This Row],[characterId]],$BB$15:$BD$223,2,FALSE)</f>
        <v>10</v>
      </c>
      <c r="I1486" s="47" t="str">
        <f>VLOOKUP(표5_1075[[#This Row],[characterId]],$BB$15:$BD$223,3,FALSE)</f>
        <v>치카</v>
      </c>
      <c r="K1486" s="47">
        <f t="shared" si="90"/>
        <v>62</v>
      </c>
      <c r="L1486" s="47">
        <v>1472</v>
      </c>
      <c r="M1486" s="47">
        <f t="shared" si="88"/>
        <v>1042</v>
      </c>
      <c r="N1486" s="47">
        <f t="shared" si="91"/>
        <v>8</v>
      </c>
      <c r="O1486" s="47">
        <f t="shared" si="89"/>
        <v>1052</v>
      </c>
      <c r="P1486" s="47"/>
    </row>
    <row r="1487" spans="1:16" x14ac:dyDescent="0.3">
      <c r="A1487" s="6"/>
      <c r="C1487" s="27">
        <v>1473</v>
      </c>
      <c r="D1487" s="26">
        <v>1042</v>
      </c>
      <c r="E1487" s="26">
        <v>9</v>
      </c>
      <c r="F1487" s="5">
        <v>1058</v>
      </c>
      <c r="H1487" s="47">
        <f>VLOOKUP(표5_1075[[#This Row],[characterId]],$BB$15:$BD$223,2,FALSE)</f>
        <v>45</v>
      </c>
      <c r="I1487" s="47" t="str">
        <f>VLOOKUP(표5_1075[[#This Row],[characterId]],$BB$15:$BD$223,3,FALSE)</f>
        <v>투스리프스</v>
      </c>
      <c r="K1487" s="47">
        <f t="shared" si="90"/>
        <v>62</v>
      </c>
      <c r="L1487" s="47">
        <v>1473</v>
      </c>
      <c r="M1487" s="47">
        <f t="shared" ref="M1487:M1550" si="92">VLOOKUP(ROUNDUP(L1487/24,0),$W$15:$Z$138,4,FALSE)</f>
        <v>1042</v>
      </c>
      <c r="N1487" s="47">
        <f t="shared" si="91"/>
        <v>9</v>
      </c>
      <c r="O1487" s="47">
        <f t="shared" ref="O1487:O1550" si="93">INDEX($AB$15:$AY$138,K1487,VLOOKUP(N1487,$S$15:$T$38,2,FALSE))</f>
        <v>1058</v>
      </c>
      <c r="P1487" s="47"/>
    </row>
    <row r="1488" spans="1:16" x14ac:dyDescent="0.3">
      <c r="A1488" s="6"/>
      <c r="C1488" s="27">
        <v>1474</v>
      </c>
      <c r="D1488" s="26">
        <v>1042</v>
      </c>
      <c r="E1488" s="26">
        <v>10</v>
      </c>
      <c r="F1488" s="5">
        <v>1118</v>
      </c>
      <c r="H1488" s="47">
        <f>VLOOKUP(표5_1075[[#This Row],[characterId]],$BB$15:$BD$223,2,FALSE)</f>
        <v>8</v>
      </c>
      <c r="I1488" s="47" t="str">
        <f>VLOOKUP(표5_1075[[#This Row],[characterId]],$BB$15:$BD$223,3,FALSE)</f>
        <v>열무</v>
      </c>
      <c r="K1488" s="47">
        <f t="shared" ref="K1488:K1551" si="94">ROUNDUP(L1488/24,0)</f>
        <v>62</v>
      </c>
      <c r="L1488" s="47">
        <v>1474</v>
      </c>
      <c r="M1488" s="47">
        <f t="shared" si="92"/>
        <v>1042</v>
      </c>
      <c r="N1488" s="47">
        <f t="shared" si="91"/>
        <v>10</v>
      </c>
      <c r="O1488" s="47">
        <f t="shared" si="93"/>
        <v>1118</v>
      </c>
      <c r="P1488" s="47"/>
    </row>
    <row r="1489" spans="1:16" x14ac:dyDescent="0.3">
      <c r="A1489" s="6"/>
      <c r="C1489" s="27">
        <v>1475</v>
      </c>
      <c r="D1489" s="26">
        <v>1042</v>
      </c>
      <c r="E1489" s="26">
        <v>11</v>
      </c>
      <c r="F1489" s="5">
        <v>1067</v>
      </c>
      <c r="H1489" s="47">
        <f>VLOOKUP(표5_1075[[#This Row],[characterId]],$BB$15:$BD$223,2,FALSE)</f>
        <v>5</v>
      </c>
      <c r="I1489" s="47" t="str">
        <f>VLOOKUP(표5_1075[[#This Row],[characterId]],$BB$15:$BD$223,3,FALSE)</f>
        <v>롬바딜</v>
      </c>
      <c r="K1489" s="47">
        <f t="shared" si="94"/>
        <v>62</v>
      </c>
      <c r="L1489" s="47">
        <v>1475</v>
      </c>
      <c r="M1489" s="47">
        <f t="shared" si="92"/>
        <v>1042</v>
      </c>
      <c r="N1489" s="47">
        <f t="shared" si="91"/>
        <v>11</v>
      </c>
      <c r="O1489" s="47">
        <f t="shared" si="93"/>
        <v>1067</v>
      </c>
      <c r="P1489" s="47"/>
    </row>
    <row r="1490" spans="1:16" x14ac:dyDescent="0.3">
      <c r="A1490" s="6"/>
      <c r="C1490" s="27">
        <v>1476</v>
      </c>
      <c r="D1490" s="26">
        <v>1042</v>
      </c>
      <c r="E1490" s="26">
        <v>12</v>
      </c>
      <c r="F1490" s="5">
        <v>1081</v>
      </c>
      <c r="H1490" s="47">
        <f>VLOOKUP(표5_1075[[#This Row],[characterId]],$BB$15:$BD$223,2,FALSE)</f>
        <v>2</v>
      </c>
      <c r="I1490" s="47" t="str">
        <f>VLOOKUP(표5_1075[[#This Row],[characterId]],$BB$15:$BD$223,3,FALSE)</f>
        <v>비컨독스</v>
      </c>
      <c r="K1490" s="47">
        <f t="shared" si="94"/>
        <v>62</v>
      </c>
      <c r="L1490" s="47">
        <v>1476</v>
      </c>
      <c r="M1490" s="47">
        <f t="shared" si="92"/>
        <v>1042</v>
      </c>
      <c r="N1490" s="47">
        <f t="shared" si="91"/>
        <v>12</v>
      </c>
      <c r="O1490" s="47">
        <f t="shared" si="93"/>
        <v>1081</v>
      </c>
      <c r="P1490" s="47"/>
    </row>
    <row r="1491" spans="1:16" x14ac:dyDescent="0.3">
      <c r="A1491" s="6"/>
      <c r="C1491" s="27">
        <v>1477</v>
      </c>
      <c r="D1491" s="26">
        <v>1042</v>
      </c>
      <c r="E1491" s="26">
        <v>13</v>
      </c>
      <c r="F1491" s="5">
        <v>1086</v>
      </c>
      <c r="H1491" s="47">
        <f>VLOOKUP(표5_1075[[#This Row],[characterId]],$BB$15:$BD$223,2,FALSE)</f>
        <v>13</v>
      </c>
      <c r="I1491" s="47" t="str">
        <f>VLOOKUP(표5_1075[[#This Row],[characterId]],$BB$15:$BD$223,3,FALSE)</f>
        <v>천목장군</v>
      </c>
      <c r="K1491" s="47">
        <f t="shared" si="94"/>
        <v>62</v>
      </c>
      <c r="L1491" s="47">
        <v>1477</v>
      </c>
      <c r="M1491" s="47">
        <f t="shared" si="92"/>
        <v>1042</v>
      </c>
      <c r="N1491" s="47">
        <f t="shared" si="91"/>
        <v>13</v>
      </c>
      <c r="O1491" s="47">
        <f t="shared" si="93"/>
        <v>1086</v>
      </c>
      <c r="P1491" s="47"/>
    </row>
    <row r="1492" spans="1:16" x14ac:dyDescent="0.3">
      <c r="A1492" s="6"/>
      <c r="C1492" s="27">
        <v>1478</v>
      </c>
      <c r="D1492" s="26">
        <v>1042</v>
      </c>
      <c r="E1492" s="26">
        <v>14</v>
      </c>
      <c r="F1492" s="5">
        <v>1080</v>
      </c>
      <c r="H1492" s="47">
        <f>VLOOKUP(표5_1075[[#This Row],[characterId]],$BB$15:$BD$223,2,FALSE)</f>
        <v>3</v>
      </c>
      <c r="I1492" s="47" t="str">
        <f>VLOOKUP(표5_1075[[#This Row],[characterId]],$BB$15:$BD$223,3,FALSE)</f>
        <v>룬치프톤</v>
      </c>
      <c r="K1492" s="47">
        <f t="shared" si="94"/>
        <v>62</v>
      </c>
      <c r="L1492" s="47">
        <v>1478</v>
      </c>
      <c r="M1492" s="47">
        <f t="shared" si="92"/>
        <v>1042</v>
      </c>
      <c r="N1492" s="47">
        <f t="shared" si="91"/>
        <v>14</v>
      </c>
      <c r="O1492" s="47">
        <f t="shared" si="93"/>
        <v>1080</v>
      </c>
      <c r="P1492" s="47"/>
    </row>
    <row r="1493" spans="1:16" x14ac:dyDescent="0.3">
      <c r="A1493" s="6"/>
      <c r="C1493" s="27">
        <v>1479</v>
      </c>
      <c r="D1493" s="26">
        <v>1042</v>
      </c>
      <c r="E1493" s="26">
        <v>15</v>
      </c>
      <c r="F1493" s="5">
        <v>1069</v>
      </c>
      <c r="H1493" s="47">
        <f>VLOOKUP(표5_1075[[#This Row],[characterId]],$BB$15:$BD$223,2,FALSE)</f>
        <v>21</v>
      </c>
      <c r="I1493" s="47" t="str">
        <f>VLOOKUP(표5_1075[[#This Row],[characterId]],$BB$15:$BD$223,3,FALSE)</f>
        <v>푸르릉</v>
      </c>
      <c r="K1493" s="47">
        <f t="shared" si="94"/>
        <v>62</v>
      </c>
      <c r="L1493" s="47">
        <v>1479</v>
      </c>
      <c r="M1493" s="47">
        <f t="shared" si="92"/>
        <v>1042</v>
      </c>
      <c r="N1493" s="47">
        <f t="shared" si="91"/>
        <v>15</v>
      </c>
      <c r="O1493" s="47">
        <f t="shared" si="93"/>
        <v>1069</v>
      </c>
      <c r="P1493" s="47"/>
    </row>
    <row r="1494" spans="1:16" x14ac:dyDescent="0.3">
      <c r="A1494" s="6"/>
      <c r="C1494" s="27">
        <v>1480</v>
      </c>
      <c r="D1494" s="26">
        <v>1042</v>
      </c>
      <c r="E1494" s="26">
        <v>16</v>
      </c>
      <c r="F1494" s="5">
        <v>1163</v>
      </c>
      <c r="H1494" s="47">
        <f>VLOOKUP(표5_1075[[#This Row],[characterId]],$BB$15:$BD$223,2,FALSE)</f>
        <v>3</v>
      </c>
      <c r="I1494" s="47" t="str">
        <f>VLOOKUP(표5_1075[[#This Row],[characterId]],$BB$15:$BD$223,3,FALSE)</f>
        <v>라멜리</v>
      </c>
      <c r="K1494" s="47">
        <f t="shared" si="94"/>
        <v>62</v>
      </c>
      <c r="L1494" s="47">
        <v>1480</v>
      </c>
      <c r="M1494" s="47">
        <f t="shared" si="92"/>
        <v>1042</v>
      </c>
      <c r="N1494" s="47">
        <f t="shared" si="91"/>
        <v>16</v>
      </c>
      <c r="O1494" s="47">
        <f t="shared" si="93"/>
        <v>1163</v>
      </c>
      <c r="P1494" s="47"/>
    </row>
    <row r="1495" spans="1:16" x14ac:dyDescent="0.3">
      <c r="A1495" s="6"/>
      <c r="C1495" s="27">
        <v>1481</v>
      </c>
      <c r="D1495" s="26">
        <v>1042</v>
      </c>
      <c r="E1495" s="26">
        <v>17</v>
      </c>
      <c r="F1495" s="5">
        <v>1133</v>
      </c>
      <c r="H1495" s="47">
        <f>VLOOKUP(표5_1075[[#This Row],[characterId]],$BB$15:$BD$223,2,FALSE)</f>
        <v>2</v>
      </c>
      <c r="I1495" s="47" t="str">
        <f>VLOOKUP(표5_1075[[#This Row],[characterId]],$BB$15:$BD$223,3,FALSE)</f>
        <v>캐슬헤드</v>
      </c>
      <c r="K1495" s="47">
        <f t="shared" si="94"/>
        <v>62</v>
      </c>
      <c r="L1495" s="47">
        <v>1481</v>
      </c>
      <c r="M1495" s="47">
        <f t="shared" si="92"/>
        <v>1042</v>
      </c>
      <c r="N1495" s="47">
        <f t="shared" si="91"/>
        <v>17</v>
      </c>
      <c r="O1495" s="47">
        <f t="shared" si="93"/>
        <v>1133</v>
      </c>
      <c r="P1495" s="47"/>
    </row>
    <row r="1496" spans="1:16" x14ac:dyDescent="0.3">
      <c r="A1496" s="6"/>
      <c r="C1496" s="27">
        <v>1482</v>
      </c>
      <c r="D1496" s="26">
        <v>1042</v>
      </c>
      <c r="E1496" s="26">
        <v>18</v>
      </c>
      <c r="F1496" s="5">
        <v>1096</v>
      </c>
      <c r="H1496" s="47">
        <f>VLOOKUP(표5_1075[[#This Row],[characterId]],$BB$15:$BD$223,2,FALSE)</f>
        <v>9</v>
      </c>
      <c r="I1496" s="47" t="str">
        <f>VLOOKUP(표5_1075[[#This Row],[characterId]],$BB$15:$BD$223,3,FALSE)</f>
        <v>자카</v>
      </c>
      <c r="K1496" s="47">
        <f t="shared" si="94"/>
        <v>62</v>
      </c>
      <c r="L1496" s="47">
        <v>1482</v>
      </c>
      <c r="M1496" s="47">
        <f t="shared" si="92"/>
        <v>1042</v>
      </c>
      <c r="N1496" s="47">
        <f t="shared" si="91"/>
        <v>18</v>
      </c>
      <c r="O1496" s="47">
        <f t="shared" si="93"/>
        <v>1096</v>
      </c>
      <c r="P1496" s="47"/>
    </row>
    <row r="1497" spans="1:16" x14ac:dyDescent="0.3">
      <c r="A1497" s="6"/>
      <c r="C1497" s="27">
        <v>1483</v>
      </c>
      <c r="D1497" s="26">
        <v>1042</v>
      </c>
      <c r="E1497" s="26">
        <v>19</v>
      </c>
      <c r="F1497" s="5">
        <v>1156</v>
      </c>
      <c r="H1497" s="47">
        <f>VLOOKUP(표5_1075[[#This Row],[characterId]],$BB$15:$BD$223,2,FALSE)</f>
        <v>14</v>
      </c>
      <c r="I1497" s="47" t="str">
        <f>VLOOKUP(표5_1075[[#This Row],[characterId]],$BB$15:$BD$223,3,FALSE)</f>
        <v>아누비스</v>
      </c>
      <c r="K1497" s="47">
        <f t="shared" si="94"/>
        <v>62</v>
      </c>
      <c r="L1497" s="47">
        <v>1483</v>
      </c>
      <c r="M1497" s="47">
        <f t="shared" si="92"/>
        <v>1042</v>
      </c>
      <c r="N1497" s="47">
        <f t="shared" si="91"/>
        <v>19</v>
      </c>
      <c r="O1497" s="47">
        <f t="shared" si="93"/>
        <v>1156</v>
      </c>
      <c r="P1497" s="47"/>
    </row>
    <row r="1498" spans="1:16" x14ac:dyDescent="0.3">
      <c r="A1498" s="6"/>
      <c r="C1498" s="27">
        <v>1484</v>
      </c>
      <c r="D1498" s="26">
        <v>1042</v>
      </c>
      <c r="E1498" s="26">
        <v>20</v>
      </c>
      <c r="F1498" s="5">
        <v>1132</v>
      </c>
      <c r="H1498" s="47">
        <f>VLOOKUP(표5_1075[[#This Row],[characterId]],$BB$15:$BD$223,2,FALSE)</f>
        <v>8</v>
      </c>
      <c r="I1498" s="47" t="str">
        <f>VLOOKUP(표5_1075[[#This Row],[characterId]],$BB$15:$BD$223,3,FALSE)</f>
        <v>피에르델</v>
      </c>
      <c r="K1498" s="47">
        <f t="shared" si="94"/>
        <v>62</v>
      </c>
      <c r="L1498" s="47">
        <v>1484</v>
      </c>
      <c r="M1498" s="47">
        <f t="shared" si="92"/>
        <v>1042</v>
      </c>
      <c r="N1498" s="47">
        <f t="shared" si="91"/>
        <v>20</v>
      </c>
      <c r="O1498" s="47">
        <f t="shared" si="93"/>
        <v>1132</v>
      </c>
      <c r="P1498" s="47"/>
    </row>
    <row r="1499" spans="1:16" x14ac:dyDescent="0.3">
      <c r="A1499" s="6"/>
      <c r="C1499" s="27">
        <v>1485</v>
      </c>
      <c r="D1499" s="26">
        <v>1042</v>
      </c>
      <c r="E1499" s="26">
        <v>101</v>
      </c>
      <c r="F1499" s="5">
        <v>2022</v>
      </c>
      <c r="H1499" s="47">
        <f>VLOOKUP(표5_1075[[#This Row],[characterId]],$BB$15:$BD$223,2,FALSE)</f>
        <v>31</v>
      </c>
      <c r="I1499" s="47" t="str">
        <f>VLOOKUP(표5_1075[[#This Row],[characterId]],$BB$15:$BD$223,3,FALSE)</f>
        <v>다미아</v>
      </c>
      <c r="K1499" s="47">
        <f t="shared" si="94"/>
        <v>62</v>
      </c>
      <c r="L1499" s="47">
        <v>1485</v>
      </c>
      <c r="M1499" s="47">
        <f t="shared" si="92"/>
        <v>1042</v>
      </c>
      <c r="N1499" s="47">
        <f t="shared" si="91"/>
        <v>101</v>
      </c>
      <c r="O1499" s="47">
        <f t="shared" si="93"/>
        <v>2022</v>
      </c>
      <c r="P1499" s="47"/>
    </row>
    <row r="1500" spans="1:16" x14ac:dyDescent="0.3">
      <c r="A1500" s="6"/>
      <c r="C1500" s="27">
        <v>1486</v>
      </c>
      <c r="D1500" s="26">
        <v>1042</v>
      </c>
      <c r="E1500" s="26">
        <v>102</v>
      </c>
      <c r="F1500" s="5">
        <v>2011</v>
      </c>
      <c r="H1500" s="47">
        <f>VLOOKUP(표5_1075[[#This Row],[characterId]],$BB$15:$BD$223,2,FALSE)</f>
        <v>31</v>
      </c>
      <c r="I1500" s="47" t="str">
        <f>VLOOKUP(표5_1075[[#This Row],[characterId]],$BB$15:$BD$223,3,FALSE)</f>
        <v>세라페더</v>
      </c>
      <c r="K1500" s="47">
        <f t="shared" si="94"/>
        <v>62</v>
      </c>
      <c r="L1500" s="47">
        <v>1486</v>
      </c>
      <c r="M1500" s="47">
        <f t="shared" si="92"/>
        <v>1042</v>
      </c>
      <c r="N1500" s="47">
        <f t="shared" si="91"/>
        <v>102</v>
      </c>
      <c r="O1500" s="47">
        <f t="shared" si="93"/>
        <v>2011</v>
      </c>
      <c r="P1500" s="47"/>
    </row>
    <row r="1501" spans="1:16" x14ac:dyDescent="0.3">
      <c r="A1501" s="6"/>
      <c r="C1501" s="27">
        <v>1487</v>
      </c>
      <c r="D1501" s="26">
        <v>1042</v>
      </c>
      <c r="E1501" s="26">
        <v>103</v>
      </c>
      <c r="F1501" s="5">
        <v>2032</v>
      </c>
      <c r="H1501" s="47">
        <f>VLOOKUP(표5_1075[[#This Row],[characterId]],$BB$15:$BD$223,2,FALSE)</f>
        <v>31</v>
      </c>
      <c r="I1501" s="47" t="str">
        <f>VLOOKUP(표5_1075[[#This Row],[characterId]],$BB$15:$BD$223,3,FALSE)</f>
        <v>플릭스독</v>
      </c>
      <c r="K1501" s="47">
        <f t="shared" si="94"/>
        <v>62</v>
      </c>
      <c r="L1501" s="47">
        <v>1487</v>
      </c>
      <c r="M1501" s="47">
        <f t="shared" si="92"/>
        <v>1042</v>
      </c>
      <c r="N1501" s="47">
        <f t="shared" si="91"/>
        <v>103</v>
      </c>
      <c r="O1501" s="47">
        <f t="shared" si="93"/>
        <v>2032</v>
      </c>
      <c r="P1501" s="47"/>
    </row>
    <row r="1502" spans="1:16" x14ac:dyDescent="0.3">
      <c r="A1502" s="6"/>
      <c r="C1502" s="27">
        <v>1488</v>
      </c>
      <c r="D1502" s="26">
        <v>1042</v>
      </c>
      <c r="E1502" s="26">
        <v>201</v>
      </c>
      <c r="F1502" s="5">
        <v>3005</v>
      </c>
      <c r="H1502" s="47">
        <f>VLOOKUP(표5_1075[[#This Row],[characterId]],$BB$15:$BD$223,2,FALSE)</f>
        <v>36</v>
      </c>
      <c r="I1502" s="47" t="str">
        <f>VLOOKUP(표5_1075[[#This Row],[characterId]],$BB$15:$BD$223,3,FALSE)</f>
        <v>눈물의 루나이</v>
      </c>
      <c r="K1502" s="47">
        <f t="shared" si="94"/>
        <v>62</v>
      </c>
      <c r="L1502" s="47">
        <v>1488</v>
      </c>
      <c r="M1502" s="47">
        <f t="shared" si="92"/>
        <v>1042</v>
      </c>
      <c r="N1502" s="47">
        <f t="shared" si="91"/>
        <v>201</v>
      </c>
      <c r="O1502" s="47">
        <f t="shared" si="93"/>
        <v>3005</v>
      </c>
      <c r="P1502" s="47"/>
    </row>
    <row r="1503" spans="1:16" x14ac:dyDescent="0.3">
      <c r="A1503" s="6"/>
      <c r="C1503" s="27">
        <v>1489</v>
      </c>
      <c r="D1503" s="26">
        <v>1043</v>
      </c>
      <c r="E1503" s="26">
        <v>1</v>
      </c>
      <c r="F1503" s="5">
        <v>1006</v>
      </c>
      <c r="H1503" s="47">
        <f>VLOOKUP(표5_1075[[#This Row],[characterId]],$BB$15:$BD$223,2,FALSE)</f>
        <v>3</v>
      </c>
      <c r="I1503" s="47" t="str">
        <f>VLOOKUP(표5_1075[[#This Row],[characterId]],$BB$15:$BD$223,3,FALSE)</f>
        <v>위치</v>
      </c>
      <c r="K1503" s="47">
        <f t="shared" si="94"/>
        <v>63</v>
      </c>
      <c r="L1503" s="47">
        <v>1489</v>
      </c>
      <c r="M1503" s="47">
        <f t="shared" si="92"/>
        <v>1043</v>
      </c>
      <c r="N1503" s="47">
        <f t="shared" si="91"/>
        <v>1</v>
      </c>
      <c r="O1503" s="47">
        <f t="shared" si="93"/>
        <v>1006</v>
      </c>
      <c r="P1503" s="47"/>
    </row>
    <row r="1504" spans="1:16" x14ac:dyDescent="0.3">
      <c r="A1504" s="6"/>
      <c r="C1504" s="27">
        <v>1490</v>
      </c>
      <c r="D1504" s="26">
        <v>1043</v>
      </c>
      <c r="E1504" s="26">
        <v>2</v>
      </c>
      <c r="F1504" s="5">
        <v>1010</v>
      </c>
      <c r="H1504" s="47">
        <f>VLOOKUP(표5_1075[[#This Row],[characterId]],$BB$15:$BD$223,2,FALSE)</f>
        <v>42</v>
      </c>
      <c r="I1504" s="47" t="str">
        <f>VLOOKUP(표5_1075[[#This Row],[characterId]],$BB$15:$BD$223,3,FALSE)</f>
        <v>도스트</v>
      </c>
      <c r="K1504" s="47">
        <f t="shared" si="94"/>
        <v>63</v>
      </c>
      <c r="L1504" s="47">
        <v>1490</v>
      </c>
      <c r="M1504" s="47">
        <f t="shared" si="92"/>
        <v>1043</v>
      </c>
      <c r="N1504" s="47">
        <f t="shared" si="91"/>
        <v>2</v>
      </c>
      <c r="O1504" s="47">
        <f t="shared" si="93"/>
        <v>1010</v>
      </c>
      <c r="P1504" s="47"/>
    </row>
    <row r="1505" spans="1:16" x14ac:dyDescent="0.3">
      <c r="A1505" s="6"/>
      <c r="C1505" s="27">
        <v>1491</v>
      </c>
      <c r="D1505" s="26">
        <v>1043</v>
      </c>
      <c r="E1505" s="26">
        <v>3</v>
      </c>
      <c r="F1505" s="5">
        <v>1019</v>
      </c>
      <c r="H1505" s="47">
        <f>VLOOKUP(표5_1075[[#This Row],[characterId]],$BB$15:$BD$223,2,FALSE)</f>
        <v>7</v>
      </c>
      <c r="I1505" s="47" t="str">
        <f>VLOOKUP(표5_1075[[#This Row],[characterId]],$BB$15:$BD$223,3,FALSE)</f>
        <v>진저맨</v>
      </c>
      <c r="K1505" s="47">
        <f t="shared" si="94"/>
        <v>63</v>
      </c>
      <c r="L1505" s="47">
        <v>1491</v>
      </c>
      <c r="M1505" s="47">
        <f t="shared" si="92"/>
        <v>1043</v>
      </c>
      <c r="N1505" s="47">
        <f t="shared" si="91"/>
        <v>3</v>
      </c>
      <c r="O1505" s="47">
        <f t="shared" si="93"/>
        <v>1019</v>
      </c>
      <c r="P1505" s="47"/>
    </row>
    <row r="1506" spans="1:16" x14ac:dyDescent="0.3">
      <c r="A1506" s="6"/>
      <c r="C1506" s="27">
        <v>1492</v>
      </c>
      <c r="D1506" s="26">
        <v>1043</v>
      </c>
      <c r="E1506" s="26">
        <v>4</v>
      </c>
      <c r="F1506" s="5">
        <v>1035</v>
      </c>
      <c r="H1506" s="47">
        <f>VLOOKUP(표5_1075[[#This Row],[characterId]],$BB$15:$BD$223,2,FALSE)</f>
        <v>2</v>
      </c>
      <c r="I1506" s="47" t="str">
        <f>VLOOKUP(표5_1075[[#This Row],[characterId]],$BB$15:$BD$223,3,FALSE)</f>
        <v>액션트독스</v>
      </c>
      <c r="K1506" s="47">
        <f t="shared" si="94"/>
        <v>63</v>
      </c>
      <c r="L1506" s="47">
        <v>1492</v>
      </c>
      <c r="M1506" s="47">
        <f t="shared" si="92"/>
        <v>1043</v>
      </c>
      <c r="N1506" s="47">
        <f t="shared" si="91"/>
        <v>4</v>
      </c>
      <c r="O1506" s="47">
        <f t="shared" si="93"/>
        <v>1035</v>
      </c>
      <c r="P1506" s="47"/>
    </row>
    <row r="1507" spans="1:16" x14ac:dyDescent="0.3">
      <c r="A1507" s="6"/>
      <c r="C1507" s="27">
        <v>1493</v>
      </c>
      <c r="D1507" s="26">
        <v>1043</v>
      </c>
      <c r="E1507" s="26">
        <v>5</v>
      </c>
      <c r="F1507" s="5">
        <v>1031</v>
      </c>
      <c r="H1507" s="47">
        <f>VLOOKUP(표5_1075[[#This Row],[characterId]],$BB$15:$BD$223,2,FALSE)</f>
        <v>14</v>
      </c>
      <c r="I1507" s="47" t="str">
        <f>VLOOKUP(표5_1075[[#This Row],[characterId]],$BB$15:$BD$223,3,FALSE)</f>
        <v>큐티폴</v>
      </c>
      <c r="K1507" s="47">
        <f t="shared" si="94"/>
        <v>63</v>
      </c>
      <c r="L1507" s="47">
        <v>1493</v>
      </c>
      <c r="M1507" s="47">
        <f t="shared" si="92"/>
        <v>1043</v>
      </c>
      <c r="N1507" s="47">
        <f t="shared" si="91"/>
        <v>5</v>
      </c>
      <c r="O1507" s="47">
        <f t="shared" si="93"/>
        <v>1031</v>
      </c>
      <c r="P1507" s="47"/>
    </row>
    <row r="1508" spans="1:16" x14ac:dyDescent="0.3">
      <c r="A1508" s="6"/>
      <c r="C1508" s="27">
        <v>1494</v>
      </c>
      <c r="D1508" s="26">
        <v>1043</v>
      </c>
      <c r="E1508" s="26">
        <v>6</v>
      </c>
      <c r="F1508" s="5">
        <v>1054</v>
      </c>
      <c r="H1508" s="47">
        <f>VLOOKUP(표5_1075[[#This Row],[characterId]],$BB$15:$BD$223,2,FALSE)</f>
        <v>7</v>
      </c>
      <c r="I1508" s="47" t="str">
        <f>VLOOKUP(표5_1075[[#This Row],[characterId]],$BB$15:$BD$223,3,FALSE)</f>
        <v>컷스로트맨</v>
      </c>
      <c r="K1508" s="47">
        <f t="shared" si="94"/>
        <v>63</v>
      </c>
      <c r="L1508" s="47">
        <v>1494</v>
      </c>
      <c r="M1508" s="47">
        <f t="shared" si="92"/>
        <v>1043</v>
      </c>
      <c r="N1508" s="47">
        <f t="shared" si="91"/>
        <v>6</v>
      </c>
      <c r="O1508" s="47">
        <f t="shared" si="93"/>
        <v>1054</v>
      </c>
      <c r="P1508" s="47"/>
    </row>
    <row r="1509" spans="1:16" x14ac:dyDescent="0.3">
      <c r="A1509" s="6"/>
      <c r="C1509" s="27">
        <v>1495</v>
      </c>
      <c r="D1509" s="26">
        <v>1043</v>
      </c>
      <c r="E1509" s="26">
        <v>7</v>
      </c>
      <c r="F1509" s="5">
        <v>1042</v>
      </c>
      <c r="H1509" s="47">
        <f>VLOOKUP(표5_1075[[#This Row],[characterId]],$BB$15:$BD$223,2,FALSE)</f>
        <v>18</v>
      </c>
      <c r="I1509" s="47" t="str">
        <f>VLOOKUP(표5_1075[[#This Row],[characterId]],$BB$15:$BD$223,3,FALSE)</f>
        <v>매치햇</v>
      </c>
      <c r="K1509" s="47">
        <f t="shared" si="94"/>
        <v>63</v>
      </c>
      <c r="L1509" s="47">
        <v>1495</v>
      </c>
      <c r="M1509" s="47">
        <f t="shared" si="92"/>
        <v>1043</v>
      </c>
      <c r="N1509" s="47">
        <f t="shared" si="91"/>
        <v>7</v>
      </c>
      <c r="O1509" s="47">
        <f t="shared" si="93"/>
        <v>1042</v>
      </c>
      <c r="P1509" s="47"/>
    </row>
    <row r="1510" spans="1:16" x14ac:dyDescent="0.3">
      <c r="A1510" s="6"/>
      <c r="C1510" s="27">
        <v>1496</v>
      </c>
      <c r="D1510" s="26">
        <v>1043</v>
      </c>
      <c r="E1510" s="26">
        <v>8</v>
      </c>
      <c r="F1510" s="5">
        <v>1052</v>
      </c>
      <c r="H1510" s="47">
        <f>VLOOKUP(표5_1075[[#This Row],[characterId]],$BB$15:$BD$223,2,FALSE)</f>
        <v>10</v>
      </c>
      <c r="I1510" s="47" t="str">
        <f>VLOOKUP(표5_1075[[#This Row],[characterId]],$BB$15:$BD$223,3,FALSE)</f>
        <v>치카</v>
      </c>
      <c r="K1510" s="47">
        <f t="shared" si="94"/>
        <v>63</v>
      </c>
      <c r="L1510" s="47">
        <v>1496</v>
      </c>
      <c r="M1510" s="47">
        <f t="shared" si="92"/>
        <v>1043</v>
      </c>
      <c r="N1510" s="47">
        <f t="shared" si="91"/>
        <v>8</v>
      </c>
      <c r="O1510" s="47">
        <f t="shared" si="93"/>
        <v>1052</v>
      </c>
      <c r="P1510" s="47"/>
    </row>
    <row r="1511" spans="1:16" x14ac:dyDescent="0.3">
      <c r="A1511" s="6"/>
      <c r="C1511" s="27">
        <v>1497</v>
      </c>
      <c r="D1511" s="26">
        <v>1043</v>
      </c>
      <c r="E1511" s="26">
        <v>9</v>
      </c>
      <c r="F1511" s="5">
        <v>1058</v>
      </c>
      <c r="H1511" s="47">
        <f>VLOOKUP(표5_1075[[#This Row],[characterId]],$BB$15:$BD$223,2,FALSE)</f>
        <v>45</v>
      </c>
      <c r="I1511" s="47" t="str">
        <f>VLOOKUP(표5_1075[[#This Row],[characterId]],$BB$15:$BD$223,3,FALSE)</f>
        <v>투스리프스</v>
      </c>
      <c r="K1511" s="47">
        <f t="shared" si="94"/>
        <v>63</v>
      </c>
      <c r="L1511" s="47">
        <v>1497</v>
      </c>
      <c r="M1511" s="47">
        <f t="shared" si="92"/>
        <v>1043</v>
      </c>
      <c r="N1511" s="47">
        <f t="shared" si="91"/>
        <v>9</v>
      </c>
      <c r="O1511" s="47">
        <f t="shared" si="93"/>
        <v>1058</v>
      </c>
      <c r="P1511" s="47"/>
    </row>
    <row r="1512" spans="1:16" x14ac:dyDescent="0.3">
      <c r="A1512" s="6"/>
      <c r="C1512" s="27">
        <v>1498</v>
      </c>
      <c r="D1512" s="26">
        <v>1043</v>
      </c>
      <c r="E1512" s="26">
        <v>10</v>
      </c>
      <c r="F1512" s="5">
        <v>1118</v>
      </c>
      <c r="H1512" s="47">
        <f>VLOOKUP(표5_1075[[#This Row],[characterId]],$BB$15:$BD$223,2,FALSE)</f>
        <v>8</v>
      </c>
      <c r="I1512" s="47" t="str">
        <f>VLOOKUP(표5_1075[[#This Row],[characterId]],$BB$15:$BD$223,3,FALSE)</f>
        <v>열무</v>
      </c>
      <c r="K1512" s="47">
        <f t="shared" si="94"/>
        <v>63</v>
      </c>
      <c r="L1512" s="47">
        <v>1498</v>
      </c>
      <c r="M1512" s="47">
        <f t="shared" si="92"/>
        <v>1043</v>
      </c>
      <c r="N1512" s="47">
        <f t="shared" ref="N1512:N1575" si="95">N1488</f>
        <v>10</v>
      </c>
      <c r="O1512" s="47">
        <f t="shared" si="93"/>
        <v>1118</v>
      </c>
      <c r="P1512" s="47"/>
    </row>
    <row r="1513" spans="1:16" x14ac:dyDescent="0.3">
      <c r="A1513" s="6"/>
      <c r="C1513" s="27">
        <v>1499</v>
      </c>
      <c r="D1513" s="26">
        <v>1043</v>
      </c>
      <c r="E1513" s="26">
        <v>11</v>
      </c>
      <c r="F1513" s="5">
        <v>1067</v>
      </c>
      <c r="H1513" s="47">
        <f>VLOOKUP(표5_1075[[#This Row],[characterId]],$BB$15:$BD$223,2,FALSE)</f>
        <v>5</v>
      </c>
      <c r="I1513" s="47" t="str">
        <f>VLOOKUP(표5_1075[[#This Row],[characterId]],$BB$15:$BD$223,3,FALSE)</f>
        <v>롬바딜</v>
      </c>
      <c r="K1513" s="47">
        <f t="shared" si="94"/>
        <v>63</v>
      </c>
      <c r="L1513" s="47">
        <v>1499</v>
      </c>
      <c r="M1513" s="47">
        <f t="shared" si="92"/>
        <v>1043</v>
      </c>
      <c r="N1513" s="47">
        <f t="shared" si="95"/>
        <v>11</v>
      </c>
      <c r="O1513" s="47">
        <f t="shared" si="93"/>
        <v>1067</v>
      </c>
      <c r="P1513" s="47"/>
    </row>
    <row r="1514" spans="1:16" x14ac:dyDescent="0.3">
      <c r="A1514" s="6"/>
      <c r="C1514" s="27">
        <v>1500</v>
      </c>
      <c r="D1514" s="26">
        <v>1043</v>
      </c>
      <c r="E1514" s="26">
        <v>12</v>
      </c>
      <c r="F1514" s="5">
        <v>1081</v>
      </c>
      <c r="H1514" s="47">
        <f>VLOOKUP(표5_1075[[#This Row],[characterId]],$BB$15:$BD$223,2,FALSE)</f>
        <v>2</v>
      </c>
      <c r="I1514" s="47" t="str">
        <f>VLOOKUP(표5_1075[[#This Row],[characterId]],$BB$15:$BD$223,3,FALSE)</f>
        <v>비컨독스</v>
      </c>
      <c r="K1514" s="47">
        <f t="shared" si="94"/>
        <v>63</v>
      </c>
      <c r="L1514" s="47">
        <v>1500</v>
      </c>
      <c r="M1514" s="47">
        <f t="shared" si="92"/>
        <v>1043</v>
      </c>
      <c r="N1514" s="47">
        <f t="shared" si="95"/>
        <v>12</v>
      </c>
      <c r="O1514" s="47">
        <f t="shared" si="93"/>
        <v>1081</v>
      </c>
      <c r="P1514" s="47"/>
    </row>
    <row r="1515" spans="1:16" x14ac:dyDescent="0.3">
      <c r="A1515" s="6"/>
      <c r="C1515" s="27">
        <v>1501</v>
      </c>
      <c r="D1515" s="26">
        <v>1043</v>
      </c>
      <c r="E1515" s="26">
        <v>13</v>
      </c>
      <c r="F1515" s="5">
        <v>1086</v>
      </c>
      <c r="H1515" s="47">
        <f>VLOOKUP(표5_1075[[#This Row],[characterId]],$BB$15:$BD$223,2,FALSE)</f>
        <v>13</v>
      </c>
      <c r="I1515" s="47" t="str">
        <f>VLOOKUP(표5_1075[[#This Row],[characterId]],$BB$15:$BD$223,3,FALSE)</f>
        <v>천목장군</v>
      </c>
      <c r="K1515" s="47">
        <f t="shared" si="94"/>
        <v>63</v>
      </c>
      <c r="L1515" s="47">
        <v>1501</v>
      </c>
      <c r="M1515" s="47">
        <f t="shared" si="92"/>
        <v>1043</v>
      </c>
      <c r="N1515" s="47">
        <f t="shared" si="95"/>
        <v>13</v>
      </c>
      <c r="O1515" s="47">
        <f t="shared" si="93"/>
        <v>1086</v>
      </c>
      <c r="P1515" s="47"/>
    </row>
    <row r="1516" spans="1:16" x14ac:dyDescent="0.3">
      <c r="A1516" s="6"/>
      <c r="C1516" s="27">
        <v>1502</v>
      </c>
      <c r="D1516" s="26">
        <v>1043</v>
      </c>
      <c r="E1516" s="26">
        <v>14</v>
      </c>
      <c r="F1516" s="5">
        <v>1080</v>
      </c>
      <c r="H1516" s="47">
        <f>VLOOKUP(표5_1075[[#This Row],[characterId]],$BB$15:$BD$223,2,FALSE)</f>
        <v>3</v>
      </c>
      <c r="I1516" s="47" t="str">
        <f>VLOOKUP(표5_1075[[#This Row],[characterId]],$BB$15:$BD$223,3,FALSE)</f>
        <v>룬치프톤</v>
      </c>
      <c r="K1516" s="47">
        <f t="shared" si="94"/>
        <v>63</v>
      </c>
      <c r="L1516" s="47">
        <v>1502</v>
      </c>
      <c r="M1516" s="47">
        <f t="shared" si="92"/>
        <v>1043</v>
      </c>
      <c r="N1516" s="47">
        <f t="shared" si="95"/>
        <v>14</v>
      </c>
      <c r="O1516" s="47">
        <f t="shared" si="93"/>
        <v>1080</v>
      </c>
      <c r="P1516" s="47"/>
    </row>
    <row r="1517" spans="1:16" x14ac:dyDescent="0.3">
      <c r="A1517" s="6"/>
      <c r="C1517" s="27">
        <v>1503</v>
      </c>
      <c r="D1517" s="26">
        <v>1043</v>
      </c>
      <c r="E1517" s="26">
        <v>15</v>
      </c>
      <c r="F1517" s="5">
        <v>1069</v>
      </c>
      <c r="H1517" s="47">
        <f>VLOOKUP(표5_1075[[#This Row],[characterId]],$BB$15:$BD$223,2,FALSE)</f>
        <v>21</v>
      </c>
      <c r="I1517" s="47" t="str">
        <f>VLOOKUP(표5_1075[[#This Row],[characterId]],$BB$15:$BD$223,3,FALSE)</f>
        <v>푸르릉</v>
      </c>
      <c r="K1517" s="47">
        <f t="shared" si="94"/>
        <v>63</v>
      </c>
      <c r="L1517" s="47">
        <v>1503</v>
      </c>
      <c r="M1517" s="47">
        <f t="shared" si="92"/>
        <v>1043</v>
      </c>
      <c r="N1517" s="47">
        <f t="shared" si="95"/>
        <v>15</v>
      </c>
      <c r="O1517" s="47">
        <f t="shared" si="93"/>
        <v>1069</v>
      </c>
      <c r="P1517" s="47"/>
    </row>
    <row r="1518" spans="1:16" x14ac:dyDescent="0.3">
      <c r="A1518" s="6"/>
      <c r="C1518" s="27">
        <v>1504</v>
      </c>
      <c r="D1518" s="26">
        <v>1043</v>
      </c>
      <c r="E1518" s="26">
        <v>16</v>
      </c>
      <c r="F1518" s="5">
        <v>1163</v>
      </c>
      <c r="H1518" s="47">
        <f>VLOOKUP(표5_1075[[#This Row],[characterId]],$BB$15:$BD$223,2,FALSE)</f>
        <v>3</v>
      </c>
      <c r="I1518" s="47" t="str">
        <f>VLOOKUP(표5_1075[[#This Row],[characterId]],$BB$15:$BD$223,3,FALSE)</f>
        <v>라멜리</v>
      </c>
      <c r="K1518" s="47">
        <f t="shared" si="94"/>
        <v>63</v>
      </c>
      <c r="L1518" s="47">
        <v>1504</v>
      </c>
      <c r="M1518" s="47">
        <f t="shared" si="92"/>
        <v>1043</v>
      </c>
      <c r="N1518" s="47">
        <f t="shared" si="95"/>
        <v>16</v>
      </c>
      <c r="O1518" s="47">
        <f t="shared" si="93"/>
        <v>1163</v>
      </c>
      <c r="P1518" s="47"/>
    </row>
    <row r="1519" spans="1:16" x14ac:dyDescent="0.3">
      <c r="A1519" s="6"/>
      <c r="C1519" s="27">
        <v>1505</v>
      </c>
      <c r="D1519" s="26">
        <v>1043</v>
      </c>
      <c r="E1519" s="26">
        <v>17</v>
      </c>
      <c r="F1519" s="5">
        <v>1133</v>
      </c>
      <c r="H1519" s="47">
        <f>VLOOKUP(표5_1075[[#This Row],[characterId]],$BB$15:$BD$223,2,FALSE)</f>
        <v>2</v>
      </c>
      <c r="I1519" s="47" t="str">
        <f>VLOOKUP(표5_1075[[#This Row],[characterId]],$BB$15:$BD$223,3,FALSE)</f>
        <v>캐슬헤드</v>
      </c>
      <c r="K1519" s="47">
        <f t="shared" si="94"/>
        <v>63</v>
      </c>
      <c r="L1519" s="47">
        <v>1505</v>
      </c>
      <c r="M1519" s="47">
        <f t="shared" si="92"/>
        <v>1043</v>
      </c>
      <c r="N1519" s="47">
        <f t="shared" si="95"/>
        <v>17</v>
      </c>
      <c r="O1519" s="47">
        <f t="shared" si="93"/>
        <v>1133</v>
      </c>
      <c r="P1519" s="47"/>
    </row>
    <row r="1520" spans="1:16" x14ac:dyDescent="0.3">
      <c r="A1520" s="6"/>
      <c r="C1520" s="27">
        <v>1506</v>
      </c>
      <c r="D1520" s="26">
        <v>1043</v>
      </c>
      <c r="E1520" s="26">
        <v>18</v>
      </c>
      <c r="F1520" s="5">
        <v>1096</v>
      </c>
      <c r="H1520" s="47">
        <f>VLOOKUP(표5_1075[[#This Row],[characterId]],$BB$15:$BD$223,2,FALSE)</f>
        <v>9</v>
      </c>
      <c r="I1520" s="47" t="str">
        <f>VLOOKUP(표5_1075[[#This Row],[characterId]],$BB$15:$BD$223,3,FALSE)</f>
        <v>자카</v>
      </c>
      <c r="K1520" s="47">
        <f t="shared" si="94"/>
        <v>63</v>
      </c>
      <c r="L1520" s="47">
        <v>1506</v>
      </c>
      <c r="M1520" s="47">
        <f t="shared" si="92"/>
        <v>1043</v>
      </c>
      <c r="N1520" s="47">
        <f t="shared" si="95"/>
        <v>18</v>
      </c>
      <c r="O1520" s="47">
        <f t="shared" si="93"/>
        <v>1096</v>
      </c>
      <c r="P1520" s="47"/>
    </row>
    <row r="1521" spans="1:16" x14ac:dyDescent="0.3">
      <c r="A1521" s="6"/>
      <c r="C1521" s="27">
        <v>1507</v>
      </c>
      <c r="D1521" s="26">
        <v>1043</v>
      </c>
      <c r="E1521" s="26">
        <v>19</v>
      </c>
      <c r="F1521" s="5">
        <v>1156</v>
      </c>
      <c r="H1521" s="47">
        <f>VLOOKUP(표5_1075[[#This Row],[characterId]],$BB$15:$BD$223,2,FALSE)</f>
        <v>14</v>
      </c>
      <c r="I1521" s="47" t="str">
        <f>VLOOKUP(표5_1075[[#This Row],[characterId]],$BB$15:$BD$223,3,FALSE)</f>
        <v>아누비스</v>
      </c>
      <c r="K1521" s="47">
        <f t="shared" si="94"/>
        <v>63</v>
      </c>
      <c r="L1521" s="47">
        <v>1507</v>
      </c>
      <c r="M1521" s="47">
        <f t="shared" si="92"/>
        <v>1043</v>
      </c>
      <c r="N1521" s="47">
        <f t="shared" si="95"/>
        <v>19</v>
      </c>
      <c r="O1521" s="47">
        <f t="shared" si="93"/>
        <v>1156</v>
      </c>
      <c r="P1521" s="47"/>
    </row>
    <row r="1522" spans="1:16" x14ac:dyDescent="0.3">
      <c r="A1522" s="6"/>
      <c r="C1522" s="27">
        <v>1508</v>
      </c>
      <c r="D1522" s="26">
        <v>1043</v>
      </c>
      <c r="E1522" s="26">
        <v>20</v>
      </c>
      <c r="F1522" s="5">
        <v>1132</v>
      </c>
      <c r="H1522" s="47">
        <f>VLOOKUP(표5_1075[[#This Row],[characterId]],$BB$15:$BD$223,2,FALSE)</f>
        <v>8</v>
      </c>
      <c r="I1522" s="47" t="str">
        <f>VLOOKUP(표5_1075[[#This Row],[characterId]],$BB$15:$BD$223,3,FALSE)</f>
        <v>피에르델</v>
      </c>
      <c r="K1522" s="47">
        <f t="shared" si="94"/>
        <v>63</v>
      </c>
      <c r="L1522" s="47">
        <v>1508</v>
      </c>
      <c r="M1522" s="47">
        <f t="shared" si="92"/>
        <v>1043</v>
      </c>
      <c r="N1522" s="47">
        <f t="shared" si="95"/>
        <v>20</v>
      </c>
      <c r="O1522" s="47">
        <f t="shared" si="93"/>
        <v>1132</v>
      </c>
      <c r="P1522" s="47"/>
    </row>
    <row r="1523" spans="1:16" x14ac:dyDescent="0.3">
      <c r="A1523" s="6"/>
      <c r="C1523" s="27">
        <v>1509</v>
      </c>
      <c r="D1523" s="26">
        <v>1043</v>
      </c>
      <c r="E1523" s="26">
        <v>101</v>
      </c>
      <c r="F1523" s="5">
        <v>2022</v>
      </c>
      <c r="H1523" s="47">
        <f>VLOOKUP(표5_1075[[#This Row],[characterId]],$BB$15:$BD$223,2,FALSE)</f>
        <v>31</v>
      </c>
      <c r="I1523" s="47" t="str">
        <f>VLOOKUP(표5_1075[[#This Row],[characterId]],$BB$15:$BD$223,3,FALSE)</f>
        <v>다미아</v>
      </c>
      <c r="K1523" s="47">
        <f t="shared" si="94"/>
        <v>63</v>
      </c>
      <c r="L1523" s="47">
        <v>1509</v>
      </c>
      <c r="M1523" s="47">
        <f t="shared" si="92"/>
        <v>1043</v>
      </c>
      <c r="N1523" s="47">
        <f t="shared" si="95"/>
        <v>101</v>
      </c>
      <c r="O1523" s="47">
        <f t="shared" si="93"/>
        <v>2022</v>
      </c>
      <c r="P1523" s="47"/>
    </row>
    <row r="1524" spans="1:16" x14ac:dyDescent="0.3">
      <c r="A1524" s="6"/>
      <c r="C1524" s="27">
        <v>1510</v>
      </c>
      <c r="D1524" s="26">
        <v>1043</v>
      </c>
      <c r="E1524" s="26">
        <v>102</v>
      </c>
      <c r="F1524" s="5">
        <v>2011</v>
      </c>
      <c r="H1524" s="47">
        <f>VLOOKUP(표5_1075[[#This Row],[characterId]],$BB$15:$BD$223,2,FALSE)</f>
        <v>31</v>
      </c>
      <c r="I1524" s="47" t="str">
        <f>VLOOKUP(표5_1075[[#This Row],[characterId]],$BB$15:$BD$223,3,FALSE)</f>
        <v>세라페더</v>
      </c>
      <c r="K1524" s="47">
        <f t="shared" si="94"/>
        <v>63</v>
      </c>
      <c r="L1524" s="47">
        <v>1510</v>
      </c>
      <c r="M1524" s="47">
        <f t="shared" si="92"/>
        <v>1043</v>
      </c>
      <c r="N1524" s="47">
        <f t="shared" si="95"/>
        <v>102</v>
      </c>
      <c r="O1524" s="47">
        <f t="shared" si="93"/>
        <v>2011</v>
      </c>
      <c r="P1524" s="47"/>
    </row>
    <row r="1525" spans="1:16" x14ac:dyDescent="0.3">
      <c r="A1525" s="6"/>
      <c r="C1525" s="27">
        <v>1511</v>
      </c>
      <c r="D1525" s="26">
        <v>1043</v>
      </c>
      <c r="E1525" s="26">
        <v>103</v>
      </c>
      <c r="F1525" s="5">
        <v>2032</v>
      </c>
      <c r="H1525" s="47">
        <f>VLOOKUP(표5_1075[[#This Row],[characterId]],$BB$15:$BD$223,2,FALSE)</f>
        <v>31</v>
      </c>
      <c r="I1525" s="47" t="str">
        <f>VLOOKUP(표5_1075[[#This Row],[characterId]],$BB$15:$BD$223,3,FALSE)</f>
        <v>플릭스독</v>
      </c>
      <c r="K1525" s="47">
        <f t="shared" si="94"/>
        <v>63</v>
      </c>
      <c r="L1525" s="47">
        <v>1511</v>
      </c>
      <c r="M1525" s="47">
        <f t="shared" si="92"/>
        <v>1043</v>
      </c>
      <c r="N1525" s="47">
        <f t="shared" si="95"/>
        <v>103</v>
      </c>
      <c r="O1525" s="47">
        <f t="shared" si="93"/>
        <v>2032</v>
      </c>
      <c r="P1525" s="47"/>
    </row>
    <row r="1526" spans="1:16" x14ac:dyDescent="0.3">
      <c r="A1526" s="6"/>
      <c r="C1526" s="27">
        <v>1512</v>
      </c>
      <c r="D1526" s="26">
        <v>1043</v>
      </c>
      <c r="E1526" s="26">
        <v>201</v>
      </c>
      <c r="F1526" s="5">
        <v>3005</v>
      </c>
      <c r="H1526" s="47">
        <f>VLOOKUP(표5_1075[[#This Row],[characterId]],$BB$15:$BD$223,2,FALSE)</f>
        <v>36</v>
      </c>
      <c r="I1526" s="47" t="str">
        <f>VLOOKUP(표5_1075[[#This Row],[characterId]],$BB$15:$BD$223,3,FALSE)</f>
        <v>눈물의 루나이</v>
      </c>
      <c r="K1526" s="47">
        <f t="shared" si="94"/>
        <v>63</v>
      </c>
      <c r="L1526" s="47">
        <v>1512</v>
      </c>
      <c r="M1526" s="47">
        <f t="shared" si="92"/>
        <v>1043</v>
      </c>
      <c r="N1526" s="47">
        <f t="shared" si="95"/>
        <v>201</v>
      </c>
      <c r="O1526" s="47">
        <f t="shared" si="93"/>
        <v>3005</v>
      </c>
      <c r="P1526" s="47"/>
    </row>
    <row r="1527" spans="1:16" x14ac:dyDescent="0.3">
      <c r="A1527" s="6"/>
      <c r="C1527" s="27">
        <v>1513</v>
      </c>
      <c r="D1527" s="26">
        <v>1044</v>
      </c>
      <c r="E1527" s="26">
        <v>1</v>
      </c>
      <c r="F1527" s="5">
        <v>1006</v>
      </c>
      <c r="H1527" s="47">
        <f>VLOOKUP(표5_1075[[#This Row],[characterId]],$BB$15:$BD$223,2,FALSE)</f>
        <v>3</v>
      </c>
      <c r="I1527" s="47" t="str">
        <f>VLOOKUP(표5_1075[[#This Row],[characterId]],$BB$15:$BD$223,3,FALSE)</f>
        <v>위치</v>
      </c>
      <c r="K1527" s="47">
        <f t="shared" si="94"/>
        <v>64</v>
      </c>
      <c r="L1527" s="47">
        <v>1513</v>
      </c>
      <c r="M1527" s="47">
        <f t="shared" si="92"/>
        <v>1044</v>
      </c>
      <c r="N1527" s="47">
        <f t="shared" si="95"/>
        <v>1</v>
      </c>
      <c r="O1527" s="47">
        <f t="shared" si="93"/>
        <v>1006</v>
      </c>
      <c r="P1527" s="47"/>
    </row>
    <row r="1528" spans="1:16" x14ac:dyDescent="0.3">
      <c r="A1528" s="6"/>
      <c r="C1528" s="27">
        <v>1514</v>
      </c>
      <c r="D1528" s="26">
        <v>1044</v>
      </c>
      <c r="E1528" s="26">
        <v>2</v>
      </c>
      <c r="F1528" s="5">
        <v>1010</v>
      </c>
      <c r="H1528" s="47">
        <f>VLOOKUP(표5_1075[[#This Row],[characterId]],$BB$15:$BD$223,2,FALSE)</f>
        <v>42</v>
      </c>
      <c r="I1528" s="47" t="str">
        <f>VLOOKUP(표5_1075[[#This Row],[characterId]],$BB$15:$BD$223,3,FALSE)</f>
        <v>도스트</v>
      </c>
      <c r="K1528" s="47">
        <f t="shared" si="94"/>
        <v>64</v>
      </c>
      <c r="L1528" s="47">
        <v>1514</v>
      </c>
      <c r="M1528" s="47">
        <f t="shared" si="92"/>
        <v>1044</v>
      </c>
      <c r="N1528" s="47">
        <f t="shared" si="95"/>
        <v>2</v>
      </c>
      <c r="O1528" s="47">
        <f t="shared" si="93"/>
        <v>1010</v>
      </c>
      <c r="P1528" s="47"/>
    </row>
    <row r="1529" spans="1:16" x14ac:dyDescent="0.3">
      <c r="A1529" s="6"/>
      <c r="C1529" s="27">
        <v>1515</v>
      </c>
      <c r="D1529" s="26">
        <v>1044</v>
      </c>
      <c r="E1529" s="26">
        <v>3</v>
      </c>
      <c r="F1529" s="5">
        <v>1019</v>
      </c>
      <c r="H1529" s="47">
        <f>VLOOKUP(표5_1075[[#This Row],[characterId]],$BB$15:$BD$223,2,FALSE)</f>
        <v>7</v>
      </c>
      <c r="I1529" s="47" t="str">
        <f>VLOOKUP(표5_1075[[#This Row],[characterId]],$BB$15:$BD$223,3,FALSE)</f>
        <v>진저맨</v>
      </c>
      <c r="K1529" s="47">
        <f t="shared" si="94"/>
        <v>64</v>
      </c>
      <c r="L1529" s="47">
        <v>1515</v>
      </c>
      <c r="M1529" s="47">
        <f t="shared" si="92"/>
        <v>1044</v>
      </c>
      <c r="N1529" s="47">
        <f t="shared" si="95"/>
        <v>3</v>
      </c>
      <c r="O1529" s="47">
        <f t="shared" si="93"/>
        <v>1019</v>
      </c>
      <c r="P1529" s="47"/>
    </row>
    <row r="1530" spans="1:16" x14ac:dyDescent="0.3">
      <c r="A1530" s="6"/>
      <c r="C1530" s="27">
        <v>1516</v>
      </c>
      <c r="D1530" s="26">
        <v>1044</v>
      </c>
      <c r="E1530" s="26">
        <v>4</v>
      </c>
      <c r="F1530" s="5">
        <v>1035</v>
      </c>
      <c r="H1530" s="47">
        <f>VLOOKUP(표5_1075[[#This Row],[characterId]],$BB$15:$BD$223,2,FALSE)</f>
        <v>2</v>
      </c>
      <c r="I1530" s="47" t="str">
        <f>VLOOKUP(표5_1075[[#This Row],[characterId]],$BB$15:$BD$223,3,FALSE)</f>
        <v>액션트독스</v>
      </c>
      <c r="K1530" s="47">
        <f t="shared" si="94"/>
        <v>64</v>
      </c>
      <c r="L1530" s="47">
        <v>1516</v>
      </c>
      <c r="M1530" s="47">
        <f t="shared" si="92"/>
        <v>1044</v>
      </c>
      <c r="N1530" s="47">
        <f t="shared" si="95"/>
        <v>4</v>
      </c>
      <c r="O1530" s="47">
        <f t="shared" si="93"/>
        <v>1035</v>
      </c>
      <c r="P1530" s="47"/>
    </row>
    <row r="1531" spans="1:16" x14ac:dyDescent="0.3">
      <c r="A1531" s="6"/>
      <c r="C1531" s="27">
        <v>1517</v>
      </c>
      <c r="D1531" s="26">
        <v>1044</v>
      </c>
      <c r="E1531" s="26">
        <v>5</v>
      </c>
      <c r="F1531" s="5">
        <v>1031</v>
      </c>
      <c r="H1531" s="47">
        <f>VLOOKUP(표5_1075[[#This Row],[characterId]],$BB$15:$BD$223,2,FALSE)</f>
        <v>14</v>
      </c>
      <c r="I1531" s="47" t="str">
        <f>VLOOKUP(표5_1075[[#This Row],[characterId]],$BB$15:$BD$223,3,FALSE)</f>
        <v>큐티폴</v>
      </c>
      <c r="K1531" s="47">
        <f t="shared" si="94"/>
        <v>64</v>
      </c>
      <c r="L1531" s="47">
        <v>1517</v>
      </c>
      <c r="M1531" s="47">
        <f t="shared" si="92"/>
        <v>1044</v>
      </c>
      <c r="N1531" s="47">
        <f t="shared" si="95"/>
        <v>5</v>
      </c>
      <c r="O1531" s="47">
        <f t="shared" si="93"/>
        <v>1031</v>
      </c>
      <c r="P1531" s="47"/>
    </row>
    <row r="1532" spans="1:16" x14ac:dyDescent="0.3">
      <c r="A1532" s="6"/>
      <c r="C1532" s="27">
        <v>1518</v>
      </c>
      <c r="D1532" s="26">
        <v>1044</v>
      </c>
      <c r="E1532" s="26">
        <v>6</v>
      </c>
      <c r="F1532" s="5">
        <v>1054</v>
      </c>
      <c r="H1532" s="47">
        <f>VLOOKUP(표5_1075[[#This Row],[characterId]],$BB$15:$BD$223,2,FALSE)</f>
        <v>7</v>
      </c>
      <c r="I1532" s="47" t="str">
        <f>VLOOKUP(표5_1075[[#This Row],[characterId]],$BB$15:$BD$223,3,FALSE)</f>
        <v>컷스로트맨</v>
      </c>
      <c r="K1532" s="47">
        <f t="shared" si="94"/>
        <v>64</v>
      </c>
      <c r="L1532" s="47">
        <v>1518</v>
      </c>
      <c r="M1532" s="47">
        <f t="shared" si="92"/>
        <v>1044</v>
      </c>
      <c r="N1532" s="47">
        <f t="shared" si="95"/>
        <v>6</v>
      </c>
      <c r="O1532" s="47">
        <f t="shared" si="93"/>
        <v>1054</v>
      </c>
      <c r="P1532" s="47"/>
    </row>
    <row r="1533" spans="1:16" x14ac:dyDescent="0.3">
      <c r="A1533" s="6"/>
      <c r="C1533" s="27">
        <v>1519</v>
      </c>
      <c r="D1533" s="26">
        <v>1044</v>
      </c>
      <c r="E1533" s="26">
        <v>7</v>
      </c>
      <c r="F1533" s="5">
        <v>1042</v>
      </c>
      <c r="H1533" s="47">
        <f>VLOOKUP(표5_1075[[#This Row],[characterId]],$BB$15:$BD$223,2,FALSE)</f>
        <v>18</v>
      </c>
      <c r="I1533" s="47" t="str">
        <f>VLOOKUP(표5_1075[[#This Row],[characterId]],$BB$15:$BD$223,3,FALSE)</f>
        <v>매치햇</v>
      </c>
      <c r="K1533" s="47">
        <f t="shared" si="94"/>
        <v>64</v>
      </c>
      <c r="L1533" s="47">
        <v>1519</v>
      </c>
      <c r="M1533" s="47">
        <f t="shared" si="92"/>
        <v>1044</v>
      </c>
      <c r="N1533" s="47">
        <f t="shared" si="95"/>
        <v>7</v>
      </c>
      <c r="O1533" s="47">
        <f t="shared" si="93"/>
        <v>1042</v>
      </c>
      <c r="P1533" s="47"/>
    </row>
    <row r="1534" spans="1:16" x14ac:dyDescent="0.3">
      <c r="A1534" s="6"/>
      <c r="C1534" s="27">
        <v>1520</v>
      </c>
      <c r="D1534" s="26">
        <v>1044</v>
      </c>
      <c r="E1534" s="26">
        <v>8</v>
      </c>
      <c r="F1534" s="5">
        <v>1052</v>
      </c>
      <c r="H1534" s="47">
        <f>VLOOKUP(표5_1075[[#This Row],[characterId]],$BB$15:$BD$223,2,FALSE)</f>
        <v>10</v>
      </c>
      <c r="I1534" s="47" t="str">
        <f>VLOOKUP(표5_1075[[#This Row],[characterId]],$BB$15:$BD$223,3,FALSE)</f>
        <v>치카</v>
      </c>
      <c r="K1534" s="47">
        <f t="shared" si="94"/>
        <v>64</v>
      </c>
      <c r="L1534" s="47">
        <v>1520</v>
      </c>
      <c r="M1534" s="47">
        <f t="shared" si="92"/>
        <v>1044</v>
      </c>
      <c r="N1534" s="47">
        <f t="shared" si="95"/>
        <v>8</v>
      </c>
      <c r="O1534" s="47">
        <f t="shared" si="93"/>
        <v>1052</v>
      </c>
      <c r="P1534" s="47"/>
    </row>
    <row r="1535" spans="1:16" x14ac:dyDescent="0.3">
      <c r="A1535" s="6"/>
      <c r="C1535" s="27">
        <v>1521</v>
      </c>
      <c r="D1535" s="26">
        <v>1044</v>
      </c>
      <c r="E1535" s="26">
        <v>9</v>
      </c>
      <c r="F1535" s="5">
        <v>1058</v>
      </c>
      <c r="H1535" s="47">
        <f>VLOOKUP(표5_1075[[#This Row],[characterId]],$BB$15:$BD$223,2,FALSE)</f>
        <v>45</v>
      </c>
      <c r="I1535" s="47" t="str">
        <f>VLOOKUP(표5_1075[[#This Row],[characterId]],$BB$15:$BD$223,3,FALSE)</f>
        <v>투스리프스</v>
      </c>
      <c r="K1535" s="47">
        <f t="shared" si="94"/>
        <v>64</v>
      </c>
      <c r="L1535" s="47">
        <v>1521</v>
      </c>
      <c r="M1535" s="47">
        <f t="shared" si="92"/>
        <v>1044</v>
      </c>
      <c r="N1535" s="47">
        <f t="shared" si="95"/>
        <v>9</v>
      </c>
      <c r="O1535" s="47">
        <f t="shared" si="93"/>
        <v>1058</v>
      </c>
      <c r="P1535" s="47"/>
    </row>
    <row r="1536" spans="1:16" x14ac:dyDescent="0.3">
      <c r="A1536" s="6"/>
      <c r="C1536" s="27">
        <v>1522</v>
      </c>
      <c r="D1536" s="26">
        <v>1044</v>
      </c>
      <c r="E1536" s="26">
        <v>10</v>
      </c>
      <c r="F1536" s="5">
        <v>1118</v>
      </c>
      <c r="H1536" s="47">
        <f>VLOOKUP(표5_1075[[#This Row],[characterId]],$BB$15:$BD$223,2,FALSE)</f>
        <v>8</v>
      </c>
      <c r="I1536" s="47" t="str">
        <f>VLOOKUP(표5_1075[[#This Row],[characterId]],$BB$15:$BD$223,3,FALSE)</f>
        <v>열무</v>
      </c>
      <c r="K1536" s="47">
        <f t="shared" si="94"/>
        <v>64</v>
      </c>
      <c r="L1536" s="47">
        <v>1522</v>
      </c>
      <c r="M1536" s="47">
        <f t="shared" si="92"/>
        <v>1044</v>
      </c>
      <c r="N1536" s="47">
        <f t="shared" si="95"/>
        <v>10</v>
      </c>
      <c r="O1536" s="47">
        <f t="shared" si="93"/>
        <v>1118</v>
      </c>
      <c r="P1536" s="47"/>
    </row>
    <row r="1537" spans="1:16" x14ac:dyDescent="0.3">
      <c r="A1537" s="6"/>
      <c r="C1537" s="27">
        <v>1523</v>
      </c>
      <c r="D1537" s="26">
        <v>1044</v>
      </c>
      <c r="E1537" s="26">
        <v>11</v>
      </c>
      <c r="F1537" s="5">
        <v>1067</v>
      </c>
      <c r="H1537" s="47">
        <f>VLOOKUP(표5_1075[[#This Row],[characterId]],$BB$15:$BD$223,2,FALSE)</f>
        <v>5</v>
      </c>
      <c r="I1537" s="47" t="str">
        <f>VLOOKUP(표5_1075[[#This Row],[characterId]],$BB$15:$BD$223,3,FALSE)</f>
        <v>롬바딜</v>
      </c>
      <c r="K1537" s="47">
        <f t="shared" si="94"/>
        <v>64</v>
      </c>
      <c r="L1537" s="47">
        <v>1523</v>
      </c>
      <c r="M1537" s="47">
        <f t="shared" si="92"/>
        <v>1044</v>
      </c>
      <c r="N1537" s="47">
        <f t="shared" si="95"/>
        <v>11</v>
      </c>
      <c r="O1537" s="47">
        <f t="shared" si="93"/>
        <v>1067</v>
      </c>
      <c r="P1537" s="47"/>
    </row>
    <row r="1538" spans="1:16" x14ac:dyDescent="0.3">
      <c r="A1538" s="6"/>
      <c r="C1538" s="27">
        <v>1524</v>
      </c>
      <c r="D1538" s="26">
        <v>1044</v>
      </c>
      <c r="E1538" s="26">
        <v>12</v>
      </c>
      <c r="F1538" s="5">
        <v>1081</v>
      </c>
      <c r="H1538" s="47">
        <f>VLOOKUP(표5_1075[[#This Row],[characterId]],$BB$15:$BD$223,2,FALSE)</f>
        <v>2</v>
      </c>
      <c r="I1538" s="47" t="str">
        <f>VLOOKUP(표5_1075[[#This Row],[characterId]],$BB$15:$BD$223,3,FALSE)</f>
        <v>비컨독스</v>
      </c>
      <c r="K1538" s="47">
        <f t="shared" si="94"/>
        <v>64</v>
      </c>
      <c r="L1538" s="47">
        <v>1524</v>
      </c>
      <c r="M1538" s="47">
        <f t="shared" si="92"/>
        <v>1044</v>
      </c>
      <c r="N1538" s="47">
        <f t="shared" si="95"/>
        <v>12</v>
      </c>
      <c r="O1538" s="47">
        <f t="shared" si="93"/>
        <v>1081</v>
      </c>
      <c r="P1538" s="47"/>
    </row>
    <row r="1539" spans="1:16" x14ac:dyDescent="0.3">
      <c r="A1539" s="6"/>
      <c r="C1539" s="27">
        <v>1525</v>
      </c>
      <c r="D1539" s="26">
        <v>1044</v>
      </c>
      <c r="E1539" s="26">
        <v>13</v>
      </c>
      <c r="F1539" s="5">
        <v>1086</v>
      </c>
      <c r="H1539" s="47">
        <f>VLOOKUP(표5_1075[[#This Row],[characterId]],$BB$15:$BD$223,2,FALSE)</f>
        <v>13</v>
      </c>
      <c r="I1539" s="47" t="str">
        <f>VLOOKUP(표5_1075[[#This Row],[characterId]],$BB$15:$BD$223,3,FALSE)</f>
        <v>천목장군</v>
      </c>
      <c r="K1539" s="47">
        <f t="shared" si="94"/>
        <v>64</v>
      </c>
      <c r="L1539" s="47">
        <v>1525</v>
      </c>
      <c r="M1539" s="47">
        <f t="shared" si="92"/>
        <v>1044</v>
      </c>
      <c r="N1539" s="47">
        <f t="shared" si="95"/>
        <v>13</v>
      </c>
      <c r="O1539" s="47">
        <f t="shared" si="93"/>
        <v>1086</v>
      </c>
      <c r="P1539" s="47"/>
    </row>
    <row r="1540" spans="1:16" x14ac:dyDescent="0.3">
      <c r="A1540" s="6"/>
      <c r="C1540" s="27">
        <v>1526</v>
      </c>
      <c r="D1540" s="26">
        <v>1044</v>
      </c>
      <c r="E1540" s="26">
        <v>14</v>
      </c>
      <c r="F1540" s="5">
        <v>1080</v>
      </c>
      <c r="H1540" s="47">
        <f>VLOOKUP(표5_1075[[#This Row],[characterId]],$BB$15:$BD$223,2,FALSE)</f>
        <v>3</v>
      </c>
      <c r="I1540" s="47" t="str">
        <f>VLOOKUP(표5_1075[[#This Row],[characterId]],$BB$15:$BD$223,3,FALSE)</f>
        <v>룬치프톤</v>
      </c>
      <c r="K1540" s="47">
        <f t="shared" si="94"/>
        <v>64</v>
      </c>
      <c r="L1540" s="47">
        <v>1526</v>
      </c>
      <c r="M1540" s="47">
        <f t="shared" si="92"/>
        <v>1044</v>
      </c>
      <c r="N1540" s="47">
        <f t="shared" si="95"/>
        <v>14</v>
      </c>
      <c r="O1540" s="47">
        <f t="shared" si="93"/>
        <v>1080</v>
      </c>
      <c r="P1540" s="47"/>
    </row>
    <row r="1541" spans="1:16" x14ac:dyDescent="0.3">
      <c r="A1541" s="6"/>
      <c r="C1541" s="27">
        <v>1527</v>
      </c>
      <c r="D1541" s="26">
        <v>1044</v>
      </c>
      <c r="E1541" s="26">
        <v>15</v>
      </c>
      <c r="F1541" s="5">
        <v>1069</v>
      </c>
      <c r="H1541" s="47">
        <f>VLOOKUP(표5_1075[[#This Row],[characterId]],$BB$15:$BD$223,2,FALSE)</f>
        <v>21</v>
      </c>
      <c r="I1541" s="47" t="str">
        <f>VLOOKUP(표5_1075[[#This Row],[characterId]],$BB$15:$BD$223,3,FALSE)</f>
        <v>푸르릉</v>
      </c>
      <c r="K1541" s="47">
        <f t="shared" si="94"/>
        <v>64</v>
      </c>
      <c r="L1541" s="47">
        <v>1527</v>
      </c>
      <c r="M1541" s="47">
        <f t="shared" si="92"/>
        <v>1044</v>
      </c>
      <c r="N1541" s="47">
        <f t="shared" si="95"/>
        <v>15</v>
      </c>
      <c r="O1541" s="47">
        <f t="shared" si="93"/>
        <v>1069</v>
      </c>
      <c r="P1541" s="47"/>
    </row>
    <row r="1542" spans="1:16" x14ac:dyDescent="0.3">
      <c r="A1542" s="6"/>
      <c r="C1542" s="27">
        <v>1528</v>
      </c>
      <c r="D1542" s="26">
        <v>1044</v>
      </c>
      <c r="E1542" s="26">
        <v>16</v>
      </c>
      <c r="F1542" s="5">
        <v>1163</v>
      </c>
      <c r="H1542" s="47">
        <f>VLOOKUP(표5_1075[[#This Row],[characterId]],$BB$15:$BD$223,2,FALSE)</f>
        <v>3</v>
      </c>
      <c r="I1542" s="47" t="str">
        <f>VLOOKUP(표5_1075[[#This Row],[characterId]],$BB$15:$BD$223,3,FALSE)</f>
        <v>라멜리</v>
      </c>
      <c r="K1542" s="47">
        <f t="shared" si="94"/>
        <v>64</v>
      </c>
      <c r="L1542" s="47">
        <v>1528</v>
      </c>
      <c r="M1542" s="47">
        <f t="shared" si="92"/>
        <v>1044</v>
      </c>
      <c r="N1542" s="47">
        <f t="shared" si="95"/>
        <v>16</v>
      </c>
      <c r="O1542" s="47">
        <f t="shared" si="93"/>
        <v>1163</v>
      </c>
      <c r="P1542" s="47"/>
    </row>
    <row r="1543" spans="1:16" x14ac:dyDescent="0.3">
      <c r="A1543" s="6"/>
      <c r="C1543" s="27">
        <v>1529</v>
      </c>
      <c r="D1543" s="26">
        <v>1044</v>
      </c>
      <c r="E1543" s="26">
        <v>17</v>
      </c>
      <c r="F1543" s="5">
        <v>1133</v>
      </c>
      <c r="H1543" s="47">
        <f>VLOOKUP(표5_1075[[#This Row],[characterId]],$BB$15:$BD$223,2,FALSE)</f>
        <v>2</v>
      </c>
      <c r="I1543" s="47" t="str">
        <f>VLOOKUP(표5_1075[[#This Row],[characterId]],$BB$15:$BD$223,3,FALSE)</f>
        <v>캐슬헤드</v>
      </c>
      <c r="K1543" s="47">
        <f t="shared" si="94"/>
        <v>64</v>
      </c>
      <c r="L1543" s="47">
        <v>1529</v>
      </c>
      <c r="M1543" s="47">
        <f t="shared" si="92"/>
        <v>1044</v>
      </c>
      <c r="N1543" s="47">
        <f t="shared" si="95"/>
        <v>17</v>
      </c>
      <c r="O1543" s="47">
        <f t="shared" si="93"/>
        <v>1133</v>
      </c>
      <c r="P1543" s="47"/>
    </row>
    <row r="1544" spans="1:16" x14ac:dyDescent="0.3">
      <c r="A1544" s="6"/>
      <c r="C1544" s="27">
        <v>1530</v>
      </c>
      <c r="D1544" s="26">
        <v>1044</v>
      </c>
      <c r="E1544" s="26">
        <v>18</v>
      </c>
      <c r="F1544" s="5">
        <v>1096</v>
      </c>
      <c r="H1544" s="47">
        <f>VLOOKUP(표5_1075[[#This Row],[characterId]],$BB$15:$BD$223,2,FALSE)</f>
        <v>9</v>
      </c>
      <c r="I1544" s="47" t="str">
        <f>VLOOKUP(표5_1075[[#This Row],[characterId]],$BB$15:$BD$223,3,FALSE)</f>
        <v>자카</v>
      </c>
      <c r="K1544" s="47">
        <f t="shared" si="94"/>
        <v>64</v>
      </c>
      <c r="L1544" s="47">
        <v>1530</v>
      </c>
      <c r="M1544" s="47">
        <f t="shared" si="92"/>
        <v>1044</v>
      </c>
      <c r="N1544" s="47">
        <f t="shared" si="95"/>
        <v>18</v>
      </c>
      <c r="O1544" s="47">
        <f t="shared" si="93"/>
        <v>1096</v>
      </c>
      <c r="P1544" s="47"/>
    </row>
    <row r="1545" spans="1:16" x14ac:dyDescent="0.3">
      <c r="A1545" s="6"/>
      <c r="C1545" s="27">
        <v>1531</v>
      </c>
      <c r="D1545" s="26">
        <v>1044</v>
      </c>
      <c r="E1545" s="26">
        <v>19</v>
      </c>
      <c r="F1545" s="5">
        <v>1156</v>
      </c>
      <c r="H1545" s="47">
        <f>VLOOKUP(표5_1075[[#This Row],[characterId]],$BB$15:$BD$223,2,FALSE)</f>
        <v>14</v>
      </c>
      <c r="I1545" s="47" t="str">
        <f>VLOOKUP(표5_1075[[#This Row],[characterId]],$BB$15:$BD$223,3,FALSE)</f>
        <v>아누비스</v>
      </c>
      <c r="K1545" s="47">
        <f t="shared" si="94"/>
        <v>64</v>
      </c>
      <c r="L1545" s="47">
        <v>1531</v>
      </c>
      <c r="M1545" s="47">
        <f t="shared" si="92"/>
        <v>1044</v>
      </c>
      <c r="N1545" s="47">
        <f t="shared" si="95"/>
        <v>19</v>
      </c>
      <c r="O1545" s="47">
        <f t="shared" si="93"/>
        <v>1156</v>
      </c>
      <c r="P1545" s="47"/>
    </row>
    <row r="1546" spans="1:16" x14ac:dyDescent="0.3">
      <c r="A1546" s="6"/>
      <c r="C1546" s="27">
        <v>1532</v>
      </c>
      <c r="D1546" s="26">
        <v>1044</v>
      </c>
      <c r="E1546" s="26">
        <v>20</v>
      </c>
      <c r="F1546" s="5">
        <v>1132</v>
      </c>
      <c r="H1546" s="47">
        <f>VLOOKUP(표5_1075[[#This Row],[characterId]],$BB$15:$BD$223,2,FALSE)</f>
        <v>8</v>
      </c>
      <c r="I1546" s="47" t="str">
        <f>VLOOKUP(표5_1075[[#This Row],[characterId]],$BB$15:$BD$223,3,FALSE)</f>
        <v>피에르델</v>
      </c>
      <c r="K1546" s="47">
        <f t="shared" si="94"/>
        <v>64</v>
      </c>
      <c r="L1546" s="47">
        <v>1532</v>
      </c>
      <c r="M1546" s="47">
        <f t="shared" si="92"/>
        <v>1044</v>
      </c>
      <c r="N1546" s="47">
        <f t="shared" si="95"/>
        <v>20</v>
      </c>
      <c r="O1546" s="47">
        <f t="shared" si="93"/>
        <v>1132</v>
      </c>
      <c r="P1546" s="47"/>
    </row>
    <row r="1547" spans="1:16" x14ac:dyDescent="0.3">
      <c r="A1547" s="6"/>
      <c r="C1547" s="27">
        <v>1533</v>
      </c>
      <c r="D1547" s="26">
        <v>1044</v>
      </c>
      <c r="E1547" s="26">
        <v>101</v>
      </c>
      <c r="F1547" s="5">
        <v>2022</v>
      </c>
      <c r="H1547" s="47">
        <f>VLOOKUP(표5_1075[[#This Row],[characterId]],$BB$15:$BD$223,2,FALSE)</f>
        <v>31</v>
      </c>
      <c r="I1547" s="47" t="str">
        <f>VLOOKUP(표5_1075[[#This Row],[characterId]],$BB$15:$BD$223,3,FALSE)</f>
        <v>다미아</v>
      </c>
      <c r="K1547" s="47">
        <f t="shared" si="94"/>
        <v>64</v>
      </c>
      <c r="L1547" s="47">
        <v>1533</v>
      </c>
      <c r="M1547" s="47">
        <f t="shared" si="92"/>
        <v>1044</v>
      </c>
      <c r="N1547" s="47">
        <f t="shared" si="95"/>
        <v>101</v>
      </c>
      <c r="O1547" s="47">
        <f t="shared" si="93"/>
        <v>2022</v>
      </c>
      <c r="P1547" s="47"/>
    </row>
    <row r="1548" spans="1:16" x14ac:dyDescent="0.3">
      <c r="A1548" s="6"/>
      <c r="C1548" s="27">
        <v>1534</v>
      </c>
      <c r="D1548" s="26">
        <v>1044</v>
      </c>
      <c r="E1548" s="26">
        <v>102</v>
      </c>
      <c r="F1548" s="5">
        <v>2011</v>
      </c>
      <c r="H1548" s="47">
        <f>VLOOKUP(표5_1075[[#This Row],[characterId]],$BB$15:$BD$223,2,FALSE)</f>
        <v>31</v>
      </c>
      <c r="I1548" s="47" t="str">
        <f>VLOOKUP(표5_1075[[#This Row],[characterId]],$BB$15:$BD$223,3,FALSE)</f>
        <v>세라페더</v>
      </c>
      <c r="K1548" s="47">
        <f t="shared" si="94"/>
        <v>64</v>
      </c>
      <c r="L1548" s="47">
        <v>1534</v>
      </c>
      <c r="M1548" s="47">
        <f t="shared" si="92"/>
        <v>1044</v>
      </c>
      <c r="N1548" s="47">
        <f t="shared" si="95"/>
        <v>102</v>
      </c>
      <c r="O1548" s="47">
        <f t="shared" si="93"/>
        <v>2011</v>
      </c>
      <c r="P1548" s="47"/>
    </row>
    <row r="1549" spans="1:16" x14ac:dyDescent="0.3">
      <c r="A1549" s="6"/>
      <c r="C1549" s="27">
        <v>1535</v>
      </c>
      <c r="D1549" s="26">
        <v>1044</v>
      </c>
      <c r="E1549" s="26">
        <v>103</v>
      </c>
      <c r="F1549" s="5">
        <v>2032</v>
      </c>
      <c r="H1549" s="47">
        <f>VLOOKUP(표5_1075[[#This Row],[characterId]],$BB$15:$BD$223,2,FALSE)</f>
        <v>31</v>
      </c>
      <c r="I1549" s="47" t="str">
        <f>VLOOKUP(표5_1075[[#This Row],[characterId]],$BB$15:$BD$223,3,FALSE)</f>
        <v>플릭스독</v>
      </c>
      <c r="K1549" s="47">
        <f t="shared" si="94"/>
        <v>64</v>
      </c>
      <c r="L1549" s="47">
        <v>1535</v>
      </c>
      <c r="M1549" s="47">
        <f t="shared" si="92"/>
        <v>1044</v>
      </c>
      <c r="N1549" s="47">
        <f t="shared" si="95"/>
        <v>103</v>
      </c>
      <c r="O1549" s="47">
        <f t="shared" si="93"/>
        <v>2032</v>
      </c>
      <c r="P1549" s="47"/>
    </row>
    <row r="1550" spans="1:16" x14ac:dyDescent="0.3">
      <c r="A1550" s="6"/>
      <c r="C1550" s="27">
        <v>1536</v>
      </c>
      <c r="D1550" s="26">
        <v>1044</v>
      </c>
      <c r="E1550" s="26">
        <v>201</v>
      </c>
      <c r="F1550" s="5">
        <v>3005</v>
      </c>
      <c r="H1550" s="47">
        <f>VLOOKUP(표5_1075[[#This Row],[characterId]],$BB$15:$BD$223,2,FALSE)</f>
        <v>36</v>
      </c>
      <c r="I1550" s="47" t="str">
        <f>VLOOKUP(표5_1075[[#This Row],[characterId]],$BB$15:$BD$223,3,FALSE)</f>
        <v>눈물의 루나이</v>
      </c>
      <c r="K1550" s="47">
        <f t="shared" si="94"/>
        <v>64</v>
      </c>
      <c r="L1550" s="47">
        <v>1536</v>
      </c>
      <c r="M1550" s="47">
        <f t="shared" si="92"/>
        <v>1044</v>
      </c>
      <c r="N1550" s="47">
        <f t="shared" si="95"/>
        <v>201</v>
      </c>
      <c r="O1550" s="47">
        <f t="shared" si="93"/>
        <v>3005</v>
      </c>
      <c r="P1550" s="47"/>
    </row>
    <row r="1551" spans="1:16" x14ac:dyDescent="0.3">
      <c r="A1551" s="6"/>
      <c r="C1551" s="27">
        <v>1537</v>
      </c>
      <c r="D1551" s="26">
        <v>1045</v>
      </c>
      <c r="E1551" s="26">
        <v>1</v>
      </c>
      <c r="F1551" s="5">
        <v>1006</v>
      </c>
      <c r="H1551" s="47">
        <f>VLOOKUP(표5_1075[[#This Row],[characterId]],$BB$15:$BD$223,2,FALSE)</f>
        <v>3</v>
      </c>
      <c r="I1551" s="47" t="str">
        <f>VLOOKUP(표5_1075[[#This Row],[characterId]],$BB$15:$BD$223,3,FALSE)</f>
        <v>위치</v>
      </c>
      <c r="K1551" s="47">
        <f t="shared" si="94"/>
        <v>65</v>
      </c>
      <c r="L1551" s="47">
        <v>1537</v>
      </c>
      <c r="M1551" s="47">
        <f t="shared" ref="M1551:M1614" si="96">VLOOKUP(ROUNDUP(L1551/24,0),$W$15:$Z$138,4,FALSE)</f>
        <v>1045</v>
      </c>
      <c r="N1551" s="47">
        <f t="shared" si="95"/>
        <v>1</v>
      </c>
      <c r="O1551" s="47">
        <f t="shared" ref="O1551:O1614" si="97">INDEX($AB$15:$AY$138,K1551,VLOOKUP(N1551,$S$15:$T$38,2,FALSE))</f>
        <v>1006</v>
      </c>
      <c r="P1551" s="47"/>
    </row>
    <row r="1552" spans="1:16" x14ac:dyDescent="0.3">
      <c r="A1552" s="6"/>
      <c r="C1552" s="27">
        <v>1538</v>
      </c>
      <c r="D1552" s="26">
        <v>1045</v>
      </c>
      <c r="E1552" s="26">
        <v>2</v>
      </c>
      <c r="F1552" s="5">
        <v>1010</v>
      </c>
      <c r="H1552" s="47">
        <f>VLOOKUP(표5_1075[[#This Row],[characterId]],$BB$15:$BD$223,2,FALSE)</f>
        <v>42</v>
      </c>
      <c r="I1552" s="47" t="str">
        <f>VLOOKUP(표5_1075[[#This Row],[characterId]],$BB$15:$BD$223,3,FALSE)</f>
        <v>도스트</v>
      </c>
      <c r="K1552" s="47">
        <f t="shared" ref="K1552:K1615" si="98">ROUNDUP(L1552/24,0)</f>
        <v>65</v>
      </c>
      <c r="L1552" s="47">
        <v>1538</v>
      </c>
      <c r="M1552" s="47">
        <f t="shared" si="96"/>
        <v>1045</v>
      </c>
      <c r="N1552" s="47">
        <f t="shared" si="95"/>
        <v>2</v>
      </c>
      <c r="O1552" s="47">
        <f t="shared" si="97"/>
        <v>1010</v>
      </c>
      <c r="P1552" s="47"/>
    </row>
    <row r="1553" spans="1:16" x14ac:dyDescent="0.3">
      <c r="A1553" s="6"/>
      <c r="C1553" s="27">
        <v>1539</v>
      </c>
      <c r="D1553" s="26">
        <v>1045</v>
      </c>
      <c r="E1553" s="26">
        <v>3</v>
      </c>
      <c r="F1553" s="5">
        <v>1019</v>
      </c>
      <c r="H1553" s="47">
        <f>VLOOKUP(표5_1075[[#This Row],[characterId]],$BB$15:$BD$223,2,FALSE)</f>
        <v>7</v>
      </c>
      <c r="I1553" s="47" t="str">
        <f>VLOOKUP(표5_1075[[#This Row],[characterId]],$BB$15:$BD$223,3,FALSE)</f>
        <v>진저맨</v>
      </c>
      <c r="K1553" s="47">
        <f t="shared" si="98"/>
        <v>65</v>
      </c>
      <c r="L1553" s="47">
        <v>1539</v>
      </c>
      <c r="M1553" s="47">
        <f t="shared" si="96"/>
        <v>1045</v>
      </c>
      <c r="N1553" s="47">
        <f t="shared" si="95"/>
        <v>3</v>
      </c>
      <c r="O1553" s="47">
        <f t="shared" si="97"/>
        <v>1019</v>
      </c>
      <c r="P1553" s="47"/>
    </row>
    <row r="1554" spans="1:16" x14ac:dyDescent="0.3">
      <c r="A1554" s="6"/>
      <c r="C1554" s="27">
        <v>1540</v>
      </c>
      <c r="D1554" s="26">
        <v>1045</v>
      </c>
      <c r="E1554" s="26">
        <v>4</v>
      </c>
      <c r="F1554" s="5">
        <v>1035</v>
      </c>
      <c r="H1554" s="47">
        <f>VLOOKUP(표5_1075[[#This Row],[characterId]],$BB$15:$BD$223,2,FALSE)</f>
        <v>2</v>
      </c>
      <c r="I1554" s="47" t="str">
        <f>VLOOKUP(표5_1075[[#This Row],[characterId]],$BB$15:$BD$223,3,FALSE)</f>
        <v>액션트독스</v>
      </c>
      <c r="K1554" s="47">
        <f t="shared" si="98"/>
        <v>65</v>
      </c>
      <c r="L1554" s="47">
        <v>1540</v>
      </c>
      <c r="M1554" s="47">
        <f t="shared" si="96"/>
        <v>1045</v>
      </c>
      <c r="N1554" s="47">
        <f t="shared" si="95"/>
        <v>4</v>
      </c>
      <c r="O1554" s="47">
        <f t="shared" si="97"/>
        <v>1035</v>
      </c>
      <c r="P1554" s="47"/>
    </row>
    <row r="1555" spans="1:16" x14ac:dyDescent="0.3">
      <c r="A1555" s="6"/>
      <c r="C1555" s="27">
        <v>1541</v>
      </c>
      <c r="D1555" s="26">
        <v>1045</v>
      </c>
      <c r="E1555" s="26">
        <v>5</v>
      </c>
      <c r="F1555" s="5">
        <v>1031</v>
      </c>
      <c r="H1555" s="47">
        <f>VLOOKUP(표5_1075[[#This Row],[characterId]],$BB$15:$BD$223,2,FALSE)</f>
        <v>14</v>
      </c>
      <c r="I1555" s="47" t="str">
        <f>VLOOKUP(표5_1075[[#This Row],[characterId]],$BB$15:$BD$223,3,FALSE)</f>
        <v>큐티폴</v>
      </c>
      <c r="K1555" s="47">
        <f t="shared" si="98"/>
        <v>65</v>
      </c>
      <c r="L1555" s="47">
        <v>1541</v>
      </c>
      <c r="M1555" s="47">
        <f t="shared" si="96"/>
        <v>1045</v>
      </c>
      <c r="N1555" s="47">
        <f t="shared" si="95"/>
        <v>5</v>
      </c>
      <c r="O1555" s="47">
        <f t="shared" si="97"/>
        <v>1031</v>
      </c>
      <c r="P1555" s="47"/>
    </row>
    <row r="1556" spans="1:16" x14ac:dyDescent="0.3">
      <c r="A1556" s="6"/>
      <c r="C1556" s="27">
        <v>1542</v>
      </c>
      <c r="D1556" s="26">
        <v>1045</v>
      </c>
      <c r="E1556" s="26">
        <v>6</v>
      </c>
      <c r="F1556" s="5">
        <v>1054</v>
      </c>
      <c r="H1556" s="47">
        <f>VLOOKUP(표5_1075[[#This Row],[characterId]],$BB$15:$BD$223,2,FALSE)</f>
        <v>7</v>
      </c>
      <c r="I1556" s="47" t="str">
        <f>VLOOKUP(표5_1075[[#This Row],[characterId]],$BB$15:$BD$223,3,FALSE)</f>
        <v>컷스로트맨</v>
      </c>
      <c r="K1556" s="47">
        <f t="shared" si="98"/>
        <v>65</v>
      </c>
      <c r="L1556" s="47">
        <v>1542</v>
      </c>
      <c r="M1556" s="47">
        <f t="shared" si="96"/>
        <v>1045</v>
      </c>
      <c r="N1556" s="47">
        <f t="shared" si="95"/>
        <v>6</v>
      </c>
      <c r="O1556" s="47">
        <f t="shared" si="97"/>
        <v>1054</v>
      </c>
      <c r="P1556" s="47"/>
    </row>
    <row r="1557" spans="1:16" x14ac:dyDescent="0.3">
      <c r="A1557" s="6"/>
      <c r="C1557" s="27">
        <v>1543</v>
      </c>
      <c r="D1557" s="26">
        <v>1045</v>
      </c>
      <c r="E1557" s="26">
        <v>7</v>
      </c>
      <c r="F1557" s="5">
        <v>1042</v>
      </c>
      <c r="H1557" s="47">
        <f>VLOOKUP(표5_1075[[#This Row],[characterId]],$BB$15:$BD$223,2,FALSE)</f>
        <v>18</v>
      </c>
      <c r="I1557" s="47" t="str">
        <f>VLOOKUP(표5_1075[[#This Row],[characterId]],$BB$15:$BD$223,3,FALSE)</f>
        <v>매치햇</v>
      </c>
      <c r="K1557" s="47">
        <f t="shared" si="98"/>
        <v>65</v>
      </c>
      <c r="L1557" s="47">
        <v>1543</v>
      </c>
      <c r="M1557" s="47">
        <f t="shared" si="96"/>
        <v>1045</v>
      </c>
      <c r="N1557" s="47">
        <f t="shared" si="95"/>
        <v>7</v>
      </c>
      <c r="O1557" s="47">
        <f t="shared" si="97"/>
        <v>1042</v>
      </c>
      <c r="P1557" s="47"/>
    </row>
    <row r="1558" spans="1:16" x14ac:dyDescent="0.3">
      <c r="A1558" s="6"/>
      <c r="C1558" s="27">
        <v>1544</v>
      </c>
      <c r="D1558" s="26">
        <v>1045</v>
      </c>
      <c r="E1558" s="26">
        <v>8</v>
      </c>
      <c r="F1558" s="5">
        <v>1052</v>
      </c>
      <c r="H1558" s="47">
        <f>VLOOKUP(표5_1075[[#This Row],[characterId]],$BB$15:$BD$223,2,FALSE)</f>
        <v>10</v>
      </c>
      <c r="I1558" s="47" t="str">
        <f>VLOOKUP(표5_1075[[#This Row],[characterId]],$BB$15:$BD$223,3,FALSE)</f>
        <v>치카</v>
      </c>
      <c r="K1558" s="47">
        <f t="shared" si="98"/>
        <v>65</v>
      </c>
      <c r="L1558" s="47">
        <v>1544</v>
      </c>
      <c r="M1558" s="47">
        <f t="shared" si="96"/>
        <v>1045</v>
      </c>
      <c r="N1558" s="47">
        <f t="shared" si="95"/>
        <v>8</v>
      </c>
      <c r="O1558" s="47">
        <f t="shared" si="97"/>
        <v>1052</v>
      </c>
      <c r="P1558" s="47"/>
    </row>
    <row r="1559" spans="1:16" x14ac:dyDescent="0.3">
      <c r="A1559" s="6"/>
      <c r="C1559" s="27">
        <v>1545</v>
      </c>
      <c r="D1559" s="26">
        <v>1045</v>
      </c>
      <c r="E1559" s="26">
        <v>9</v>
      </c>
      <c r="F1559" s="5">
        <v>1058</v>
      </c>
      <c r="H1559" s="47">
        <f>VLOOKUP(표5_1075[[#This Row],[characterId]],$BB$15:$BD$223,2,FALSE)</f>
        <v>45</v>
      </c>
      <c r="I1559" s="47" t="str">
        <f>VLOOKUP(표5_1075[[#This Row],[characterId]],$BB$15:$BD$223,3,FALSE)</f>
        <v>투스리프스</v>
      </c>
      <c r="K1559" s="47">
        <f t="shared" si="98"/>
        <v>65</v>
      </c>
      <c r="L1559" s="47">
        <v>1545</v>
      </c>
      <c r="M1559" s="47">
        <f t="shared" si="96"/>
        <v>1045</v>
      </c>
      <c r="N1559" s="47">
        <f t="shared" si="95"/>
        <v>9</v>
      </c>
      <c r="O1559" s="47">
        <f t="shared" si="97"/>
        <v>1058</v>
      </c>
      <c r="P1559" s="47"/>
    </row>
    <row r="1560" spans="1:16" x14ac:dyDescent="0.3">
      <c r="A1560" s="6"/>
      <c r="C1560" s="27">
        <v>1546</v>
      </c>
      <c r="D1560" s="26">
        <v>1045</v>
      </c>
      <c r="E1560" s="26">
        <v>10</v>
      </c>
      <c r="F1560" s="5">
        <v>1118</v>
      </c>
      <c r="H1560" s="47">
        <f>VLOOKUP(표5_1075[[#This Row],[characterId]],$BB$15:$BD$223,2,FALSE)</f>
        <v>8</v>
      </c>
      <c r="I1560" s="47" t="str">
        <f>VLOOKUP(표5_1075[[#This Row],[characterId]],$BB$15:$BD$223,3,FALSE)</f>
        <v>열무</v>
      </c>
      <c r="K1560" s="47">
        <f t="shared" si="98"/>
        <v>65</v>
      </c>
      <c r="L1560" s="47">
        <v>1546</v>
      </c>
      <c r="M1560" s="47">
        <f t="shared" si="96"/>
        <v>1045</v>
      </c>
      <c r="N1560" s="47">
        <f t="shared" si="95"/>
        <v>10</v>
      </c>
      <c r="O1560" s="47">
        <f t="shared" si="97"/>
        <v>1118</v>
      </c>
      <c r="P1560" s="47"/>
    </row>
    <row r="1561" spans="1:16" x14ac:dyDescent="0.3">
      <c r="A1561" s="6"/>
      <c r="C1561" s="27">
        <v>1547</v>
      </c>
      <c r="D1561" s="26">
        <v>1045</v>
      </c>
      <c r="E1561" s="26">
        <v>11</v>
      </c>
      <c r="F1561" s="5">
        <v>1067</v>
      </c>
      <c r="H1561" s="47">
        <f>VLOOKUP(표5_1075[[#This Row],[characterId]],$BB$15:$BD$223,2,FALSE)</f>
        <v>5</v>
      </c>
      <c r="I1561" s="47" t="str">
        <f>VLOOKUP(표5_1075[[#This Row],[characterId]],$BB$15:$BD$223,3,FALSE)</f>
        <v>롬바딜</v>
      </c>
      <c r="K1561" s="47">
        <f t="shared" si="98"/>
        <v>65</v>
      </c>
      <c r="L1561" s="47">
        <v>1547</v>
      </c>
      <c r="M1561" s="47">
        <f t="shared" si="96"/>
        <v>1045</v>
      </c>
      <c r="N1561" s="47">
        <f t="shared" si="95"/>
        <v>11</v>
      </c>
      <c r="O1561" s="47">
        <f t="shared" si="97"/>
        <v>1067</v>
      </c>
      <c r="P1561" s="47"/>
    </row>
    <row r="1562" spans="1:16" x14ac:dyDescent="0.3">
      <c r="A1562" s="6"/>
      <c r="C1562" s="27">
        <v>1548</v>
      </c>
      <c r="D1562" s="26">
        <v>1045</v>
      </c>
      <c r="E1562" s="26">
        <v>12</v>
      </c>
      <c r="F1562" s="5">
        <v>1081</v>
      </c>
      <c r="H1562" s="47">
        <f>VLOOKUP(표5_1075[[#This Row],[characterId]],$BB$15:$BD$223,2,FALSE)</f>
        <v>2</v>
      </c>
      <c r="I1562" s="47" t="str">
        <f>VLOOKUP(표5_1075[[#This Row],[characterId]],$BB$15:$BD$223,3,FALSE)</f>
        <v>비컨독스</v>
      </c>
      <c r="K1562" s="47">
        <f t="shared" si="98"/>
        <v>65</v>
      </c>
      <c r="L1562" s="47">
        <v>1548</v>
      </c>
      <c r="M1562" s="47">
        <f t="shared" si="96"/>
        <v>1045</v>
      </c>
      <c r="N1562" s="47">
        <f t="shared" si="95"/>
        <v>12</v>
      </c>
      <c r="O1562" s="47">
        <f t="shared" si="97"/>
        <v>1081</v>
      </c>
      <c r="P1562" s="47"/>
    </row>
    <row r="1563" spans="1:16" x14ac:dyDescent="0.3">
      <c r="A1563" s="6"/>
      <c r="C1563" s="27">
        <v>1549</v>
      </c>
      <c r="D1563" s="26">
        <v>1045</v>
      </c>
      <c r="E1563" s="26">
        <v>13</v>
      </c>
      <c r="F1563" s="5">
        <v>1086</v>
      </c>
      <c r="H1563" s="47">
        <f>VLOOKUP(표5_1075[[#This Row],[characterId]],$BB$15:$BD$223,2,FALSE)</f>
        <v>13</v>
      </c>
      <c r="I1563" s="47" t="str">
        <f>VLOOKUP(표5_1075[[#This Row],[characterId]],$BB$15:$BD$223,3,FALSE)</f>
        <v>천목장군</v>
      </c>
      <c r="K1563" s="47">
        <f t="shared" si="98"/>
        <v>65</v>
      </c>
      <c r="L1563" s="47">
        <v>1549</v>
      </c>
      <c r="M1563" s="47">
        <f t="shared" si="96"/>
        <v>1045</v>
      </c>
      <c r="N1563" s="47">
        <f t="shared" si="95"/>
        <v>13</v>
      </c>
      <c r="O1563" s="47">
        <f t="shared" si="97"/>
        <v>1086</v>
      </c>
      <c r="P1563" s="47"/>
    </row>
    <row r="1564" spans="1:16" x14ac:dyDescent="0.3">
      <c r="A1564" s="6"/>
      <c r="C1564" s="27">
        <v>1550</v>
      </c>
      <c r="D1564" s="26">
        <v>1045</v>
      </c>
      <c r="E1564" s="26">
        <v>14</v>
      </c>
      <c r="F1564" s="5">
        <v>1080</v>
      </c>
      <c r="H1564" s="47">
        <f>VLOOKUP(표5_1075[[#This Row],[characterId]],$BB$15:$BD$223,2,FALSE)</f>
        <v>3</v>
      </c>
      <c r="I1564" s="47" t="str">
        <f>VLOOKUP(표5_1075[[#This Row],[characterId]],$BB$15:$BD$223,3,FALSE)</f>
        <v>룬치프톤</v>
      </c>
      <c r="K1564" s="47">
        <f t="shared" si="98"/>
        <v>65</v>
      </c>
      <c r="L1564" s="47">
        <v>1550</v>
      </c>
      <c r="M1564" s="47">
        <f t="shared" si="96"/>
        <v>1045</v>
      </c>
      <c r="N1564" s="47">
        <f t="shared" si="95"/>
        <v>14</v>
      </c>
      <c r="O1564" s="47">
        <f t="shared" si="97"/>
        <v>1080</v>
      </c>
      <c r="P1564" s="47"/>
    </row>
    <row r="1565" spans="1:16" x14ac:dyDescent="0.3">
      <c r="A1565" s="6"/>
      <c r="C1565" s="27">
        <v>1551</v>
      </c>
      <c r="D1565" s="26">
        <v>1045</v>
      </c>
      <c r="E1565" s="26">
        <v>15</v>
      </c>
      <c r="F1565" s="5">
        <v>1069</v>
      </c>
      <c r="H1565" s="47">
        <f>VLOOKUP(표5_1075[[#This Row],[characterId]],$BB$15:$BD$223,2,FALSE)</f>
        <v>21</v>
      </c>
      <c r="I1565" s="47" t="str">
        <f>VLOOKUP(표5_1075[[#This Row],[characterId]],$BB$15:$BD$223,3,FALSE)</f>
        <v>푸르릉</v>
      </c>
      <c r="K1565" s="47">
        <f t="shared" si="98"/>
        <v>65</v>
      </c>
      <c r="L1565" s="47">
        <v>1551</v>
      </c>
      <c r="M1565" s="47">
        <f t="shared" si="96"/>
        <v>1045</v>
      </c>
      <c r="N1565" s="47">
        <f t="shared" si="95"/>
        <v>15</v>
      </c>
      <c r="O1565" s="47">
        <f t="shared" si="97"/>
        <v>1069</v>
      </c>
      <c r="P1565" s="47"/>
    </row>
    <row r="1566" spans="1:16" x14ac:dyDescent="0.3">
      <c r="A1566" s="6"/>
      <c r="C1566" s="27">
        <v>1552</v>
      </c>
      <c r="D1566" s="26">
        <v>1045</v>
      </c>
      <c r="E1566" s="26">
        <v>16</v>
      </c>
      <c r="F1566" s="5">
        <v>1163</v>
      </c>
      <c r="H1566" s="47">
        <f>VLOOKUP(표5_1075[[#This Row],[characterId]],$BB$15:$BD$223,2,FALSE)</f>
        <v>3</v>
      </c>
      <c r="I1566" s="47" t="str">
        <f>VLOOKUP(표5_1075[[#This Row],[characterId]],$BB$15:$BD$223,3,FALSE)</f>
        <v>라멜리</v>
      </c>
      <c r="K1566" s="47">
        <f t="shared" si="98"/>
        <v>65</v>
      </c>
      <c r="L1566" s="47">
        <v>1552</v>
      </c>
      <c r="M1566" s="47">
        <f t="shared" si="96"/>
        <v>1045</v>
      </c>
      <c r="N1566" s="47">
        <f t="shared" si="95"/>
        <v>16</v>
      </c>
      <c r="O1566" s="47">
        <f t="shared" si="97"/>
        <v>1163</v>
      </c>
      <c r="P1566" s="47"/>
    </row>
    <row r="1567" spans="1:16" x14ac:dyDescent="0.3">
      <c r="A1567" s="6"/>
      <c r="C1567" s="27">
        <v>1553</v>
      </c>
      <c r="D1567" s="26">
        <v>1045</v>
      </c>
      <c r="E1567" s="26">
        <v>17</v>
      </c>
      <c r="F1567" s="5">
        <v>1133</v>
      </c>
      <c r="H1567" s="47">
        <f>VLOOKUP(표5_1075[[#This Row],[characterId]],$BB$15:$BD$223,2,FALSE)</f>
        <v>2</v>
      </c>
      <c r="I1567" s="47" t="str">
        <f>VLOOKUP(표5_1075[[#This Row],[characterId]],$BB$15:$BD$223,3,FALSE)</f>
        <v>캐슬헤드</v>
      </c>
      <c r="K1567" s="47">
        <f t="shared" si="98"/>
        <v>65</v>
      </c>
      <c r="L1567" s="47">
        <v>1553</v>
      </c>
      <c r="M1567" s="47">
        <f t="shared" si="96"/>
        <v>1045</v>
      </c>
      <c r="N1567" s="47">
        <f t="shared" si="95"/>
        <v>17</v>
      </c>
      <c r="O1567" s="47">
        <f t="shared" si="97"/>
        <v>1133</v>
      </c>
      <c r="P1567" s="47"/>
    </row>
    <row r="1568" spans="1:16" x14ac:dyDescent="0.3">
      <c r="A1568" s="6"/>
      <c r="C1568" s="27">
        <v>1554</v>
      </c>
      <c r="D1568" s="26">
        <v>1045</v>
      </c>
      <c r="E1568" s="26">
        <v>18</v>
      </c>
      <c r="F1568" s="5">
        <v>1096</v>
      </c>
      <c r="H1568" s="47">
        <f>VLOOKUP(표5_1075[[#This Row],[characterId]],$BB$15:$BD$223,2,FALSE)</f>
        <v>9</v>
      </c>
      <c r="I1568" s="47" t="str">
        <f>VLOOKUP(표5_1075[[#This Row],[characterId]],$BB$15:$BD$223,3,FALSE)</f>
        <v>자카</v>
      </c>
      <c r="K1568" s="47">
        <f t="shared" si="98"/>
        <v>65</v>
      </c>
      <c r="L1568" s="47">
        <v>1554</v>
      </c>
      <c r="M1568" s="47">
        <f t="shared" si="96"/>
        <v>1045</v>
      </c>
      <c r="N1568" s="47">
        <f t="shared" si="95"/>
        <v>18</v>
      </c>
      <c r="O1568" s="47">
        <f t="shared" si="97"/>
        <v>1096</v>
      </c>
      <c r="P1568" s="47"/>
    </row>
    <row r="1569" spans="1:16" x14ac:dyDescent="0.3">
      <c r="A1569" s="6"/>
      <c r="C1569" s="27">
        <v>1555</v>
      </c>
      <c r="D1569" s="26">
        <v>1045</v>
      </c>
      <c r="E1569" s="26">
        <v>19</v>
      </c>
      <c r="F1569" s="5">
        <v>1156</v>
      </c>
      <c r="H1569" s="47">
        <f>VLOOKUP(표5_1075[[#This Row],[characterId]],$BB$15:$BD$223,2,FALSE)</f>
        <v>14</v>
      </c>
      <c r="I1569" s="47" t="str">
        <f>VLOOKUP(표5_1075[[#This Row],[characterId]],$BB$15:$BD$223,3,FALSE)</f>
        <v>아누비스</v>
      </c>
      <c r="K1569" s="47">
        <f t="shared" si="98"/>
        <v>65</v>
      </c>
      <c r="L1569" s="47">
        <v>1555</v>
      </c>
      <c r="M1569" s="47">
        <f t="shared" si="96"/>
        <v>1045</v>
      </c>
      <c r="N1569" s="47">
        <f t="shared" si="95"/>
        <v>19</v>
      </c>
      <c r="O1569" s="47">
        <f t="shared" si="97"/>
        <v>1156</v>
      </c>
      <c r="P1569" s="47"/>
    </row>
    <row r="1570" spans="1:16" x14ac:dyDescent="0.3">
      <c r="A1570" s="6"/>
      <c r="C1570" s="27">
        <v>1556</v>
      </c>
      <c r="D1570" s="26">
        <v>1045</v>
      </c>
      <c r="E1570" s="26">
        <v>20</v>
      </c>
      <c r="F1570" s="5">
        <v>1132</v>
      </c>
      <c r="H1570" s="47">
        <f>VLOOKUP(표5_1075[[#This Row],[characterId]],$BB$15:$BD$223,2,FALSE)</f>
        <v>8</v>
      </c>
      <c r="I1570" s="47" t="str">
        <f>VLOOKUP(표5_1075[[#This Row],[characterId]],$BB$15:$BD$223,3,FALSE)</f>
        <v>피에르델</v>
      </c>
      <c r="K1570" s="47">
        <f t="shared" si="98"/>
        <v>65</v>
      </c>
      <c r="L1570" s="47">
        <v>1556</v>
      </c>
      <c r="M1570" s="47">
        <f t="shared" si="96"/>
        <v>1045</v>
      </c>
      <c r="N1570" s="47">
        <f t="shared" si="95"/>
        <v>20</v>
      </c>
      <c r="O1570" s="47">
        <f t="shared" si="97"/>
        <v>1132</v>
      </c>
      <c r="P1570" s="47"/>
    </row>
    <row r="1571" spans="1:16" x14ac:dyDescent="0.3">
      <c r="A1571" s="6"/>
      <c r="C1571" s="27">
        <v>1557</v>
      </c>
      <c r="D1571" s="26">
        <v>1045</v>
      </c>
      <c r="E1571" s="26">
        <v>101</v>
      </c>
      <c r="F1571" s="5">
        <v>2022</v>
      </c>
      <c r="H1571" s="47">
        <f>VLOOKUP(표5_1075[[#This Row],[characterId]],$BB$15:$BD$223,2,FALSE)</f>
        <v>31</v>
      </c>
      <c r="I1571" s="47" t="str">
        <f>VLOOKUP(표5_1075[[#This Row],[characterId]],$BB$15:$BD$223,3,FALSE)</f>
        <v>다미아</v>
      </c>
      <c r="K1571" s="47">
        <f t="shared" si="98"/>
        <v>65</v>
      </c>
      <c r="L1571" s="47">
        <v>1557</v>
      </c>
      <c r="M1571" s="47">
        <f t="shared" si="96"/>
        <v>1045</v>
      </c>
      <c r="N1571" s="47">
        <f t="shared" si="95"/>
        <v>101</v>
      </c>
      <c r="O1571" s="47">
        <f t="shared" si="97"/>
        <v>2022</v>
      </c>
      <c r="P1571" s="47"/>
    </row>
    <row r="1572" spans="1:16" x14ac:dyDescent="0.3">
      <c r="A1572" s="6"/>
      <c r="C1572" s="27">
        <v>1558</v>
      </c>
      <c r="D1572" s="26">
        <v>1045</v>
      </c>
      <c r="E1572" s="26">
        <v>102</v>
      </c>
      <c r="F1572" s="5">
        <v>2011</v>
      </c>
      <c r="H1572" s="47">
        <f>VLOOKUP(표5_1075[[#This Row],[characterId]],$BB$15:$BD$223,2,FALSE)</f>
        <v>31</v>
      </c>
      <c r="I1572" s="47" t="str">
        <f>VLOOKUP(표5_1075[[#This Row],[characterId]],$BB$15:$BD$223,3,FALSE)</f>
        <v>세라페더</v>
      </c>
      <c r="K1572" s="47">
        <f t="shared" si="98"/>
        <v>65</v>
      </c>
      <c r="L1572" s="47">
        <v>1558</v>
      </c>
      <c r="M1572" s="47">
        <f t="shared" si="96"/>
        <v>1045</v>
      </c>
      <c r="N1572" s="47">
        <f t="shared" si="95"/>
        <v>102</v>
      </c>
      <c r="O1572" s="47">
        <f t="shared" si="97"/>
        <v>2011</v>
      </c>
      <c r="P1572" s="47"/>
    </row>
    <row r="1573" spans="1:16" x14ac:dyDescent="0.3">
      <c r="A1573" s="6"/>
      <c r="C1573" s="27">
        <v>1559</v>
      </c>
      <c r="D1573" s="26">
        <v>1045</v>
      </c>
      <c r="E1573" s="26">
        <v>103</v>
      </c>
      <c r="F1573" s="5">
        <v>2032</v>
      </c>
      <c r="H1573" s="47">
        <f>VLOOKUP(표5_1075[[#This Row],[characterId]],$BB$15:$BD$223,2,FALSE)</f>
        <v>31</v>
      </c>
      <c r="I1573" s="47" t="str">
        <f>VLOOKUP(표5_1075[[#This Row],[characterId]],$BB$15:$BD$223,3,FALSE)</f>
        <v>플릭스독</v>
      </c>
      <c r="K1573" s="47">
        <f t="shared" si="98"/>
        <v>65</v>
      </c>
      <c r="L1573" s="47">
        <v>1559</v>
      </c>
      <c r="M1573" s="47">
        <f t="shared" si="96"/>
        <v>1045</v>
      </c>
      <c r="N1573" s="47">
        <f t="shared" si="95"/>
        <v>103</v>
      </c>
      <c r="O1573" s="47">
        <f t="shared" si="97"/>
        <v>2032</v>
      </c>
      <c r="P1573" s="47"/>
    </row>
    <row r="1574" spans="1:16" x14ac:dyDescent="0.3">
      <c r="A1574" s="6"/>
      <c r="C1574" s="27">
        <v>1560</v>
      </c>
      <c r="D1574" s="26">
        <v>1045</v>
      </c>
      <c r="E1574" s="26">
        <v>201</v>
      </c>
      <c r="F1574" s="5">
        <v>3005</v>
      </c>
      <c r="H1574" s="47">
        <f>VLOOKUP(표5_1075[[#This Row],[characterId]],$BB$15:$BD$223,2,FALSE)</f>
        <v>36</v>
      </c>
      <c r="I1574" s="47" t="str">
        <f>VLOOKUP(표5_1075[[#This Row],[characterId]],$BB$15:$BD$223,3,FALSE)</f>
        <v>눈물의 루나이</v>
      </c>
      <c r="K1574" s="47">
        <f t="shared" si="98"/>
        <v>65</v>
      </c>
      <c r="L1574" s="47">
        <v>1560</v>
      </c>
      <c r="M1574" s="47">
        <f t="shared" si="96"/>
        <v>1045</v>
      </c>
      <c r="N1574" s="47">
        <f t="shared" si="95"/>
        <v>201</v>
      </c>
      <c r="O1574" s="47">
        <f t="shared" si="97"/>
        <v>3005</v>
      </c>
      <c r="P1574" s="47"/>
    </row>
    <row r="1575" spans="1:16" x14ac:dyDescent="0.3">
      <c r="A1575" s="6"/>
      <c r="C1575" s="27">
        <v>1561</v>
      </c>
      <c r="D1575" s="26">
        <v>1046</v>
      </c>
      <c r="E1575" s="26">
        <v>1</v>
      </c>
      <c r="F1575" s="5">
        <v>1006</v>
      </c>
      <c r="H1575" s="47">
        <f>VLOOKUP(표5_1075[[#This Row],[characterId]],$BB$15:$BD$223,2,FALSE)</f>
        <v>3</v>
      </c>
      <c r="I1575" s="47" t="str">
        <f>VLOOKUP(표5_1075[[#This Row],[characterId]],$BB$15:$BD$223,3,FALSE)</f>
        <v>위치</v>
      </c>
      <c r="K1575" s="47">
        <f t="shared" si="98"/>
        <v>66</v>
      </c>
      <c r="L1575" s="47">
        <v>1561</v>
      </c>
      <c r="M1575" s="47">
        <f t="shared" si="96"/>
        <v>1046</v>
      </c>
      <c r="N1575" s="47">
        <f t="shared" si="95"/>
        <v>1</v>
      </c>
      <c r="O1575" s="47">
        <f t="shared" si="97"/>
        <v>1006</v>
      </c>
      <c r="P1575" s="47"/>
    </row>
    <row r="1576" spans="1:16" x14ac:dyDescent="0.3">
      <c r="A1576" s="6"/>
      <c r="C1576" s="27">
        <v>1562</v>
      </c>
      <c r="D1576" s="26">
        <v>1046</v>
      </c>
      <c r="E1576" s="26">
        <v>2</v>
      </c>
      <c r="F1576" s="5">
        <v>1010</v>
      </c>
      <c r="H1576" s="47">
        <f>VLOOKUP(표5_1075[[#This Row],[characterId]],$BB$15:$BD$223,2,FALSE)</f>
        <v>42</v>
      </c>
      <c r="I1576" s="47" t="str">
        <f>VLOOKUP(표5_1075[[#This Row],[characterId]],$BB$15:$BD$223,3,FALSE)</f>
        <v>도스트</v>
      </c>
      <c r="K1576" s="47">
        <f t="shared" si="98"/>
        <v>66</v>
      </c>
      <c r="L1576" s="47">
        <v>1562</v>
      </c>
      <c r="M1576" s="47">
        <f t="shared" si="96"/>
        <v>1046</v>
      </c>
      <c r="N1576" s="47">
        <f t="shared" ref="N1576:N1639" si="99">N1552</f>
        <v>2</v>
      </c>
      <c r="O1576" s="47">
        <f t="shared" si="97"/>
        <v>1010</v>
      </c>
      <c r="P1576" s="47"/>
    </row>
    <row r="1577" spans="1:16" x14ac:dyDescent="0.3">
      <c r="A1577" s="6"/>
      <c r="C1577" s="27">
        <v>1563</v>
      </c>
      <c r="D1577" s="26">
        <v>1046</v>
      </c>
      <c r="E1577" s="26">
        <v>3</v>
      </c>
      <c r="F1577" s="5">
        <v>1019</v>
      </c>
      <c r="H1577" s="47">
        <f>VLOOKUP(표5_1075[[#This Row],[characterId]],$BB$15:$BD$223,2,FALSE)</f>
        <v>7</v>
      </c>
      <c r="I1577" s="47" t="str">
        <f>VLOOKUP(표5_1075[[#This Row],[characterId]],$BB$15:$BD$223,3,FALSE)</f>
        <v>진저맨</v>
      </c>
      <c r="K1577" s="47">
        <f t="shared" si="98"/>
        <v>66</v>
      </c>
      <c r="L1577" s="47">
        <v>1563</v>
      </c>
      <c r="M1577" s="47">
        <f t="shared" si="96"/>
        <v>1046</v>
      </c>
      <c r="N1577" s="47">
        <f t="shared" si="99"/>
        <v>3</v>
      </c>
      <c r="O1577" s="47">
        <f t="shared" si="97"/>
        <v>1019</v>
      </c>
      <c r="P1577" s="47"/>
    </row>
    <row r="1578" spans="1:16" x14ac:dyDescent="0.3">
      <c r="A1578" s="6"/>
      <c r="C1578" s="27">
        <v>1564</v>
      </c>
      <c r="D1578" s="26">
        <v>1046</v>
      </c>
      <c r="E1578" s="26">
        <v>4</v>
      </c>
      <c r="F1578" s="5">
        <v>1035</v>
      </c>
      <c r="H1578" s="47">
        <f>VLOOKUP(표5_1075[[#This Row],[characterId]],$BB$15:$BD$223,2,FALSE)</f>
        <v>2</v>
      </c>
      <c r="I1578" s="47" t="str">
        <f>VLOOKUP(표5_1075[[#This Row],[characterId]],$BB$15:$BD$223,3,FALSE)</f>
        <v>액션트독스</v>
      </c>
      <c r="K1578" s="47">
        <f t="shared" si="98"/>
        <v>66</v>
      </c>
      <c r="L1578" s="47">
        <v>1564</v>
      </c>
      <c r="M1578" s="47">
        <f t="shared" si="96"/>
        <v>1046</v>
      </c>
      <c r="N1578" s="47">
        <f t="shared" si="99"/>
        <v>4</v>
      </c>
      <c r="O1578" s="47">
        <f t="shared" si="97"/>
        <v>1035</v>
      </c>
      <c r="P1578" s="47"/>
    </row>
    <row r="1579" spans="1:16" x14ac:dyDescent="0.3">
      <c r="A1579" s="6"/>
      <c r="C1579" s="27">
        <v>1565</v>
      </c>
      <c r="D1579" s="26">
        <v>1046</v>
      </c>
      <c r="E1579" s="26">
        <v>5</v>
      </c>
      <c r="F1579" s="5">
        <v>1031</v>
      </c>
      <c r="H1579" s="47">
        <f>VLOOKUP(표5_1075[[#This Row],[characterId]],$BB$15:$BD$223,2,FALSE)</f>
        <v>14</v>
      </c>
      <c r="I1579" s="47" t="str">
        <f>VLOOKUP(표5_1075[[#This Row],[characterId]],$BB$15:$BD$223,3,FALSE)</f>
        <v>큐티폴</v>
      </c>
      <c r="K1579" s="47">
        <f t="shared" si="98"/>
        <v>66</v>
      </c>
      <c r="L1579" s="47">
        <v>1565</v>
      </c>
      <c r="M1579" s="47">
        <f t="shared" si="96"/>
        <v>1046</v>
      </c>
      <c r="N1579" s="47">
        <f t="shared" si="99"/>
        <v>5</v>
      </c>
      <c r="O1579" s="47">
        <f t="shared" si="97"/>
        <v>1031</v>
      </c>
      <c r="P1579" s="47"/>
    </row>
    <row r="1580" spans="1:16" x14ac:dyDescent="0.3">
      <c r="A1580" s="6"/>
      <c r="C1580" s="27">
        <v>1566</v>
      </c>
      <c r="D1580" s="26">
        <v>1046</v>
      </c>
      <c r="E1580" s="26">
        <v>6</v>
      </c>
      <c r="F1580" s="5">
        <v>1054</v>
      </c>
      <c r="H1580" s="47">
        <f>VLOOKUP(표5_1075[[#This Row],[characterId]],$BB$15:$BD$223,2,FALSE)</f>
        <v>7</v>
      </c>
      <c r="I1580" s="47" t="str">
        <f>VLOOKUP(표5_1075[[#This Row],[characterId]],$BB$15:$BD$223,3,FALSE)</f>
        <v>컷스로트맨</v>
      </c>
      <c r="K1580" s="47">
        <f t="shared" si="98"/>
        <v>66</v>
      </c>
      <c r="L1580" s="47">
        <v>1566</v>
      </c>
      <c r="M1580" s="47">
        <f t="shared" si="96"/>
        <v>1046</v>
      </c>
      <c r="N1580" s="47">
        <f t="shared" si="99"/>
        <v>6</v>
      </c>
      <c r="O1580" s="47">
        <f t="shared" si="97"/>
        <v>1054</v>
      </c>
      <c r="P1580" s="47"/>
    </row>
    <row r="1581" spans="1:16" x14ac:dyDescent="0.3">
      <c r="A1581" s="6"/>
      <c r="C1581" s="27">
        <v>1567</v>
      </c>
      <c r="D1581" s="26">
        <v>1046</v>
      </c>
      <c r="E1581" s="26">
        <v>7</v>
      </c>
      <c r="F1581" s="5">
        <v>1042</v>
      </c>
      <c r="H1581" s="47">
        <f>VLOOKUP(표5_1075[[#This Row],[characterId]],$BB$15:$BD$223,2,FALSE)</f>
        <v>18</v>
      </c>
      <c r="I1581" s="47" t="str">
        <f>VLOOKUP(표5_1075[[#This Row],[characterId]],$BB$15:$BD$223,3,FALSE)</f>
        <v>매치햇</v>
      </c>
      <c r="K1581" s="47">
        <f t="shared" si="98"/>
        <v>66</v>
      </c>
      <c r="L1581" s="47">
        <v>1567</v>
      </c>
      <c r="M1581" s="47">
        <f t="shared" si="96"/>
        <v>1046</v>
      </c>
      <c r="N1581" s="47">
        <f t="shared" si="99"/>
        <v>7</v>
      </c>
      <c r="O1581" s="47">
        <f t="shared" si="97"/>
        <v>1042</v>
      </c>
      <c r="P1581" s="47"/>
    </row>
    <row r="1582" spans="1:16" x14ac:dyDescent="0.3">
      <c r="A1582" s="6"/>
      <c r="C1582" s="27">
        <v>1568</v>
      </c>
      <c r="D1582" s="26">
        <v>1046</v>
      </c>
      <c r="E1582" s="26">
        <v>8</v>
      </c>
      <c r="F1582" s="5">
        <v>1052</v>
      </c>
      <c r="H1582" s="47">
        <f>VLOOKUP(표5_1075[[#This Row],[characterId]],$BB$15:$BD$223,2,FALSE)</f>
        <v>10</v>
      </c>
      <c r="I1582" s="47" t="str">
        <f>VLOOKUP(표5_1075[[#This Row],[characterId]],$BB$15:$BD$223,3,FALSE)</f>
        <v>치카</v>
      </c>
      <c r="K1582" s="47">
        <f t="shared" si="98"/>
        <v>66</v>
      </c>
      <c r="L1582" s="47">
        <v>1568</v>
      </c>
      <c r="M1582" s="47">
        <f t="shared" si="96"/>
        <v>1046</v>
      </c>
      <c r="N1582" s="47">
        <f t="shared" si="99"/>
        <v>8</v>
      </c>
      <c r="O1582" s="47">
        <f t="shared" si="97"/>
        <v>1052</v>
      </c>
      <c r="P1582" s="47"/>
    </row>
    <row r="1583" spans="1:16" x14ac:dyDescent="0.3">
      <c r="A1583" s="6"/>
      <c r="C1583" s="27">
        <v>1569</v>
      </c>
      <c r="D1583" s="26">
        <v>1046</v>
      </c>
      <c r="E1583" s="26">
        <v>9</v>
      </c>
      <c r="F1583" s="5">
        <v>1058</v>
      </c>
      <c r="H1583" s="47">
        <f>VLOOKUP(표5_1075[[#This Row],[characterId]],$BB$15:$BD$223,2,FALSE)</f>
        <v>45</v>
      </c>
      <c r="I1583" s="47" t="str">
        <f>VLOOKUP(표5_1075[[#This Row],[characterId]],$BB$15:$BD$223,3,FALSE)</f>
        <v>투스리프스</v>
      </c>
      <c r="K1583" s="47">
        <f t="shared" si="98"/>
        <v>66</v>
      </c>
      <c r="L1583" s="47">
        <v>1569</v>
      </c>
      <c r="M1583" s="47">
        <f t="shared" si="96"/>
        <v>1046</v>
      </c>
      <c r="N1583" s="47">
        <f t="shared" si="99"/>
        <v>9</v>
      </c>
      <c r="O1583" s="47">
        <f t="shared" si="97"/>
        <v>1058</v>
      </c>
      <c r="P1583" s="47"/>
    </row>
    <row r="1584" spans="1:16" x14ac:dyDescent="0.3">
      <c r="A1584" s="6"/>
      <c r="C1584" s="27">
        <v>1570</v>
      </c>
      <c r="D1584" s="26">
        <v>1046</v>
      </c>
      <c r="E1584" s="26">
        <v>10</v>
      </c>
      <c r="F1584" s="5">
        <v>1118</v>
      </c>
      <c r="H1584" s="47">
        <f>VLOOKUP(표5_1075[[#This Row],[characterId]],$BB$15:$BD$223,2,FALSE)</f>
        <v>8</v>
      </c>
      <c r="I1584" s="47" t="str">
        <f>VLOOKUP(표5_1075[[#This Row],[characterId]],$BB$15:$BD$223,3,FALSE)</f>
        <v>열무</v>
      </c>
      <c r="K1584" s="47">
        <f t="shared" si="98"/>
        <v>66</v>
      </c>
      <c r="L1584" s="47">
        <v>1570</v>
      </c>
      <c r="M1584" s="47">
        <f t="shared" si="96"/>
        <v>1046</v>
      </c>
      <c r="N1584" s="47">
        <f t="shared" si="99"/>
        <v>10</v>
      </c>
      <c r="O1584" s="47">
        <f t="shared" si="97"/>
        <v>1118</v>
      </c>
      <c r="P1584" s="47"/>
    </row>
    <row r="1585" spans="1:16" x14ac:dyDescent="0.3">
      <c r="A1585" s="6"/>
      <c r="C1585" s="27">
        <v>1571</v>
      </c>
      <c r="D1585" s="26">
        <v>1046</v>
      </c>
      <c r="E1585" s="26">
        <v>11</v>
      </c>
      <c r="F1585" s="5">
        <v>1067</v>
      </c>
      <c r="H1585" s="47">
        <f>VLOOKUP(표5_1075[[#This Row],[characterId]],$BB$15:$BD$223,2,FALSE)</f>
        <v>5</v>
      </c>
      <c r="I1585" s="47" t="str">
        <f>VLOOKUP(표5_1075[[#This Row],[characterId]],$BB$15:$BD$223,3,FALSE)</f>
        <v>롬바딜</v>
      </c>
      <c r="K1585" s="47">
        <f t="shared" si="98"/>
        <v>66</v>
      </c>
      <c r="L1585" s="47">
        <v>1571</v>
      </c>
      <c r="M1585" s="47">
        <f t="shared" si="96"/>
        <v>1046</v>
      </c>
      <c r="N1585" s="47">
        <f t="shared" si="99"/>
        <v>11</v>
      </c>
      <c r="O1585" s="47">
        <f t="shared" si="97"/>
        <v>1067</v>
      </c>
      <c r="P1585" s="47"/>
    </row>
    <row r="1586" spans="1:16" x14ac:dyDescent="0.3">
      <c r="A1586" s="6"/>
      <c r="C1586" s="27">
        <v>1572</v>
      </c>
      <c r="D1586" s="26">
        <v>1046</v>
      </c>
      <c r="E1586" s="26">
        <v>12</v>
      </c>
      <c r="F1586" s="5">
        <v>1081</v>
      </c>
      <c r="H1586" s="47">
        <f>VLOOKUP(표5_1075[[#This Row],[characterId]],$BB$15:$BD$223,2,FALSE)</f>
        <v>2</v>
      </c>
      <c r="I1586" s="47" t="str">
        <f>VLOOKUP(표5_1075[[#This Row],[characterId]],$BB$15:$BD$223,3,FALSE)</f>
        <v>비컨독스</v>
      </c>
      <c r="K1586" s="47">
        <f t="shared" si="98"/>
        <v>66</v>
      </c>
      <c r="L1586" s="47">
        <v>1572</v>
      </c>
      <c r="M1586" s="47">
        <f t="shared" si="96"/>
        <v>1046</v>
      </c>
      <c r="N1586" s="47">
        <f t="shared" si="99"/>
        <v>12</v>
      </c>
      <c r="O1586" s="47">
        <f t="shared" si="97"/>
        <v>1081</v>
      </c>
      <c r="P1586" s="47"/>
    </row>
    <row r="1587" spans="1:16" x14ac:dyDescent="0.3">
      <c r="A1587" s="6"/>
      <c r="C1587" s="27">
        <v>1573</v>
      </c>
      <c r="D1587" s="26">
        <v>1046</v>
      </c>
      <c r="E1587" s="26">
        <v>13</v>
      </c>
      <c r="F1587" s="5">
        <v>1086</v>
      </c>
      <c r="H1587" s="47">
        <f>VLOOKUP(표5_1075[[#This Row],[characterId]],$BB$15:$BD$223,2,FALSE)</f>
        <v>13</v>
      </c>
      <c r="I1587" s="47" t="str">
        <f>VLOOKUP(표5_1075[[#This Row],[characterId]],$BB$15:$BD$223,3,FALSE)</f>
        <v>천목장군</v>
      </c>
      <c r="K1587" s="47">
        <f t="shared" si="98"/>
        <v>66</v>
      </c>
      <c r="L1587" s="47">
        <v>1573</v>
      </c>
      <c r="M1587" s="47">
        <f t="shared" si="96"/>
        <v>1046</v>
      </c>
      <c r="N1587" s="47">
        <f t="shared" si="99"/>
        <v>13</v>
      </c>
      <c r="O1587" s="47">
        <f t="shared" si="97"/>
        <v>1086</v>
      </c>
      <c r="P1587" s="47"/>
    </row>
    <row r="1588" spans="1:16" x14ac:dyDescent="0.3">
      <c r="A1588" s="6"/>
      <c r="C1588" s="27">
        <v>1574</v>
      </c>
      <c r="D1588" s="26">
        <v>1046</v>
      </c>
      <c r="E1588" s="26">
        <v>14</v>
      </c>
      <c r="F1588" s="5">
        <v>1080</v>
      </c>
      <c r="H1588" s="47">
        <f>VLOOKUP(표5_1075[[#This Row],[characterId]],$BB$15:$BD$223,2,FALSE)</f>
        <v>3</v>
      </c>
      <c r="I1588" s="47" t="str">
        <f>VLOOKUP(표5_1075[[#This Row],[characterId]],$BB$15:$BD$223,3,FALSE)</f>
        <v>룬치프톤</v>
      </c>
      <c r="K1588" s="47">
        <f t="shared" si="98"/>
        <v>66</v>
      </c>
      <c r="L1588" s="47">
        <v>1574</v>
      </c>
      <c r="M1588" s="47">
        <f t="shared" si="96"/>
        <v>1046</v>
      </c>
      <c r="N1588" s="47">
        <f t="shared" si="99"/>
        <v>14</v>
      </c>
      <c r="O1588" s="47">
        <f t="shared" si="97"/>
        <v>1080</v>
      </c>
      <c r="P1588" s="47"/>
    </row>
    <row r="1589" spans="1:16" x14ac:dyDescent="0.3">
      <c r="A1589" s="6"/>
      <c r="C1589" s="27">
        <v>1575</v>
      </c>
      <c r="D1589" s="26">
        <v>1046</v>
      </c>
      <c r="E1589" s="26">
        <v>15</v>
      </c>
      <c r="F1589" s="5">
        <v>1069</v>
      </c>
      <c r="H1589" s="47">
        <f>VLOOKUP(표5_1075[[#This Row],[characterId]],$BB$15:$BD$223,2,FALSE)</f>
        <v>21</v>
      </c>
      <c r="I1589" s="47" t="str">
        <f>VLOOKUP(표5_1075[[#This Row],[characterId]],$BB$15:$BD$223,3,FALSE)</f>
        <v>푸르릉</v>
      </c>
      <c r="K1589" s="47">
        <f t="shared" si="98"/>
        <v>66</v>
      </c>
      <c r="L1589" s="47">
        <v>1575</v>
      </c>
      <c r="M1589" s="47">
        <f t="shared" si="96"/>
        <v>1046</v>
      </c>
      <c r="N1589" s="47">
        <f t="shared" si="99"/>
        <v>15</v>
      </c>
      <c r="O1589" s="47">
        <f t="shared" si="97"/>
        <v>1069</v>
      </c>
      <c r="P1589" s="47"/>
    </row>
    <row r="1590" spans="1:16" x14ac:dyDescent="0.3">
      <c r="A1590" s="6"/>
      <c r="C1590" s="27">
        <v>1576</v>
      </c>
      <c r="D1590" s="26">
        <v>1046</v>
      </c>
      <c r="E1590" s="26">
        <v>16</v>
      </c>
      <c r="F1590" s="5">
        <v>1163</v>
      </c>
      <c r="H1590" s="47">
        <f>VLOOKUP(표5_1075[[#This Row],[characterId]],$BB$15:$BD$223,2,FALSE)</f>
        <v>3</v>
      </c>
      <c r="I1590" s="47" t="str">
        <f>VLOOKUP(표5_1075[[#This Row],[characterId]],$BB$15:$BD$223,3,FALSE)</f>
        <v>라멜리</v>
      </c>
      <c r="K1590" s="47">
        <f t="shared" si="98"/>
        <v>66</v>
      </c>
      <c r="L1590" s="47">
        <v>1576</v>
      </c>
      <c r="M1590" s="47">
        <f t="shared" si="96"/>
        <v>1046</v>
      </c>
      <c r="N1590" s="47">
        <f t="shared" si="99"/>
        <v>16</v>
      </c>
      <c r="O1590" s="47">
        <f t="shared" si="97"/>
        <v>1163</v>
      </c>
      <c r="P1590" s="47"/>
    </row>
    <row r="1591" spans="1:16" x14ac:dyDescent="0.3">
      <c r="A1591" s="6"/>
      <c r="C1591" s="27">
        <v>1577</v>
      </c>
      <c r="D1591" s="26">
        <v>1046</v>
      </c>
      <c r="E1591" s="26">
        <v>17</v>
      </c>
      <c r="F1591" s="5">
        <v>1133</v>
      </c>
      <c r="H1591" s="47">
        <f>VLOOKUP(표5_1075[[#This Row],[characterId]],$BB$15:$BD$223,2,FALSE)</f>
        <v>2</v>
      </c>
      <c r="I1591" s="47" t="str">
        <f>VLOOKUP(표5_1075[[#This Row],[characterId]],$BB$15:$BD$223,3,FALSE)</f>
        <v>캐슬헤드</v>
      </c>
      <c r="K1591" s="47">
        <f t="shared" si="98"/>
        <v>66</v>
      </c>
      <c r="L1591" s="47">
        <v>1577</v>
      </c>
      <c r="M1591" s="47">
        <f t="shared" si="96"/>
        <v>1046</v>
      </c>
      <c r="N1591" s="47">
        <f t="shared" si="99"/>
        <v>17</v>
      </c>
      <c r="O1591" s="47">
        <f t="shared" si="97"/>
        <v>1133</v>
      </c>
      <c r="P1591" s="47"/>
    </row>
    <row r="1592" spans="1:16" x14ac:dyDescent="0.3">
      <c r="A1592" s="6"/>
      <c r="C1592" s="27">
        <v>1578</v>
      </c>
      <c r="D1592" s="26">
        <v>1046</v>
      </c>
      <c r="E1592" s="26">
        <v>18</v>
      </c>
      <c r="F1592" s="5">
        <v>1096</v>
      </c>
      <c r="H1592" s="47">
        <f>VLOOKUP(표5_1075[[#This Row],[characterId]],$BB$15:$BD$223,2,FALSE)</f>
        <v>9</v>
      </c>
      <c r="I1592" s="47" t="str">
        <f>VLOOKUP(표5_1075[[#This Row],[characterId]],$BB$15:$BD$223,3,FALSE)</f>
        <v>자카</v>
      </c>
      <c r="K1592" s="47">
        <f t="shared" si="98"/>
        <v>66</v>
      </c>
      <c r="L1592" s="47">
        <v>1578</v>
      </c>
      <c r="M1592" s="47">
        <f t="shared" si="96"/>
        <v>1046</v>
      </c>
      <c r="N1592" s="47">
        <f t="shared" si="99"/>
        <v>18</v>
      </c>
      <c r="O1592" s="47">
        <f t="shared" si="97"/>
        <v>1096</v>
      </c>
      <c r="P1592" s="47"/>
    </row>
    <row r="1593" spans="1:16" x14ac:dyDescent="0.3">
      <c r="A1593" s="6"/>
      <c r="C1593" s="27">
        <v>1579</v>
      </c>
      <c r="D1593" s="26">
        <v>1046</v>
      </c>
      <c r="E1593" s="26">
        <v>19</v>
      </c>
      <c r="F1593" s="5">
        <v>1156</v>
      </c>
      <c r="H1593" s="47">
        <f>VLOOKUP(표5_1075[[#This Row],[characterId]],$BB$15:$BD$223,2,FALSE)</f>
        <v>14</v>
      </c>
      <c r="I1593" s="47" t="str">
        <f>VLOOKUP(표5_1075[[#This Row],[characterId]],$BB$15:$BD$223,3,FALSE)</f>
        <v>아누비스</v>
      </c>
      <c r="K1593" s="47">
        <f t="shared" si="98"/>
        <v>66</v>
      </c>
      <c r="L1593" s="47">
        <v>1579</v>
      </c>
      <c r="M1593" s="47">
        <f t="shared" si="96"/>
        <v>1046</v>
      </c>
      <c r="N1593" s="47">
        <f t="shared" si="99"/>
        <v>19</v>
      </c>
      <c r="O1593" s="47">
        <f t="shared" si="97"/>
        <v>1156</v>
      </c>
      <c r="P1593" s="47"/>
    </row>
    <row r="1594" spans="1:16" x14ac:dyDescent="0.3">
      <c r="A1594" s="6"/>
      <c r="C1594" s="27">
        <v>1580</v>
      </c>
      <c r="D1594" s="26">
        <v>1046</v>
      </c>
      <c r="E1594" s="26">
        <v>20</v>
      </c>
      <c r="F1594" s="5">
        <v>1132</v>
      </c>
      <c r="H1594" s="47">
        <f>VLOOKUP(표5_1075[[#This Row],[characterId]],$BB$15:$BD$223,2,FALSE)</f>
        <v>8</v>
      </c>
      <c r="I1594" s="47" t="str">
        <f>VLOOKUP(표5_1075[[#This Row],[characterId]],$BB$15:$BD$223,3,FALSE)</f>
        <v>피에르델</v>
      </c>
      <c r="K1594" s="47">
        <f t="shared" si="98"/>
        <v>66</v>
      </c>
      <c r="L1594" s="47">
        <v>1580</v>
      </c>
      <c r="M1594" s="47">
        <f t="shared" si="96"/>
        <v>1046</v>
      </c>
      <c r="N1594" s="47">
        <f t="shared" si="99"/>
        <v>20</v>
      </c>
      <c r="O1594" s="47">
        <f t="shared" si="97"/>
        <v>1132</v>
      </c>
      <c r="P1594" s="47"/>
    </row>
    <row r="1595" spans="1:16" x14ac:dyDescent="0.3">
      <c r="A1595" s="6"/>
      <c r="C1595" s="27">
        <v>1581</v>
      </c>
      <c r="D1595" s="26">
        <v>1046</v>
      </c>
      <c r="E1595" s="26">
        <v>101</v>
      </c>
      <c r="F1595" s="5">
        <v>2022</v>
      </c>
      <c r="H1595" s="47">
        <f>VLOOKUP(표5_1075[[#This Row],[characterId]],$BB$15:$BD$223,2,FALSE)</f>
        <v>31</v>
      </c>
      <c r="I1595" s="47" t="str">
        <f>VLOOKUP(표5_1075[[#This Row],[characterId]],$BB$15:$BD$223,3,FALSE)</f>
        <v>다미아</v>
      </c>
      <c r="K1595" s="47">
        <f t="shared" si="98"/>
        <v>66</v>
      </c>
      <c r="L1595" s="47">
        <v>1581</v>
      </c>
      <c r="M1595" s="47">
        <f t="shared" si="96"/>
        <v>1046</v>
      </c>
      <c r="N1595" s="47">
        <f t="shared" si="99"/>
        <v>101</v>
      </c>
      <c r="O1595" s="47">
        <f t="shared" si="97"/>
        <v>2022</v>
      </c>
      <c r="P1595" s="47"/>
    </row>
    <row r="1596" spans="1:16" x14ac:dyDescent="0.3">
      <c r="A1596" s="6"/>
      <c r="C1596" s="27">
        <v>1582</v>
      </c>
      <c r="D1596" s="26">
        <v>1046</v>
      </c>
      <c r="E1596" s="26">
        <v>102</v>
      </c>
      <c r="F1596" s="5">
        <v>2011</v>
      </c>
      <c r="H1596" s="47">
        <f>VLOOKUP(표5_1075[[#This Row],[characterId]],$BB$15:$BD$223,2,FALSE)</f>
        <v>31</v>
      </c>
      <c r="I1596" s="47" t="str">
        <f>VLOOKUP(표5_1075[[#This Row],[characterId]],$BB$15:$BD$223,3,FALSE)</f>
        <v>세라페더</v>
      </c>
      <c r="K1596" s="47">
        <f t="shared" si="98"/>
        <v>66</v>
      </c>
      <c r="L1596" s="47">
        <v>1582</v>
      </c>
      <c r="M1596" s="47">
        <f t="shared" si="96"/>
        <v>1046</v>
      </c>
      <c r="N1596" s="47">
        <f t="shared" si="99"/>
        <v>102</v>
      </c>
      <c r="O1596" s="47">
        <f t="shared" si="97"/>
        <v>2011</v>
      </c>
      <c r="P1596" s="47"/>
    </row>
    <row r="1597" spans="1:16" x14ac:dyDescent="0.3">
      <c r="A1597" s="6"/>
      <c r="C1597" s="27">
        <v>1583</v>
      </c>
      <c r="D1597" s="26">
        <v>1046</v>
      </c>
      <c r="E1597" s="26">
        <v>103</v>
      </c>
      <c r="F1597" s="5">
        <v>2032</v>
      </c>
      <c r="H1597" s="47">
        <f>VLOOKUP(표5_1075[[#This Row],[characterId]],$BB$15:$BD$223,2,FALSE)</f>
        <v>31</v>
      </c>
      <c r="I1597" s="47" t="str">
        <f>VLOOKUP(표5_1075[[#This Row],[characterId]],$BB$15:$BD$223,3,FALSE)</f>
        <v>플릭스독</v>
      </c>
      <c r="K1597" s="47">
        <f t="shared" si="98"/>
        <v>66</v>
      </c>
      <c r="L1597" s="47">
        <v>1583</v>
      </c>
      <c r="M1597" s="47">
        <f t="shared" si="96"/>
        <v>1046</v>
      </c>
      <c r="N1597" s="47">
        <f t="shared" si="99"/>
        <v>103</v>
      </c>
      <c r="O1597" s="47">
        <f t="shared" si="97"/>
        <v>2032</v>
      </c>
      <c r="P1597" s="47"/>
    </row>
    <row r="1598" spans="1:16" x14ac:dyDescent="0.3">
      <c r="A1598" s="6"/>
      <c r="C1598" s="27">
        <v>1584</v>
      </c>
      <c r="D1598" s="26">
        <v>1046</v>
      </c>
      <c r="E1598" s="26">
        <v>201</v>
      </c>
      <c r="F1598" s="5">
        <v>3005</v>
      </c>
      <c r="H1598" s="47">
        <f>VLOOKUP(표5_1075[[#This Row],[characterId]],$BB$15:$BD$223,2,FALSE)</f>
        <v>36</v>
      </c>
      <c r="I1598" s="47" t="str">
        <f>VLOOKUP(표5_1075[[#This Row],[characterId]],$BB$15:$BD$223,3,FALSE)</f>
        <v>눈물의 루나이</v>
      </c>
      <c r="K1598" s="47">
        <f t="shared" si="98"/>
        <v>66</v>
      </c>
      <c r="L1598" s="47">
        <v>1584</v>
      </c>
      <c r="M1598" s="47">
        <f t="shared" si="96"/>
        <v>1046</v>
      </c>
      <c r="N1598" s="47">
        <f t="shared" si="99"/>
        <v>201</v>
      </c>
      <c r="O1598" s="47">
        <f t="shared" si="97"/>
        <v>3005</v>
      </c>
      <c r="P1598" s="47"/>
    </row>
    <row r="1599" spans="1:16" x14ac:dyDescent="0.3">
      <c r="A1599" s="6"/>
      <c r="C1599" s="27">
        <v>1585</v>
      </c>
      <c r="D1599" s="26">
        <v>1047</v>
      </c>
      <c r="E1599" s="26">
        <v>1</v>
      </c>
      <c r="F1599" s="5">
        <v>1006</v>
      </c>
      <c r="H1599" s="47">
        <f>VLOOKUP(표5_1075[[#This Row],[characterId]],$BB$15:$BD$223,2,FALSE)</f>
        <v>3</v>
      </c>
      <c r="I1599" s="47" t="str">
        <f>VLOOKUP(표5_1075[[#This Row],[characterId]],$BB$15:$BD$223,3,FALSE)</f>
        <v>위치</v>
      </c>
      <c r="K1599" s="47">
        <f t="shared" si="98"/>
        <v>67</v>
      </c>
      <c r="L1599" s="47">
        <v>1585</v>
      </c>
      <c r="M1599" s="47">
        <f t="shared" si="96"/>
        <v>1047</v>
      </c>
      <c r="N1599" s="47">
        <f t="shared" si="99"/>
        <v>1</v>
      </c>
      <c r="O1599" s="47">
        <f t="shared" si="97"/>
        <v>1006</v>
      </c>
      <c r="P1599" s="47"/>
    </row>
    <row r="1600" spans="1:16" x14ac:dyDescent="0.3">
      <c r="A1600" s="6"/>
      <c r="C1600" s="27">
        <v>1586</v>
      </c>
      <c r="D1600" s="26">
        <v>1047</v>
      </c>
      <c r="E1600" s="26">
        <v>2</v>
      </c>
      <c r="F1600" s="5">
        <v>1010</v>
      </c>
      <c r="H1600" s="47">
        <f>VLOOKUP(표5_1075[[#This Row],[characterId]],$BB$15:$BD$223,2,FALSE)</f>
        <v>42</v>
      </c>
      <c r="I1600" s="47" t="str">
        <f>VLOOKUP(표5_1075[[#This Row],[characterId]],$BB$15:$BD$223,3,FALSE)</f>
        <v>도스트</v>
      </c>
      <c r="K1600" s="47">
        <f t="shared" si="98"/>
        <v>67</v>
      </c>
      <c r="L1600" s="47">
        <v>1586</v>
      </c>
      <c r="M1600" s="47">
        <f t="shared" si="96"/>
        <v>1047</v>
      </c>
      <c r="N1600" s="47">
        <f t="shared" si="99"/>
        <v>2</v>
      </c>
      <c r="O1600" s="47">
        <f t="shared" si="97"/>
        <v>1010</v>
      </c>
      <c r="P1600" s="47"/>
    </row>
    <row r="1601" spans="1:16" x14ac:dyDescent="0.3">
      <c r="A1601" s="6"/>
      <c r="C1601" s="27">
        <v>1587</v>
      </c>
      <c r="D1601" s="26">
        <v>1047</v>
      </c>
      <c r="E1601" s="26">
        <v>3</v>
      </c>
      <c r="F1601" s="5">
        <v>1019</v>
      </c>
      <c r="H1601" s="47">
        <f>VLOOKUP(표5_1075[[#This Row],[characterId]],$BB$15:$BD$223,2,FALSE)</f>
        <v>7</v>
      </c>
      <c r="I1601" s="47" t="str">
        <f>VLOOKUP(표5_1075[[#This Row],[characterId]],$BB$15:$BD$223,3,FALSE)</f>
        <v>진저맨</v>
      </c>
      <c r="K1601" s="47">
        <f t="shared" si="98"/>
        <v>67</v>
      </c>
      <c r="L1601" s="47">
        <v>1587</v>
      </c>
      <c r="M1601" s="47">
        <f t="shared" si="96"/>
        <v>1047</v>
      </c>
      <c r="N1601" s="47">
        <f t="shared" si="99"/>
        <v>3</v>
      </c>
      <c r="O1601" s="47">
        <f t="shared" si="97"/>
        <v>1019</v>
      </c>
      <c r="P1601" s="47"/>
    </row>
    <row r="1602" spans="1:16" x14ac:dyDescent="0.3">
      <c r="A1602" s="6"/>
      <c r="C1602" s="27">
        <v>1588</v>
      </c>
      <c r="D1602" s="26">
        <v>1047</v>
      </c>
      <c r="E1602" s="26">
        <v>4</v>
      </c>
      <c r="F1602" s="5">
        <v>1035</v>
      </c>
      <c r="H1602" s="47">
        <f>VLOOKUP(표5_1075[[#This Row],[characterId]],$BB$15:$BD$223,2,FALSE)</f>
        <v>2</v>
      </c>
      <c r="I1602" s="47" t="str">
        <f>VLOOKUP(표5_1075[[#This Row],[characterId]],$BB$15:$BD$223,3,FALSE)</f>
        <v>액션트독스</v>
      </c>
      <c r="K1602" s="47">
        <f t="shared" si="98"/>
        <v>67</v>
      </c>
      <c r="L1602" s="47">
        <v>1588</v>
      </c>
      <c r="M1602" s="47">
        <f t="shared" si="96"/>
        <v>1047</v>
      </c>
      <c r="N1602" s="47">
        <f t="shared" si="99"/>
        <v>4</v>
      </c>
      <c r="O1602" s="47">
        <f t="shared" si="97"/>
        <v>1035</v>
      </c>
      <c r="P1602" s="47"/>
    </row>
    <row r="1603" spans="1:16" x14ac:dyDescent="0.3">
      <c r="A1603" s="6"/>
      <c r="C1603" s="27">
        <v>1589</v>
      </c>
      <c r="D1603" s="26">
        <v>1047</v>
      </c>
      <c r="E1603" s="26">
        <v>5</v>
      </c>
      <c r="F1603" s="5">
        <v>1031</v>
      </c>
      <c r="H1603" s="47">
        <f>VLOOKUP(표5_1075[[#This Row],[characterId]],$BB$15:$BD$223,2,FALSE)</f>
        <v>14</v>
      </c>
      <c r="I1603" s="47" t="str">
        <f>VLOOKUP(표5_1075[[#This Row],[characterId]],$BB$15:$BD$223,3,FALSE)</f>
        <v>큐티폴</v>
      </c>
      <c r="K1603" s="47">
        <f t="shared" si="98"/>
        <v>67</v>
      </c>
      <c r="L1603" s="47">
        <v>1589</v>
      </c>
      <c r="M1603" s="47">
        <f t="shared" si="96"/>
        <v>1047</v>
      </c>
      <c r="N1603" s="47">
        <f t="shared" si="99"/>
        <v>5</v>
      </c>
      <c r="O1603" s="47">
        <f t="shared" si="97"/>
        <v>1031</v>
      </c>
      <c r="P1603" s="47"/>
    </row>
    <row r="1604" spans="1:16" x14ac:dyDescent="0.3">
      <c r="A1604" s="6"/>
      <c r="C1604" s="27">
        <v>1590</v>
      </c>
      <c r="D1604" s="26">
        <v>1047</v>
      </c>
      <c r="E1604" s="26">
        <v>6</v>
      </c>
      <c r="F1604" s="5">
        <v>1054</v>
      </c>
      <c r="H1604" s="47">
        <f>VLOOKUP(표5_1075[[#This Row],[characterId]],$BB$15:$BD$223,2,FALSE)</f>
        <v>7</v>
      </c>
      <c r="I1604" s="47" t="str">
        <f>VLOOKUP(표5_1075[[#This Row],[characterId]],$BB$15:$BD$223,3,FALSE)</f>
        <v>컷스로트맨</v>
      </c>
      <c r="K1604" s="47">
        <f t="shared" si="98"/>
        <v>67</v>
      </c>
      <c r="L1604" s="47">
        <v>1590</v>
      </c>
      <c r="M1604" s="47">
        <f t="shared" si="96"/>
        <v>1047</v>
      </c>
      <c r="N1604" s="47">
        <f t="shared" si="99"/>
        <v>6</v>
      </c>
      <c r="O1604" s="47">
        <f t="shared" si="97"/>
        <v>1054</v>
      </c>
      <c r="P1604" s="47"/>
    </row>
    <row r="1605" spans="1:16" x14ac:dyDescent="0.3">
      <c r="A1605" s="6"/>
      <c r="C1605" s="27">
        <v>1591</v>
      </c>
      <c r="D1605" s="26">
        <v>1047</v>
      </c>
      <c r="E1605" s="26">
        <v>7</v>
      </c>
      <c r="F1605" s="5">
        <v>1042</v>
      </c>
      <c r="H1605" s="47">
        <f>VLOOKUP(표5_1075[[#This Row],[characterId]],$BB$15:$BD$223,2,FALSE)</f>
        <v>18</v>
      </c>
      <c r="I1605" s="47" t="str">
        <f>VLOOKUP(표5_1075[[#This Row],[characterId]],$BB$15:$BD$223,3,FALSE)</f>
        <v>매치햇</v>
      </c>
      <c r="K1605" s="47">
        <f t="shared" si="98"/>
        <v>67</v>
      </c>
      <c r="L1605" s="47">
        <v>1591</v>
      </c>
      <c r="M1605" s="47">
        <f t="shared" si="96"/>
        <v>1047</v>
      </c>
      <c r="N1605" s="47">
        <f t="shared" si="99"/>
        <v>7</v>
      </c>
      <c r="O1605" s="47">
        <f t="shared" si="97"/>
        <v>1042</v>
      </c>
      <c r="P1605" s="47"/>
    </row>
    <row r="1606" spans="1:16" x14ac:dyDescent="0.3">
      <c r="A1606" s="6"/>
      <c r="C1606" s="27">
        <v>1592</v>
      </c>
      <c r="D1606" s="26">
        <v>1047</v>
      </c>
      <c r="E1606" s="26">
        <v>8</v>
      </c>
      <c r="F1606" s="5">
        <v>1052</v>
      </c>
      <c r="H1606" s="47">
        <f>VLOOKUP(표5_1075[[#This Row],[characterId]],$BB$15:$BD$223,2,FALSE)</f>
        <v>10</v>
      </c>
      <c r="I1606" s="47" t="str">
        <f>VLOOKUP(표5_1075[[#This Row],[characterId]],$BB$15:$BD$223,3,FALSE)</f>
        <v>치카</v>
      </c>
      <c r="K1606" s="47">
        <f t="shared" si="98"/>
        <v>67</v>
      </c>
      <c r="L1606" s="47">
        <v>1592</v>
      </c>
      <c r="M1606" s="47">
        <f t="shared" si="96"/>
        <v>1047</v>
      </c>
      <c r="N1606" s="47">
        <f t="shared" si="99"/>
        <v>8</v>
      </c>
      <c r="O1606" s="47">
        <f t="shared" si="97"/>
        <v>1052</v>
      </c>
      <c r="P1606" s="47"/>
    </row>
    <row r="1607" spans="1:16" x14ac:dyDescent="0.3">
      <c r="A1607" s="6"/>
      <c r="C1607" s="27">
        <v>1593</v>
      </c>
      <c r="D1607" s="26">
        <v>1047</v>
      </c>
      <c r="E1607" s="26">
        <v>9</v>
      </c>
      <c r="F1607" s="5">
        <v>1058</v>
      </c>
      <c r="H1607" s="47">
        <f>VLOOKUP(표5_1075[[#This Row],[characterId]],$BB$15:$BD$223,2,FALSE)</f>
        <v>45</v>
      </c>
      <c r="I1607" s="47" t="str">
        <f>VLOOKUP(표5_1075[[#This Row],[characterId]],$BB$15:$BD$223,3,FALSE)</f>
        <v>투스리프스</v>
      </c>
      <c r="K1607" s="47">
        <f t="shared" si="98"/>
        <v>67</v>
      </c>
      <c r="L1607" s="47">
        <v>1593</v>
      </c>
      <c r="M1607" s="47">
        <f t="shared" si="96"/>
        <v>1047</v>
      </c>
      <c r="N1607" s="47">
        <f t="shared" si="99"/>
        <v>9</v>
      </c>
      <c r="O1607" s="47">
        <f t="shared" si="97"/>
        <v>1058</v>
      </c>
      <c r="P1607" s="47"/>
    </row>
    <row r="1608" spans="1:16" x14ac:dyDescent="0.3">
      <c r="A1608" s="6"/>
      <c r="C1608" s="27">
        <v>1594</v>
      </c>
      <c r="D1608" s="26">
        <v>1047</v>
      </c>
      <c r="E1608" s="26">
        <v>10</v>
      </c>
      <c r="F1608" s="5">
        <v>1118</v>
      </c>
      <c r="H1608" s="47">
        <f>VLOOKUP(표5_1075[[#This Row],[characterId]],$BB$15:$BD$223,2,FALSE)</f>
        <v>8</v>
      </c>
      <c r="I1608" s="47" t="str">
        <f>VLOOKUP(표5_1075[[#This Row],[characterId]],$BB$15:$BD$223,3,FALSE)</f>
        <v>열무</v>
      </c>
      <c r="K1608" s="47">
        <f t="shared" si="98"/>
        <v>67</v>
      </c>
      <c r="L1608" s="47">
        <v>1594</v>
      </c>
      <c r="M1608" s="47">
        <f t="shared" si="96"/>
        <v>1047</v>
      </c>
      <c r="N1608" s="47">
        <f t="shared" si="99"/>
        <v>10</v>
      </c>
      <c r="O1608" s="47">
        <f t="shared" si="97"/>
        <v>1118</v>
      </c>
      <c r="P1608" s="47"/>
    </row>
    <row r="1609" spans="1:16" x14ac:dyDescent="0.3">
      <c r="A1609" s="6"/>
      <c r="C1609" s="27">
        <v>1595</v>
      </c>
      <c r="D1609" s="26">
        <v>1047</v>
      </c>
      <c r="E1609" s="26">
        <v>11</v>
      </c>
      <c r="F1609" s="5">
        <v>1067</v>
      </c>
      <c r="H1609" s="47">
        <f>VLOOKUP(표5_1075[[#This Row],[characterId]],$BB$15:$BD$223,2,FALSE)</f>
        <v>5</v>
      </c>
      <c r="I1609" s="47" t="str">
        <f>VLOOKUP(표5_1075[[#This Row],[characterId]],$BB$15:$BD$223,3,FALSE)</f>
        <v>롬바딜</v>
      </c>
      <c r="K1609" s="47">
        <f t="shared" si="98"/>
        <v>67</v>
      </c>
      <c r="L1609" s="47">
        <v>1595</v>
      </c>
      <c r="M1609" s="47">
        <f t="shared" si="96"/>
        <v>1047</v>
      </c>
      <c r="N1609" s="47">
        <f t="shared" si="99"/>
        <v>11</v>
      </c>
      <c r="O1609" s="47">
        <f t="shared" si="97"/>
        <v>1067</v>
      </c>
      <c r="P1609" s="47"/>
    </row>
    <row r="1610" spans="1:16" x14ac:dyDescent="0.3">
      <c r="A1610" s="6"/>
      <c r="C1610" s="27">
        <v>1596</v>
      </c>
      <c r="D1610" s="26">
        <v>1047</v>
      </c>
      <c r="E1610" s="26">
        <v>12</v>
      </c>
      <c r="F1610" s="5">
        <v>1081</v>
      </c>
      <c r="H1610" s="47">
        <f>VLOOKUP(표5_1075[[#This Row],[characterId]],$BB$15:$BD$223,2,FALSE)</f>
        <v>2</v>
      </c>
      <c r="I1610" s="47" t="str">
        <f>VLOOKUP(표5_1075[[#This Row],[characterId]],$BB$15:$BD$223,3,FALSE)</f>
        <v>비컨독스</v>
      </c>
      <c r="K1610" s="47">
        <f t="shared" si="98"/>
        <v>67</v>
      </c>
      <c r="L1610" s="47">
        <v>1596</v>
      </c>
      <c r="M1610" s="47">
        <f t="shared" si="96"/>
        <v>1047</v>
      </c>
      <c r="N1610" s="47">
        <f t="shared" si="99"/>
        <v>12</v>
      </c>
      <c r="O1610" s="47">
        <f t="shared" si="97"/>
        <v>1081</v>
      </c>
      <c r="P1610" s="47"/>
    </row>
    <row r="1611" spans="1:16" x14ac:dyDescent="0.3">
      <c r="A1611" s="6"/>
      <c r="C1611" s="27">
        <v>1597</v>
      </c>
      <c r="D1611" s="26">
        <v>1047</v>
      </c>
      <c r="E1611" s="26">
        <v>13</v>
      </c>
      <c r="F1611" s="5">
        <v>1086</v>
      </c>
      <c r="H1611" s="47">
        <f>VLOOKUP(표5_1075[[#This Row],[characterId]],$BB$15:$BD$223,2,FALSE)</f>
        <v>13</v>
      </c>
      <c r="I1611" s="47" t="str">
        <f>VLOOKUP(표5_1075[[#This Row],[characterId]],$BB$15:$BD$223,3,FALSE)</f>
        <v>천목장군</v>
      </c>
      <c r="K1611" s="47">
        <f t="shared" si="98"/>
        <v>67</v>
      </c>
      <c r="L1611" s="47">
        <v>1597</v>
      </c>
      <c r="M1611" s="47">
        <f t="shared" si="96"/>
        <v>1047</v>
      </c>
      <c r="N1611" s="47">
        <f t="shared" si="99"/>
        <v>13</v>
      </c>
      <c r="O1611" s="47">
        <f t="shared" si="97"/>
        <v>1086</v>
      </c>
      <c r="P1611" s="47"/>
    </row>
    <row r="1612" spans="1:16" x14ac:dyDescent="0.3">
      <c r="A1612" s="6"/>
      <c r="C1612" s="27">
        <v>1598</v>
      </c>
      <c r="D1612" s="26">
        <v>1047</v>
      </c>
      <c r="E1612" s="26">
        <v>14</v>
      </c>
      <c r="F1612" s="5">
        <v>1080</v>
      </c>
      <c r="H1612" s="47">
        <f>VLOOKUP(표5_1075[[#This Row],[characterId]],$BB$15:$BD$223,2,FALSE)</f>
        <v>3</v>
      </c>
      <c r="I1612" s="47" t="str">
        <f>VLOOKUP(표5_1075[[#This Row],[characterId]],$BB$15:$BD$223,3,FALSE)</f>
        <v>룬치프톤</v>
      </c>
      <c r="K1612" s="47">
        <f t="shared" si="98"/>
        <v>67</v>
      </c>
      <c r="L1612" s="47">
        <v>1598</v>
      </c>
      <c r="M1612" s="47">
        <f t="shared" si="96"/>
        <v>1047</v>
      </c>
      <c r="N1612" s="47">
        <f t="shared" si="99"/>
        <v>14</v>
      </c>
      <c r="O1612" s="47">
        <f t="shared" si="97"/>
        <v>1080</v>
      </c>
      <c r="P1612" s="47"/>
    </row>
    <row r="1613" spans="1:16" x14ac:dyDescent="0.3">
      <c r="A1613" s="6"/>
      <c r="C1613" s="27">
        <v>1599</v>
      </c>
      <c r="D1613" s="26">
        <v>1047</v>
      </c>
      <c r="E1613" s="26">
        <v>15</v>
      </c>
      <c r="F1613" s="5">
        <v>1069</v>
      </c>
      <c r="H1613" s="47">
        <f>VLOOKUP(표5_1075[[#This Row],[characterId]],$BB$15:$BD$223,2,FALSE)</f>
        <v>21</v>
      </c>
      <c r="I1613" s="47" t="str">
        <f>VLOOKUP(표5_1075[[#This Row],[characterId]],$BB$15:$BD$223,3,FALSE)</f>
        <v>푸르릉</v>
      </c>
      <c r="K1613" s="47">
        <f t="shared" si="98"/>
        <v>67</v>
      </c>
      <c r="L1613" s="47">
        <v>1599</v>
      </c>
      <c r="M1613" s="47">
        <f t="shared" si="96"/>
        <v>1047</v>
      </c>
      <c r="N1613" s="47">
        <f t="shared" si="99"/>
        <v>15</v>
      </c>
      <c r="O1613" s="47">
        <f t="shared" si="97"/>
        <v>1069</v>
      </c>
      <c r="P1613" s="47"/>
    </row>
    <row r="1614" spans="1:16" x14ac:dyDescent="0.3">
      <c r="A1614" s="6"/>
      <c r="C1614" s="27">
        <v>1600</v>
      </c>
      <c r="D1614" s="26">
        <v>1047</v>
      </c>
      <c r="E1614" s="26">
        <v>16</v>
      </c>
      <c r="F1614" s="5">
        <v>1163</v>
      </c>
      <c r="H1614" s="47">
        <f>VLOOKUP(표5_1075[[#This Row],[characterId]],$BB$15:$BD$223,2,FALSE)</f>
        <v>3</v>
      </c>
      <c r="I1614" s="47" t="str">
        <f>VLOOKUP(표5_1075[[#This Row],[characterId]],$BB$15:$BD$223,3,FALSE)</f>
        <v>라멜리</v>
      </c>
      <c r="K1614" s="47">
        <f t="shared" si="98"/>
        <v>67</v>
      </c>
      <c r="L1614" s="47">
        <v>1600</v>
      </c>
      <c r="M1614" s="47">
        <f t="shared" si="96"/>
        <v>1047</v>
      </c>
      <c r="N1614" s="47">
        <f t="shared" si="99"/>
        <v>16</v>
      </c>
      <c r="O1614" s="47">
        <f t="shared" si="97"/>
        <v>1163</v>
      </c>
      <c r="P1614" s="47"/>
    </row>
    <row r="1615" spans="1:16" x14ac:dyDescent="0.3">
      <c r="A1615" s="6"/>
      <c r="C1615" s="27">
        <v>1601</v>
      </c>
      <c r="D1615" s="26">
        <v>1047</v>
      </c>
      <c r="E1615" s="26">
        <v>17</v>
      </c>
      <c r="F1615" s="5">
        <v>1133</v>
      </c>
      <c r="H1615" s="47">
        <f>VLOOKUP(표5_1075[[#This Row],[characterId]],$BB$15:$BD$223,2,FALSE)</f>
        <v>2</v>
      </c>
      <c r="I1615" s="47" t="str">
        <f>VLOOKUP(표5_1075[[#This Row],[characterId]],$BB$15:$BD$223,3,FALSE)</f>
        <v>캐슬헤드</v>
      </c>
      <c r="K1615" s="47">
        <f t="shared" si="98"/>
        <v>67</v>
      </c>
      <c r="L1615" s="47">
        <v>1601</v>
      </c>
      <c r="M1615" s="47">
        <f t="shared" ref="M1615:M1678" si="100">VLOOKUP(ROUNDUP(L1615/24,0),$W$15:$Z$138,4,FALSE)</f>
        <v>1047</v>
      </c>
      <c r="N1615" s="47">
        <f t="shared" si="99"/>
        <v>17</v>
      </c>
      <c r="O1615" s="47">
        <f t="shared" ref="O1615:O1678" si="101">INDEX($AB$15:$AY$138,K1615,VLOOKUP(N1615,$S$15:$T$38,2,FALSE))</f>
        <v>1133</v>
      </c>
      <c r="P1615" s="47"/>
    </row>
    <row r="1616" spans="1:16" x14ac:dyDescent="0.3">
      <c r="A1616" s="6"/>
      <c r="C1616" s="27">
        <v>1602</v>
      </c>
      <c r="D1616" s="26">
        <v>1047</v>
      </c>
      <c r="E1616" s="26">
        <v>18</v>
      </c>
      <c r="F1616" s="5">
        <v>1096</v>
      </c>
      <c r="H1616" s="47">
        <f>VLOOKUP(표5_1075[[#This Row],[characterId]],$BB$15:$BD$223,2,FALSE)</f>
        <v>9</v>
      </c>
      <c r="I1616" s="47" t="str">
        <f>VLOOKUP(표5_1075[[#This Row],[characterId]],$BB$15:$BD$223,3,FALSE)</f>
        <v>자카</v>
      </c>
      <c r="K1616" s="47">
        <f t="shared" ref="K1616:K1679" si="102">ROUNDUP(L1616/24,0)</f>
        <v>67</v>
      </c>
      <c r="L1616" s="47">
        <v>1602</v>
      </c>
      <c r="M1616" s="47">
        <f t="shared" si="100"/>
        <v>1047</v>
      </c>
      <c r="N1616" s="47">
        <f t="shared" si="99"/>
        <v>18</v>
      </c>
      <c r="O1616" s="47">
        <f t="shared" si="101"/>
        <v>1096</v>
      </c>
      <c r="P1616" s="47"/>
    </row>
    <row r="1617" spans="1:16" x14ac:dyDescent="0.3">
      <c r="A1617" s="6"/>
      <c r="C1617" s="27">
        <v>1603</v>
      </c>
      <c r="D1617" s="26">
        <v>1047</v>
      </c>
      <c r="E1617" s="26">
        <v>19</v>
      </c>
      <c r="F1617" s="5">
        <v>1156</v>
      </c>
      <c r="H1617" s="47">
        <f>VLOOKUP(표5_1075[[#This Row],[characterId]],$BB$15:$BD$223,2,FALSE)</f>
        <v>14</v>
      </c>
      <c r="I1617" s="47" t="str">
        <f>VLOOKUP(표5_1075[[#This Row],[characterId]],$BB$15:$BD$223,3,FALSE)</f>
        <v>아누비스</v>
      </c>
      <c r="K1617" s="47">
        <f t="shared" si="102"/>
        <v>67</v>
      </c>
      <c r="L1617" s="47">
        <v>1603</v>
      </c>
      <c r="M1617" s="47">
        <f t="shared" si="100"/>
        <v>1047</v>
      </c>
      <c r="N1617" s="47">
        <f t="shared" si="99"/>
        <v>19</v>
      </c>
      <c r="O1617" s="47">
        <f t="shared" si="101"/>
        <v>1156</v>
      </c>
      <c r="P1617" s="47"/>
    </row>
    <row r="1618" spans="1:16" x14ac:dyDescent="0.3">
      <c r="A1618" s="6"/>
      <c r="C1618" s="27">
        <v>1604</v>
      </c>
      <c r="D1618" s="26">
        <v>1047</v>
      </c>
      <c r="E1618" s="26">
        <v>20</v>
      </c>
      <c r="F1618" s="5">
        <v>1132</v>
      </c>
      <c r="H1618" s="47">
        <f>VLOOKUP(표5_1075[[#This Row],[characterId]],$BB$15:$BD$223,2,FALSE)</f>
        <v>8</v>
      </c>
      <c r="I1618" s="47" t="str">
        <f>VLOOKUP(표5_1075[[#This Row],[characterId]],$BB$15:$BD$223,3,FALSE)</f>
        <v>피에르델</v>
      </c>
      <c r="K1618" s="47">
        <f t="shared" si="102"/>
        <v>67</v>
      </c>
      <c r="L1618" s="47">
        <v>1604</v>
      </c>
      <c r="M1618" s="47">
        <f t="shared" si="100"/>
        <v>1047</v>
      </c>
      <c r="N1618" s="47">
        <f t="shared" si="99"/>
        <v>20</v>
      </c>
      <c r="O1618" s="47">
        <f t="shared" si="101"/>
        <v>1132</v>
      </c>
      <c r="P1618" s="47"/>
    </row>
    <row r="1619" spans="1:16" x14ac:dyDescent="0.3">
      <c r="A1619" s="6"/>
      <c r="C1619" s="27">
        <v>1605</v>
      </c>
      <c r="D1619" s="26">
        <v>1047</v>
      </c>
      <c r="E1619" s="26">
        <v>101</v>
      </c>
      <c r="F1619" s="5">
        <v>2022</v>
      </c>
      <c r="H1619" s="47">
        <f>VLOOKUP(표5_1075[[#This Row],[characterId]],$BB$15:$BD$223,2,FALSE)</f>
        <v>31</v>
      </c>
      <c r="I1619" s="47" t="str">
        <f>VLOOKUP(표5_1075[[#This Row],[characterId]],$BB$15:$BD$223,3,FALSE)</f>
        <v>다미아</v>
      </c>
      <c r="K1619" s="47">
        <f t="shared" si="102"/>
        <v>67</v>
      </c>
      <c r="L1619" s="47">
        <v>1605</v>
      </c>
      <c r="M1619" s="47">
        <f t="shared" si="100"/>
        <v>1047</v>
      </c>
      <c r="N1619" s="47">
        <f t="shared" si="99"/>
        <v>101</v>
      </c>
      <c r="O1619" s="47">
        <f t="shared" si="101"/>
        <v>2022</v>
      </c>
      <c r="P1619" s="47"/>
    </row>
    <row r="1620" spans="1:16" x14ac:dyDescent="0.3">
      <c r="A1620" s="6"/>
      <c r="C1620" s="27">
        <v>1606</v>
      </c>
      <c r="D1620" s="26">
        <v>1047</v>
      </c>
      <c r="E1620" s="26">
        <v>102</v>
      </c>
      <c r="F1620" s="5">
        <v>2011</v>
      </c>
      <c r="H1620" s="47">
        <f>VLOOKUP(표5_1075[[#This Row],[characterId]],$BB$15:$BD$223,2,FALSE)</f>
        <v>31</v>
      </c>
      <c r="I1620" s="47" t="str">
        <f>VLOOKUP(표5_1075[[#This Row],[characterId]],$BB$15:$BD$223,3,FALSE)</f>
        <v>세라페더</v>
      </c>
      <c r="K1620" s="47">
        <f t="shared" si="102"/>
        <v>67</v>
      </c>
      <c r="L1620" s="47">
        <v>1606</v>
      </c>
      <c r="M1620" s="47">
        <f t="shared" si="100"/>
        <v>1047</v>
      </c>
      <c r="N1620" s="47">
        <f t="shared" si="99"/>
        <v>102</v>
      </c>
      <c r="O1620" s="47">
        <f t="shared" si="101"/>
        <v>2011</v>
      </c>
      <c r="P1620" s="47"/>
    </row>
    <row r="1621" spans="1:16" x14ac:dyDescent="0.3">
      <c r="A1621" s="6"/>
      <c r="C1621" s="27">
        <v>1607</v>
      </c>
      <c r="D1621" s="26">
        <v>1047</v>
      </c>
      <c r="E1621" s="26">
        <v>103</v>
      </c>
      <c r="F1621" s="5">
        <v>2032</v>
      </c>
      <c r="H1621" s="47">
        <f>VLOOKUP(표5_1075[[#This Row],[characterId]],$BB$15:$BD$223,2,FALSE)</f>
        <v>31</v>
      </c>
      <c r="I1621" s="47" t="str">
        <f>VLOOKUP(표5_1075[[#This Row],[characterId]],$BB$15:$BD$223,3,FALSE)</f>
        <v>플릭스독</v>
      </c>
      <c r="K1621" s="47">
        <f t="shared" si="102"/>
        <v>67</v>
      </c>
      <c r="L1621" s="47">
        <v>1607</v>
      </c>
      <c r="M1621" s="47">
        <f t="shared" si="100"/>
        <v>1047</v>
      </c>
      <c r="N1621" s="47">
        <f t="shared" si="99"/>
        <v>103</v>
      </c>
      <c r="O1621" s="47">
        <f t="shared" si="101"/>
        <v>2032</v>
      </c>
      <c r="P1621" s="47"/>
    </row>
    <row r="1622" spans="1:16" x14ac:dyDescent="0.3">
      <c r="A1622" s="6"/>
      <c r="C1622" s="27">
        <v>1608</v>
      </c>
      <c r="D1622" s="26">
        <v>1047</v>
      </c>
      <c r="E1622" s="26">
        <v>201</v>
      </c>
      <c r="F1622" s="5">
        <v>3005</v>
      </c>
      <c r="H1622" s="47">
        <f>VLOOKUP(표5_1075[[#This Row],[characterId]],$BB$15:$BD$223,2,FALSE)</f>
        <v>36</v>
      </c>
      <c r="I1622" s="47" t="str">
        <f>VLOOKUP(표5_1075[[#This Row],[characterId]],$BB$15:$BD$223,3,FALSE)</f>
        <v>눈물의 루나이</v>
      </c>
      <c r="K1622" s="47">
        <f t="shared" si="102"/>
        <v>67</v>
      </c>
      <c r="L1622" s="47">
        <v>1608</v>
      </c>
      <c r="M1622" s="47">
        <f t="shared" si="100"/>
        <v>1047</v>
      </c>
      <c r="N1622" s="47">
        <f t="shared" si="99"/>
        <v>201</v>
      </c>
      <c r="O1622" s="47">
        <f t="shared" si="101"/>
        <v>3005</v>
      </c>
      <c r="P1622" s="47"/>
    </row>
    <row r="1623" spans="1:16" x14ac:dyDescent="0.3">
      <c r="A1623" s="6"/>
      <c r="C1623" s="27">
        <v>1609</v>
      </c>
      <c r="D1623" s="26">
        <v>1048</v>
      </c>
      <c r="E1623" s="26">
        <v>1</v>
      </c>
      <c r="F1623" s="5">
        <v>1006</v>
      </c>
      <c r="H1623" s="47">
        <f>VLOOKUP(표5_1075[[#This Row],[characterId]],$BB$15:$BD$223,2,FALSE)</f>
        <v>3</v>
      </c>
      <c r="I1623" s="47" t="str">
        <f>VLOOKUP(표5_1075[[#This Row],[characterId]],$BB$15:$BD$223,3,FALSE)</f>
        <v>위치</v>
      </c>
      <c r="K1623" s="47">
        <f t="shared" si="102"/>
        <v>68</v>
      </c>
      <c r="L1623" s="47">
        <v>1609</v>
      </c>
      <c r="M1623" s="47">
        <f t="shared" si="100"/>
        <v>1048</v>
      </c>
      <c r="N1623" s="47">
        <f t="shared" si="99"/>
        <v>1</v>
      </c>
      <c r="O1623" s="47">
        <f t="shared" si="101"/>
        <v>1006</v>
      </c>
      <c r="P1623" s="47"/>
    </row>
    <row r="1624" spans="1:16" x14ac:dyDescent="0.3">
      <c r="A1624" s="6"/>
      <c r="C1624" s="27">
        <v>1610</v>
      </c>
      <c r="D1624" s="26">
        <v>1048</v>
      </c>
      <c r="E1624" s="26">
        <v>2</v>
      </c>
      <c r="F1624" s="5">
        <v>1010</v>
      </c>
      <c r="H1624" s="47">
        <f>VLOOKUP(표5_1075[[#This Row],[characterId]],$BB$15:$BD$223,2,FALSE)</f>
        <v>42</v>
      </c>
      <c r="I1624" s="47" t="str">
        <f>VLOOKUP(표5_1075[[#This Row],[characterId]],$BB$15:$BD$223,3,FALSE)</f>
        <v>도스트</v>
      </c>
      <c r="K1624" s="47">
        <f t="shared" si="102"/>
        <v>68</v>
      </c>
      <c r="L1624" s="47">
        <v>1610</v>
      </c>
      <c r="M1624" s="47">
        <f t="shared" si="100"/>
        <v>1048</v>
      </c>
      <c r="N1624" s="47">
        <f t="shared" si="99"/>
        <v>2</v>
      </c>
      <c r="O1624" s="47">
        <f t="shared" si="101"/>
        <v>1010</v>
      </c>
      <c r="P1624" s="47"/>
    </row>
    <row r="1625" spans="1:16" x14ac:dyDescent="0.3">
      <c r="A1625" s="6"/>
      <c r="C1625" s="27">
        <v>1611</v>
      </c>
      <c r="D1625" s="26">
        <v>1048</v>
      </c>
      <c r="E1625" s="26">
        <v>3</v>
      </c>
      <c r="F1625" s="5">
        <v>1019</v>
      </c>
      <c r="H1625" s="47">
        <f>VLOOKUP(표5_1075[[#This Row],[characterId]],$BB$15:$BD$223,2,FALSE)</f>
        <v>7</v>
      </c>
      <c r="I1625" s="47" t="str">
        <f>VLOOKUP(표5_1075[[#This Row],[characterId]],$BB$15:$BD$223,3,FALSE)</f>
        <v>진저맨</v>
      </c>
      <c r="K1625" s="47">
        <f t="shared" si="102"/>
        <v>68</v>
      </c>
      <c r="L1625" s="47">
        <v>1611</v>
      </c>
      <c r="M1625" s="47">
        <f t="shared" si="100"/>
        <v>1048</v>
      </c>
      <c r="N1625" s="47">
        <f t="shared" si="99"/>
        <v>3</v>
      </c>
      <c r="O1625" s="47">
        <f t="shared" si="101"/>
        <v>1019</v>
      </c>
      <c r="P1625" s="47"/>
    </row>
    <row r="1626" spans="1:16" x14ac:dyDescent="0.3">
      <c r="A1626" s="6"/>
      <c r="C1626" s="27">
        <v>1612</v>
      </c>
      <c r="D1626" s="26">
        <v>1048</v>
      </c>
      <c r="E1626" s="26">
        <v>4</v>
      </c>
      <c r="F1626" s="5">
        <v>1035</v>
      </c>
      <c r="H1626" s="47">
        <f>VLOOKUP(표5_1075[[#This Row],[characterId]],$BB$15:$BD$223,2,FALSE)</f>
        <v>2</v>
      </c>
      <c r="I1626" s="47" t="str">
        <f>VLOOKUP(표5_1075[[#This Row],[characterId]],$BB$15:$BD$223,3,FALSE)</f>
        <v>액션트독스</v>
      </c>
      <c r="K1626" s="47">
        <f t="shared" si="102"/>
        <v>68</v>
      </c>
      <c r="L1626" s="47">
        <v>1612</v>
      </c>
      <c r="M1626" s="47">
        <f t="shared" si="100"/>
        <v>1048</v>
      </c>
      <c r="N1626" s="47">
        <f t="shared" si="99"/>
        <v>4</v>
      </c>
      <c r="O1626" s="47">
        <f t="shared" si="101"/>
        <v>1035</v>
      </c>
      <c r="P1626" s="47"/>
    </row>
    <row r="1627" spans="1:16" x14ac:dyDescent="0.3">
      <c r="A1627" s="6"/>
      <c r="C1627" s="27">
        <v>1613</v>
      </c>
      <c r="D1627" s="26">
        <v>1048</v>
      </c>
      <c r="E1627" s="26">
        <v>5</v>
      </c>
      <c r="F1627" s="5">
        <v>1031</v>
      </c>
      <c r="H1627" s="47">
        <f>VLOOKUP(표5_1075[[#This Row],[characterId]],$BB$15:$BD$223,2,FALSE)</f>
        <v>14</v>
      </c>
      <c r="I1627" s="47" t="str">
        <f>VLOOKUP(표5_1075[[#This Row],[characterId]],$BB$15:$BD$223,3,FALSE)</f>
        <v>큐티폴</v>
      </c>
      <c r="K1627" s="47">
        <f t="shared" si="102"/>
        <v>68</v>
      </c>
      <c r="L1627" s="47">
        <v>1613</v>
      </c>
      <c r="M1627" s="47">
        <f t="shared" si="100"/>
        <v>1048</v>
      </c>
      <c r="N1627" s="47">
        <f t="shared" si="99"/>
        <v>5</v>
      </c>
      <c r="O1627" s="47">
        <f t="shared" si="101"/>
        <v>1031</v>
      </c>
      <c r="P1627" s="47"/>
    </row>
    <row r="1628" spans="1:16" x14ac:dyDescent="0.3">
      <c r="A1628" s="6"/>
      <c r="C1628" s="27">
        <v>1614</v>
      </c>
      <c r="D1628" s="26">
        <v>1048</v>
      </c>
      <c r="E1628" s="26">
        <v>6</v>
      </c>
      <c r="F1628" s="5">
        <v>1054</v>
      </c>
      <c r="H1628" s="47">
        <f>VLOOKUP(표5_1075[[#This Row],[characterId]],$BB$15:$BD$223,2,FALSE)</f>
        <v>7</v>
      </c>
      <c r="I1628" s="47" t="str">
        <f>VLOOKUP(표5_1075[[#This Row],[characterId]],$BB$15:$BD$223,3,FALSE)</f>
        <v>컷스로트맨</v>
      </c>
      <c r="K1628" s="47">
        <f t="shared" si="102"/>
        <v>68</v>
      </c>
      <c r="L1628" s="47">
        <v>1614</v>
      </c>
      <c r="M1628" s="47">
        <f t="shared" si="100"/>
        <v>1048</v>
      </c>
      <c r="N1628" s="47">
        <f t="shared" si="99"/>
        <v>6</v>
      </c>
      <c r="O1628" s="47">
        <f t="shared" si="101"/>
        <v>1054</v>
      </c>
      <c r="P1628" s="47"/>
    </row>
    <row r="1629" spans="1:16" x14ac:dyDescent="0.3">
      <c r="A1629" s="6"/>
      <c r="C1629" s="27">
        <v>1615</v>
      </c>
      <c r="D1629" s="26">
        <v>1048</v>
      </c>
      <c r="E1629" s="26">
        <v>7</v>
      </c>
      <c r="F1629" s="5">
        <v>1042</v>
      </c>
      <c r="H1629" s="47">
        <f>VLOOKUP(표5_1075[[#This Row],[characterId]],$BB$15:$BD$223,2,FALSE)</f>
        <v>18</v>
      </c>
      <c r="I1629" s="47" t="str">
        <f>VLOOKUP(표5_1075[[#This Row],[characterId]],$BB$15:$BD$223,3,FALSE)</f>
        <v>매치햇</v>
      </c>
      <c r="K1629" s="47">
        <f t="shared" si="102"/>
        <v>68</v>
      </c>
      <c r="L1629" s="47">
        <v>1615</v>
      </c>
      <c r="M1629" s="47">
        <f t="shared" si="100"/>
        <v>1048</v>
      </c>
      <c r="N1629" s="47">
        <f t="shared" si="99"/>
        <v>7</v>
      </c>
      <c r="O1629" s="47">
        <f t="shared" si="101"/>
        <v>1042</v>
      </c>
      <c r="P1629" s="47"/>
    </row>
    <row r="1630" spans="1:16" x14ac:dyDescent="0.3">
      <c r="A1630" s="6"/>
      <c r="C1630" s="27">
        <v>1616</v>
      </c>
      <c r="D1630" s="26">
        <v>1048</v>
      </c>
      <c r="E1630" s="26">
        <v>8</v>
      </c>
      <c r="F1630" s="5">
        <v>1052</v>
      </c>
      <c r="H1630" s="47">
        <f>VLOOKUP(표5_1075[[#This Row],[characterId]],$BB$15:$BD$223,2,FALSE)</f>
        <v>10</v>
      </c>
      <c r="I1630" s="47" t="str">
        <f>VLOOKUP(표5_1075[[#This Row],[characterId]],$BB$15:$BD$223,3,FALSE)</f>
        <v>치카</v>
      </c>
      <c r="K1630" s="47">
        <f t="shared" si="102"/>
        <v>68</v>
      </c>
      <c r="L1630" s="47">
        <v>1616</v>
      </c>
      <c r="M1630" s="47">
        <f t="shared" si="100"/>
        <v>1048</v>
      </c>
      <c r="N1630" s="47">
        <f t="shared" si="99"/>
        <v>8</v>
      </c>
      <c r="O1630" s="47">
        <f t="shared" si="101"/>
        <v>1052</v>
      </c>
      <c r="P1630" s="47"/>
    </row>
    <row r="1631" spans="1:16" x14ac:dyDescent="0.3">
      <c r="A1631" s="6"/>
      <c r="C1631" s="27">
        <v>1617</v>
      </c>
      <c r="D1631" s="26">
        <v>1048</v>
      </c>
      <c r="E1631" s="26">
        <v>9</v>
      </c>
      <c r="F1631" s="5">
        <v>1058</v>
      </c>
      <c r="H1631" s="47">
        <f>VLOOKUP(표5_1075[[#This Row],[characterId]],$BB$15:$BD$223,2,FALSE)</f>
        <v>45</v>
      </c>
      <c r="I1631" s="47" t="str">
        <f>VLOOKUP(표5_1075[[#This Row],[characterId]],$BB$15:$BD$223,3,FALSE)</f>
        <v>투스리프스</v>
      </c>
      <c r="K1631" s="47">
        <f t="shared" si="102"/>
        <v>68</v>
      </c>
      <c r="L1631" s="47">
        <v>1617</v>
      </c>
      <c r="M1631" s="47">
        <f t="shared" si="100"/>
        <v>1048</v>
      </c>
      <c r="N1631" s="47">
        <f t="shared" si="99"/>
        <v>9</v>
      </c>
      <c r="O1631" s="47">
        <f t="shared" si="101"/>
        <v>1058</v>
      </c>
      <c r="P1631" s="47"/>
    </row>
    <row r="1632" spans="1:16" x14ac:dyDescent="0.3">
      <c r="A1632" s="6"/>
      <c r="C1632" s="27">
        <v>1618</v>
      </c>
      <c r="D1632" s="26">
        <v>1048</v>
      </c>
      <c r="E1632" s="26">
        <v>10</v>
      </c>
      <c r="F1632" s="5">
        <v>1118</v>
      </c>
      <c r="H1632" s="47">
        <f>VLOOKUP(표5_1075[[#This Row],[characterId]],$BB$15:$BD$223,2,FALSE)</f>
        <v>8</v>
      </c>
      <c r="I1632" s="47" t="str">
        <f>VLOOKUP(표5_1075[[#This Row],[characterId]],$BB$15:$BD$223,3,FALSE)</f>
        <v>열무</v>
      </c>
      <c r="K1632" s="47">
        <f t="shared" si="102"/>
        <v>68</v>
      </c>
      <c r="L1632" s="47">
        <v>1618</v>
      </c>
      <c r="M1632" s="47">
        <f t="shared" si="100"/>
        <v>1048</v>
      </c>
      <c r="N1632" s="47">
        <f t="shared" si="99"/>
        <v>10</v>
      </c>
      <c r="O1632" s="47">
        <f t="shared" si="101"/>
        <v>1118</v>
      </c>
      <c r="P1632" s="47"/>
    </row>
    <row r="1633" spans="1:16" x14ac:dyDescent="0.3">
      <c r="A1633" s="6"/>
      <c r="C1633" s="27">
        <v>1619</v>
      </c>
      <c r="D1633" s="26">
        <v>1048</v>
      </c>
      <c r="E1633" s="26">
        <v>11</v>
      </c>
      <c r="F1633" s="5">
        <v>1067</v>
      </c>
      <c r="H1633" s="47">
        <f>VLOOKUP(표5_1075[[#This Row],[characterId]],$BB$15:$BD$223,2,FALSE)</f>
        <v>5</v>
      </c>
      <c r="I1633" s="47" t="str">
        <f>VLOOKUP(표5_1075[[#This Row],[characterId]],$BB$15:$BD$223,3,FALSE)</f>
        <v>롬바딜</v>
      </c>
      <c r="K1633" s="47">
        <f t="shared" si="102"/>
        <v>68</v>
      </c>
      <c r="L1633" s="47">
        <v>1619</v>
      </c>
      <c r="M1633" s="47">
        <f t="shared" si="100"/>
        <v>1048</v>
      </c>
      <c r="N1633" s="47">
        <f t="shared" si="99"/>
        <v>11</v>
      </c>
      <c r="O1633" s="47">
        <f t="shared" si="101"/>
        <v>1067</v>
      </c>
      <c r="P1633" s="47"/>
    </row>
    <row r="1634" spans="1:16" x14ac:dyDescent="0.3">
      <c r="A1634" s="6"/>
      <c r="C1634" s="27">
        <v>1620</v>
      </c>
      <c r="D1634" s="26">
        <v>1048</v>
      </c>
      <c r="E1634" s="26">
        <v>12</v>
      </c>
      <c r="F1634" s="5">
        <v>1081</v>
      </c>
      <c r="H1634" s="47">
        <f>VLOOKUP(표5_1075[[#This Row],[characterId]],$BB$15:$BD$223,2,FALSE)</f>
        <v>2</v>
      </c>
      <c r="I1634" s="47" t="str">
        <f>VLOOKUP(표5_1075[[#This Row],[characterId]],$BB$15:$BD$223,3,FALSE)</f>
        <v>비컨독스</v>
      </c>
      <c r="K1634" s="47">
        <f t="shared" si="102"/>
        <v>68</v>
      </c>
      <c r="L1634" s="47">
        <v>1620</v>
      </c>
      <c r="M1634" s="47">
        <f t="shared" si="100"/>
        <v>1048</v>
      </c>
      <c r="N1634" s="47">
        <f t="shared" si="99"/>
        <v>12</v>
      </c>
      <c r="O1634" s="47">
        <f t="shared" si="101"/>
        <v>1081</v>
      </c>
      <c r="P1634" s="47"/>
    </row>
    <row r="1635" spans="1:16" x14ac:dyDescent="0.3">
      <c r="A1635" s="6"/>
      <c r="C1635" s="27">
        <v>1621</v>
      </c>
      <c r="D1635" s="26">
        <v>1048</v>
      </c>
      <c r="E1635" s="26">
        <v>13</v>
      </c>
      <c r="F1635" s="5">
        <v>1086</v>
      </c>
      <c r="H1635" s="47">
        <f>VLOOKUP(표5_1075[[#This Row],[characterId]],$BB$15:$BD$223,2,FALSE)</f>
        <v>13</v>
      </c>
      <c r="I1635" s="47" t="str">
        <f>VLOOKUP(표5_1075[[#This Row],[characterId]],$BB$15:$BD$223,3,FALSE)</f>
        <v>천목장군</v>
      </c>
      <c r="K1635" s="47">
        <f t="shared" si="102"/>
        <v>68</v>
      </c>
      <c r="L1635" s="47">
        <v>1621</v>
      </c>
      <c r="M1635" s="47">
        <f t="shared" si="100"/>
        <v>1048</v>
      </c>
      <c r="N1635" s="47">
        <f t="shared" si="99"/>
        <v>13</v>
      </c>
      <c r="O1635" s="47">
        <f t="shared" si="101"/>
        <v>1086</v>
      </c>
      <c r="P1635" s="47"/>
    </row>
    <row r="1636" spans="1:16" x14ac:dyDescent="0.3">
      <c r="A1636" s="6"/>
      <c r="C1636" s="27">
        <v>1622</v>
      </c>
      <c r="D1636" s="26">
        <v>1048</v>
      </c>
      <c r="E1636" s="26">
        <v>14</v>
      </c>
      <c r="F1636" s="5">
        <v>1080</v>
      </c>
      <c r="H1636" s="47">
        <f>VLOOKUP(표5_1075[[#This Row],[characterId]],$BB$15:$BD$223,2,FALSE)</f>
        <v>3</v>
      </c>
      <c r="I1636" s="47" t="str">
        <f>VLOOKUP(표5_1075[[#This Row],[characterId]],$BB$15:$BD$223,3,FALSE)</f>
        <v>룬치프톤</v>
      </c>
      <c r="K1636" s="47">
        <f t="shared" si="102"/>
        <v>68</v>
      </c>
      <c r="L1636" s="47">
        <v>1622</v>
      </c>
      <c r="M1636" s="47">
        <f t="shared" si="100"/>
        <v>1048</v>
      </c>
      <c r="N1636" s="47">
        <f t="shared" si="99"/>
        <v>14</v>
      </c>
      <c r="O1636" s="47">
        <f t="shared" si="101"/>
        <v>1080</v>
      </c>
      <c r="P1636" s="47"/>
    </row>
    <row r="1637" spans="1:16" x14ac:dyDescent="0.3">
      <c r="A1637" s="6"/>
      <c r="C1637" s="27">
        <v>1623</v>
      </c>
      <c r="D1637" s="26">
        <v>1048</v>
      </c>
      <c r="E1637" s="26">
        <v>15</v>
      </c>
      <c r="F1637" s="5">
        <v>1069</v>
      </c>
      <c r="H1637" s="47">
        <f>VLOOKUP(표5_1075[[#This Row],[characterId]],$BB$15:$BD$223,2,FALSE)</f>
        <v>21</v>
      </c>
      <c r="I1637" s="47" t="str">
        <f>VLOOKUP(표5_1075[[#This Row],[characterId]],$BB$15:$BD$223,3,FALSE)</f>
        <v>푸르릉</v>
      </c>
      <c r="K1637" s="47">
        <f t="shared" si="102"/>
        <v>68</v>
      </c>
      <c r="L1637" s="47">
        <v>1623</v>
      </c>
      <c r="M1637" s="47">
        <f t="shared" si="100"/>
        <v>1048</v>
      </c>
      <c r="N1637" s="47">
        <f t="shared" si="99"/>
        <v>15</v>
      </c>
      <c r="O1637" s="47">
        <f t="shared" si="101"/>
        <v>1069</v>
      </c>
      <c r="P1637" s="47"/>
    </row>
    <row r="1638" spans="1:16" x14ac:dyDescent="0.3">
      <c r="A1638" s="6"/>
      <c r="C1638" s="27">
        <v>1624</v>
      </c>
      <c r="D1638" s="26">
        <v>1048</v>
      </c>
      <c r="E1638" s="26">
        <v>16</v>
      </c>
      <c r="F1638" s="5">
        <v>1163</v>
      </c>
      <c r="H1638" s="47">
        <f>VLOOKUP(표5_1075[[#This Row],[characterId]],$BB$15:$BD$223,2,FALSE)</f>
        <v>3</v>
      </c>
      <c r="I1638" s="47" t="str">
        <f>VLOOKUP(표5_1075[[#This Row],[characterId]],$BB$15:$BD$223,3,FALSE)</f>
        <v>라멜리</v>
      </c>
      <c r="K1638" s="47">
        <f t="shared" si="102"/>
        <v>68</v>
      </c>
      <c r="L1638" s="47">
        <v>1624</v>
      </c>
      <c r="M1638" s="47">
        <f t="shared" si="100"/>
        <v>1048</v>
      </c>
      <c r="N1638" s="47">
        <f t="shared" si="99"/>
        <v>16</v>
      </c>
      <c r="O1638" s="47">
        <f t="shared" si="101"/>
        <v>1163</v>
      </c>
      <c r="P1638" s="47"/>
    </row>
    <row r="1639" spans="1:16" x14ac:dyDescent="0.3">
      <c r="A1639" s="6"/>
      <c r="C1639" s="27">
        <v>1625</v>
      </c>
      <c r="D1639" s="26">
        <v>1048</v>
      </c>
      <c r="E1639" s="26">
        <v>17</v>
      </c>
      <c r="F1639" s="5">
        <v>1133</v>
      </c>
      <c r="H1639" s="47">
        <f>VLOOKUP(표5_1075[[#This Row],[characterId]],$BB$15:$BD$223,2,FALSE)</f>
        <v>2</v>
      </c>
      <c r="I1639" s="47" t="str">
        <f>VLOOKUP(표5_1075[[#This Row],[characterId]],$BB$15:$BD$223,3,FALSE)</f>
        <v>캐슬헤드</v>
      </c>
      <c r="K1639" s="47">
        <f t="shared" si="102"/>
        <v>68</v>
      </c>
      <c r="L1639" s="47">
        <v>1625</v>
      </c>
      <c r="M1639" s="47">
        <f t="shared" si="100"/>
        <v>1048</v>
      </c>
      <c r="N1639" s="47">
        <f t="shared" si="99"/>
        <v>17</v>
      </c>
      <c r="O1639" s="47">
        <f t="shared" si="101"/>
        <v>1133</v>
      </c>
      <c r="P1639" s="47"/>
    </row>
    <row r="1640" spans="1:16" x14ac:dyDescent="0.3">
      <c r="A1640" s="6"/>
      <c r="C1640" s="27">
        <v>1626</v>
      </c>
      <c r="D1640" s="26">
        <v>1048</v>
      </c>
      <c r="E1640" s="26">
        <v>18</v>
      </c>
      <c r="F1640" s="5">
        <v>1096</v>
      </c>
      <c r="H1640" s="47">
        <f>VLOOKUP(표5_1075[[#This Row],[characterId]],$BB$15:$BD$223,2,FALSE)</f>
        <v>9</v>
      </c>
      <c r="I1640" s="47" t="str">
        <f>VLOOKUP(표5_1075[[#This Row],[characterId]],$BB$15:$BD$223,3,FALSE)</f>
        <v>자카</v>
      </c>
      <c r="K1640" s="47">
        <f t="shared" si="102"/>
        <v>68</v>
      </c>
      <c r="L1640" s="47">
        <v>1626</v>
      </c>
      <c r="M1640" s="47">
        <f t="shared" si="100"/>
        <v>1048</v>
      </c>
      <c r="N1640" s="47">
        <f t="shared" ref="N1640:N1703" si="103">N1616</f>
        <v>18</v>
      </c>
      <c r="O1640" s="47">
        <f t="shared" si="101"/>
        <v>1096</v>
      </c>
      <c r="P1640" s="47"/>
    </row>
    <row r="1641" spans="1:16" x14ac:dyDescent="0.3">
      <c r="A1641" s="6"/>
      <c r="C1641" s="27">
        <v>1627</v>
      </c>
      <c r="D1641" s="26">
        <v>1048</v>
      </c>
      <c r="E1641" s="26">
        <v>19</v>
      </c>
      <c r="F1641" s="5">
        <v>1156</v>
      </c>
      <c r="H1641" s="47">
        <f>VLOOKUP(표5_1075[[#This Row],[characterId]],$BB$15:$BD$223,2,FALSE)</f>
        <v>14</v>
      </c>
      <c r="I1641" s="47" t="str">
        <f>VLOOKUP(표5_1075[[#This Row],[characterId]],$BB$15:$BD$223,3,FALSE)</f>
        <v>아누비스</v>
      </c>
      <c r="K1641" s="47">
        <f t="shared" si="102"/>
        <v>68</v>
      </c>
      <c r="L1641" s="47">
        <v>1627</v>
      </c>
      <c r="M1641" s="47">
        <f t="shared" si="100"/>
        <v>1048</v>
      </c>
      <c r="N1641" s="47">
        <f t="shared" si="103"/>
        <v>19</v>
      </c>
      <c r="O1641" s="47">
        <f t="shared" si="101"/>
        <v>1156</v>
      </c>
      <c r="P1641" s="47"/>
    </row>
    <row r="1642" spans="1:16" x14ac:dyDescent="0.3">
      <c r="A1642" s="6"/>
      <c r="C1642" s="27">
        <v>1628</v>
      </c>
      <c r="D1642" s="26">
        <v>1048</v>
      </c>
      <c r="E1642" s="26">
        <v>20</v>
      </c>
      <c r="F1642" s="5">
        <v>1132</v>
      </c>
      <c r="H1642" s="47">
        <f>VLOOKUP(표5_1075[[#This Row],[characterId]],$BB$15:$BD$223,2,FALSE)</f>
        <v>8</v>
      </c>
      <c r="I1642" s="47" t="str">
        <f>VLOOKUP(표5_1075[[#This Row],[characterId]],$BB$15:$BD$223,3,FALSE)</f>
        <v>피에르델</v>
      </c>
      <c r="K1642" s="47">
        <f t="shared" si="102"/>
        <v>68</v>
      </c>
      <c r="L1642" s="47">
        <v>1628</v>
      </c>
      <c r="M1642" s="47">
        <f t="shared" si="100"/>
        <v>1048</v>
      </c>
      <c r="N1642" s="47">
        <f t="shared" si="103"/>
        <v>20</v>
      </c>
      <c r="O1642" s="47">
        <f t="shared" si="101"/>
        <v>1132</v>
      </c>
      <c r="P1642" s="47"/>
    </row>
    <row r="1643" spans="1:16" x14ac:dyDescent="0.3">
      <c r="A1643" s="6"/>
      <c r="C1643" s="27">
        <v>1629</v>
      </c>
      <c r="D1643" s="26">
        <v>1048</v>
      </c>
      <c r="E1643" s="26">
        <v>101</v>
      </c>
      <c r="F1643" s="5">
        <v>2022</v>
      </c>
      <c r="H1643" s="47">
        <f>VLOOKUP(표5_1075[[#This Row],[characterId]],$BB$15:$BD$223,2,FALSE)</f>
        <v>31</v>
      </c>
      <c r="I1643" s="47" t="str">
        <f>VLOOKUP(표5_1075[[#This Row],[characterId]],$BB$15:$BD$223,3,FALSE)</f>
        <v>다미아</v>
      </c>
      <c r="K1643" s="47">
        <f t="shared" si="102"/>
        <v>68</v>
      </c>
      <c r="L1643" s="47">
        <v>1629</v>
      </c>
      <c r="M1643" s="47">
        <f t="shared" si="100"/>
        <v>1048</v>
      </c>
      <c r="N1643" s="47">
        <f t="shared" si="103"/>
        <v>101</v>
      </c>
      <c r="O1643" s="47">
        <f t="shared" si="101"/>
        <v>2022</v>
      </c>
      <c r="P1643" s="47"/>
    </row>
    <row r="1644" spans="1:16" x14ac:dyDescent="0.3">
      <c r="A1644" s="6"/>
      <c r="C1644" s="27">
        <v>1630</v>
      </c>
      <c r="D1644" s="26">
        <v>1048</v>
      </c>
      <c r="E1644" s="26">
        <v>102</v>
      </c>
      <c r="F1644" s="5">
        <v>2011</v>
      </c>
      <c r="H1644" s="47">
        <f>VLOOKUP(표5_1075[[#This Row],[characterId]],$BB$15:$BD$223,2,FALSE)</f>
        <v>31</v>
      </c>
      <c r="I1644" s="47" t="str">
        <f>VLOOKUP(표5_1075[[#This Row],[characterId]],$BB$15:$BD$223,3,FALSE)</f>
        <v>세라페더</v>
      </c>
      <c r="K1644" s="47">
        <f t="shared" si="102"/>
        <v>68</v>
      </c>
      <c r="L1644" s="47">
        <v>1630</v>
      </c>
      <c r="M1644" s="47">
        <f t="shared" si="100"/>
        <v>1048</v>
      </c>
      <c r="N1644" s="47">
        <f t="shared" si="103"/>
        <v>102</v>
      </c>
      <c r="O1644" s="47">
        <f t="shared" si="101"/>
        <v>2011</v>
      </c>
      <c r="P1644" s="47"/>
    </row>
    <row r="1645" spans="1:16" x14ac:dyDescent="0.3">
      <c r="A1645" s="6"/>
      <c r="C1645" s="27">
        <v>1631</v>
      </c>
      <c r="D1645" s="26">
        <v>1048</v>
      </c>
      <c r="E1645" s="26">
        <v>103</v>
      </c>
      <c r="F1645" s="5">
        <v>2032</v>
      </c>
      <c r="H1645" s="47">
        <f>VLOOKUP(표5_1075[[#This Row],[characterId]],$BB$15:$BD$223,2,FALSE)</f>
        <v>31</v>
      </c>
      <c r="I1645" s="47" t="str">
        <f>VLOOKUP(표5_1075[[#This Row],[characterId]],$BB$15:$BD$223,3,FALSE)</f>
        <v>플릭스독</v>
      </c>
      <c r="K1645" s="47">
        <f t="shared" si="102"/>
        <v>68</v>
      </c>
      <c r="L1645" s="47">
        <v>1631</v>
      </c>
      <c r="M1645" s="47">
        <f t="shared" si="100"/>
        <v>1048</v>
      </c>
      <c r="N1645" s="47">
        <f t="shared" si="103"/>
        <v>103</v>
      </c>
      <c r="O1645" s="47">
        <f t="shared" si="101"/>
        <v>2032</v>
      </c>
      <c r="P1645" s="47"/>
    </row>
    <row r="1646" spans="1:16" x14ac:dyDescent="0.3">
      <c r="A1646" s="6"/>
      <c r="C1646" s="27">
        <v>1632</v>
      </c>
      <c r="D1646" s="26">
        <v>1048</v>
      </c>
      <c r="E1646" s="26">
        <v>201</v>
      </c>
      <c r="F1646" s="5">
        <v>3005</v>
      </c>
      <c r="H1646" s="47">
        <f>VLOOKUP(표5_1075[[#This Row],[characterId]],$BB$15:$BD$223,2,FALSE)</f>
        <v>36</v>
      </c>
      <c r="I1646" s="47" t="str">
        <f>VLOOKUP(표5_1075[[#This Row],[characterId]],$BB$15:$BD$223,3,FALSE)</f>
        <v>눈물의 루나이</v>
      </c>
      <c r="K1646" s="47">
        <f t="shared" si="102"/>
        <v>68</v>
      </c>
      <c r="L1646" s="47">
        <v>1632</v>
      </c>
      <c r="M1646" s="47">
        <f t="shared" si="100"/>
        <v>1048</v>
      </c>
      <c r="N1646" s="47">
        <f t="shared" si="103"/>
        <v>201</v>
      </c>
      <c r="O1646" s="47">
        <f t="shared" si="101"/>
        <v>3005</v>
      </c>
      <c r="P1646" s="47"/>
    </row>
    <row r="1647" spans="1:16" x14ac:dyDescent="0.3">
      <c r="A1647" s="6"/>
      <c r="C1647" s="27">
        <v>1633</v>
      </c>
      <c r="D1647" s="26">
        <v>1049</v>
      </c>
      <c r="E1647" s="26">
        <v>1</v>
      </c>
      <c r="F1647" s="5">
        <v>1006</v>
      </c>
      <c r="H1647" s="47">
        <f>VLOOKUP(표5_1075[[#This Row],[characterId]],$BB$15:$BD$223,2,FALSE)</f>
        <v>3</v>
      </c>
      <c r="I1647" s="47" t="str">
        <f>VLOOKUP(표5_1075[[#This Row],[characterId]],$BB$15:$BD$223,3,FALSE)</f>
        <v>위치</v>
      </c>
      <c r="K1647" s="47">
        <f t="shared" si="102"/>
        <v>69</v>
      </c>
      <c r="L1647" s="47">
        <v>1633</v>
      </c>
      <c r="M1647" s="47">
        <f t="shared" si="100"/>
        <v>1049</v>
      </c>
      <c r="N1647" s="47">
        <f t="shared" si="103"/>
        <v>1</v>
      </c>
      <c r="O1647" s="47">
        <f t="shared" si="101"/>
        <v>1006</v>
      </c>
      <c r="P1647" s="47"/>
    </row>
    <row r="1648" spans="1:16" x14ac:dyDescent="0.3">
      <c r="A1648" s="6"/>
      <c r="C1648" s="27">
        <v>1634</v>
      </c>
      <c r="D1648" s="26">
        <v>1049</v>
      </c>
      <c r="E1648" s="26">
        <v>2</v>
      </c>
      <c r="F1648" s="5">
        <v>1010</v>
      </c>
      <c r="H1648" s="47">
        <f>VLOOKUP(표5_1075[[#This Row],[characterId]],$BB$15:$BD$223,2,FALSE)</f>
        <v>42</v>
      </c>
      <c r="I1648" s="47" t="str">
        <f>VLOOKUP(표5_1075[[#This Row],[characterId]],$BB$15:$BD$223,3,FALSE)</f>
        <v>도스트</v>
      </c>
      <c r="K1648" s="47">
        <f t="shared" si="102"/>
        <v>69</v>
      </c>
      <c r="L1648" s="47">
        <v>1634</v>
      </c>
      <c r="M1648" s="47">
        <f t="shared" si="100"/>
        <v>1049</v>
      </c>
      <c r="N1648" s="47">
        <f t="shared" si="103"/>
        <v>2</v>
      </c>
      <c r="O1648" s="47">
        <f t="shared" si="101"/>
        <v>1010</v>
      </c>
      <c r="P1648" s="47"/>
    </row>
    <row r="1649" spans="1:16" x14ac:dyDescent="0.3">
      <c r="A1649" s="6"/>
      <c r="C1649" s="27">
        <v>1635</v>
      </c>
      <c r="D1649" s="26">
        <v>1049</v>
      </c>
      <c r="E1649" s="26">
        <v>3</v>
      </c>
      <c r="F1649" s="5">
        <v>1019</v>
      </c>
      <c r="H1649" s="47">
        <f>VLOOKUP(표5_1075[[#This Row],[characterId]],$BB$15:$BD$223,2,FALSE)</f>
        <v>7</v>
      </c>
      <c r="I1649" s="47" t="str">
        <f>VLOOKUP(표5_1075[[#This Row],[characterId]],$BB$15:$BD$223,3,FALSE)</f>
        <v>진저맨</v>
      </c>
      <c r="K1649" s="47">
        <f t="shared" si="102"/>
        <v>69</v>
      </c>
      <c r="L1649" s="47">
        <v>1635</v>
      </c>
      <c r="M1649" s="47">
        <f t="shared" si="100"/>
        <v>1049</v>
      </c>
      <c r="N1649" s="47">
        <f t="shared" si="103"/>
        <v>3</v>
      </c>
      <c r="O1649" s="47">
        <f t="shared" si="101"/>
        <v>1019</v>
      </c>
      <c r="P1649" s="47"/>
    </row>
    <row r="1650" spans="1:16" x14ac:dyDescent="0.3">
      <c r="A1650" s="6"/>
      <c r="C1650" s="27">
        <v>1636</v>
      </c>
      <c r="D1650" s="26">
        <v>1049</v>
      </c>
      <c r="E1650" s="26">
        <v>4</v>
      </c>
      <c r="F1650" s="5">
        <v>1035</v>
      </c>
      <c r="H1650" s="47">
        <f>VLOOKUP(표5_1075[[#This Row],[characterId]],$BB$15:$BD$223,2,FALSE)</f>
        <v>2</v>
      </c>
      <c r="I1650" s="47" t="str">
        <f>VLOOKUP(표5_1075[[#This Row],[characterId]],$BB$15:$BD$223,3,FALSE)</f>
        <v>액션트독스</v>
      </c>
      <c r="K1650" s="47">
        <f t="shared" si="102"/>
        <v>69</v>
      </c>
      <c r="L1650" s="47">
        <v>1636</v>
      </c>
      <c r="M1650" s="47">
        <f t="shared" si="100"/>
        <v>1049</v>
      </c>
      <c r="N1650" s="47">
        <f t="shared" si="103"/>
        <v>4</v>
      </c>
      <c r="O1650" s="47">
        <f t="shared" si="101"/>
        <v>1035</v>
      </c>
      <c r="P1650" s="47"/>
    </row>
    <row r="1651" spans="1:16" x14ac:dyDescent="0.3">
      <c r="A1651" s="6"/>
      <c r="C1651" s="27">
        <v>1637</v>
      </c>
      <c r="D1651" s="26">
        <v>1049</v>
      </c>
      <c r="E1651" s="26">
        <v>5</v>
      </c>
      <c r="F1651" s="5">
        <v>1031</v>
      </c>
      <c r="H1651" s="47">
        <f>VLOOKUP(표5_1075[[#This Row],[characterId]],$BB$15:$BD$223,2,FALSE)</f>
        <v>14</v>
      </c>
      <c r="I1651" s="47" t="str">
        <f>VLOOKUP(표5_1075[[#This Row],[characterId]],$BB$15:$BD$223,3,FALSE)</f>
        <v>큐티폴</v>
      </c>
      <c r="K1651" s="47">
        <f t="shared" si="102"/>
        <v>69</v>
      </c>
      <c r="L1651" s="47">
        <v>1637</v>
      </c>
      <c r="M1651" s="47">
        <f t="shared" si="100"/>
        <v>1049</v>
      </c>
      <c r="N1651" s="47">
        <f t="shared" si="103"/>
        <v>5</v>
      </c>
      <c r="O1651" s="47">
        <f t="shared" si="101"/>
        <v>1031</v>
      </c>
      <c r="P1651" s="47"/>
    </row>
    <row r="1652" spans="1:16" x14ac:dyDescent="0.3">
      <c r="A1652" s="6"/>
      <c r="C1652" s="27">
        <v>1638</v>
      </c>
      <c r="D1652" s="26">
        <v>1049</v>
      </c>
      <c r="E1652" s="26">
        <v>6</v>
      </c>
      <c r="F1652" s="5">
        <v>1054</v>
      </c>
      <c r="H1652" s="47">
        <f>VLOOKUP(표5_1075[[#This Row],[characterId]],$BB$15:$BD$223,2,FALSE)</f>
        <v>7</v>
      </c>
      <c r="I1652" s="47" t="str">
        <f>VLOOKUP(표5_1075[[#This Row],[characterId]],$BB$15:$BD$223,3,FALSE)</f>
        <v>컷스로트맨</v>
      </c>
      <c r="K1652" s="47">
        <f t="shared" si="102"/>
        <v>69</v>
      </c>
      <c r="L1652" s="47">
        <v>1638</v>
      </c>
      <c r="M1652" s="47">
        <f t="shared" si="100"/>
        <v>1049</v>
      </c>
      <c r="N1652" s="47">
        <f t="shared" si="103"/>
        <v>6</v>
      </c>
      <c r="O1652" s="47">
        <f t="shared" si="101"/>
        <v>1054</v>
      </c>
      <c r="P1652" s="47"/>
    </row>
    <row r="1653" spans="1:16" x14ac:dyDescent="0.3">
      <c r="A1653" s="6"/>
      <c r="C1653" s="27">
        <v>1639</v>
      </c>
      <c r="D1653" s="26">
        <v>1049</v>
      </c>
      <c r="E1653" s="26">
        <v>7</v>
      </c>
      <c r="F1653" s="5">
        <v>1042</v>
      </c>
      <c r="H1653" s="47">
        <f>VLOOKUP(표5_1075[[#This Row],[characterId]],$BB$15:$BD$223,2,FALSE)</f>
        <v>18</v>
      </c>
      <c r="I1653" s="47" t="str">
        <f>VLOOKUP(표5_1075[[#This Row],[characterId]],$BB$15:$BD$223,3,FALSE)</f>
        <v>매치햇</v>
      </c>
      <c r="K1653" s="47">
        <f t="shared" si="102"/>
        <v>69</v>
      </c>
      <c r="L1653" s="47">
        <v>1639</v>
      </c>
      <c r="M1653" s="47">
        <f t="shared" si="100"/>
        <v>1049</v>
      </c>
      <c r="N1653" s="47">
        <f t="shared" si="103"/>
        <v>7</v>
      </c>
      <c r="O1653" s="47">
        <f t="shared" si="101"/>
        <v>1042</v>
      </c>
      <c r="P1653" s="47"/>
    </row>
    <row r="1654" spans="1:16" x14ac:dyDescent="0.3">
      <c r="A1654" s="6"/>
      <c r="C1654" s="27">
        <v>1640</v>
      </c>
      <c r="D1654" s="26">
        <v>1049</v>
      </c>
      <c r="E1654" s="26">
        <v>8</v>
      </c>
      <c r="F1654" s="5">
        <v>1052</v>
      </c>
      <c r="H1654" s="47">
        <f>VLOOKUP(표5_1075[[#This Row],[characterId]],$BB$15:$BD$223,2,FALSE)</f>
        <v>10</v>
      </c>
      <c r="I1654" s="47" t="str">
        <f>VLOOKUP(표5_1075[[#This Row],[characterId]],$BB$15:$BD$223,3,FALSE)</f>
        <v>치카</v>
      </c>
      <c r="K1654" s="47">
        <f t="shared" si="102"/>
        <v>69</v>
      </c>
      <c r="L1654" s="47">
        <v>1640</v>
      </c>
      <c r="M1654" s="47">
        <f t="shared" si="100"/>
        <v>1049</v>
      </c>
      <c r="N1654" s="47">
        <f t="shared" si="103"/>
        <v>8</v>
      </c>
      <c r="O1654" s="47">
        <f t="shared" si="101"/>
        <v>1052</v>
      </c>
      <c r="P1654" s="47"/>
    </row>
    <row r="1655" spans="1:16" x14ac:dyDescent="0.3">
      <c r="A1655" s="6"/>
      <c r="C1655" s="27">
        <v>1641</v>
      </c>
      <c r="D1655" s="26">
        <v>1049</v>
      </c>
      <c r="E1655" s="26">
        <v>9</v>
      </c>
      <c r="F1655" s="5">
        <v>1058</v>
      </c>
      <c r="H1655" s="47">
        <f>VLOOKUP(표5_1075[[#This Row],[characterId]],$BB$15:$BD$223,2,FALSE)</f>
        <v>45</v>
      </c>
      <c r="I1655" s="47" t="str">
        <f>VLOOKUP(표5_1075[[#This Row],[characterId]],$BB$15:$BD$223,3,FALSE)</f>
        <v>투스리프스</v>
      </c>
      <c r="K1655" s="47">
        <f t="shared" si="102"/>
        <v>69</v>
      </c>
      <c r="L1655" s="47">
        <v>1641</v>
      </c>
      <c r="M1655" s="47">
        <f t="shared" si="100"/>
        <v>1049</v>
      </c>
      <c r="N1655" s="47">
        <f t="shared" si="103"/>
        <v>9</v>
      </c>
      <c r="O1655" s="47">
        <f t="shared" si="101"/>
        <v>1058</v>
      </c>
      <c r="P1655" s="47"/>
    </row>
    <row r="1656" spans="1:16" x14ac:dyDescent="0.3">
      <c r="A1656" s="6"/>
      <c r="C1656" s="27">
        <v>1642</v>
      </c>
      <c r="D1656" s="26">
        <v>1049</v>
      </c>
      <c r="E1656" s="26">
        <v>10</v>
      </c>
      <c r="F1656" s="5">
        <v>1118</v>
      </c>
      <c r="H1656" s="47">
        <f>VLOOKUP(표5_1075[[#This Row],[characterId]],$BB$15:$BD$223,2,FALSE)</f>
        <v>8</v>
      </c>
      <c r="I1656" s="47" t="str">
        <f>VLOOKUP(표5_1075[[#This Row],[characterId]],$BB$15:$BD$223,3,FALSE)</f>
        <v>열무</v>
      </c>
      <c r="K1656" s="47">
        <f t="shared" si="102"/>
        <v>69</v>
      </c>
      <c r="L1656" s="47">
        <v>1642</v>
      </c>
      <c r="M1656" s="47">
        <f t="shared" si="100"/>
        <v>1049</v>
      </c>
      <c r="N1656" s="47">
        <f t="shared" si="103"/>
        <v>10</v>
      </c>
      <c r="O1656" s="47">
        <f t="shared" si="101"/>
        <v>1118</v>
      </c>
      <c r="P1656" s="47"/>
    </row>
    <row r="1657" spans="1:16" x14ac:dyDescent="0.3">
      <c r="A1657" s="6"/>
      <c r="C1657" s="27">
        <v>1643</v>
      </c>
      <c r="D1657" s="26">
        <v>1049</v>
      </c>
      <c r="E1657" s="26">
        <v>11</v>
      </c>
      <c r="F1657" s="5">
        <v>1067</v>
      </c>
      <c r="H1657" s="47">
        <f>VLOOKUP(표5_1075[[#This Row],[characterId]],$BB$15:$BD$223,2,FALSE)</f>
        <v>5</v>
      </c>
      <c r="I1657" s="47" t="str">
        <f>VLOOKUP(표5_1075[[#This Row],[characterId]],$BB$15:$BD$223,3,FALSE)</f>
        <v>롬바딜</v>
      </c>
      <c r="K1657" s="47">
        <f t="shared" si="102"/>
        <v>69</v>
      </c>
      <c r="L1657" s="47">
        <v>1643</v>
      </c>
      <c r="M1657" s="47">
        <f t="shared" si="100"/>
        <v>1049</v>
      </c>
      <c r="N1657" s="47">
        <f t="shared" si="103"/>
        <v>11</v>
      </c>
      <c r="O1657" s="47">
        <f t="shared" si="101"/>
        <v>1067</v>
      </c>
      <c r="P1657" s="47"/>
    </row>
    <row r="1658" spans="1:16" x14ac:dyDescent="0.3">
      <c r="A1658" s="6"/>
      <c r="C1658" s="27">
        <v>1644</v>
      </c>
      <c r="D1658" s="26">
        <v>1049</v>
      </c>
      <c r="E1658" s="26">
        <v>12</v>
      </c>
      <c r="F1658" s="5">
        <v>1081</v>
      </c>
      <c r="H1658" s="47">
        <f>VLOOKUP(표5_1075[[#This Row],[characterId]],$BB$15:$BD$223,2,FALSE)</f>
        <v>2</v>
      </c>
      <c r="I1658" s="47" t="str">
        <f>VLOOKUP(표5_1075[[#This Row],[characterId]],$BB$15:$BD$223,3,FALSE)</f>
        <v>비컨독스</v>
      </c>
      <c r="K1658" s="47">
        <f t="shared" si="102"/>
        <v>69</v>
      </c>
      <c r="L1658" s="47">
        <v>1644</v>
      </c>
      <c r="M1658" s="47">
        <f t="shared" si="100"/>
        <v>1049</v>
      </c>
      <c r="N1658" s="47">
        <f t="shared" si="103"/>
        <v>12</v>
      </c>
      <c r="O1658" s="47">
        <f t="shared" si="101"/>
        <v>1081</v>
      </c>
      <c r="P1658" s="47"/>
    </row>
    <row r="1659" spans="1:16" x14ac:dyDescent="0.3">
      <c r="A1659" s="6"/>
      <c r="C1659" s="27">
        <v>1645</v>
      </c>
      <c r="D1659" s="26">
        <v>1049</v>
      </c>
      <c r="E1659" s="26">
        <v>13</v>
      </c>
      <c r="F1659" s="5">
        <v>1086</v>
      </c>
      <c r="H1659" s="47">
        <f>VLOOKUP(표5_1075[[#This Row],[characterId]],$BB$15:$BD$223,2,FALSE)</f>
        <v>13</v>
      </c>
      <c r="I1659" s="47" t="str">
        <f>VLOOKUP(표5_1075[[#This Row],[characterId]],$BB$15:$BD$223,3,FALSE)</f>
        <v>천목장군</v>
      </c>
      <c r="K1659" s="47">
        <f t="shared" si="102"/>
        <v>69</v>
      </c>
      <c r="L1659" s="47">
        <v>1645</v>
      </c>
      <c r="M1659" s="47">
        <f t="shared" si="100"/>
        <v>1049</v>
      </c>
      <c r="N1659" s="47">
        <f t="shared" si="103"/>
        <v>13</v>
      </c>
      <c r="O1659" s="47">
        <f t="shared" si="101"/>
        <v>1086</v>
      </c>
      <c r="P1659" s="47"/>
    </row>
    <row r="1660" spans="1:16" x14ac:dyDescent="0.3">
      <c r="A1660" s="6"/>
      <c r="C1660" s="27">
        <v>1646</v>
      </c>
      <c r="D1660" s="26">
        <v>1049</v>
      </c>
      <c r="E1660" s="26">
        <v>14</v>
      </c>
      <c r="F1660" s="5">
        <v>1080</v>
      </c>
      <c r="H1660" s="47">
        <f>VLOOKUP(표5_1075[[#This Row],[characterId]],$BB$15:$BD$223,2,FALSE)</f>
        <v>3</v>
      </c>
      <c r="I1660" s="47" t="str">
        <f>VLOOKUP(표5_1075[[#This Row],[characterId]],$BB$15:$BD$223,3,FALSE)</f>
        <v>룬치프톤</v>
      </c>
      <c r="K1660" s="47">
        <f t="shared" si="102"/>
        <v>69</v>
      </c>
      <c r="L1660" s="47">
        <v>1646</v>
      </c>
      <c r="M1660" s="47">
        <f t="shared" si="100"/>
        <v>1049</v>
      </c>
      <c r="N1660" s="47">
        <f t="shared" si="103"/>
        <v>14</v>
      </c>
      <c r="O1660" s="47">
        <f t="shared" si="101"/>
        <v>1080</v>
      </c>
      <c r="P1660" s="47"/>
    </row>
    <row r="1661" spans="1:16" x14ac:dyDescent="0.3">
      <c r="A1661" s="6"/>
      <c r="C1661" s="27">
        <v>1647</v>
      </c>
      <c r="D1661" s="26">
        <v>1049</v>
      </c>
      <c r="E1661" s="26">
        <v>15</v>
      </c>
      <c r="F1661" s="5">
        <v>1069</v>
      </c>
      <c r="H1661" s="47">
        <f>VLOOKUP(표5_1075[[#This Row],[characterId]],$BB$15:$BD$223,2,FALSE)</f>
        <v>21</v>
      </c>
      <c r="I1661" s="47" t="str">
        <f>VLOOKUP(표5_1075[[#This Row],[characterId]],$BB$15:$BD$223,3,FALSE)</f>
        <v>푸르릉</v>
      </c>
      <c r="K1661" s="47">
        <f t="shared" si="102"/>
        <v>69</v>
      </c>
      <c r="L1661" s="47">
        <v>1647</v>
      </c>
      <c r="M1661" s="47">
        <f t="shared" si="100"/>
        <v>1049</v>
      </c>
      <c r="N1661" s="47">
        <f t="shared" si="103"/>
        <v>15</v>
      </c>
      <c r="O1661" s="47">
        <f t="shared" si="101"/>
        <v>1069</v>
      </c>
      <c r="P1661" s="47"/>
    </row>
    <row r="1662" spans="1:16" x14ac:dyDescent="0.3">
      <c r="A1662" s="6"/>
      <c r="C1662" s="27">
        <v>1648</v>
      </c>
      <c r="D1662" s="26">
        <v>1049</v>
      </c>
      <c r="E1662" s="26">
        <v>16</v>
      </c>
      <c r="F1662" s="5">
        <v>1163</v>
      </c>
      <c r="H1662" s="47">
        <f>VLOOKUP(표5_1075[[#This Row],[characterId]],$BB$15:$BD$223,2,FALSE)</f>
        <v>3</v>
      </c>
      <c r="I1662" s="47" t="str">
        <f>VLOOKUP(표5_1075[[#This Row],[characterId]],$BB$15:$BD$223,3,FALSE)</f>
        <v>라멜리</v>
      </c>
      <c r="K1662" s="47">
        <f t="shared" si="102"/>
        <v>69</v>
      </c>
      <c r="L1662" s="47">
        <v>1648</v>
      </c>
      <c r="M1662" s="47">
        <f t="shared" si="100"/>
        <v>1049</v>
      </c>
      <c r="N1662" s="47">
        <f t="shared" si="103"/>
        <v>16</v>
      </c>
      <c r="O1662" s="47">
        <f t="shared" si="101"/>
        <v>1163</v>
      </c>
      <c r="P1662" s="47"/>
    </row>
    <row r="1663" spans="1:16" x14ac:dyDescent="0.3">
      <c r="A1663" s="6"/>
      <c r="C1663" s="27">
        <v>1649</v>
      </c>
      <c r="D1663" s="26">
        <v>1049</v>
      </c>
      <c r="E1663" s="26">
        <v>17</v>
      </c>
      <c r="F1663" s="5">
        <v>1133</v>
      </c>
      <c r="H1663" s="47">
        <f>VLOOKUP(표5_1075[[#This Row],[characterId]],$BB$15:$BD$223,2,FALSE)</f>
        <v>2</v>
      </c>
      <c r="I1663" s="47" t="str">
        <f>VLOOKUP(표5_1075[[#This Row],[characterId]],$BB$15:$BD$223,3,FALSE)</f>
        <v>캐슬헤드</v>
      </c>
      <c r="K1663" s="47">
        <f t="shared" si="102"/>
        <v>69</v>
      </c>
      <c r="L1663" s="47">
        <v>1649</v>
      </c>
      <c r="M1663" s="47">
        <f t="shared" si="100"/>
        <v>1049</v>
      </c>
      <c r="N1663" s="47">
        <f t="shared" si="103"/>
        <v>17</v>
      </c>
      <c r="O1663" s="47">
        <f t="shared" si="101"/>
        <v>1133</v>
      </c>
      <c r="P1663" s="47"/>
    </row>
    <row r="1664" spans="1:16" x14ac:dyDescent="0.3">
      <c r="A1664" s="6"/>
      <c r="C1664" s="27">
        <v>1650</v>
      </c>
      <c r="D1664" s="26">
        <v>1049</v>
      </c>
      <c r="E1664" s="26">
        <v>18</v>
      </c>
      <c r="F1664" s="5">
        <v>1096</v>
      </c>
      <c r="H1664" s="47">
        <f>VLOOKUP(표5_1075[[#This Row],[characterId]],$BB$15:$BD$223,2,FALSE)</f>
        <v>9</v>
      </c>
      <c r="I1664" s="47" t="str">
        <f>VLOOKUP(표5_1075[[#This Row],[characterId]],$BB$15:$BD$223,3,FALSE)</f>
        <v>자카</v>
      </c>
      <c r="K1664" s="47">
        <f t="shared" si="102"/>
        <v>69</v>
      </c>
      <c r="L1664" s="47">
        <v>1650</v>
      </c>
      <c r="M1664" s="47">
        <f t="shared" si="100"/>
        <v>1049</v>
      </c>
      <c r="N1664" s="47">
        <f t="shared" si="103"/>
        <v>18</v>
      </c>
      <c r="O1664" s="47">
        <f t="shared" si="101"/>
        <v>1096</v>
      </c>
      <c r="P1664" s="47"/>
    </row>
    <row r="1665" spans="1:16" x14ac:dyDescent="0.3">
      <c r="A1665" s="6"/>
      <c r="C1665" s="27">
        <v>1651</v>
      </c>
      <c r="D1665" s="26">
        <v>1049</v>
      </c>
      <c r="E1665" s="26">
        <v>19</v>
      </c>
      <c r="F1665" s="5">
        <v>1156</v>
      </c>
      <c r="H1665" s="47">
        <f>VLOOKUP(표5_1075[[#This Row],[characterId]],$BB$15:$BD$223,2,FALSE)</f>
        <v>14</v>
      </c>
      <c r="I1665" s="47" t="str">
        <f>VLOOKUP(표5_1075[[#This Row],[characterId]],$BB$15:$BD$223,3,FALSE)</f>
        <v>아누비스</v>
      </c>
      <c r="K1665" s="47">
        <f t="shared" si="102"/>
        <v>69</v>
      </c>
      <c r="L1665" s="47">
        <v>1651</v>
      </c>
      <c r="M1665" s="47">
        <f t="shared" si="100"/>
        <v>1049</v>
      </c>
      <c r="N1665" s="47">
        <f t="shared" si="103"/>
        <v>19</v>
      </c>
      <c r="O1665" s="47">
        <f t="shared" si="101"/>
        <v>1156</v>
      </c>
      <c r="P1665" s="47"/>
    </row>
    <row r="1666" spans="1:16" x14ac:dyDescent="0.3">
      <c r="A1666" s="6"/>
      <c r="C1666" s="27">
        <v>1652</v>
      </c>
      <c r="D1666" s="26">
        <v>1049</v>
      </c>
      <c r="E1666" s="26">
        <v>20</v>
      </c>
      <c r="F1666" s="5">
        <v>1132</v>
      </c>
      <c r="H1666" s="47">
        <f>VLOOKUP(표5_1075[[#This Row],[characterId]],$BB$15:$BD$223,2,FALSE)</f>
        <v>8</v>
      </c>
      <c r="I1666" s="47" t="str">
        <f>VLOOKUP(표5_1075[[#This Row],[characterId]],$BB$15:$BD$223,3,FALSE)</f>
        <v>피에르델</v>
      </c>
      <c r="K1666" s="47">
        <f t="shared" si="102"/>
        <v>69</v>
      </c>
      <c r="L1666" s="47">
        <v>1652</v>
      </c>
      <c r="M1666" s="47">
        <f t="shared" si="100"/>
        <v>1049</v>
      </c>
      <c r="N1666" s="47">
        <f t="shared" si="103"/>
        <v>20</v>
      </c>
      <c r="O1666" s="47">
        <f t="shared" si="101"/>
        <v>1132</v>
      </c>
      <c r="P1666" s="47"/>
    </row>
    <row r="1667" spans="1:16" x14ac:dyDescent="0.3">
      <c r="A1667" s="6"/>
      <c r="C1667" s="27">
        <v>1653</v>
      </c>
      <c r="D1667" s="26">
        <v>1049</v>
      </c>
      <c r="E1667" s="26">
        <v>101</v>
      </c>
      <c r="F1667" s="5">
        <v>2022</v>
      </c>
      <c r="H1667" s="47">
        <f>VLOOKUP(표5_1075[[#This Row],[characterId]],$BB$15:$BD$223,2,FALSE)</f>
        <v>31</v>
      </c>
      <c r="I1667" s="47" t="str">
        <f>VLOOKUP(표5_1075[[#This Row],[characterId]],$BB$15:$BD$223,3,FALSE)</f>
        <v>다미아</v>
      </c>
      <c r="K1667" s="47">
        <f t="shared" si="102"/>
        <v>69</v>
      </c>
      <c r="L1667" s="47">
        <v>1653</v>
      </c>
      <c r="M1667" s="47">
        <f t="shared" si="100"/>
        <v>1049</v>
      </c>
      <c r="N1667" s="47">
        <f t="shared" si="103"/>
        <v>101</v>
      </c>
      <c r="O1667" s="47">
        <f t="shared" si="101"/>
        <v>2022</v>
      </c>
      <c r="P1667" s="47"/>
    </row>
    <row r="1668" spans="1:16" x14ac:dyDescent="0.3">
      <c r="A1668" s="6"/>
      <c r="C1668" s="27">
        <v>1654</v>
      </c>
      <c r="D1668" s="26">
        <v>1049</v>
      </c>
      <c r="E1668" s="26">
        <v>102</v>
      </c>
      <c r="F1668" s="5">
        <v>2011</v>
      </c>
      <c r="H1668" s="47">
        <f>VLOOKUP(표5_1075[[#This Row],[characterId]],$BB$15:$BD$223,2,FALSE)</f>
        <v>31</v>
      </c>
      <c r="I1668" s="47" t="str">
        <f>VLOOKUP(표5_1075[[#This Row],[characterId]],$BB$15:$BD$223,3,FALSE)</f>
        <v>세라페더</v>
      </c>
      <c r="K1668" s="47">
        <f t="shared" si="102"/>
        <v>69</v>
      </c>
      <c r="L1668" s="47">
        <v>1654</v>
      </c>
      <c r="M1668" s="47">
        <f t="shared" si="100"/>
        <v>1049</v>
      </c>
      <c r="N1668" s="47">
        <f t="shared" si="103"/>
        <v>102</v>
      </c>
      <c r="O1668" s="47">
        <f t="shared" si="101"/>
        <v>2011</v>
      </c>
      <c r="P1668" s="47"/>
    </row>
    <row r="1669" spans="1:16" x14ac:dyDescent="0.3">
      <c r="A1669" s="6"/>
      <c r="C1669" s="27">
        <v>1655</v>
      </c>
      <c r="D1669" s="26">
        <v>1049</v>
      </c>
      <c r="E1669" s="26">
        <v>103</v>
      </c>
      <c r="F1669" s="5">
        <v>2032</v>
      </c>
      <c r="H1669" s="47">
        <f>VLOOKUP(표5_1075[[#This Row],[characterId]],$BB$15:$BD$223,2,FALSE)</f>
        <v>31</v>
      </c>
      <c r="I1669" s="47" t="str">
        <f>VLOOKUP(표5_1075[[#This Row],[characterId]],$BB$15:$BD$223,3,FALSE)</f>
        <v>플릭스독</v>
      </c>
      <c r="K1669" s="47">
        <f t="shared" si="102"/>
        <v>69</v>
      </c>
      <c r="L1669" s="47">
        <v>1655</v>
      </c>
      <c r="M1669" s="47">
        <f t="shared" si="100"/>
        <v>1049</v>
      </c>
      <c r="N1669" s="47">
        <f t="shared" si="103"/>
        <v>103</v>
      </c>
      <c r="O1669" s="47">
        <f t="shared" si="101"/>
        <v>2032</v>
      </c>
      <c r="P1669" s="47"/>
    </row>
    <row r="1670" spans="1:16" x14ac:dyDescent="0.3">
      <c r="A1670" s="6"/>
      <c r="C1670" s="27">
        <v>1656</v>
      </c>
      <c r="D1670" s="26">
        <v>1049</v>
      </c>
      <c r="E1670" s="26">
        <v>201</v>
      </c>
      <c r="F1670" s="5">
        <v>3005</v>
      </c>
      <c r="H1670" s="47">
        <f>VLOOKUP(표5_1075[[#This Row],[characterId]],$BB$15:$BD$223,2,FALSE)</f>
        <v>36</v>
      </c>
      <c r="I1670" s="47" t="str">
        <f>VLOOKUP(표5_1075[[#This Row],[characterId]],$BB$15:$BD$223,3,FALSE)</f>
        <v>눈물의 루나이</v>
      </c>
      <c r="K1670" s="47">
        <f t="shared" si="102"/>
        <v>69</v>
      </c>
      <c r="L1670" s="47">
        <v>1656</v>
      </c>
      <c r="M1670" s="47">
        <f t="shared" si="100"/>
        <v>1049</v>
      </c>
      <c r="N1670" s="47">
        <f t="shared" si="103"/>
        <v>201</v>
      </c>
      <c r="O1670" s="47">
        <f t="shared" si="101"/>
        <v>3005</v>
      </c>
      <c r="P1670" s="47"/>
    </row>
    <row r="1671" spans="1:16" x14ac:dyDescent="0.3">
      <c r="A1671" s="6"/>
      <c r="C1671" s="27">
        <v>1657</v>
      </c>
      <c r="D1671" s="26">
        <v>1050</v>
      </c>
      <c r="E1671" s="26">
        <v>1</v>
      </c>
      <c r="F1671" s="5">
        <v>1006</v>
      </c>
      <c r="H1671" s="47">
        <f>VLOOKUP(표5_1075[[#This Row],[characterId]],$BB$15:$BD$223,2,FALSE)</f>
        <v>3</v>
      </c>
      <c r="I1671" s="47" t="str">
        <f>VLOOKUP(표5_1075[[#This Row],[characterId]],$BB$15:$BD$223,3,FALSE)</f>
        <v>위치</v>
      </c>
      <c r="K1671" s="47">
        <f t="shared" si="102"/>
        <v>70</v>
      </c>
      <c r="L1671" s="47">
        <v>1657</v>
      </c>
      <c r="M1671" s="47">
        <f t="shared" si="100"/>
        <v>1050</v>
      </c>
      <c r="N1671" s="47">
        <f t="shared" si="103"/>
        <v>1</v>
      </c>
      <c r="O1671" s="47">
        <f t="shared" si="101"/>
        <v>1006</v>
      </c>
      <c r="P1671" s="47"/>
    </row>
    <row r="1672" spans="1:16" x14ac:dyDescent="0.3">
      <c r="A1672" s="6"/>
      <c r="C1672" s="27">
        <v>1658</v>
      </c>
      <c r="D1672" s="26">
        <v>1050</v>
      </c>
      <c r="E1672" s="26">
        <v>2</v>
      </c>
      <c r="F1672" s="5">
        <v>1010</v>
      </c>
      <c r="H1672" s="47">
        <f>VLOOKUP(표5_1075[[#This Row],[characterId]],$BB$15:$BD$223,2,FALSE)</f>
        <v>42</v>
      </c>
      <c r="I1672" s="47" t="str">
        <f>VLOOKUP(표5_1075[[#This Row],[characterId]],$BB$15:$BD$223,3,FALSE)</f>
        <v>도스트</v>
      </c>
      <c r="K1672" s="47">
        <f t="shared" si="102"/>
        <v>70</v>
      </c>
      <c r="L1672" s="47">
        <v>1658</v>
      </c>
      <c r="M1672" s="47">
        <f t="shared" si="100"/>
        <v>1050</v>
      </c>
      <c r="N1672" s="47">
        <f t="shared" si="103"/>
        <v>2</v>
      </c>
      <c r="O1672" s="47">
        <f t="shared" si="101"/>
        <v>1010</v>
      </c>
      <c r="P1672" s="47"/>
    </row>
    <row r="1673" spans="1:16" x14ac:dyDescent="0.3">
      <c r="A1673" s="6"/>
      <c r="C1673" s="27">
        <v>1659</v>
      </c>
      <c r="D1673" s="26">
        <v>1050</v>
      </c>
      <c r="E1673" s="26">
        <v>3</v>
      </c>
      <c r="F1673" s="5">
        <v>1019</v>
      </c>
      <c r="H1673" s="47">
        <f>VLOOKUP(표5_1075[[#This Row],[characterId]],$BB$15:$BD$223,2,FALSE)</f>
        <v>7</v>
      </c>
      <c r="I1673" s="47" t="str">
        <f>VLOOKUP(표5_1075[[#This Row],[characterId]],$BB$15:$BD$223,3,FALSE)</f>
        <v>진저맨</v>
      </c>
      <c r="K1673" s="47">
        <f t="shared" si="102"/>
        <v>70</v>
      </c>
      <c r="L1673" s="47">
        <v>1659</v>
      </c>
      <c r="M1673" s="47">
        <f t="shared" si="100"/>
        <v>1050</v>
      </c>
      <c r="N1673" s="47">
        <f t="shared" si="103"/>
        <v>3</v>
      </c>
      <c r="O1673" s="47">
        <f t="shared" si="101"/>
        <v>1019</v>
      </c>
      <c r="P1673" s="47"/>
    </row>
    <row r="1674" spans="1:16" x14ac:dyDescent="0.3">
      <c r="A1674" s="6"/>
      <c r="C1674" s="27">
        <v>1660</v>
      </c>
      <c r="D1674" s="26">
        <v>1050</v>
      </c>
      <c r="E1674" s="26">
        <v>4</v>
      </c>
      <c r="F1674" s="5">
        <v>1035</v>
      </c>
      <c r="H1674" s="47">
        <f>VLOOKUP(표5_1075[[#This Row],[characterId]],$BB$15:$BD$223,2,FALSE)</f>
        <v>2</v>
      </c>
      <c r="I1674" s="47" t="str">
        <f>VLOOKUP(표5_1075[[#This Row],[characterId]],$BB$15:$BD$223,3,FALSE)</f>
        <v>액션트독스</v>
      </c>
      <c r="K1674" s="47">
        <f t="shared" si="102"/>
        <v>70</v>
      </c>
      <c r="L1674" s="47">
        <v>1660</v>
      </c>
      <c r="M1674" s="47">
        <f t="shared" si="100"/>
        <v>1050</v>
      </c>
      <c r="N1674" s="47">
        <f t="shared" si="103"/>
        <v>4</v>
      </c>
      <c r="O1674" s="47">
        <f t="shared" si="101"/>
        <v>1035</v>
      </c>
      <c r="P1674" s="47"/>
    </row>
    <row r="1675" spans="1:16" x14ac:dyDescent="0.3">
      <c r="A1675" s="6"/>
      <c r="C1675" s="27">
        <v>1661</v>
      </c>
      <c r="D1675" s="26">
        <v>1050</v>
      </c>
      <c r="E1675" s="26">
        <v>5</v>
      </c>
      <c r="F1675" s="5">
        <v>1031</v>
      </c>
      <c r="H1675" s="47">
        <f>VLOOKUP(표5_1075[[#This Row],[characterId]],$BB$15:$BD$223,2,FALSE)</f>
        <v>14</v>
      </c>
      <c r="I1675" s="47" t="str">
        <f>VLOOKUP(표5_1075[[#This Row],[characterId]],$BB$15:$BD$223,3,FALSE)</f>
        <v>큐티폴</v>
      </c>
      <c r="K1675" s="47">
        <f t="shared" si="102"/>
        <v>70</v>
      </c>
      <c r="L1675" s="47">
        <v>1661</v>
      </c>
      <c r="M1675" s="47">
        <f t="shared" si="100"/>
        <v>1050</v>
      </c>
      <c r="N1675" s="47">
        <f t="shared" si="103"/>
        <v>5</v>
      </c>
      <c r="O1675" s="47">
        <f t="shared" si="101"/>
        <v>1031</v>
      </c>
      <c r="P1675" s="47"/>
    </row>
    <row r="1676" spans="1:16" x14ac:dyDescent="0.3">
      <c r="A1676" s="6"/>
      <c r="C1676" s="27">
        <v>1662</v>
      </c>
      <c r="D1676" s="26">
        <v>1050</v>
      </c>
      <c r="E1676" s="26">
        <v>6</v>
      </c>
      <c r="F1676" s="5">
        <v>1054</v>
      </c>
      <c r="H1676" s="47">
        <f>VLOOKUP(표5_1075[[#This Row],[characterId]],$BB$15:$BD$223,2,FALSE)</f>
        <v>7</v>
      </c>
      <c r="I1676" s="47" t="str">
        <f>VLOOKUP(표5_1075[[#This Row],[characterId]],$BB$15:$BD$223,3,FALSE)</f>
        <v>컷스로트맨</v>
      </c>
      <c r="K1676" s="47">
        <f t="shared" si="102"/>
        <v>70</v>
      </c>
      <c r="L1676" s="47">
        <v>1662</v>
      </c>
      <c r="M1676" s="47">
        <f t="shared" si="100"/>
        <v>1050</v>
      </c>
      <c r="N1676" s="47">
        <f t="shared" si="103"/>
        <v>6</v>
      </c>
      <c r="O1676" s="47">
        <f t="shared" si="101"/>
        <v>1054</v>
      </c>
      <c r="P1676" s="47"/>
    </row>
    <row r="1677" spans="1:16" x14ac:dyDescent="0.3">
      <c r="A1677" s="6"/>
      <c r="C1677" s="27">
        <v>1663</v>
      </c>
      <c r="D1677" s="26">
        <v>1050</v>
      </c>
      <c r="E1677" s="26">
        <v>7</v>
      </c>
      <c r="F1677" s="5">
        <v>1042</v>
      </c>
      <c r="H1677" s="47">
        <f>VLOOKUP(표5_1075[[#This Row],[characterId]],$BB$15:$BD$223,2,FALSE)</f>
        <v>18</v>
      </c>
      <c r="I1677" s="47" t="str">
        <f>VLOOKUP(표5_1075[[#This Row],[characterId]],$BB$15:$BD$223,3,FALSE)</f>
        <v>매치햇</v>
      </c>
      <c r="K1677" s="47">
        <f t="shared" si="102"/>
        <v>70</v>
      </c>
      <c r="L1677" s="47">
        <v>1663</v>
      </c>
      <c r="M1677" s="47">
        <f t="shared" si="100"/>
        <v>1050</v>
      </c>
      <c r="N1677" s="47">
        <f t="shared" si="103"/>
        <v>7</v>
      </c>
      <c r="O1677" s="47">
        <f t="shared" si="101"/>
        <v>1042</v>
      </c>
      <c r="P1677" s="47"/>
    </row>
    <row r="1678" spans="1:16" x14ac:dyDescent="0.3">
      <c r="A1678" s="6"/>
      <c r="C1678" s="27">
        <v>1664</v>
      </c>
      <c r="D1678" s="26">
        <v>1050</v>
      </c>
      <c r="E1678" s="26">
        <v>8</v>
      </c>
      <c r="F1678" s="5">
        <v>1052</v>
      </c>
      <c r="H1678" s="47">
        <f>VLOOKUP(표5_1075[[#This Row],[characterId]],$BB$15:$BD$223,2,FALSE)</f>
        <v>10</v>
      </c>
      <c r="I1678" s="47" t="str">
        <f>VLOOKUP(표5_1075[[#This Row],[characterId]],$BB$15:$BD$223,3,FALSE)</f>
        <v>치카</v>
      </c>
      <c r="K1678" s="47">
        <f t="shared" si="102"/>
        <v>70</v>
      </c>
      <c r="L1678" s="47">
        <v>1664</v>
      </c>
      <c r="M1678" s="47">
        <f t="shared" si="100"/>
        <v>1050</v>
      </c>
      <c r="N1678" s="47">
        <f t="shared" si="103"/>
        <v>8</v>
      </c>
      <c r="O1678" s="47">
        <f t="shared" si="101"/>
        <v>1052</v>
      </c>
      <c r="P1678" s="47"/>
    </row>
    <row r="1679" spans="1:16" x14ac:dyDescent="0.3">
      <c r="A1679" s="6"/>
      <c r="C1679" s="27">
        <v>1665</v>
      </c>
      <c r="D1679" s="26">
        <v>1050</v>
      </c>
      <c r="E1679" s="26">
        <v>9</v>
      </c>
      <c r="F1679" s="5">
        <v>1058</v>
      </c>
      <c r="H1679" s="47">
        <f>VLOOKUP(표5_1075[[#This Row],[characterId]],$BB$15:$BD$223,2,FALSE)</f>
        <v>45</v>
      </c>
      <c r="I1679" s="47" t="str">
        <f>VLOOKUP(표5_1075[[#This Row],[characterId]],$BB$15:$BD$223,3,FALSE)</f>
        <v>투스리프스</v>
      </c>
      <c r="K1679" s="47">
        <f t="shared" si="102"/>
        <v>70</v>
      </c>
      <c r="L1679" s="47">
        <v>1665</v>
      </c>
      <c r="M1679" s="47">
        <f t="shared" ref="M1679:M1742" si="104">VLOOKUP(ROUNDUP(L1679/24,0),$W$15:$Z$138,4,FALSE)</f>
        <v>1050</v>
      </c>
      <c r="N1679" s="47">
        <f t="shared" si="103"/>
        <v>9</v>
      </c>
      <c r="O1679" s="47">
        <f t="shared" ref="O1679:O1742" si="105">INDEX($AB$15:$AY$138,K1679,VLOOKUP(N1679,$S$15:$T$38,2,FALSE))</f>
        <v>1058</v>
      </c>
      <c r="P1679" s="47"/>
    </row>
    <row r="1680" spans="1:16" x14ac:dyDescent="0.3">
      <c r="A1680" s="6"/>
      <c r="C1680" s="27">
        <v>1666</v>
      </c>
      <c r="D1680" s="26">
        <v>1050</v>
      </c>
      <c r="E1680" s="26">
        <v>10</v>
      </c>
      <c r="F1680" s="5">
        <v>1118</v>
      </c>
      <c r="H1680" s="47">
        <f>VLOOKUP(표5_1075[[#This Row],[characterId]],$BB$15:$BD$223,2,FALSE)</f>
        <v>8</v>
      </c>
      <c r="I1680" s="47" t="str">
        <f>VLOOKUP(표5_1075[[#This Row],[characterId]],$BB$15:$BD$223,3,FALSE)</f>
        <v>열무</v>
      </c>
      <c r="K1680" s="47">
        <f t="shared" ref="K1680:K1743" si="106">ROUNDUP(L1680/24,0)</f>
        <v>70</v>
      </c>
      <c r="L1680" s="47">
        <v>1666</v>
      </c>
      <c r="M1680" s="47">
        <f t="shared" si="104"/>
        <v>1050</v>
      </c>
      <c r="N1680" s="47">
        <f t="shared" si="103"/>
        <v>10</v>
      </c>
      <c r="O1680" s="47">
        <f t="shared" si="105"/>
        <v>1118</v>
      </c>
      <c r="P1680" s="47"/>
    </row>
    <row r="1681" spans="1:16" x14ac:dyDescent="0.3">
      <c r="A1681" s="6"/>
      <c r="C1681" s="27">
        <v>1667</v>
      </c>
      <c r="D1681" s="26">
        <v>1050</v>
      </c>
      <c r="E1681" s="26">
        <v>11</v>
      </c>
      <c r="F1681" s="5">
        <v>1067</v>
      </c>
      <c r="H1681" s="47">
        <f>VLOOKUP(표5_1075[[#This Row],[characterId]],$BB$15:$BD$223,2,FALSE)</f>
        <v>5</v>
      </c>
      <c r="I1681" s="47" t="str">
        <f>VLOOKUP(표5_1075[[#This Row],[characterId]],$BB$15:$BD$223,3,FALSE)</f>
        <v>롬바딜</v>
      </c>
      <c r="K1681" s="47">
        <f t="shared" si="106"/>
        <v>70</v>
      </c>
      <c r="L1681" s="47">
        <v>1667</v>
      </c>
      <c r="M1681" s="47">
        <f t="shared" si="104"/>
        <v>1050</v>
      </c>
      <c r="N1681" s="47">
        <f t="shared" si="103"/>
        <v>11</v>
      </c>
      <c r="O1681" s="47">
        <f t="shared" si="105"/>
        <v>1067</v>
      </c>
      <c r="P1681" s="47"/>
    </row>
    <row r="1682" spans="1:16" x14ac:dyDescent="0.3">
      <c r="A1682" s="6"/>
      <c r="C1682" s="27">
        <v>1668</v>
      </c>
      <c r="D1682" s="26">
        <v>1050</v>
      </c>
      <c r="E1682" s="26">
        <v>12</v>
      </c>
      <c r="F1682" s="5">
        <v>1081</v>
      </c>
      <c r="H1682" s="47">
        <f>VLOOKUP(표5_1075[[#This Row],[characterId]],$BB$15:$BD$223,2,FALSE)</f>
        <v>2</v>
      </c>
      <c r="I1682" s="47" t="str">
        <f>VLOOKUP(표5_1075[[#This Row],[characterId]],$BB$15:$BD$223,3,FALSE)</f>
        <v>비컨독스</v>
      </c>
      <c r="K1682" s="47">
        <f t="shared" si="106"/>
        <v>70</v>
      </c>
      <c r="L1682" s="47">
        <v>1668</v>
      </c>
      <c r="M1682" s="47">
        <f t="shared" si="104"/>
        <v>1050</v>
      </c>
      <c r="N1682" s="47">
        <f t="shared" si="103"/>
        <v>12</v>
      </c>
      <c r="O1682" s="47">
        <f t="shared" si="105"/>
        <v>1081</v>
      </c>
      <c r="P1682" s="47"/>
    </row>
    <row r="1683" spans="1:16" x14ac:dyDescent="0.3">
      <c r="A1683" s="6"/>
      <c r="C1683" s="27">
        <v>1669</v>
      </c>
      <c r="D1683" s="26">
        <v>1050</v>
      </c>
      <c r="E1683" s="26">
        <v>13</v>
      </c>
      <c r="F1683" s="5">
        <v>1086</v>
      </c>
      <c r="H1683" s="47">
        <f>VLOOKUP(표5_1075[[#This Row],[characterId]],$BB$15:$BD$223,2,FALSE)</f>
        <v>13</v>
      </c>
      <c r="I1683" s="47" t="str">
        <f>VLOOKUP(표5_1075[[#This Row],[characterId]],$BB$15:$BD$223,3,FALSE)</f>
        <v>천목장군</v>
      </c>
      <c r="K1683" s="47">
        <f t="shared" si="106"/>
        <v>70</v>
      </c>
      <c r="L1683" s="47">
        <v>1669</v>
      </c>
      <c r="M1683" s="47">
        <f t="shared" si="104"/>
        <v>1050</v>
      </c>
      <c r="N1683" s="47">
        <f t="shared" si="103"/>
        <v>13</v>
      </c>
      <c r="O1683" s="47">
        <f t="shared" si="105"/>
        <v>1086</v>
      </c>
      <c r="P1683" s="47"/>
    </row>
    <row r="1684" spans="1:16" x14ac:dyDescent="0.3">
      <c r="A1684" s="6"/>
      <c r="C1684" s="27">
        <v>1670</v>
      </c>
      <c r="D1684" s="26">
        <v>1050</v>
      </c>
      <c r="E1684" s="26">
        <v>14</v>
      </c>
      <c r="F1684" s="5">
        <v>1080</v>
      </c>
      <c r="H1684" s="47">
        <f>VLOOKUP(표5_1075[[#This Row],[characterId]],$BB$15:$BD$223,2,FALSE)</f>
        <v>3</v>
      </c>
      <c r="I1684" s="47" t="str">
        <f>VLOOKUP(표5_1075[[#This Row],[characterId]],$BB$15:$BD$223,3,FALSE)</f>
        <v>룬치프톤</v>
      </c>
      <c r="K1684" s="47">
        <f t="shared" si="106"/>
        <v>70</v>
      </c>
      <c r="L1684" s="47">
        <v>1670</v>
      </c>
      <c r="M1684" s="47">
        <f t="shared" si="104"/>
        <v>1050</v>
      </c>
      <c r="N1684" s="47">
        <f t="shared" si="103"/>
        <v>14</v>
      </c>
      <c r="O1684" s="47">
        <f t="shared" si="105"/>
        <v>1080</v>
      </c>
      <c r="P1684" s="47"/>
    </row>
    <row r="1685" spans="1:16" x14ac:dyDescent="0.3">
      <c r="A1685" s="6"/>
      <c r="C1685" s="27">
        <v>1671</v>
      </c>
      <c r="D1685" s="26">
        <v>1050</v>
      </c>
      <c r="E1685" s="26">
        <v>15</v>
      </c>
      <c r="F1685" s="5">
        <v>1069</v>
      </c>
      <c r="H1685" s="47">
        <f>VLOOKUP(표5_1075[[#This Row],[characterId]],$BB$15:$BD$223,2,FALSE)</f>
        <v>21</v>
      </c>
      <c r="I1685" s="47" t="str">
        <f>VLOOKUP(표5_1075[[#This Row],[characterId]],$BB$15:$BD$223,3,FALSE)</f>
        <v>푸르릉</v>
      </c>
      <c r="K1685" s="47">
        <f t="shared" si="106"/>
        <v>70</v>
      </c>
      <c r="L1685" s="47">
        <v>1671</v>
      </c>
      <c r="M1685" s="47">
        <f t="shared" si="104"/>
        <v>1050</v>
      </c>
      <c r="N1685" s="47">
        <f t="shared" si="103"/>
        <v>15</v>
      </c>
      <c r="O1685" s="47">
        <f t="shared" si="105"/>
        <v>1069</v>
      </c>
      <c r="P1685" s="47"/>
    </row>
    <row r="1686" spans="1:16" x14ac:dyDescent="0.3">
      <c r="A1686" s="6"/>
      <c r="C1686" s="27">
        <v>1672</v>
      </c>
      <c r="D1686" s="26">
        <v>1050</v>
      </c>
      <c r="E1686" s="26">
        <v>16</v>
      </c>
      <c r="F1686" s="5">
        <v>1163</v>
      </c>
      <c r="H1686" s="47">
        <f>VLOOKUP(표5_1075[[#This Row],[characterId]],$BB$15:$BD$223,2,FALSE)</f>
        <v>3</v>
      </c>
      <c r="I1686" s="47" t="str">
        <f>VLOOKUP(표5_1075[[#This Row],[characterId]],$BB$15:$BD$223,3,FALSE)</f>
        <v>라멜리</v>
      </c>
      <c r="K1686" s="47">
        <f t="shared" si="106"/>
        <v>70</v>
      </c>
      <c r="L1686" s="47">
        <v>1672</v>
      </c>
      <c r="M1686" s="47">
        <f t="shared" si="104"/>
        <v>1050</v>
      </c>
      <c r="N1686" s="47">
        <f t="shared" si="103"/>
        <v>16</v>
      </c>
      <c r="O1686" s="47">
        <f t="shared" si="105"/>
        <v>1163</v>
      </c>
      <c r="P1686" s="47"/>
    </row>
    <row r="1687" spans="1:16" x14ac:dyDescent="0.3">
      <c r="A1687" s="6"/>
      <c r="C1687" s="27">
        <v>1673</v>
      </c>
      <c r="D1687" s="26">
        <v>1050</v>
      </c>
      <c r="E1687" s="26">
        <v>17</v>
      </c>
      <c r="F1687" s="5">
        <v>1133</v>
      </c>
      <c r="H1687" s="47">
        <f>VLOOKUP(표5_1075[[#This Row],[characterId]],$BB$15:$BD$223,2,FALSE)</f>
        <v>2</v>
      </c>
      <c r="I1687" s="47" t="str">
        <f>VLOOKUP(표5_1075[[#This Row],[characterId]],$BB$15:$BD$223,3,FALSE)</f>
        <v>캐슬헤드</v>
      </c>
      <c r="K1687" s="47">
        <f t="shared" si="106"/>
        <v>70</v>
      </c>
      <c r="L1687" s="47">
        <v>1673</v>
      </c>
      <c r="M1687" s="47">
        <f t="shared" si="104"/>
        <v>1050</v>
      </c>
      <c r="N1687" s="47">
        <f t="shared" si="103"/>
        <v>17</v>
      </c>
      <c r="O1687" s="47">
        <f t="shared" si="105"/>
        <v>1133</v>
      </c>
      <c r="P1687" s="47"/>
    </row>
    <row r="1688" spans="1:16" x14ac:dyDescent="0.3">
      <c r="A1688" s="6"/>
      <c r="C1688" s="27">
        <v>1674</v>
      </c>
      <c r="D1688" s="26">
        <v>1050</v>
      </c>
      <c r="E1688" s="26">
        <v>18</v>
      </c>
      <c r="F1688" s="5">
        <v>1096</v>
      </c>
      <c r="H1688" s="47">
        <f>VLOOKUP(표5_1075[[#This Row],[characterId]],$BB$15:$BD$223,2,FALSE)</f>
        <v>9</v>
      </c>
      <c r="I1688" s="47" t="str">
        <f>VLOOKUP(표5_1075[[#This Row],[characterId]],$BB$15:$BD$223,3,FALSE)</f>
        <v>자카</v>
      </c>
      <c r="K1688" s="47">
        <f t="shared" si="106"/>
        <v>70</v>
      </c>
      <c r="L1688" s="47">
        <v>1674</v>
      </c>
      <c r="M1688" s="47">
        <f t="shared" si="104"/>
        <v>1050</v>
      </c>
      <c r="N1688" s="47">
        <f t="shared" si="103"/>
        <v>18</v>
      </c>
      <c r="O1688" s="47">
        <f t="shared" si="105"/>
        <v>1096</v>
      </c>
      <c r="P1688" s="47"/>
    </row>
    <row r="1689" spans="1:16" x14ac:dyDescent="0.3">
      <c r="A1689" s="6"/>
      <c r="C1689" s="27">
        <v>1675</v>
      </c>
      <c r="D1689" s="26">
        <v>1050</v>
      </c>
      <c r="E1689" s="26">
        <v>19</v>
      </c>
      <c r="F1689" s="5">
        <v>1156</v>
      </c>
      <c r="H1689" s="47">
        <f>VLOOKUP(표5_1075[[#This Row],[characterId]],$BB$15:$BD$223,2,FALSE)</f>
        <v>14</v>
      </c>
      <c r="I1689" s="47" t="str">
        <f>VLOOKUP(표5_1075[[#This Row],[characterId]],$BB$15:$BD$223,3,FALSE)</f>
        <v>아누비스</v>
      </c>
      <c r="K1689" s="47">
        <f t="shared" si="106"/>
        <v>70</v>
      </c>
      <c r="L1689" s="47">
        <v>1675</v>
      </c>
      <c r="M1689" s="47">
        <f t="shared" si="104"/>
        <v>1050</v>
      </c>
      <c r="N1689" s="47">
        <f t="shared" si="103"/>
        <v>19</v>
      </c>
      <c r="O1689" s="47">
        <f t="shared" si="105"/>
        <v>1156</v>
      </c>
      <c r="P1689" s="47"/>
    </row>
    <row r="1690" spans="1:16" x14ac:dyDescent="0.3">
      <c r="A1690" s="6"/>
      <c r="C1690" s="27">
        <v>1676</v>
      </c>
      <c r="D1690" s="26">
        <v>1050</v>
      </c>
      <c r="E1690" s="26">
        <v>20</v>
      </c>
      <c r="F1690" s="5">
        <v>1132</v>
      </c>
      <c r="H1690" s="47">
        <f>VLOOKUP(표5_1075[[#This Row],[characterId]],$BB$15:$BD$223,2,FALSE)</f>
        <v>8</v>
      </c>
      <c r="I1690" s="47" t="str">
        <f>VLOOKUP(표5_1075[[#This Row],[characterId]],$BB$15:$BD$223,3,FALSE)</f>
        <v>피에르델</v>
      </c>
      <c r="K1690" s="47">
        <f t="shared" si="106"/>
        <v>70</v>
      </c>
      <c r="L1690" s="47">
        <v>1676</v>
      </c>
      <c r="M1690" s="47">
        <f t="shared" si="104"/>
        <v>1050</v>
      </c>
      <c r="N1690" s="47">
        <f t="shared" si="103"/>
        <v>20</v>
      </c>
      <c r="O1690" s="47">
        <f t="shared" si="105"/>
        <v>1132</v>
      </c>
      <c r="P1690" s="47"/>
    </row>
    <row r="1691" spans="1:16" x14ac:dyDescent="0.3">
      <c r="A1691" s="6"/>
      <c r="C1691" s="27">
        <v>1677</v>
      </c>
      <c r="D1691" s="26">
        <v>1050</v>
      </c>
      <c r="E1691" s="26">
        <v>101</v>
      </c>
      <c r="F1691" s="5">
        <v>2022</v>
      </c>
      <c r="H1691" s="47">
        <f>VLOOKUP(표5_1075[[#This Row],[characterId]],$BB$15:$BD$223,2,FALSE)</f>
        <v>31</v>
      </c>
      <c r="I1691" s="47" t="str">
        <f>VLOOKUP(표5_1075[[#This Row],[characterId]],$BB$15:$BD$223,3,FALSE)</f>
        <v>다미아</v>
      </c>
      <c r="K1691" s="47">
        <f t="shared" si="106"/>
        <v>70</v>
      </c>
      <c r="L1691" s="47">
        <v>1677</v>
      </c>
      <c r="M1691" s="47">
        <f t="shared" si="104"/>
        <v>1050</v>
      </c>
      <c r="N1691" s="47">
        <f t="shared" si="103"/>
        <v>101</v>
      </c>
      <c r="O1691" s="47">
        <f t="shared" si="105"/>
        <v>2022</v>
      </c>
      <c r="P1691" s="47"/>
    </row>
    <row r="1692" spans="1:16" x14ac:dyDescent="0.3">
      <c r="A1692" s="6"/>
      <c r="C1692" s="27">
        <v>1678</v>
      </c>
      <c r="D1692" s="26">
        <v>1050</v>
      </c>
      <c r="E1692" s="26">
        <v>102</v>
      </c>
      <c r="F1692" s="5">
        <v>2011</v>
      </c>
      <c r="H1692" s="47">
        <f>VLOOKUP(표5_1075[[#This Row],[characterId]],$BB$15:$BD$223,2,FALSE)</f>
        <v>31</v>
      </c>
      <c r="I1692" s="47" t="str">
        <f>VLOOKUP(표5_1075[[#This Row],[characterId]],$BB$15:$BD$223,3,FALSE)</f>
        <v>세라페더</v>
      </c>
      <c r="K1692" s="47">
        <f t="shared" si="106"/>
        <v>70</v>
      </c>
      <c r="L1692" s="47">
        <v>1678</v>
      </c>
      <c r="M1692" s="47">
        <f t="shared" si="104"/>
        <v>1050</v>
      </c>
      <c r="N1692" s="47">
        <f t="shared" si="103"/>
        <v>102</v>
      </c>
      <c r="O1692" s="47">
        <f t="shared" si="105"/>
        <v>2011</v>
      </c>
      <c r="P1692" s="47"/>
    </row>
    <row r="1693" spans="1:16" x14ac:dyDescent="0.3">
      <c r="A1693" s="6"/>
      <c r="C1693" s="27">
        <v>1679</v>
      </c>
      <c r="D1693" s="26">
        <v>1050</v>
      </c>
      <c r="E1693" s="26">
        <v>103</v>
      </c>
      <c r="F1693" s="5">
        <v>2032</v>
      </c>
      <c r="H1693" s="47">
        <f>VLOOKUP(표5_1075[[#This Row],[characterId]],$BB$15:$BD$223,2,FALSE)</f>
        <v>31</v>
      </c>
      <c r="I1693" s="47" t="str">
        <f>VLOOKUP(표5_1075[[#This Row],[characterId]],$BB$15:$BD$223,3,FALSE)</f>
        <v>플릭스독</v>
      </c>
      <c r="K1693" s="47">
        <f t="shared" si="106"/>
        <v>70</v>
      </c>
      <c r="L1693" s="47">
        <v>1679</v>
      </c>
      <c r="M1693" s="47">
        <f t="shared" si="104"/>
        <v>1050</v>
      </c>
      <c r="N1693" s="47">
        <f t="shared" si="103"/>
        <v>103</v>
      </c>
      <c r="O1693" s="47">
        <f t="shared" si="105"/>
        <v>2032</v>
      </c>
      <c r="P1693" s="47"/>
    </row>
    <row r="1694" spans="1:16" x14ac:dyDescent="0.3">
      <c r="A1694" s="6"/>
      <c r="C1694" s="27">
        <v>1680</v>
      </c>
      <c r="D1694" s="26">
        <v>1050</v>
      </c>
      <c r="E1694" s="26">
        <v>201</v>
      </c>
      <c r="F1694" s="5">
        <v>3005</v>
      </c>
      <c r="H1694" s="47">
        <f>VLOOKUP(표5_1075[[#This Row],[characterId]],$BB$15:$BD$223,2,FALSE)</f>
        <v>36</v>
      </c>
      <c r="I1694" s="47" t="str">
        <f>VLOOKUP(표5_1075[[#This Row],[characterId]],$BB$15:$BD$223,3,FALSE)</f>
        <v>눈물의 루나이</v>
      </c>
      <c r="K1694" s="47">
        <f t="shared" si="106"/>
        <v>70</v>
      </c>
      <c r="L1694" s="47">
        <v>1680</v>
      </c>
      <c r="M1694" s="47">
        <f t="shared" si="104"/>
        <v>1050</v>
      </c>
      <c r="N1694" s="47">
        <f t="shared" si="103"/>
        <v>201</v>
      </c>
      <c r="O1694" s="47">
        <f t="shared" si="105"/>
        <v>3005</v>
      </c>
      <c r="P1694" s="47"/>
    </row>
    <row r="1695" spans="1:16" x14ac:dyDescent="0.3">
      <c r="A1695" s="6"/>
      <c r="C1695" s="27">
        <v>1681</v>
      </c>
      <c r="D1695" s="26">
        <v>1051</v>
      </c>
      <c r="E1695" s="26">
        <v>1</v>
      </c>
      <c r="F1695" s="5">
        <v>1006</v>
      </c>
      <c r="H1695" s="47">
        <f>VLOOKUP(표5_1075[[#This Row],[characterId]],$BB$15:$BD$223,2,FALSE)</f>
        <v>3</v>
      </c>
      <c r="I1695" s="47" t="str">
        <f>VLOOKUP(표5_1075[[#This Row],[characterId]],$BB$15:$BD$223,3,FALSE)</f>
        <v>위치</v>
      </c>
      <c r="K1695" s="47">
        <f t="shared" si="106"/>
        <v>71</v>
      </c>
      <c r="L1695" s="47">
        <v>1681</v>
      </c>
      <c r="M1695" s="47">
        <f t="shared" si="104"/>
        <v>1051</v>
      </c>
      <c r="N1695" s="47">
        <f t="shared" si="103"/>
        <v>1</v>
      </c>
      <c r="O1695" s="47">
        <f t="shared" si="105"/>
        <v>1006</v>
      </c>
      <c r="P1695" s="47"/>
    </row>
    <row r="1696" spans="1:16" x14ac:dyDescent="0.3">
      <c r="A1696" s="6"/>
      <c r="C1696" s="27">
        <v>1682</v>
      </c>
      <c r="D1696" s="26">
        <v>1051</v>
      </c>
      <c r="E1696" s="26">
        <v>2</v>
      </c>
      <c r="F1696" s="5">
        <v>1003</v>
      </c>
      <c r="H1696" s="47">
        <f>VLOOKUP(표5_1075[[#This Row],[characterId]],$BB$15:$BD$223,2,FALSE)</f>
        <v>2</v>
      </c>
      <c r="I1696" s="47" t="str">
        <f>VLOOKUP(표5_1075[[#This Row],[characterId]],$BB$15:$BD$223,3,FALSE)</f>
        <v>으릉</v>
      </c>
      <c r="K1696" s="47">
        <f t="shared" si="106"/>
        <v>71</v>
      </c>
      <c r="L1696" s="47">
        <v>1682</v>
      </c>
      <c r="M1696" s="47">
        <f t="shared" si="104"/>
        <v>1051</v>
      </c>
      <c r="N1696" s="47">
        <f t="shared" si="103"/>
        <v>2</v>
      </c>
      <c r="O1696" s="47">
        <f t="shared" si="105"/>
        <v>1003</v>
      </c>
      <c r="P1696" s="47"/>
    </row>
    <row r="1697" spans="1:16" x14ac:dyDescent="0.3">
      <c r="A1697" s="6"/>
      <c r="C1697" s="27">
        <v>1683</v>
      </c>
      <c r="D1697" s="26">
        <v>1051</v>
      </c>
      <c r="E1697" s="26">
        <v>3</v>
      </c>
      <c r="F1697" s="5">
        <v>1028</v>
      </c>
      <c r="H1697" s="47">
        <f>VLOOKUP(표5_1075[[#This Row],[characterId]],$BB$15:$BD$223,2,FALSE)</f>
        <v>10</v>
      </c>
      <c r="I1697" s="47" t="str">
        <f>VLOOKUP(표5_1075[[#This Row],[characterId]],$BB$15:$BD$223,3,FALSE)</f>
        <v>젠틀맨</v>
      </c>
      <c r="K1697" s="47">
        <f t="shared" si="106"/>
        <v>71</v>
      </c>
      <c r="L1697" s="47">
        <v>1683</v>
      </c>
      <c r="M1697" s="47">
        <f t="shared" si="104"/>
        <v>1051</v>
      </c>
      <c r="N1697" s="47">
        <f t="shared" si="103"/>
        <v>3</v>
      </c>
      <c r="O1697" s="47">
        <f t="shared" si="105"/>
        <v>1028</v>
      </c>
      <c r="P1697" s="47"/>
    </row>
    <row r="1698" spans="1:16" x14ac:dyDescent="0.3">
      <c r="A1698" s="6"/>
      <c r="C1698" s="27">
        <v>1684</v>
      </c>
      <c r="D1698" s="26">
        <v>1051</v>
      </c>
      <c r="E1698" s="26">
        <v>4</v>
      </c>
      <c r="F1698" s="5">
        <v>1035</v>
      </c>
      <c r="H1698" s="47">
        <f>VLOOKUP(표5_1075[[#This Row],[characterId]],$BB$15:$BD$223,2,FALSE)</f>
        <v>2</v>
      </c>
      <c r="I1698" s="47" t="str">
        <f>VLOOKUP(표5_1075[[#This Row],[characterId]],$BB$15:$BD$223,3,FALSE)</f>
        <v>액션트독스</v>
      </c>
      <c r="K1698" s="47">
        <f t="shared" si="106"/>
        <v>71</v>
      </c>
      <c r="L1698" s="47">
        <v>1684</v>
      </c>
      <c r="M1698" s="47">
        <f t="shared" si="104"/>
        <v>1051</v>
      </c>
      <c r="N1698" s="47">
        <f t="shared" si="103"/>
        <v>4</v>
      </c>
      <c r="O1698" s="47">
        <f t="shared" si="105"/>
        <v>1035</v>
      </c>
      <c r="P1698" s="47"/>
    </row>
    <row r="1699" spans="1:16" x14ac:dyDescent="0.3">
      <c r="A1699" s="6"/>
      <c r="C1699" s="27">
        <v>1685</v>
      </c>
      <c r="D1699" s="26">
        <v>1051</v>
      </c>
      <c r="E1699" s="26">
        <v>5</v>
      </c>
      <c r="F1699" s="5">
        <v>1026</v>
      </c>
      <c r="H1699" s="47">
        <f>VLOOKUP(표5_1075[[#This Row],[characterId]],$BB$15:$BD$223,2,FALSE)</f>
        <v>8</v>
      </c>
      <c r="I1699" s="47" t="str">
        <f>VLOOKUP(표5_1075[[#This Row],[characterId]],$BB$15:$BD$223,3,FALSE)</f>
        <v>필라멘트</v>
      </c>
      <c r="K1699" s="47">
        <f t="shared" si="106"/>
        <v>71</v>
      </c>
      <c r="L1699" s="47">
        <v>1685</v>
      </c>
      <c r="M1699" s="47">
        <f t="shared" si="104"/>
        <v>1051</v>
      </c>
      <c r="N1699" s="47">
        <f t="shared" si="103"/>
        <v>5</v>
      </c>
      <c r="O1699" s="47">
        <f t="shared" si="105"/>
        <v>1026</v>
      </c>
      <c r="P1699" s="47"/>
    </row>
    <row r="1700" spans="1:16" x14ac:dyDescent="0.3">
      <c r="A1700" s="6"/>
      <c r="C1700" s="27">
        <v>1686</v>
      </c>
      <c r="D1700" s="26">
        <v>1051</v>
      </c>
      <c r="E1700" s="26">
        <v>6</v>
      </c>
      <c r="F1700" s="5">
        <v>1060</v>
      </c>
      <c r="H1700" s="47">
        <f>VLOOKUP(표5_1075[[#This Row],[characterId]],$BB$15:$BD$223,2,FALSE)</f>
        <v>7</v>
      </c>
      <c r="I1700" s="47" t="str">
        <f>VLOOKUP(표5_1075[[#This Row],[characterId]],$BB$15:$BD$223,3,FALSE)</f>
        <v>캔디맨</v>
      </c>
      <c r="K1700" s="47">
        <f t="shared" si="106"/>
        <v>71</v>
      </c>
      <c r="L1700" s="47">
        <v>1686</v>
      </c>
      <c r="M1700" s="47">
        <f t="shared" si="104"/>
        <v>1051</v>
      </c>
      <c r="N1700" s="47">
        <f t="shared" si="103"/>
        <v>6</v>
      </c>
      <c r="O1700" s="47">
        <f t="shared" si="105"/>
        <v>1060</v>
      </c>
      <c r="P1700" s="47"/>
    </row>
    <row r="1701" spans="1:16" x14ac:dyDescent="0.3">
      <c r="A1701" s="6"/>
      <c r="C1701" s="27">
        <v>1687</v>
      </c>
      <c r="D1701" s="26">
        <v>1051</v>
      </c>
      <c r="E1701" s="26">
        <v>7</v>
      </c>
      <c r="F1701" s="5">
        <v>1050</v>
      </c>
      <c r="H1701" s="47">
        <f>VLOOKUP(표5_1075[[#This Row],[characterId]],$BB$15:$BD$223,2,FALSE)</f>
        <v>12</v>
      </c>
      <c r="I1701" s="47" t="str">
        <f>VLOOKUP(표5_1075[[#This Row],[characterId]],$BB$15:$BD$223,3,FALSE)</f>
        <v>포리안</v>
      </c>
      <c r="K1701" s="47">
        <f t="shared" si="106"/>
        <v>71</v>
      </c>
      <c r="L1701" s="47">
        <v>1687</v>
      </c>
      <c r="M1701" s="47">
        <f t="shared" si="104"/>
        <v>1051</v>
      </c>
      <c r="N1701" s="47">
        <f t="shared" si="103"/>
        <v>7</v>
      </c>
      <c r="O1701" s="47">
        <f t="shared" si="105"/>
        <v>1050</v>
      </c>
      <c r="P1701" s="47"/>
    </row>
    <row r="1702" spans="1:16" x14ac:dyDescent="0.3">
      <c r="A1702" s="6"/>
      <c r="C1702" s="27">
        <v>1688</v>
      </c>
      <c r="D1702" s="26">
        <v>1051</v>
      </c>
      <c r="E1702" s="26">
        <v>8</v>
      </c>
      <c r="F1702" s="5">
        <v>1051</v>
      </c>
      <c r="H1702" s="47">
        <f>VLOOKUP(표5_1075[[#This Row],[characterId]],$BB$15:$BD$223,2,FALSE)</f>
        <v>42</v>
      </c>
      <c r="I1702" s="47" t="str">
        <f>VLOOKUP(표5_1075[[#This Row],[characterId]],$BB$15:$BD$223,3,FALSE)</f>
        <v>골드리막</v>
      </c>
      <c r="K1702" s="47">
        <f t="shared" si="106"/>
        <v>71</v>
      </c>
      <c r="L1702" s="47">
        <v>1688</v>
      </c>
      <c r="M1702" s="47">
        <f t="shared" si="104"/>
        <v>1051</v>
      </c>
      <c r="N1702" s="47">
        <f t="shared" si="103"/>
        <v>8</v>
      </c>
      <c r="O1702" s="47">
        <f t="shared" si="105"/>
        <v>1051</v>
      </c>
      <c r="P1702" s="47"/>
    </row>
    <row r="1703" spans="1:16" x14ac:dyDescent="0.3">
      <c r="A1703" s="6"/>
      <c r="C1703" s="27">
        <v>1689</v>
      </c>
      <c r="D1703" s="26">
        <v>1051</v>
      </c>
      <c r="E1703" s="26">
        <v>9</v>
      </c>
      <c r="F1703" s="5">
        <v>1038</v>
      </c>
      <c r="H1703" s="47">
        <f>VLOOKUP(표5_1075[[#This Row],[characterId]],$BB$15:$BD$223,2,FALSE)</f>
        <v>42</v>
      </c>
      <c r="I1703" s="47" t="str">
        <f>VLOOKUP(표5_1075[[#This Row],[characterId]],$BB$15:$BD$223,3,FALSE)</f>
        <v>리프스</v>
      </c>
      <c r="K1703" s="47">
        <f t="shared" si="106"/>
        <v>71</v>
      </c>
      <c r="L1703" s="47">
        <v>1689</v>
      </c>
      <c r="M1703" s="47">
        <f t="shared" si="104"/>
        <v>1051</v>
      </c>
      <c r="N1703" s="47">
        <f t="shared" si="103"/>
        <v>9</v>
      </c>
      <c r="O1703" s="47">
        <f t="shared" si="105"/>
        <v>1038</v>
      </c>
      <c r="P1703" s="47"/>
    </row>
    <row r="1704" spans="1:16" x14ac:dyDescent="0.3">
      <c r="A1704" s="6"/>
      <c r="C1704" s="27">
        <v>1690</v>
      </c>
      <c r="D1704" s="26">
        <v>1051</v>
      </c>
      <c r="E1704" s="26">
        <v>10</v>
      </c>
      <c r="F1704" s="5">
        <v>1051</v>
      </c>
      <c r="H1704" s="47">
        <f>VLOOKUP(표5_1075[[#This Row],[characterId]],$BB$15:$BD$223,2,FALSE)</f>
        <v>42</v>
      </c>
      <c r="I1704" s="47" t="str">
        <f>VLOOKUP(표5_1075[[#This Row],[characterId]],$BB$15:$BD$223,3,FALSE)</f>
        <v>골드리막</v>
      </c>
      <c r="K1704" s="47">
        <f t="shared" si="106"/>
        <v>71</v>
      </c>
      <c r="L1704" s="47">
        <v>1690</v>
      </c>
      <c r="M1704" s="47">
        <f t="shared" si="104"/>
        <v>1051</v>
      </c>
      <c r="N1704" s="47">
        <f t="shared" ref="N1704:N1767" si="107">N1680</f>
        <v>10</v>
      </c>
      <c r="O1704" s="47">
        <f t="shared" si="105"/>
        <v>1051</v>
      </c>
      <c r="P1704" s="47"/>
    </row>
    <row r="1705" spans="1:16" x14ac:dyDescent="0.3">
      <c r="A1705" s="6"/>
      <c r="C1705" s="27">
        <v>1691</v>
      </c>
      <c r="D1705" s="26">
        <v>1051</v>
      </c>
      <c r="E1705" s="26">
        <v>11</v>
      </c>
      <c r="F1705" s="5">
        <v>1076</v>
      </c>
      <c r="H1705" s="47">
        <f>VLOOKUP(표5_1075[[#This Row],[characterId]],$BB$15:$BD$223,2,FALSE)</f>
        <v>3</v>
      </c>
      <c r="I1705" s="47" t="str">
        <f>VLOOKUP(표5_1075[[#This Row],[characterId]],$BB$15:$BD$223,3,FALSE)</f>
        <v>운트파이톤</v>
      </c>
      <c r="K1705" s="47">
        <f t="shared" si="106"/>
        <v>71</v>
      </c>
      <c r="L1705" s="47">
        <v>1691</v>
      </c>
      <c r="M1705" s="47">
        <f t="shared" si="104"/>
        <v>1051</v>
      </c>
      <c r="N1705" s="47">
        <f t="shared" si="107"/>
        <v>11</v>
      </c>
      <c r="O1705" s="47">
        <f t="shared" si="105"/>
        <v>1076</v>
      </c>
      <c r="P1705" s="47"/>
    </row>
    <row r="1706" spans="1:16" x14ac:dyDescent="0.3">
      <c r="A1706" s="6"/>
      <c r="C1706" s="27">
        <v>1692</v>
      </c>
      <c r="D1706" s="26">
        <v>1051</v>
      </c>
      <c r="E1706" s="26">
        <v>12</v>
      </c>
      <c r="F1706" s="5">
        <v>1077</v>
      </c>
      <c r="H1706" s="47">
        <f>VLOOKUP(표5_1075[[#This Row],[characterId]],$BB$15:$BD$223,2,FALSE)</f>
        <v>6</v>
      </c>
      <c r="I1706" s="47" t="str">
        <f>VLOOKUP(표5_1075[[#This Row],[characterId]],$BB$15:$BD$223,3,FALSE)</f>
        <v>페일독스</v>
      </c>
      <c r="K1706" s="47">
        <f t="shared" si="106"/>
        <v>71</v>
      </c>
      <c r="L1706" s="47">
        <v>1692</v>
      </c>
      <c r="M1706" s="47">
        <f t="shared" si="104"/>
        <v>1051</v>
      </c>
      <c r="N1706" s="47">
        <f t="shared" si="107"/>
        <v>12</v>
      </c>
      <c r="O1706" s="47">
        <f t="shared" si="105"/>
        <v>1077</v>
      </c>
      <c r="P1706" s="47"/>
    </row>
    <row r="1707" spans="1:16" x14ac:dyDescent="0.3">
      <c r="A1707" s="6"/>
      <c r="C1707" s="27">
        <v>1693</v>
      </c>
      <c r="D1707" s="26">
        <v>1051</v>
      </c>
      <c r="E1707" s="26">
        <v>13</v>
      </c>
      <c r="F1707" s="5">
        <v>1075</v>
      </c>
      <c r="H1707" s="47">
        <f>VLOOKUP(표5_1075[[#This Row],[characterId]],$BB$15:$BD$223,2,FALSE)</f>
        <v>15</v>
      </c>
      <c r="I1707" s="47" t="str">
        <f>VLOOKUP(표5_1075[[#This Row],[characterId]],$BB$15:$BD$223,3,FALSE)</f>
        <v>드로이드실버</v>
      </c>
      <c r="K1707" s="47">
        <f t="shared" si="106"/>
        <v>71</v>
      </c>
      <c r="L1707" s="47">
        <v>1693</v>
      </c>
      <c r="M1707" s="47">
        <f t="shared" si="104"/>
        <v>1051</v>
      </c>
      <c r="N1707" s="47">
        <f t="shared" si="107"/>
        <v>13</v>
      </c>
      <c r="O1707" s="47">
        <f t="shared" si="105"/>
        <v>1075</v>
      </c>
      <c r="P1707" s="47"/>
    </row>
    <row r="1708" spans="1:16" x14ac:dyDescent="0.3">
      <c r="A1708" s="6"/>
      <c r="C1708" s="27">
        <v>1694</v>
      </c>
      <c r="D1708" s="26">
        <v>1051</v>
      </c>
      <c r="E1708" s="26">
        <v>14</v>
      </c>
      <c r="F1708" s="5">
        <v>1069</v>
      </c>
      <c r="H1708" s="47">
        <f>VLOOKUP(표5_1075[[#This Row],[characterId]],$BB$15:$BD$223,2,FALSE)</f>
        <v>21</v>
      </c>
      <c r="I1708" s="47" t="str">
        <f>VLOOKUP(표5_1075[[#This Row],[characterId]],$BB$15:$BD$223,3,FALSE)</f>
        <v>푸르릉</v>
      </c>
      <c r="K1708" s="47">
        <f t="shared" si="106"/>
        <v>71</v>
      </c>
      <c r="L1708" s="47">
        <v>1694</v>
      </c>
      <c r="M1708" s="47">
        <f t="shared" si="104"/>
        <v>1051</v>
      </c>
      <c r="N1708" s="47">
        <f t="shared" si="107"/>
        <v>14</v>
      </c>
      <c r="O1708" s="47">
        <f t="shared" si="105"/>
        <v>1069</v>
      </c>
      <c r="P1708" s="47"/>
    </row>
    <row r="1709" spans="1:16" x14ac:dyDescent="0.3">
      <c r="A1709" s="6"/>
      <c r="C1709" s="27">
        <v>1695</v>
      </c>
      <c r="D1709" s="26">
        <v>1051</v>
      </c>
      <c r="E1709" s="26">
        <v>15</v>
      </c>
      <c r="F1709" s="5">
        <v>1082</v>
      </c>
      <c r="H1709" s="47">
        <f>VLOOKUP(표5_1075[[#This Row],[characterId]],$BB$15:$BD$223,2,FALSE)</f>
        <v>15</v>
      </c>
      <c r="I1709" s="47" t="str">
        <f>VLOOKUP(표5_1075[[#This Row],[characterId]],$BB$15:$BD$223,3,FALSE)</f>
        <v>나이트필</v>
      </c>
      <c r="K1709" s="47">
        <f t="shared" si="106"/>
        <v>71</v>
      </c>
      <c r="L1709" s="47">
        <v>1695</v>
      </c>
      <c r="M1709" s="47">
        <f t="shared" si="104"/>
        <v>1051</v>
      </c>
      <c r="N1709" s="47">
        <f t="shared" si="107"/>
        <v>15</v>
      </c>
      <c r="O1709" s="47">
        <f t="shared" si="105"/>
        <v>1082</v>
      </c>
      <c r="P1709" s="47"/>
    </row>
    <row r="1710" spans="1:16" x14ac:dyDescent="0.3">
      <c r="A1710" s="6"/>
      <c r="C1710" s="27">
        <v>1696</v>
      </c>
      <c r="D1710" s="26">
        <v>1051</v>
      </c>
      <c r="E1710" s="26">
        <v>16</v>
      </c>
      <c r="F1710" s="5">
        <v>1158</v>
      </c>
      <c r="H1710" s="47">
        <f>VLOOKUP(표5_1075[[#This Row],[characterId]],$BB$15:$BD$223,2,FALSE)</f>
        <v>29</v>
      </c>
      <c r="I1710" s="47" t="str">
        <f>VLOOKUP(표5_1075[[#This Row],[characterId]],$BB$15:$BD$223,3,FALSE)</f>
        <v>셀케토</v>
      </c>
      <c r="K1710" s="47">
        <f t="shared" si="106"/>
        <v>71</v>
      </c>
      <c r="L1710" s="47">
        <v>1696</v>
      </c>
      <c r="M1710" s="47">
        <f t="shared" si="104"/>
        <v>1051</v>
      </c>
      <c r="N1710" s="47">
        <f t="shared" si="107"/>
        <v>16</v>
      </c>
      <c r="O1710" s="47">
        <f t="shared" si="105"/>
        <v>1158</v>
      </c>
      <c r="P1710" s="47"/>
    </row>
    <row r="1711" spans="1:16" x14ac:dyDescent="0.3">
      <c r="A1711" s="6"/>
      <c r="C1711" s="27">
        <v>1697</v>
      </c>
      <c r="D1711" s="26">
        <v>1051</v>
      </c>
      <c r="E1711" s="26">
        <v>17</v>
      </c>
      <c r="F1711" s="5">
        <v>1154</v>
      </c>
      <c r="H1711" s="47">
        <f>VLOOKUP(표5_1075[[#This Row],[characterId]],$BB$15:$BD$223,2,FALSE)</f>
        <v>39</v>
      </c>
      <c r="I1711" s="47" t="str">
        <f>VLOOKUP(표5_1075[[#This Row],[characterId]],$BB$15:$BD$223,3,FALSE)</f>
        <v>스핑크스헤드</v>
      </c>
      <c r="K1711" s="47">
        <f t="shared" si="106"/>
        <v>71</v>
      </c>
      <c r="L1711" s="47">
        <v>1697</v>
      </c>
      <c r="M1711" s="47">
        <f t="shared" si="104"/>
        <v>1051</v>
      </c>
      <c r="N1711" s="47">
        <f t="shared" si="107"/>
        <v>17</v>
      </c>
      <c r="O1711" s="47">
        <f t="shared" si="105"/>
        <v>1154</v>
      </c>
      <c r="P1711" s="47"/>
    </row>
    <row r="1712" spans="1:16" x14ac:dyDescent="0.3">
      <c r="A1712" s="6"/>
      <c r="C1712" s="27">
        <v>1698</v>
      </c>
      <c r="D1712" s="26">
        <v>1051</v>
      </c>
      <c r="E1712" s="26">
        <v>18</v>
      </c>
      <c r="F1712" s="5">
        <v>1100</v>
      </c>
      <c r="H1712" s="47">
        <f>VLOOKUP(표5_1075[[#This Row],[characterId]],$BB$15:$BD$223,2,FALSE)</f>
        <v>20</v>
      </c>
      <c r="I1712" s="47" t="str">
        <f>VLOOKUP(표5_1075[[#This Row],[characterId]],$BB$15:$BD$223,3,FALSE)</f>
        <v>아글라스</v>
      </c>
      <c r="K1712" s="47">
        <f t="shared" si="106"/>
        <v>71</v>
      </c>
      <c r="L1712" s="47">
        <v>1698</v>
      </c>
      <c r="M1712" s="47">
        <f t="shared" si="104"/>
        <v>1051</v>
      </c>
      <c r="N1712" s="47">
        <f t="shared" si="107"/>
        <v>18</v>
      </c>
      <c r="O1712" s="47">
        <f t="shared" si="105"/>
        <v>1100</v>
      </c>
      <c r="P1712" s="47"/>
    </row>
    <row r="1713" spans="1:16" x14ac:dyDescent="0.3">
      <c r="A1713" s="6"/>
      <c r="C1713" s="27">
        <v>1699</v>
      </c>
      <c r="D1713" s="26">
        <v>1051</v>
      </c>
      <c r="E1713" s="26">
        <v>19</v>
      </c>
      <c r="F1713" s="5">
        <v>1153</v>
      </c>
      <c r="H1713" s="47">
        <f>VLOOKUP(표5_1075[[#This Row],[characterId]],$BB$15:$BD$223,2,FALSE)</f>
        <v>19</v>
      </c>
      <c r="I1713" s="47" t="str">
        <f>VLOOKUP(표5_1075[[#This Row],[characterId]],$BB$15:$BD$223,3,FALSE)</f>
        <v>도나투스</v>
      </c>
      <c r="K1713" s="47">
        <f t="shared" si="106"/>
        <v>71</v>
      </c>
      <c r="L1713" s="47">
        <v>1699</v>
      </c>
      <c r="M1713" s="47">
        <f t="shared" si="104"/>
        <v>1051</v>
      </c>
      <c r="N1713" s="47">
        <f t="shared" si="107"/>
        <v>19</v>
      </c>
      <c r="O1713" s="47">
        <f t="shared" si="105"/>
        <v>1153</v>
      </c>
      <c r="P1713" s="47"/>
    </row>
    <row r="1714" spans="1:16" x14ac:dyDescent="0.3">
      <c r="A1714" s="6"/>
      <c r="C1714" s="27">
        <v>1700</v>
      </c>
      <c r="D1714" s="26">
        <v>1051</v>
      </c>
      <c r="E1714" s="26">
        <v>20</v>
      </c>
      <c r="F1714" s="5">
        <v>1130</v>
      </c>
      <c r="H1714" s="47">
        <f>VLOOKUP(표5_1075[[#This Row],[characterId]],$BB$15:$BD$223,2,FALSE)</f>
        <v>14</v>
      </c>
      <c r="I1714" s="47" t="str">
        <f>VLOOKUP(표5_1075[[#This Row],[characterId]],$BB$15:$BD$223,3,FALSE)</f>
        <v>패스파인더</v>
      </c>
      <c r="K1714" s="47">
        <f t="shared" si="106"/>
        <v>71</v>
      </c>
      <c r="L1714" s="47">
        <v>1700</v>
      </c>
      <c r="M1714" s="47">
        <f t="shared" si="104"/>
        <v>1051</v>
      </c>
      <c r="N1714" s="47">
        <f t="shared" si="107"/>
        <v>20</v>
      </c>
      <c r="O1714" s="47">
        <f t="shared" si="105"/>
        <v>1130</v>
      </c>
      <c r="P1714" s="47"/>
    </row>
    <row r="1715" spans="1:16" x14ac:dyDescent="0.3">
      <c r="A1715" s="6"/>
      <c r="C1715" s="27">
        <v>1701</v>
      </c>
      <c r="D1715" s="26">
        <v>1051</v>
      </c>
      <c r="E1715" s="26">
        <v>101</v>
      </c>
      <c r="F1715" s="5">
        <v>2002</v>
      </c>
      <c r="H1715" s="47">
        <f>VLOOKUP(표5_1075[[#This Row],[characterId]],$BB$15:$BD$223,2,FALSE)</f>
        <v>31</v>
      </c>
      <c r="I1715" s="47" t="str">
        <f>VLOOKUP(표5_1075[[#This Row],[characterId]],$BB$15:$BD$223,3,FALSE)</f>
        <v>그렐라스</v>
      </c>
      <c r="K1715" s="47">
        <f t="shared" si="106"/>
        <v>71</v>
      </c>
      <c r="L1715" s="47">
        <v>1701</v>
      </c>
      <c r="M1715" s="47">
        <f t="shared" si="104"/>
        <v>1051</v>
      </c>
      <c r="N1715" s="47">
        <f t="shared" si="107"/>
        <v>101</v>
      </c>
      <c r="O1715" s="47">
        <f t="shared" si="105"/>
        <v>2002</v>
      </c>
      <c r="P1715" s="47"/>
    </row>
    <row r="1716" spans="1:16" x14ac:dyDescent="0.3">
      <c r="A1716" s="6"/>
      <c r="C1716" s="27">
        <v>1702</v>
      </c>
      <c r="D1716" s="26">
        <v>1051</v>
      </c>
      <c r="E1716" s="26">
        <v>102</v>
      </c>
      <c r="F1716" s="5">
        <v>2021</v>
      </c>
      <c r="H1716" s="47">
        <f>VLOOKUP(표5_1075[[#This Row],[characterId]],$BB$15:$BD$223,2,FALSE)</f>
        <v>23</v>
      </c>
      <c r="I1716" s="47" t="str">
        <f>VLOOKUP(표5_1075[[#This Row],[characterId]],$BB$15:$BD$223,3,FALSE)</f>
        <v>도르도로이드</v>
      </c>
      <c r="K1716" s="47">
        <f t="shared" si="106"/>
        <v>71</v>
      </c>
      <c r="L1716" s="47">
        <v>1702</v>
      </c>
      <c r="M1716" s="47">
        <f t="shared" si="104"/>
        <v>1051</v>
      </c>
      <c r="N1716" s="47">
        <f t="shared" si="107"/>
        <v>102</v>
      </c>
      <c r="O1716" s="47">
        <f t="shared" si="105"/>
        <v>2021</v>
      </c>
      <c r="P1716" s="47"/>
    </row>
    <row r="1717" spans="1:16" x14ac:dyDescent="0.3">
      <c r="A1717" s="6"/>
      <c r="C1717" s="27">
        <v>1703</v>
      </c>
      <c r="D1717" s="26">
        <v>1051</v>
      </c>
      <c r="E1717" s="26">
        <v>103</v>
      </c>
      <c r="F1717" s="5">
        <v>2032</v>
      </c>
      <c r="H1717" s="47">
        <f>VLOOKUP(표5_1075[[#This Row],[characterId]],$BB$15:$BD$223,2,FALSE)</f>
        <v>31</v>
      </c>
      <c r="I1717" s="47" t="str">
        <f>VLOOKUP(표5_1075[[#This Row],[characterId]],$BB$15:$BD$223,3,FALSE)</f>
        <v>플릭스독</v>
      </c>
      <c r="K1717" s="47">
        <f t="shared" si="106"/>
        <v>71</v>
      </c>
      <c r="L1717" s="47">
        <v>1703</v>
      </c>
      <c r="M1717" s="47">
        <f t="shared" si="104"/>
        <v>1051</v>
      </c>
      <c r="N1717" s="47">
        <f t="shared" si="107"/>
        <v>103</v>
      </c>
      <c r="O1717" s="47">
        <f t="shared" si="105"/>
        <v>2032</v>
      </c>
      <c r="P1717" s="47"/>
    </row>
    <row r="1718" spans="1:16" x14ac:dyDescent="0.3">
      <c r="A1718" s="6"/>
      <c r="C1718" s="27">
        <v>1704</v>
      </c>
      <c r="D1718" s="26">
        <v>1051</v>
      </c>
      <c r="E1718" s="26">
        <v>201</v>
      </c>
      <c r="F1718" s="5">
        <v>3005</v>
      </c>
      <c r="H1718" s="47">
        <f>VLOOKUP(표5_1075[[#This Row],[characterId]],$BB$15:$BD$223,2,FALSE)</f>
        <v>36</v>
      </c>
      <c r="I1718" s="47" t="str">
        <f>VLOOKUP(표5_1075[[#This Row],[characterId]],$BB$15:$BD$223,3,FALSE)</f>
        <v>눈물의 루나이</v>
      </c>
      <c r="K1718" s="47">
        <f t="shared" si="106"/>
        <v>71</v>
      </c>
      <c r="L1718" s="47">
        <v>1704</v>
      </c>
      <c r="M1718" s="47">
        <f t="shared" si="104"/>
        <v>1051</v>
      </c>
      <c r="N1718" s="47">
        <f t="shared" si="107"/>
        <v>201</v>
      </c>
      <c r="O1718" s="47">
        <f t="shared" si="105"/>
        <v>3005</v>
      </c>
      <c r="P1718" s="47"/>
    </row>
    <row r="1719" spans="1:16" x14ac:dyDescent="0.3">
      <c r="A1719" s="6"/>
      <c r="C1719" s="27">
        <v>1705</v>
      </c>
      <c r="D1719" s="26">
        <v>1052</v>
      </c>
      <c r="E1719" s="26">
        <v>1</v>
      </c>
      <c r="F1719" s="5">
        <v>1006</v>
      </c>
      <c r="H1719" s="47">
        <f>VLOOKUP(표5_1075[[#This Row],[characterId]],$BB$15:$BD$223,2,FALSE)</f>
        <v>3</v>
      </c>
      <c r="I1719" s="47" t="str">
        <f>VLOOKUP(표5_1075[[#This Row],[characterId]],$BB$15:$BD$223,3,FALSE)</f>
        <v>위치</v>
      </c>
      <c r="K1719" s="47">
        <f t="shared" si="106"/>
        <v>72</v>
      </c>
      <c r="L1719" s="47">
        <v>1705</v>
      </c>
      <c r="M1719" s="47">
        <f t="shared" si="104"/>
        <v>1052</v>
      </c>
      <c r="N1719" s="47">
        <f t="shared" si="107"/>
        <v>1</v>
      </c>
      <c r="O1719" s="47">
        <f t="shared" si="105"/>
        <v>1006</v>
      </c>
      <c r="P1719" s="47"/>
    </row>
    <row r="1720" spans="1:16" x14ac:dyDescent="0.3">
      <c r="A1720" s="6"/>
      <c r="C1720" s="27">
        <v>1706</v>
      </c>
      <c r="D1720" s="26">
        <v>1052</v>
      </c>
      <c r="E1720" s="26">
        <v>2</v>
      </c>
      <c r="F1720" s="5">
        <v>1003</v>
      </c>
      <c r="H1720" s="47">
        <f>VLOOKUP(표5_1075[[#This Row],[characterId]],$BB$15:$BD$223,2,FALSE)</f>
        <v>2</v>
      </c>
      <c r="I1720" s="47" t="str">
        <f>VLOOKUP(표5_1075[[#This Row],[characterId]],$BB$15:$BD$223,3,FALSE)</f>
        <v>으릉</v>
      </c>
      <c r="K1720" s="47">
        <f t="shared" si="106"/>
        <v>72</v>
      </c>
      <c r="L1720" s="47">
        <v>1706</v>
      </c>
      <c r="M1720" s="47">
        <f t="shared" si="104"/>
        <v>1052</v>
      </c>
      <c r="N1720" s="47">
        <f t="shared" si="107"/>
        <v>2</v>
      </c>
      <c r="O1720" s="47">
        <f t="shared" si="105"/>
        <v>1003</v>
      </c>
      <c r="P1720" s="47"/>
    </row>
    <row r="1721" spans="1:16" x14ac:dyDescent="0.3">
      <c r="A1721" s="6"/>
      <c r="C1721" s="27">
        <v>1707</v>
      </c>
      <c r="D1721" s="26">
        <v>1052</v>
      </c>
      <c r="E1721" s="26">
        <v>3</v>
      </c>
      <c r="F1721" s="5">
        <v>1028</v>
      </c>
      <c r="H1721" s="47">
        <f>VLOOKUP(표5_1075[[#This Row],[characterId]],$BB$15:$BD$223,2,FALSE)</f>
        <v>10</v>
      </c>
      <c r="I1721" s="47" t="str">
        <f>VLOOKUP(표5_1075[[#This Row],[characterId]],$BB$15:$BD$223,3,FALSE)</f>
        <v>젠틀맨</v>
      </c>
      <c r="K1721" s="47">
        <f t="shared" si="106"/>
        <v>72</v>
      </c>
      <c r="L1721" s="47">
        <v>1707</v>
      </c>
      <c r="M1721" s="47">
        <f t="shared" si="104"/>
        <v>1052</v>
      </c>
      <c r="N1721" s="47">
        <f t="shared" si="107"/>
        <v>3</v>
      </c>
      <c r="O1721" s="47">
        <f t="shared" si="105"/>
        <v>1028</v>
      </c>
      <c r="P1721" s="47"/>
    </row>
    <row r="1722" spans="1:16" x14ac:dyDescent="0.3">
      <c r="A1722" s="6"/>
      <c r="C1722" s="27">
        <v>1708</v>
      </c>
      <c r="D1722" s="26">
        <v>1052</v>
      </c>
      <c r="E1722" s="26">
        <v>4</v>
      </c>
      <c r="F1722" s="5">
        <v>1035</v>
      </c>
      <c r="H1722" s="47">
        <f>VLOOKUP(표5_1075[[#This Row],[characterId]],$BB$15:$BD$223,2,FALSE)</f>
        <v>2</v>
      </c>
      <c r="I1722" s="47" t="str">
        <f>VLOOKUP(표5_1075[[#This Row],[characterId]],$BB$15:$BD$223,3,FALSE)</f>
        <v>액션트독스</v>
      </c>
      <c r="K1722" s="47">
        <f t="shared" si="106"/>
        <v>72</v>
      </c>
      <c r="L1722" s="47">
        <v>1708</v>
      </c>
      <c r="M1722" s="47">
        <f t="shared" si="104"/>
        <v>1052</v>
      </c>
      <c r="N1722" s="47">
        <f t="shared" si="107"/>
        <v>4</v>
      </c>
      <c r="O1722" s="47">
        <f t="shared" si="105"/>
        <v>1035</v>
      </c>
      <c r="P1722" s="47"/>
    </row>
    <row r="1723" spans="1:16" x14ac:dyDescent="0.3">
      <c r="A1723" s="6"/>
      <c r="C1723" s="27">
        <v>1709</v>
      </c>
      <c r="D1723" s="26">
        <v>1052</v>
      </c>
      <c r="E1723" s="26">
        <v>5</v>
      </c>
      <c r="F1723" s="5">
        <v>1026</v>
      </c>
      <c r="H1723" s="47">
        <f>VLOOKUP(표5_1075[[#This Row],[characterId]],$BB$15:$BD$223,2,FALSE)</f>
        <v>8</v>
      </c>
      <c r="I1723" s="47" t="str">
        <f>VLOOKUP(표5_1075[[#This Row],[characterId]],$BB$15:$BD$223,3,FALSE)</f>
        <v>필라멘트</v>
      </c>
      <c r="K1723" s="47">
        <f t="shared" si="106"/>
        <v>72</v>
      </c>
      <c r="L1723" s="47">
        <v>1709</v>
      </c>
      <c r="M1723" s="47">
        <f t="shared" si="104"/>
        <v>1052</v>
      </c>
      <c r="N1723" s="47">
        <f t="shared" si="107"/>
        <v>5</v>
      </c>
      <c r="O1723" s="47">
        <f t="shared" si="105"/>
        <v>1026</v>
      </c>
      <c r="P1723" s="47"/>
    </row>
    <row r="1724" spans="1:16" x14ac:dyDescent="0.3">
      <c r="A1724" s="6"/>
      <c r="C1724" s="27">
        <v>1710</v>
      </c>
      <c r="D1724" s="26">
        <v>1052</v>
      </c>
      <c r="E1724" s="26">
        <v>6</v>
      </c>
      <c r="F1724" s="5">
        <v>1060</v>
      </c>
      <c r="H1724" s="47">
        <f>VLOOKUP(표5_1075[[#This Row],[characterId]],$BB$15:$BD$223,2,FALSE)</f>
        <v>7</v>
      </c>
      <c r="I1724" s="47" t="str">
        <f>VLOOKUP(표5_1075[[#This Row],[characterId]],$BB$15:$BD$223,3,FALSE)</f>
        <v>캔디맨</v>
      </c>
      <c r="K1724" s="47">
        <f t="shared" si="106"/>
        <v>72</v>
      </c>
      <c r="L1724" s="47">
        <v>1710</v>
      </c>
      <c r="M1724" s="47">
        <f t="shared" si="104"/>
        <v>1052</v>
      </c>
      <c r="N1724" s="47">
        <f t="shared" si="107"/>
        <v>6</v>
      </c>
      <c r="O1724" s="47">
        <f t="shared" si="105"/>
        <v>1060</v>
      </c>
      <c r="P1724" s="47"/>
    </row>
    <row r="1725" spans="1:16" x14ac:dyDescent="0.3">
      <c r="A1725" s="6"/>
      <c r="C1725" s="27">
        <v>1711</v>
      </c>
      <c r="D1725" s="26">
        <v>1052</v>
      </c>
      <c r="E1725" s="26">
        <v>7</v>
      </c>
      <c r="F1725" s="5">
        <v>1050</v>
      </c>
      <c r="H1725" s="47">
        <f>VLOOKUP(표5_1075[[#This Row],[characterId]],$BB$15:$BD$223,2,FALSE)</f>
        <v>12</v>
      </c>
      <c r="I1725" s="47" t="str">
        <f>VLOOKUP(표5_1075[[#This Row],[characterId]],$BB$15:$BD$223,3,FALSE)</f>
        <v>포리안</v>
      </c>
      <c r="K1725" s="47">
        <f t="shared" si="106"/>
        <v>72</v>
      </c>
      <c r="L1725" s="47">
        <v>1711</v>
      </c>
      <c r="M1725" s="47">
        <f t="shared" si="104"/>
        <v>1052</v>
      </c>
      <c r="N1725" s="47">
        <f t="shared" si="107"/>
        <v>7</v>
      </c>
      <c r="O1725" s="47">
        <f t="shared" si="105"/>
        <v>1050</v>
      </c>
      <c r="P1725" s="47"/>
    </row>
    <row r="1726" spans="1:16" x14ac:dyDescent="0.3">
      <c r="A1726" s="6"/>
      <c r="C1726" s="27">
        <v>1712</v>
      </c>
      <c r="D1726" s="26">
        <v>1052</v>
      </c>
      <c r="E1726" s="26">
        <v>8</v>
      </c>
      <c r="F1726" s="5">
        <v>1051</v>
      </c>
      <c r="H1726" s="47">
        <f>VLOOKUP(표5_1075[[#This Row],[characterId]],$BB$15:$BD$223,2,FALSE)</f>
        <v>42</v>
      </c>
      <c r="I1726" s="47" t="str">
        <f>VLOOKUP(표5_1075[[#This Row],[characterId]],$BB$15:$BD$223,3,FALSE)</f>
        <v>골드리막</v>
      </c>
      <c r="K1726" s="47">
        <f t="shared" si="106"/>
        <v>72</v>
      </c>
      <c r="L1726" s="47">
        <v>1712</v>
      </c>
      <c r="M1726" s="47">
        <f t="shared" si="104"/>
        <v>1052</v>
      </c>
      <c r="N1726" s="47">
        <f t="shared" si="107"/>
        <v>8</v>
      </c>
      <c r="O1726" s="47">
        <f t="shared" si="105"/>
        <v>1051</v>
      </c>
      <c r="P1726" s="47"/>
    </row>
    <row r="1727" spans="1:16" x14ac:dyDescent="0.3">
      <c r="A1727" s="6"/>
      <c r="C1727" s="27">
        <v>1713</v>
      </c>
      <c r="D1727" s="26">
        <v>1052</v>
      </c>
      <c r="E1727" s="26">
        <v>9</v>
      </c>
      <c r="F1727" s="5">
        <v>1038</v>
      </c>
      <c r="H1727" s="47">
        <f>VLOOKUP(표5_1075[[#This Row],[characterId]],$BB$15:$BD$223,2,FALSE)</f>
        <v>42</v>
      </c>
      <c r="I1727" s="47" t="str">
        <f>VLOOKUP(표5_1075[[#This Row],[characterId]],$BB$15:$BD$223,3,FALSE)</f>
        <v>리프스</v>
      </c>
      <c r="K1727" s="47">
        <f t="shared" si="106"/>
        <v>72</v>
      </c>
      <c r="L1727" s="47">
        <v>1713</v>
      </c>
      <c r="M1727" s="47">
        <f t="shared" si="104"/>
        <v>1052</v>
      </c>
      <c r="N1727" s="47">
        <f t="shared" si="107"/>
        <v>9</v>
      </c>
      <c r="O1727" s="47">
        <f t="shared" si="105"/>
        <v>1038</v>
      </c>
      <c r="P1727" s="47"/>
    </row>
    <row r="1728" spans="1:16" x14ac:dyDescent="0.3">
      <c r="A1728" s="6"/>
      <c r="C1728" s="27">
        <v>1714</v>
      </c>
      <c r="D1728" s="26">
        <v>1052</v>
      </c>
      <c r="E1728" s="26">
        <v>10</v>
      </c>
      <c r="F1728" s="5">
        <v>1051</v>
      </c>
      <c r="H1728" s="47">
        <f>VLOOKUP(표5_1075[[#This Row],[characterId]],$BB$15:$BD$223,2,FALSE)</f>
        <v>42</v>
      </c>
      <c r="I1728" s="47" t="str">
        <f>VLOOKUP(표5_1075[[#This Row],[characterId]],$BB$15:$BD$223,3,FALSE)</f>
        <v>골드리막</v>
      </c>
      <c r="K1728" s="47">
        <f t="shared" si="106"/>
        <v>72</v>
      </c>
      <c r="L1728" s="47">
        <v>1714</v>
      </c>
      <c r="M1728" s="47">
        <f t="shared" si="104"/>
        <v>1052</v>
      </c>
      <c r="N1728" s="47">
        <f t="shared" si="107"/>
        <v>10</v>
      </c>
      <c r="O1728" s="47">
        <f t="shared" si="105"/>
        <v>1051</v>
      </c>
      <c r="P1728" s="47"/>
    </row>
    <row r="1729" spans="1:16" x14ac:dyDescent="0.3">
      <c r="A1729" s="6"/>
      <c r="C1729" s="27">
        <v>1715</v>
      </c>
      <c r="D1729" s="26">
        <v>1052</v>
      </c>
      <c r="E1729" s="26">
        <v>11</v>
      </c>
      <c r="F1729" s="5">
        <v>1076</v>
      </c>
      <c r="H1729" s="47">
        <f>VLOOKUP(표5_1075[[#This Row],[characterId]],$BB$15:$BD$223,2,FALSE)</f>
        <v>3</v>
      </c>
      <c r="I1729" s="47" t="str">
        <f>VLOOKUP(표5_1075[[#This Row],[characterId]],$BB$15:$BD$223,3,FALSE)</f>
        <v>운트파이톤</v>
      </c>
      <c r="K1729" s="47">
        <f t="shared" si="106"/>
        <v>72</v>
      </c>
      <c r="L1729" s="47">
        <v>1715</v>
      </c>
      <c r="M1729" s="47">
        <f t="shared" si="104"/>
        <v>1052</v>
      </c>
      <c r="N1729" s="47">
        <f t="shared" si="107"/>
        <v>11</v>
      </c>
      <c r="O1729" s="47">
        <f t="shared" si="105"/>
        <v>1076</v>
      </c>
      <c r="P1729" s="47"/>
    </row>
    <row r="1730" spans="1:16" x14ac:dyDescent="0.3">
      <c r="A1730" s="6"/>
      <c r="C1730" s="27">
        <v>1716</v>
      </c>
      <c r="D1730" s="26">
        <v>1052</v>
      </c>
      <c r="E1730" s="26">
        <v>12</v>
      </c>
      <c r="F1730" s="5">
        <v>1077</v>
      </c>
      <c r="H1730" s="47">
        <f>VLOOKUP(표5_1075[[#This Row],[characterId]],$BB$15:$BD$223,2,FALSE)</f>
        <v>6</v>
      </c>
      <c r="I1730" s="47" t="str">
        <f>VLOOKUP(표5_1075[[#This Row],[characterId]],$BB$15:$BD$223,3,FALSE)</f>
        <v>페일독스</v>
      </c>
      <c r="K1730" s="47">
        <f t="shared" si="106"/>
        <v>72</v>
      </c>
      <c r="L1730" s="47">
        <v>1716</v>
      </c>
      <c r="M1730" s="47">
        <f t="shared" si="104"/>
        <v>1052</v>
      </c>
      <c r="N1730" s="47">
        <f t="shared" si="107"/>
        <v>12</v>
      </c>
      <c r="O1730" s="47">
        <f t="shared" si="105"/>
        <v>1077</v>
      </c>
      <c r="P1730" s="47"/>
    </row>
    <row r="1731" spans="1:16" x14ac:dyDescent="0.3">
      <c r="A1731" s="6"/>
      <c r="C1731" s="27">
        <v>1717</v>
      </c>
      <c r="D1731" s="26">
        <v>1052</v>
      </c>
      <c r="E1731" s="26">
        <v>13</v>
      </c>
      <c r="F1731" s="5">
        <v>1075</v>
      </c>
      <c r="H1731" s="47">
        <f>VLOOKUP(표5_1075[[#This Row],[characterId]],$BB$15:$BD$223,2,FALSE)</f>
        <v>15</v>
      </c>
      <c r="I1731" s="47" t="str">
        <f>VLOOKUP(표5_1075[[#This Row],[characterId]],$BB$15:$BD$223,3,FALSE)</f>
        <v>드로이드실버</v>
      </c>
      <c r="K1731" s="47">
        <f t="shared" si="106"/>
        <v>72</v>
      </c>
      <c r="L1731" s="47">
        <v>1717</v>
      </c>
      <c r="M1731" s="47">
        <f t="shared" si="104"/>
        <v>1052</v>
      </c>
      <c r="N1731" s="47">
        <f t="shared" si="107"/>
        <v>13</v>
      </c>
      <c r="O1731" s="47">
        <f t="shared" si="105"/>
        <v>1075</v>
      </c>
      <c r="P1731" s="47"/>
    </row>
    <row r="1732" spans="1:16" x14ac:dyDescent="0.3">
      <c r="A1732" s="6"/>
      <c r="C1732" s="27">
        <v>1718</v>
      </c>
      <c r="D1732" s="26">
        <v>1052</v>
      </c>
      <c r="E1732" s="26">
        <v>14</v>
      </c>
      <c r="F1732" s="5">
        <v>1069</v>
      </c>
      <c r="H1732" s="47">
        <f>VLOOKUP(표5_1075[[#This Row],[characterId]],$BB$15:$BD$223,2,FALSE)</f>
        <v>21</v>
      </c>
      <c r="I1732" s="47" t="str">
        <f>VLOOKUP(표5_1075[[#This Row],[characterId]],$BB$15:$BD$223,3,FALSE)</f>
        <v>푸르릉</v>
      </c>
      <c r="K1732" s="47">
        <f t="shared" si="106"/>
        <v>72</v>
      </c>
      <c r="L1732" s="47">
        <v>1718</v>
      </c>
      <c r="M1732" s="47">
        <f t="shared" si="104"/>
        <v>1052</v>
      </c>
      <c r="N1732" s="47">
        <f t="shared" si="107"/>
        <v>14</v>
      </c>
      <c r="O1732" s="47">
        <f t="shared" si="105"/>
        <v>1069</v>
      </c>
      <c r="P1732" s="47"/>
    </row>
    <row r="1733" spans="1:16" x14ac:dyDescent="0.3">
      <c r="A1733" s="6"/>
      <c r="C1733" s="27">
        <v>1719</v>
      </c>
      <c r="D1733" s="26">
        <v>1052</v>
      </c>
      <c r="E1733" s="26">
        <v>15</v>
      </c>
      <c r="F1733" s="5">
        <v>1082</v>
      </c>
      <c r="H1733" s="47">
        <f>VLOOKUP(표5_1075[[#This Row],[characterId]],$BB$15:$BD$223,2,FALSE)</f>
        <v>15</v>
      </c>
      <c r="I1733" s="47" t="str">
        <f>VLOOKUP(표5_1075[[#This Row],[characterId]],$BB$15:$BD$223,3,FALSE)</f>
        <v>나이트필</v>
      </c>
      <c r="K1733" s="47">
        <f t="shared" si="106"/>
        <v>72</v>
      </c>
      <c r="L1733" s="47">
        <v>1719</v>
      </c>
      <c r="M1733" s="47">
        <f t="shared" si="104"/>
        <v>1052</v>
      </c>
      <c r="N1733" s="47">
        <f t="shared" si="107"/>
        <v>15</v>
      </c>
      <c r="O1733" s="47">
        <f t="shared" si="105"/>
        <v>1082</v>
      </c>
      <c r="P1733" s="47"/>
    </row>
    <row r="1734" spans="1:16" x14ac:dyDescent="0.3">
      <c r="A1734" s="6"/>
      <c r="C1734" s="27">
        <v>1720</v>
      </c>
      <c r="D1734" s="26">
        <v>1052</v>
      </c>
      <c r="E1734" s="26">
        <v>16</v>
      </c>
      <c r="F1734" s="5">
        <v>1158</v>
      </c>
      <c r="H1734" s="47">
        <f>VLOOKUP(표5_1075[[#This Row],[characterId]],$BB$15:$BD$223,2,FALSE)</f>
        <v>29</v>
      </c>
      <c r="I1734" s="47" t="str">
        <f>VLOOKUP(표5_1075[[#This Row],[characterId]],$BB$15:$BD$223,3,FALSE)</f>
        <v>셀케토</v>
      </c>
      <c r="K1734" s="47">
        <f t="shared" si="106"/>
        <v>72</v>
      </c>
      <c r="L1734" s="47">
        <v>1720</v>
      </c>
      <c r="M1734" s="47">
        <f t="shared" si="104"/>
        <v>1052</v>
      </c>
      <c r="N1734" s="47">
        <f t="shared" si="107"/>
        <v>16</v>
      </c>
      <c r="O1734" s="47">
        <f t="shared" si="105"/>
        <v>1158</v>
      </c>
      <c r="P1734" s="47"/>
    </row>
    <row r="1735" spans="1:16" x14ac:dyDescent="0.3">
      <c r="A1735" s="6"/>
      <c r="C1735" s="27">
        <v>1721</v>
      </c>
      <c r="D1735" s="26">
        <v>1052</v>
      </c>
      <c r="E1735" s="26">
        <v>17</v>
      </c>
      <c r="F1735" s="5">
        <v>1154</v>
      </c>
      <c r="H1735" s="47">
        <f>VLOOKUP(표5_1075[[#This Row],[characterId]],$BB$15:$BD$223,2,FALSE)</f>
        <v>39</v>
      </c>
      <c r="I1735" s="47" t="str">
        <f>VLOOKUP(표5_1075[[#This Row],[characterId]],$BB$15:$BD$223,3,FALSE)</f>
        <v>스핑크스헤드</v>
      </c>
      <c r="K1735" s="47">
        <f t="shared" si="106"/>
        <v>72</v>
      </c>
      <c r="L1735" s="47">
        <v>1721</v>
      </c>
      <c r="M1735" s="47">
        <f t="shared" si="104"/>
        <v>1052</v>
      </c>
      <c r="N1735" s="47">
        <f t="shared" si="107"/>
        <v>17</v>
      </c>
      <c r="O1735" s="47">
        <f t="shared" si="105"/>
        <v>1154</v>
      </c>
      <c r="P1735" s="47"/>
    </row>
    <row r="1736" spans="1:16" x14ac:dyDescent="0.3">
      <c r="A1736" s="6"/>
      <c r="C1736" s="27">
        <v>1722</v>
      </c>
      <c r="D1736" s="26">
        <v>1052</v>
      </c>
      <c r="E1736" s="26">
        <v>18</v>
      </c>
      <c r="F1736" s="5">
        <v>1100</v>
      </c>
      <c r="H1736" s="47">
        <f>VLOOKUP(표5_1075[[#This Row],[characterId]],$BB$15:$BD$223,2,FALSE)</f>
        <v>20</v>
      </c>
      <c r="I1736" s="47" t="str">
        <f>VLOOKUP(표5_1075[[#This Row],[characterId]],$BB$15:$BD$223,3,FALSE)</f>
        <v>아글라스</v>
      </c>
      <c r="K1736" s="47">
        <f t="shared" si="106"/>
        <v>72</v>
      </c>
      <c r="L1736" s="47">
        <v>1722</v>
      </c>
      <c r="M1736" s="47">
        <f t="shared" si="104"/>
        <v>1052</v>
      </c>
      <c r="N1736" s="47">
        <f t="shared" si="107"/>
        <v>18</v>
      </c>
      <c r="O1736" s="47">
        <f t="shared" si="105"/>
        <v>1100</v>
      </c>
      <c r="P1736" s="47"/>
    </row>
    <row r="1737" spans="1:16" x14ac:dyDescent="0.3">
      <c r="A1737" s="6"/>
      <c r="C1737" s="27">
        <v>1723</v>
      </c>
      <c r="D1737" s="26">
        <v>1052</v>
      </c>
      <c r="E1737" s="26">
        <v>19</v>
      </c>
      <c r="F1737" s="5">
        <v>1153</v>
      </c>
      <c r="H1737" s="47">
        <f>VLOOKUP(표5_1075[[#This Row],[characterId]],$BB$15:$BD$223,2,FALSE)</f>
        <v>19</v>
      </c>
      <c r="I1737" s="47" t="str">
        <f>VLOOKUP(표5_1075[[#This Row],[characterId]],$BB$15:$BD$223,3,FALSE)</f>
        <v>도나투스</v>
      </c>
      <c r="K1737" s="47">
        <f t="shared" si="106"/>
        <v>72</v>
      </c>
      <c r="L1737" s="47">
        <v>1723</v>
      </c>
      <c r="M1737" s="47">
        <f t="shared" si="104"/>
        <v>1052</v>
      </c>
      <c r="N1737" s="47">
        <f t="shared" si="107"/>
        <v>19</v>
      </c>
      <c r="O1737" s="47">
        <f t="shared" si="105"/>
        <v>1153</v>
      </c>
      <c r="P1737" s="47"/>
    </row>
    <row r="1738" spans="1:16" x14ac:dyDescent="0.3">
      <c r="A1738" s="6"/>
      <c r="C1738" s="27">
        <v>1724</v>
      </c>
      <c r="D1738" s="26">
        <v>1052</v>
      </c>
      <c r="E1738" s="26">
        <v>20</v>
      </c>
      <c r="F1738" s="5">
        <v>1130</v>
      </c>
      <c r="H1738" s="47">
        <f>VLOOKUP(표5_1075[[#This Row],[characterId]],$BB$15:$BD$223,2,FALSE)</f>
        <v>14</v>
      </c>
      <c r="I1738" s="47" t="str">
        <f>VLOOKUP(표5_1075[[#This Row],[characterId]],$BB$15:$BD$223,3,FALSE)</f>
        <v>패스파인더</v>
      </c>
      <c r="K1738" s="47">
        <f t="shared" si="106"/>
        <v>72</v>
      </c>
      <c r="L1738" s="47">
        <v>1724</v>
      </c>
      <c r="M1738" s="47">
        <f t="shared" si="104"/>
        <v>1052</v>
      </c>
      <c r="N1738" s="47">
        <f t="shared" si="107"/>
        <v>20</v>
      </c>
      <c r="O1738" s="47">
        <f t="shared" si="105"/>
        <v>1130</v>
      </c>
      <c r="P1738" s="47"/>
    </row>
    <row r="1739" spans="1:16" x14ac:dyDescent="0.3">
      <c r="A1739" s="6"/>
      <c r="C1739" s="27">
        <v>1725</v>
      </c>
      <c r="D1739" s="26">
        <v>1052</v>
      </c>
      <c r="E1739" s="26">
        <v>101</v>
      </c>
      <c r="F1739" s="5">
        <v>2002</v>
      </c>
      <c r="H1739" s="47">
        <f>VLOOKUP(표5_1075[[#This Row],[characterId]],$BB$15:$BD$223,2,FALSE)</f>
        <v>31</v>
      </c>
      <c r="I1739" s="47" t="str">
        <f>VLOOKUP(표5_1075[[#This Row],[characterId]],$BB$15:$BD$223,3,FALSE)</f>
        <v>그렐라스</v>
      </c>
      <c r="K1739" s="47">
        <f t="shared" si="106"/>
        <v>72</v>
      </c>
      <c r="L1739" s="47">
        <v>1725</v>
      </c>
      <c r="M1739" s="47">
        <f t="shared" si="104"/>
        <v>1052</v>
      </c>
      <c r="N1739" s="47">
        <f t="shared" si="107"/>
        <v>101</v>
      </c>
      <c r="O1739" s="47">
        <f t="shared" si="105"/>
        <v>2002</v>
      </c>
      <c r="P1739" s="47"/>
    </row>
    <row r="1740" spans="1:16" x14ac:dyDescent="0.3">
      <c r="A1740" s="6"/>
      <c r="C1740" s="27">
        <v>1726</v>
      </c>
      <c r="D1740" s="26">
        <v>1052</v>
      </c>
      <c r="E1740" s="26">
        <v>102</v>
      </c>
      <c r="F1740" s="5">
        <v>2021</v>
      </c>
      <c r="H1740" s="47">
        <f>VLOOKUP(표5_1075[[#This Row],[characterId]],$BB$15:$BD$223,2,FALSE)</f>
        <v>23</v>
      </c>
      <c r="I1740" s="47" t="str">
        <f>VLOOKUP(표5_1075[[#This Row],[characterId]],$BB$15:$BD$223,3,FALSE)</f>
        <v>도르도로이드</v>
      </c>
      <c r="K1740" s="47">
        <f t="shared" si="106"/>
        <v>72</v>
      </c>
      <c r="L1740" s="47">
        <v>1726</v>
      </c>
      <c r="M1740" s="47">
        <f t="shared" si="104"/>
        <v>1052</v>
      </c>
      <c r="N1740" s="47">
        <f t="shared" si="107"/>
        <v>102</v>
      </c>
      <c r="O1740" s="47">
        <f t="shared" si="105"/>
        <v>2021</v>
      </c>
      <c r="P1740" s="47"/>
    </row>
    <row r="1741" spans="1:16" x14ac:dyDescent="0.3">
      <c r="A1741" s="6"/>
      <c r="C1741" s="27">
        <v>1727</v>
      </c>
      <c r="D1741" s="26">
        <v>1052</v>
      </c>
      <c r="E1741" s="26">
        <v>103</v>
      </c>
      <c r="F1741" s="5">
        <v>2032</v>
      </c>
      <c r="H1741" s="47">
        <f>VLOOKUP(표5_1075[[#This Row],[characterId]],$BB$15:$BD$223,2,FALSE)</f>
        <v>31</v>
      </c>
      <c r="I1741" s="47" t="str">
        <f>VLOOKUP(표5_1075[[#This Row],[characterId]],$BB$15:$BD$223,3,FALSE)</f>
        <v>플릭스독</v>
      </c>
      <c r="K1741" s="47">
        <f t="shared" si="106"/>
        <v>72</v>
      </c>
      <c r="L1741" s="47">
        <v>1727</v>
      </c>
      <c r="M1741" s="47">
        <f t="shared" si="104"/>
        <v>1052</v>
      </c>
      <c r="N1741" s="47">
        <f t="shared" si="107"/>
        <v>103</v>
      </c>
      <c r="O1741" s="47">
        <f t="shared" si="105"/>
        <v>2032</v>
      </c>
      <c r="P1741" s="47"/>
    </row>
    <row r="1742" spans="1:16" x14ac:dyDescent="0.3">
      <c r="A1742" s="6"/>
      <c r="C1742" s="27">
        <v>1728</v>
      </c>
      <c r="D1742" s="26">
        <v>1052</v>
      </c>
      <c r="E1742" s="26">
        <v>201</v>
      </c>
      <c r="F1742" s="5">
        <v>3005</v>
      </c>
      <c r="H1742" s="47">
        <f>VLOOKUP(표5_1075[[#This Row],[characterId]],$BB$15:$BD$223,2,FALSE)</f>
        <v>36</v>
      </c>
      <c r="I1742" s="47" t="str">
        <f>VLOOKUP(표5_1075[[#This Row],[characterId]],$BB$15:$BD$223,3,FALSE)</f>
        <v>눈물의 루나이</v>
      </c>
      <c r="K1742" s="47">
        <f t="shared" si="106"/>
        <v>72</v>
      </c>
      <c r="L1742" s="47">
        <v>1728</v>
      </c>
      <c r="M1742" s="47">
        <f t="shared" si="104"/>
        <v>1052</v>
      </c>
      <c r="N1742" s="47">
        <f t="shared" si="107"/>
        <v>201</v>
      </c>
      <c r="O1742" s="47">
        <f t="shared" si="105"/>
        <v>3005</v>
      </c>
      <c r="P1742" s="47"/>
    </row>
    <row r="1743" spans="1:16" x14ac:dyDescent="0.3">
      <c r="A1743" s="6"/>
      <c r="C1743" s="27">
        <v>1729</v>
      </c>
      <c r="D1743" s="26">
        <v>1053</v>
      </c>
      <c r="E1743" s="26">
        <v>1</v>
      </c>
      <c r="F1743" s="5">
        <v>1006</v>
      </c>
      <c r="H1743" s="47">
        <f>VLOOKUP(표5_1075[[#This Row],[characterId]],$BB$15:$BD$223,2,FALSE)</f>
        <v>3</v>
      </c>
      <c r="I1743" s="47" t="str">
        <f>VLOOKUP(표5_1075[[#This Row],[characterId]],$BB$15:$BD$223,3,FALSE)</f>
        <v>위치</v>
      </c>
      <c r="K1743" s="47">
        <f t="shared" si="106"/>
        <v>73</v>
      </c>
      <c r="L1743" s="47">
        <v>1729</v>
      </c>
      <c r="M1743" s="47">
        <f t="shared" ref="M1743:M1806" si="108">VLOOKUP(ROUNDUP(L1743/24,0),$W$15:$Z$138,4,FALSE)</f>
        <v>1053</v>
      </c>
      <c r="N1743" s="47">
        <f t="shared" si="107"/>
        <v>1</v>
      </c>
      <c r="O1743" s="47">
        <f t="shared" ref="O1743:O1806" si="109">INDEX($AB$15:$AY$138,K1743,VLOOKUP(N1743,$S$15:$T$38,2,FALSE))</f>
        <v>1006</v>
      </c>
      <c r="P1743" s="47"/>
    </row>
    <row r="1744" spans="1:16" x14ac:dyDescent="0.3">
      <c r="A1744" s="6"/>
      <c r="C1744" s="27">
        <v>1730</v>
      </c>
      <c r="D1744" s="26">
        <v>1053</v>
      </c>
      <c r="E1744" s="26">
        <v>2</v>
      </c>
      <c r="F1744" s="5">
        <v>1003</v>
      </c>
      <c r="H1744" s="47">
        <f>VLOOKUP(표5_1075[[#This Row],[characterId]],$BB$15:$BD$223,2,FALSE)</f>
        <v>2</v>
      </c>
      <c r="I1744" s="47" t="str">
        <f>VLOOKUP(표5_1075[[#This Row],[characterId]],$BB$15:$BD$223,3,FALSE)</f>
        <v>으릉</v>
      </c>
      <c r="K1744" s="47">
        <f t="shared" ref="K1744:K1807" si="110">ROUNDUP(L1744/24,0)</f>
        <v>73</v>
      </c>
      <c r="L1744" s="47">
        <v>1730</v>
      </c>
      <c r="M1744" s="47">
        <f t="shared" si="108"/>
        <v>1053</v>
      </c>
      <c r="N1744" s="47">
        <f t="shared" si="107"/>
        <v>2</v>
      </c>
      <c r="O1744" s="47">
        <f t="shared" si="109"/>
        <v>1003</v>
      </c>
      <c r="P1744" s="47"/>
    </row>
    <row r="1745" spans="1:16" x14ac:dyDescent="0.3">
      <c r="A1745" s="6"/>
      <c r="C1745" s="27">
        <v>1731</v>
      </c>
      <c r="D1745" s="26">
        <v>1053</v>
      </c>
      <c r="E1745" s="26">
        <v>3</v>
      </c>
      <c r="F1745" s="5">
        <v>1028</v>
      </c>
      <c r="H1745" s="47">
        <f>VLOOKUP(표5_1075[[#This Row],[characterId]],$BB$15:$BD$223,2,FALSE)</f>
        <v>10</v>
      </c>
      <c r="I1745" s="47" t="str">
        <f>VLOOKUP(표5_1075[[#This Row],[characterId]],$BB$15:$BD$223,3,FALSE)</f>
        <v>젠틀맨</v>
      </c>
      <c r="K1745" s="47">
        <f t="shared" si="110"/>
        <v>73</v>
      </c>
      <c r="L1745" s="47">
        <v>1731</v>
      </c>
      <c r="M1745" s="47">
        <f t="shared" si="108"/>
        <v>1053</v>
      </c>
      <c r="N1745" s="47">
        <f t="shared" si="107"/>
        <v>3</v>
      </c>
      <c r="O1745" s="47">
        <f t="shared" si="109"/>
        <v>1028</v>
      </c>
      <c r="P1745" s="47"/>
    </row>
    <row r="1746" spans="1:16" x14ac:dyDescent="0.3">
      <c r="A1746" s="6"/>
      <c r="C1746" s="27">
        <v>1732</v>
      </c>
      <c r="D1746" s="26">
        <v>1053</v>
      </c>
      <c r="E1746" s="26">
        <v>4</v>
      </c>
      <c r="F1746" s="5">
        <v>1035</v>
      </c>
      <c r="H1746" s="47">
        <f>VLOOKUP(표5_1075[[#This Row],[characterId]],$BB$15:$BD$223,2,FALSE)</f>
        <v>2</v>
      </c>
      <c r="I1746" s="47" t="str">
        <f>VLOOKUP(표5_1075[[#This Row],[characterId]],$BB$15:$BD$223,3,FALSE)</f>
        <v>액션트독스</v>
      </c>
      <c r="K1746" s="47">
        <f t="shared" si="110"/>
        <v>73</v>
      </c>
      <c r="L1746" s="47">
        <v>1732</v>
      </c>
      <c r="M1746" s="47">
        <f t="shared" si="108"/>
        <v>1053</v>
      </c>
      <c r="N1746" s="47">
        <f t="shared" si="107"/>
        <v>4</v>
      </c>
      <c r="O1746" s="47">
        <f t="shared" si="109"/>
        <v>1035</v>
      </c>
      <c r="P1746" s="47"/>
    </row>
    <row r="1747" spans="1:16" x14ac:dyDescent="0.3">
      <c r="A1747" s="6"/>
      <c r="C1747" s="27">
        <v>1733</v>
      </c>
      <c r="D1747" s="26">
        <v>1053</v>
      </c>
      <c r="E1747" s="26">
        <v>5</v>
      </c>
      <c r="F1747" s="5">
        <v>1026</v>
      </c>
      <c r="H1747" s="47">
        <f>VLOOKUP(표5_1075[[#This Row],[characterId]],$BB$15:$BD$223,2,FALSE)</f>
        <v>8</v>
      </c>
      <c r="I1747" s="47" t="str">
        <f>VLOOKUP(표5_1075[[#This Row],[characterId]],$BB$15:$BD$223,3,FALSE)</f>
        <v>필라멘트</v>
      </c>
      <c r="K1747" s="47">
        <f t="shared" si="110"/>
        <v>73</v>
      </c>
      <c r="L1747" s="47">
        <v>1733</v>
      </c>
      <c r="M1747" s="47">
        <f t="shared" si="108"/>
        <v>1053</v>
      </c>
      <c r="N1747" s="47">
        <f t="shared" si="107"/>
        <v>5</v>
      </c>
      <c r="O1747" s="47">
        <f t="shared" si="109"/>
        <v>1026</v>
      </c>
      <c r="P1747" s="47"/>
    </row>
    <row r="1748" spans="1:16" x14ac:dyDescent="0.3">
      <c r="A1748" s="6"/>
      <c r="C1748" s="27">
        <v>1734</v>
      </c>
      <c r="D1748" s="26">
        <v>1053</v>
      </c>
      <c r="E1748" s="26">
        <v>6</v>
      </c>
      <c r="F1748" s="5">
        <v>1060</v>
      </c>
      <c r="H1748" s="47">
        <f>VLOOKUP(표5_1075[[#This Row],[characterId]],$BB$15:$BD$223,2,FALSE)</f>
        <v>7</v>
      </c>
      <c r="I1748" s="47" t="str">
        <f>VLOOKUP(표5_1075[[#This Row],[characterId]],$BB$15:$BD$223,3,FALSE)</f>
        <v>캔디맨</v>
      </c>
      <c r="K1748" s="47">
        <f t="shared" si="110"/>
        <v>73</v>
      </c>
      <c r="L1748" s="47">
        <v>1734</v>
      </c>
      <c r="M1748" s="47">
        <f t="shared" si="108"/>
        <v>1053</v>
      </c>
      <c r="N1748" s="47">
        <f t="shared" si="107"/>
        <v>6</v>
      </c>
      <c r="O1748" s="47">
        <f t="shared" si="109"/>
        <v>1060</v>
      </c>
      <c r="P1748" s="47"/>
    </row>
    <row r="1749" spans="1:16" x14ac:dyDescent="0.3">
      <c r="A1749" s="6"/>
      <c r="C1749" s="27">
        <v>1735</v>
      </c>
      <c r="D1749" s="26">
        <v>1053</v>
      </c>
      <c r="E1749" s="26">
        <v>7</v>
      </c>
      <c r="F1749" s="5">
        <v>1050</v>
      </c>
      <c r="H1749" s="47">
        <f>VLOOKUP(표5_1075[[#This Row],[characterId]],$BB$15:$BD$223,2,FALSE)</f>
        <v>12</v>
      </c>
      <c r="I1749" s="47" t="str">
        <f>VLOOKUP(표5_1075[[#This Row],[characterId]],$BB$15:$BD$223,3,FALSE)</f>
        <v>포리안</v>
      </c>
      <c r="K1749" s="47">
        <f t="shared" si="110"/>
        <v>73</v>
      </c>
      <c r="L1749" s="47">
        <v>1735</v>
      </c>
      <c r="M1749" s="47">
        <f t="shared" si="108"/>
        <v>1053</v>
      </c>
      <c r="N1749" s="47">
        <f t="shared" si="107"/>
        <v>7</v>
      </c>
      <c r="O1749" s="47">
        <f t="shared" si="109"/>
        <v>1050</v>
      </c>
      <c r="P1749" s="47"/>
    </row>
    <row r="1750" spans="1:16" x14ac:dyDescent="0.3">
      <c r="A1750" s="6"/>
      <c r="C1750" s="27">
        <v>1736</v>
      </c>
      <c r="D1750" s="26">
        <v>1053</v>
      </c>
      <c r="E1750" s="26">
        <v>8</v>
      </c>
      <c r="F1750" s="5">
        <v>1051</v>
      </c>
      <c r="H1750" s="47">
        <f>VLOOKUP(표5_1075[[#This Row],[characterId]],$BB$15:$BD$223,2,FALSE)</f>
        <v>42</v>
      </c>
      <c r="I1750" s="47" t="str">
        <f>VLOOKUP(표5_1075[[#This Row],[characterId]],$BB$15:$BD$223,3,FALSE)</f>
        <v>골드리막</v>
      </c>
      <c r="K1750" s="47">
        <f t="shared" si="110"/>
        <v>73</v>
      </c>
      <c r="L1750" s="47">
        <v>1736</v>
      </c>
      <c r="M1750" s="47">
        <f t="shared" si="108"/>
        <v>1053</v>
      </c>
      <c r="N1750" s="47">
        <f t="shared" si="107"/>
        <v>8</v>
      </c>
      <c r="O1750" s="47">
        <f t="shared" si="109"/>
        <v>1051</v>
      </c>
      <c r="P1750" s="47"/>
    </row>
    <row r="1751" spans="1:16" x14ac:dyDescent="0.3">
      <c r="A1751" s="6"/>
      <c r="C1751" s="27">
        <v>1737</v>
      </c>
      <c r="D1751" s="26">
        <v>1053</v>
      </c>
      <c r="E1751" s="26">
        <v>9</v>
      </c>
      <c r="F1751" s="5">
        <v>1038</v>
      </c>
      <c r="H1751" s="47">
        <f>VLOOKUP(표5_1075[[#This Row],[characterId]],$BB$15:$BD$223,2,FALSE)</f>
        <v>42</v>
      </c>
      <c r="I1751" s="47" t="str">
        <f>VLOOKUP(표5_1075[[#This Row],[characterId]],$BB$15:$BD$223,3,FALSE)</f>
        <v>리프스</v>
      </c>
      <c r="K1751" s="47">
        <f t="shared" si="110"/>
        <v>73</v>
      </c>
      <c r="L1751" s="47">
        <v>1737</v>
      </c>
      <c r="M1751" s="47">
        <f t="shared" si="108"/>
        <v>1053</v>
      </c>
      <c r="N1751" s="47">
        <f t="shared" si="107"/>
        <v>9</v>
      </c>
      <c r="O1751" s="47">
        <f t="shared" si="109"/>
        <v>1038</v>
      </c>
      <c r="P1751" s="47"/>
    </row>
    <row r="1752" spans="1:16" x14ac:dyDescent="0.3">
      <c r="A1752" s="6"/>
      <c r="C1752" s="27">
        <v>1738</v>
      </c>
      <c r="D1752" s="26">
        <v>1053</v>
      </c>
      <c r="E1752" s="26">
        <v>10</v>
      </c>
      <c r="F1752" s="5">
        <v>1051</v>
      </c>
      <c r="H1752" s="47">
        <f>VLOOKUP(표5_1075[[#This Row],[characterId]],$BB$15:$BD$223,2,FALSE)</f>
        <v>42</v>
      </c>
      <c r="I1752" s="47" t="str">
        <f>VLOOKUP(표5_1075[[#This Row],[characterId]],$BB$15:$BD$223,3,FALSE)</f>
        <v>골드리막</v>
      </c>
      <c r="K1752" s="47">
        <f t="shared" si="110"/>
        <v>73</v>
      </c>
      <c r="L1752" s="47">
        <v>1738</v>
      </c>
      <c r="M1752" s="47">
        <f t="shared" si="108"/>
        <v>1053</v>
      </c>
      <c r="N1752" s="47">
        <f t="shared" si="107"/>
        <v>10</v>
      </c>
      <c r="O1752" s="47">
        <f t="shared" si="109"/>
        <v>1051</v>
      </c>
      <c r="P1752" s="47"/>
    </row>
    <row r="1753" spans="1:16" x14ac:dyDescent="0.3">
      <c r="A1753" s="6"/>
      <c r="C1753" s="27">
        <v>1739</v>
      </c>
      <c r="D1753" s="26">
        <v>1053</v>
      </c>
      <c r="E1753" s="26">
        <v>11</v>
      </c>
      <c r="F1753" s="5">
        <v>1076</v>
      </c>
      <c r="H1753" s="47">
        <f>VLOOKUP(표5_1075[[#This Row],[characterId]],$BB$15:$BD$223,2,FALSE)</f>
        <v>3</v>
      </c>
      <c r="I1753" s="47" t="str">
        <f>VLOOKUP(표5_1075[[#This Row],[characterId]],$BB$15:$BD$223,3,FALSE)</f>
        <v>운트파이톤</v>
      </c>
      <c r="K1753" s="47">
        <f t="shared" si="110"/>
        <v>73</v>
      </c>
      <c r="L1753" s="47">
        <v>1739</v>
      </c>
      <c r="M1753" s="47">
        <f t="shared" si="108"/>
        <v>1053</v>
      </c>
      <c r="N1753" s="47">
        <f t="shared" si="107"/>
        <v>11</v>
      </c>
      <c r="O1753" s="47">
        <f t="shared" si="109"/>
        <v>1076</v>
      </c>
      <c r="P1753" s="47"/>
    </row>
    <row r="1754" spans="1:16" x14ac:dyDescent="0.3">
      <c r="A1754" s="6"/>
      <c r="C1754" s="27">
        <v>1740</v>
      </c>
      <c r="D1754" s="26">
        <v>1053</v>
      </c>
      <c r="E1754" s="26">
        <v>12</v>
      </c>
      <c r="F1754" s="5">
        <v>1077</v>
      </c>
      <c r="H1754" s="47">
        <f>VLOOKUP(표5_1075[[#This Row],[characterId]],$BB$15:$BD$223,2,FALSE)</f>
        <v>6</v>
      </c>
      <c r="I1754" s="47" t="str">
        <f>VLOOKUP(표5_1075[[#This Row],[characterId]],$BB$15:$BD$223,3,FALSE)</f>
        <v>페일독스</v>
      </c>
      <c r="K1754" s="47">
        <f t="shared" si="110"/>
        <v>73</v>
      </c>
      <c r="L1754" s="47">
        <v>1740</v>
      </c>
      <c r="M1754" s="47">
        <f t="shared" si="108"/>
        <v>1053</v>
      </c>
      <c r="N1754" s="47">
        <f t="shared" si="107"/>
        <v>12</v>
      </c>
      <c r="O1754" s="47">
        <f t="shared" si="109"/>
        <v>1077</v>
      </c>
      <c r="P1754" s="47"/>
    </row>
    <row r="1755" spans="1:16" x14ac:dyDescent="0.3">
      <c r="A1755" s="6"/>
      <c r="C1755" s="27">
        <v>1741</v>
      </c>
      <c r="D1755" s="26">
        <v>1053</v>
      </c>
      <c r="E1755" s="26">
        <v>13</v>
      </c>
      <c r="F1755" s="5">
        <v>1075</v>
      </c>
      <c r="H1755" s="47">
        <f>VLOOKUP(표5_1075[[#This Row],[characterId]],$BB$15:$BD$223,2,FALSE)</f>
        <v>15</v>
      </c>
      <c r="I1755" s="47" t="str">
        <f>VLOOKUP(표5_1075[[#This Row],[characterId]],$BB$15:$BD$223,3,FALSE)</f>
        <v>드로이드실버</v>
      </c>
      <c r="K1755" s="47">
        <f t="shared" si="110"/>
        <v>73</v>
      </c>
      <c r="L1755" s="47">
        <v>1741</v>
      </c>
      <c r="M1755" s="47">
        <f t="shared" si="108"/>
        <v>1053</v>
      </c>
      <c r="N1755" s="47">
        <f t="shared" si="107"/>
        <v>13</v>
      </c>
      <c r="O1755" s="47">
        <f t="shared" si="109"/>
        <v>1075</v>
      </c>
      <c r="P1755" s="47"/>
    </row>
    <row r="1756" spans="1:16" x14ac:dyDescent="0.3">
      <c r="A1756" s="6"/>
      <c r="C1756" s="27">
        <v>1742</v>
      </c>
      <c r="D1756" s="26">
        <v>1053</v>
      </c>
      <c r="E1756" s="26">
        <v>14</v>
      </c>
      <c r="F1756" s="5">
        <v>1069</v>
      </c>
      <c r="H1756" s="47">
        <f>VLOOKUP(표5_1075[[#This Row],[characterId]],$BB$15:$BD$223,2,FALSE)</f>
        <v>21</v>
      </c>
      <c r="I1756" s="47" t="str">
        <f>VLOOKUP(표5_1075[[#This Row],[characterId]],$BB$15:$BD$223,3,FALSE)</f>
        <v>푸르릉</v>
      </c>
      <c r="K1756" s="47">
        <f t="shared" si="110"/>
        <v>73</v>
      </c>
      <c r="L1756" s="47">
        <v>1742</v>
      </c>
      <c r="M1756" s="47">
        <f t="shared" si="108"/>
        <v>1053</v>
      </c>
      <c r="N1756" s="47">
        <f t="shared" si="107"/>
        <v>14</v>
      </c>
      <c r="O1756" s="47">
        <f t="shared" si="109"/>
        <v>1069</v>
      </c>
      <c r="P1756" s="47"/>
    </row>
    <row r="1757" spans="1:16" x14ac:dyDescent="0.3">
      <c r="A1757" s="6"/>
      <c r="C1757" s="27">
        <v>1743</v>
      </c>
      <c r="D1757" s="26">
        <v>1053</v>
      </c>
      <c r="E1757" s="26">
        <v>15</v>
      </c>
      <c r="F1757" s="5">
        <v>1082</v>
      </c>
      <c r="H1757" s="47">
        <f>VLOOKUP(표5_1075[[#This Row],[characterId]],$BB$15:$BD$223,2,FALSE)</f>
        <v>15</v>
      </c>
      <c r="I1757" s="47" t="str">
        <f>VLOOKUP(표5_1075[[#This Row],[characterId]],$BB$15:$BD$223,3,FALSE)</f>
        <v>나이트필</v>
      </c>
      <c r="K1757" s="47">
        <f t="shared" si="110"/>
        <v>73</v>
      </c>
      <c r="L1757" s="47">
        <v>1743</v>
      </c>
      <c r="M1757" s="47">
        <f t="shared" si="108"/>
        <v>1053</v>
      </c>
      <c r="N1757" s="47">
        <f t="shared" si="107"/>
        <v>15</v>
      </c>
      <c r="O1757" s="47">
        <f t="shared" si="109"/>
        <v>1082</v>
      </c>
      <c r="P1757" s="47"/>
    </row>
    <row r="1758" spans="1:16" x14ac:dyDescent="0.3">
      <c r="A1758" s="6"/>
      <c r="C1758" s="27">
        <v>1744</v>
      </c>
      <c r="D1758" s="26">
        <v>1053</v>
      </c>
      <c r="E1758" s="26">
        <v>16</v>
      </c>
      <c r="F1758" s="5">
        <v>1158</v>
      </c>
      <c r="H1758" s="47">
        <f>VLOOKUP(표5_1075[[#This Row],[characterId]],$BB$15:$BD$223,2,FALSE)</f>
        <v>29</v>
      </c>
      <c r="I1758" s="47" t="str">
        <f>VLOOKUP(표5_1075[[#This Row],[characterId]],$BB$15:$BD$223,3,FALSE)</f>
        <v>셀케토</v>
      </c>
      <c r="K1758" s="47">
        <f t="shared" si="110"/>
        <v>73</v>
      </c>
      <c r="L1758" s="47">
        <v>1744</v>
      </c>
      <c r="M1758" s="47">
        <f t="shared" si="108"/>
        <v>1053</v>
      </c>
      <c r="N1758" s="47">
        <f t="shared" si="107"/>
        <v>16</v>
      </c>
      <c r="O1758" s="47">
        <f t="shared" si="109"/>
        <v>1158</v>
      </c>
      <c r="P1758" s="47"/>
    </row>
    <row r="1759" spans="1:16" x14ac:dyDescent="0.3">
      <c r="A1759" s="6"/>
      <c r="C1759" s="27">
        <v>1745</v>
      </c>
      <c r="D1759" s="26">
        <v>1053</v>
      </c>
      <c r="E1759" s="26">
        <v>17</v>
      </c>
      <c r="F1759" s="5">
        <v>1154</v>
      </c>
      <c r="H1759" s="47">
        <f>VLOOKUP(표5_1075[[#This Row],[characterId]],$BB$15:$BD$223,2,FALSE)</f>
        <v>39</v>
      </c>
      <c r="I1759" s="47" t="str">
        <f>VLOOKUP(표5_1075[[#This Row],[characterId]],$BB$15:$BD$223,3,FALSE)</f>
        <v>스핑크스헤드</v>
      </c>
      <c r="K1759" s="47">
        <f t="shared" si="110"/>
        <v>73</v>
      </c>
      <c r="L1759" s="47">
        <v>1745</v>
      </c>
      <c r="M1759" s="47">
        <f t="shared" si="108"/>
        <v>1053</v>
      </c>
      <c r="N1759" s="47">
        <f t="shared" si="107"/>
        <v>17</v>
      </c>
      <c r="O1759" s="47">
        <f t="shared" si="109"/>
        <v>1154</v>
      </c>
      <c r="P1759" s="47"/>
    </row>
    <row r="1760" spans="1:16" x14ac:dyDescent="0.3">
      <c r="A1760" s="6"/>
      <c r="C1760" s="27">
        <v>1746</v>
      </c>
      <c r="D1760" s="26">
        <v>1053</v>
      </c>
      <c r="E1760" s="26">
        <v>18</v>
      </c>
      <c r="F1760" s="5">
        <v>1100</v>
      </c>
      <c r="H1760" s="47">
        <f>VLOOKUP(표5_1075[[#This Row],[characterId]],$BB$15:$BD$223,2,FALSE)</f>
        <v>20</v>
      </c>
      <c r="I1760" s="47" t="str">
        <f>VLOOKUP(표5_1075[[#This Row],[characterId]],$BB$15:$BD$223,3,FALSE)</f>
        <v>아글라스</v>
      </c>
      <c r="K1760" s="47">
        <f t="shared" si="110"/>
        <v>73</v>
      </c>
      <c r="L1760" s="47">
        <v>1746</v>
      </c>
      <c r="M1760" s="47">
        <f t="shared" si="108"/>
        <v>1053</v>
      </c>
      <c r="N1760" s="47">
        <f t="shared" si="107"/>
        <v>18</v>
      </c>
      <c r="O1760" s="47">
        <f t="shared" si="109"/>
        <v>1100</v>
      </c>
      <c r="P1760" s="47"/>
    </row>
    <row r="1761" spans="1:16" x14ac:dyDescent="0.3">
      <c r="A1761" s="6"/>
      <c r="C1761" s="27">
        <v>1747</v>
      </c>
      <c r="D1761" s="26">
        <v>1053</v>
      </c>
      <c r="E1761" s="26">
        <v>19</v>
      </c>
      <c r="F1761" s="5">
        <v>1153</v>
      </c>
      <c r="H1761" s="47">
        <f>VLOOKUP(표5_1075[[#This Row],[characterId]],$BB$15:$BD$223,2,FALSE)</f>
        <v>19</v>
      </c>
      <c r="I1761" s="47" t="str">
        <f>VLOOKUP(표5_1075[[#This Row],[characterId]],$BB$15:$BD$223,3,FALSE)</f>
        <v>도나투스</v>
      </c>
      <c r="K1761" s="47">
        <f t="shared" si="110"/>
        <v>73</v>
      </c>
      <c r="L1761" s="47">
        <v>1747</v>
      </c>
      <c r="M1761" s="47">
        <f t="shared" si="108"/>
        <v>1053</v>
      </c>
      <c r="N1761" s="47">
        <f t="shared" si="107"/>
        <v>19</v>
      </c>
      <c r="O1761" s="47">
        <f t="shared" si="109"/>
        <v>1153</v>
      </c>
      <c r="P1761" s="47"/>
    </row>
    <row r="1762" spans="1:16" x14ac:dyDescent="0.3">
      <c r="A1762" s="6"/>
      <c r="C1762" s="27">
        <v>1748</v>
      </c>
      <c r="D1762" s="26">
        <v>1053</v>
      </c>
      <c r="E1762" s="26">
        <v>20</v>
      </c>
      <c r="F1762" s="5">
        <v>1130</v>
      </c>
      <c r="H1762" s="47">
        <f>VLOOKUP(표5_1075[[#This Row],[characterId]],$BB$15:$BD$223,2,FALSE)</f>
        <v>14</v>
      </c>
      <c r="I1762" s="47" t="str">
        <f>VLOOKUP(표5_1075[[#This Row],[characterId]],$BB$15:$BD$223,3,FALSE)</f>
        <v>패스파인더</v>
      </c>
      <c r="K1762" s="47">
        <f t="shared" si="110"/>
        <v>73</v>
      </c>
      <c r="L1762" s="47">
        <v>1748</v>
      </c>
      <c r="M1762" s="47">
        <f t="shared" si="108"/>
        <v>1053</v>
      </c>
      <c r="N1762" s="47">
        <f t="shared" si="107"/>
        <v>20</v>
      </c>
      <c r="O1762" s="47">
        <f t="shared" si="109"/>
        <v>1130</v>
      </c>
      <c r="P1762" s="47"/>
    </row>
    <row r="1763" spans="1:16" x14ac:dyDescent="0.3">
      <c r="A1763" s="6"/>
      <c r="C1763" s="27">
        <v>1749</v>
      </c>
      <c r="D1763" s="26">
        <v>1053</v>
      </c>
      <c r="E1763" s="26">
        <v>101</v>
      </c>
      <c r="F1763" s="5">
        <v>2002</v>
      </c>
      <c r="H1763" s="47">
        <f>VLOOKUP(표5_1075[[#This Row],[characterId]],$BB$15:$BD$223,2,FALSE)</f>
        <v>31</v>
      </c>
      <c r="I1763" s="47" t="str">
        <f>VLOOKUP(표5_1075[[#This Row],[characterId]],$BB$15:$BD$223,3,FALSE)</f>
        <v>그렐라스</v>
      </c>
      <c r="K1763" s="47">
        <f t="shared" si="110"/>
        <v>73</v>
      </c>
      <c r="L1763" s="47">
        <v>1749</v>
      </c>
      <c r="M1763" s="47">
        <f t="shared" si="108"/>
        <v>1053</v>
      </c>
      <c r="N1763" s="47">
        <f t="shared" si="107"/>
        <v>101</v>
      </c>
      <c r="O1763" s="47">
        <f t="shared" si="109"/>
        <v>2002</v>
      </c>
      <c r="P1763" s="47"/>
    </row>
    <row r="1764" spans="1:16" x14ac:dyDescent="0.3">
      <c r="A1764" s="6"/>
      <c r="C1764" s="27">
        <v>1750</v>
      </c>
      <c r="D1764" s="26">
        <v>1053</v>
      </c>
      <c r="E1764" s="26">
        <v>102</v>
      </c>
      <c r="F1764" s="5">
        <v>2021</v>
      </c>
      <c r="H1764" s="47">
        <f>VLOOKUP(표5_1075[[#This Row],[characterId]],$BB$15:$BD$223,2,FALSE)</f>
        <v>23</v>
      </c>
      <c r="I1764" s="47" t="str">
        <f>VLOOKUP(표5_1075[[#This Row],[characterId]],$BB$15:$BD$223,3,FALSE)</f>
        <v>도르도로이드</v>
      </c>
      <c r="K1764" s="47">
        <f t="shared" si="110"/>
        <v>73</v>
      </c>
      <c r="L1764" s="47">
        <v>1750</v>
      </c>
      <c r="M1764" s="47">
        <f t="shared" si="108"/>
        <v>1053</v>
      </c>
      <c r="N1764" s="47">
        <f t="shared" si="107"/>
        <v>102</v>
      </c>
      <c r="O1764" s="47">
        <f t="shared" si="109"/>
        <v>2021</v>
      </c>
      <c r="P1764" s="47"/>
    </row>
    <row r="1765" spans="1:16" x14ac:dyDescent="0.3">
      <c r="A1765" s="6"/>
      <c r="C1765" s="27">
        <v>1751</v>
      </c>
      <c r="D1765" s="26">
        <v>1053</v>
      </c>
      <c r="E1765" s="26">
        <v>103</v>
      </c>
      <c r="F1765" s="5">
        <v>2032</v>
      </c>
      <c r="H1765" s="47">
        <f>VLOOKUP(표5_1075[[#This Row],[characterId]],$BB$15:$BD$223,2,FALSE)</f>
        <v>31</v>
      </c>
      <c r="I1765" s="47" t="str">
        <f>VLOOKUP(표5_1075[[#This Row],[characterId]],$BB$15:$BD$223,3,FALSE)</f>
        <v>플릭스독</v>
      </c>
      <c r="K1765" s="47">
        <f t="shared" si="110"/>
        <v>73</v>
      </c>
      <c r="L1765" s="47">
        <v>1751</v>
      </c>
      <c r="M1765" s="47">
        <f t="shared" si="108"/>
        <v>1053</v>
      </c>
      <c r="N1765" s="47">
        <f t="shared" si="107"/>
        <v>103</v>
      </c>
      <c r="O1765" s="47">
        <f t="shared" si="109"/>
        <v>2032</v>
      </c>
      <c r="P1765" s="47"/>
    </row>
    <row r="1766" spans="1:16" x14ac:dyDescent="0.3">
      <c r="A1766" s="6"/>
      <c r="C1766" s="27">
        <v>1752</v>
      </c>
      <c r="D1766" s="26">
        <v>1053</v>
      </c>
      <c r="E1766" s="26">
        <v>201</v>
      </c>
      <c r="F1766" s="5">
        <v>3005</v>
      </c>
      <c r="H1766" s="47">
        <f>VLOOKUP(표5_1075[[#This Row],[characterId]],$BB$15:$BD$223,2,FALSE)</f>
        <v>36</v>
      </c>
      <c r="I1766" s="47" t="str">
        <f>VLOOKUP(표5_1075[[#This Row],[characterId]],$BB$15:$BD$223,3,FALSE)</f>
        <v>눈물의 루나이</v>
      </c>
      <c r="K1766" s="47">
        <f t="shared" si="110"/>
        <v>73</v>
      </c>
      <c r="L1766" s="47">
        <v>1752</v>
      </c>
      <c r="M1766" s="47">
        <f t="shared" si="108"/>
        <v>1053</v>
      </c>
      <c r="N1766" s="47">
        <f t="shared" si="107"/>
        <v>201</v>
      </c>
      <c r="O1766" s="47">
        <f t="shared" si="109"/>
        <v>3005</v>
      </c>
      <c r="P1766" s="47"/>
    </row>
    <row r="1767" spans="1:16" x14ac:dyDescent="0.3">
      <c r="A1767" s="6"/>
      <c r="C1767" s="27">
        <v>1753</v>
      </c>
      <c r="D1767" s="26">
        <v>1054</v>
      </c>
      <c r="E1767" s="26">
        <v>1</v>
      </c>
      <c r="F1767" s="5">
        <v>1006</v>
      </c>
      <c r="H1767" s="47">
        <f>VLOOKUP(표5_1075[[#This Row],[characterId]],$BB$15:$BD$223,2,FALSE)</f>
        <v>3</v>
      </c>
      <c r="I1767" s="47" t="str">
        <f>VLOOKUP(표5_1075[[#This Row],[characterId]],$BB$15:$BD$223,3,FALSE)</f>
        <v>위치</v>
      </c>
      <c r="K1767" s="47">
        <f t="shared" si="110"/>
        <v>74</v>
      </c>
      <c r="L1767" s="47">
        <v>1753</v>
      </c>
      <c r="M1767" s="47">
        <f t="shared" si="108"/>
        <v>1054</v>
      </c>
      <c r="N1767" s="47">
        <f t="shared" si="107"/>
        <v>1</v>
      </c>
      <c r="O1767" s="47">
        <f t="shared" si="109"/>
        <v>1006</v>
      </c>
      <c r="P1767" s="47"/>
    </row>
    <row r="1768" spans="1:16" x14ac:dyDescent="0.3">
      <c r="A1768" s="6"/>
      <c r="C1768" s="27">
        <v>1754</v>
      </c>
      <c r="D1768" s="26">
        <v>1054</v>
      </c>
      <c r="E1768" s="26">
        <v>2</v>
      </c>
      <c r="F1768" s="5">
        <v>1003</v>
      </c>
      <c r="H1768" s="47">
        <f>VLOOKUP(표5_1075[[#This Row],[characterId]],$BB$15:$BD$223,2,FALSE)</f>
        <v>2</v>
      </c>
      <c r="I1768" s="47" t="str">
        <f>VLOOKUP(표5_1075[[#This Row],[characterId]],$BB$15:$BD$223,3,FALSE)</f>
        <v>으릉</v>
      </c>
      <c r="K1768" s="47">
        <f t="shared" si="110"/>
        <v>74</v>
      </c>
      <c r="L1768" s="47">
        <v>1754</v>
      </c>
      <c r="M1768" s="47">
        <f t="shared" si="108"/>
        <v>1054</v>
      </c>
      <c r="N1768" s="47">
        <f t="shared" ref="N1768:N1831" si="111">N1744</f>
        <v>2</v>
      </c>
      <c r="O1768" s="47">
        <f t="shared" si="109"/>
        <v>1003</v>
      </c>
      <c r="P1768" s="47"/>
    </row>
    <row r="1769" spans="1:16" x14ac:dyDescent="0.3">
      <c r="A1769" s="6"/>
      <c r="C1769" s="27">
        <v>1755</v>
      </c>
      <c r="D1769" s="26">
        <v>1054</v>
      </c>
      <c r="E1769" s="26">
        <v>3</v>
      </c>
      <c r="F1769" s="5">
        <v>1028</v>
      </c>
      <c r="H1769" s="47">
        <f>VLOOKUP(표5_1075[[#This Row],[characterId]],$BB$15:$BD$223,2,FALSE)</f>
        <v>10</v>
      </c>
      <c r="I1769" s="47" t="str">
        <f>VLOOKUP(표5_1075[[#This Row],[characterId]],$BB$15:$BD$223,3,FALSE)</f>
        <v>젠틀맨</v>
      </c>
      <c r="K1769" s="47">
        <f t="shared" si="110"/>
        <v>74</v>
      </c>
      <c r="L1769" s="47">
        <v>1755</v>
      </c>
      <c r="M1769" s="47">
        <f t="shared" si="108"/>
        <v>1054</v>
      </c>
      <c r="N1769" s="47">
        <f t="shared" si="111"/>
        <v>3</v>
      </c>
      <c r="O1769" s="47">
        <f t="shared" si="109"/>
        <v>1028</v>
      </c>
      <c r="P1769" s="47"/>
    </row>
    <row r="1770" spans="1:16" x14ac:dyDescent="0.3">
      <c r="A1770" s="6"/>
      <c r="C1770" s="27">
        <v>1756</v>
      </c>
      <c r="D1770" s="26">
        <v>1054</v>
      </c>
      <c r="E1770" s="26">
        <v>4</v>
      </c>
      <c r="F1770" s="5">
        <v>1035</v>
      </c>
      <c r="H1770" s="47">
        <f>VLOOKUP(표5_1075[[#This Row],[characterId]],$BB$15:$BD$223,2,FALSE)</f>
        <v>2</v>
      </c>
      <c r="I1770" s="47" t="str">
        <f>VLOOKUP(표5_1075[[#This Row],[characterId]],$BB$15:$BD$223,3,FALSE)</f>
        <v>액션트독스</v>
      </c>
      <c r="K1770" s="47">
        <f t="shared" si="110"/>
        <v>74</v>
      </c>
      <c r="L1770" s="47">
        <v>1756</v>
      </c>
      <c r="M1770" s="47">
        <f t="shared" si="108"/>
        <v>1054</v>
      </c>
      <c r="N1770" s="47">
        <f t="shared" si="111"/>
        <v>4</v>
      </c>
      <c r="O1770" s="47">
        <f t="shared" si="109"/>
        <v>1035</v>
      </c>
      <c r="P1770" s="47"/>
    </row>
    <row r="1771" spans="1:16" x14ac:dyDescent="0.3">
      <c r="A1771" s="6"/>
      <c r="C1771" s="27">
        <v>1757</v>
      </c>
      <c r="D1771" s="26">
        <v>1054</v>
      </c>
      <c r="E1771" s="26">
        <v>5</v>
      </c>
      <c r="F1771" s="5">
        <v>1026</v>
      </c>
      <c r="H1771" s="47">
        <f>VLOOKUP(표5_1075[[#This Row],[characterId]],$BB$15:$BD$223,2,FALSE)</f>
        <v>8</v>
      </c>
      <c r="I1771" s="47" t="str">
        <f>VLOOKUP(표5_1075[[#This Row],[characterId]],$BB$15:$BD$223,3,FALSE)</f>
        <v>필라멘트</v>
      </c>
      <c r="K1771" s="47">
        <f t="shared" si="110"/>
        <v>74</v>
      </c>
      <c r="L1771" s="47">
        <v>1757</v>
      </c>
      <c r="M1771" s="47">
        <f t="shared" si="108"/>
        <v>1054</v>
      </c>
      <c r="N1771" s="47">
        <f t="shared" si="111"/>
        <v>5</v>
      </c>
      <c r="O1771" s="47">
        <f t="shared" si="109"/>
        <v>1026</v>
      </c>
      <c r="P1771" s="47"/>
    </row>
    <row r="1772" spans="1:16" x14ac:dyDescent="0.3">
      <c r="A1772" s="6"/>
      <c r="C1772" s="27">
        <v>1758</v>
      </c>
      <c r="D1772" s="26">
        <v>1054</v>
      </c>
      <c r="E1772" s="26">
        <v>6</v>
      </c>
      <c r="F1772" s="5">
        <v>1060</v>
      </c>
      <c r="H1772" s="47">
        <f>VLOOKUP(표5_1075[[#This Row],[characterId]],$BB$15:$BD$223,2,FALSE)</f>
        <v>7</v>
      </c>
      <c r="I1772" s="47" t="str">
        <f>VLOOKUP(표5_1075[[#This Row],[characterId]],$BB$15:$BD$223,3,FALSE)</f>
        <v>캔디맨</v>
      </c>
      <c r="K1772" s="47">
        <f t="shared" si="110"/>
        <v>74</v>
      </c>
      <c r="L1772" s="47">
        <v>1758</v>
      </c>
      <c r="M1772" s="47">
        <f t="shared" si="108"/>
        <v>1054</v>
      </c>
      <c r="N1772" s="47">
        <f t="shared" si="111"/>
        <v>6</v>
      </c>
      <c r="O1772" s="47">
        <f t="shared" si="109"/>
        <v>1060</v>
      </c>
      <c r="P1772" s="47"/>
    </row>
    <row r="1773" spans="1:16" x14ac:dyDescent="0.3">
      <c r="A1773" s="6"/>
      <c r="C1773" s="27">
        <v>1759</v>
      </c>
      <c r="D1773" s="26">
        <v>1054</v>
      </c>
      <c r="E1773" s="26">
        <v>7</v>
      </c>
      <c r="F1773" s="5">
        <v>1050</v>
      </c>
      <c r="H1773" s="47">
        <f>VLOOKUP(표5_1075[[#This Row],[characterId]],$BB$15:$BD$223,2,FALSE)</f>
        <v>12</v>
      </c>
      <c r="I1773" s="47" t="str">
        <f>VLOOKUP(표5_1075[[#This Row],[characterId]],$BB$15:$BD$223,3,FALSE)</f>
        <v>포리안</v>
      </c>
      <c r="K1773" s="47">
        <f t="shared" si="110"/>
        <v>74</v>
      </c>
      <c r="L1773" s="47">
        <v>1759</v>
      </c>
      <c r="M1773" s="47">
        <f t="shared" si="108"/>
        <v>1054</v>
      </c>
      <c r="N1773" s="47">
        <f t="shared" si="111"/>
        <v>7</v>
      </c>
      <c r="O1773" s="47">
        <f t="shared" si="109"/>
        <v>1050</v>
      </c>
      <c r="P1773" s="47"/>
    </row>
    <row r="1774" spans="1:16" x14ac:dyDescent="0.3">
      <c r="A1774" s="6"/>
      <c r="C1774" s="27">
        <v>1760</v>
      </c>
      <c r="D1774" s="26">
        <v>1054</v>
      </c>
      <c r="E1774" s="26">
        <v>8</v>
      </c>
      <c r="F1774" s="5">
        <v>1051</v>
      </c>
      <c r="H1774" s="47">
        <f>VLOOKUP(표5_1075[[#This Row],[characterId]],$BB$15:$BD$223,2,FALSE)</f>
        <v>42</v>
      </c>
      <c r="I1774" s="47" t="str">
        <f>VLOOKUP(표5_1075[[#This Row],[characterId]],$BB$15:$BD$223,3,FALSE)</f>
        <v>골드리막</v>
      </c>
      <c r="K1774" s="47">
        <f t="shared" si="110"/>
        <v>74</v>
      </c>
      <c r="L1774" s="47">
        <v>1760</v>
      </c>
      <c r="M1774" s="47">
        <f t="shared" si="108"/>
        <v>1054</v>
      </c>
      <c r="N1774" s="47">
        <f t="shared" si="111"/>
        <v>8</v>
      </c>
      <c r="O1774" s="47">
        <f t="shared" si="109"/>
        <v>1051</v>
      </c>
      <c r="P1774" s="47"/>
    </row>
    <row r="1775" spans="1:16" x14ac:dyDescent="0.3">
      <c r="A1775" s="6"/>
      <c r="C1775" s="27">
        <v>1761</v>
      </c>
      <c r="D1775" s="26">
        <v>1054</v>
      </c>
      <c r="E1775" s="26">
        <v>9</v>
      </c>
      <c r="F1775" s="5">
        <v>1038</v>
      </c>
      <c r="H1775" s="47">
        <f>VLOOKUP(표5_1075[[#This Row],[characterId]],$BB$15:$BD$223,2,FALSE)</f>
        <v>42</v>
      </c>
      <c r="I1775" s="47" t="str">
        <f>VLOOKUP(표5_1075[[#This Row],[characterId]],$BB$15:$BD$223,3,FALSE)</f>
        <v>리프스</v>
      </c>
      <c r="K1775" s="47">
        <f t="shared" si="110"/>
        <v>74</v>
      </c>
      <c r="L1775" s="47">
        <v>1761</v>
      </c>
      <c r="M1775" s="47">
        <f t="shared" si="108"/>
        <v>1054</v>
      </c>
      <c r="N1775" s="47">
        <f t="shared" si="111"/>
        <v>9</v>
      </c>
      <c r="O1775" s="47">
        <f t="shared" si="109"/>
        <v>1038</v>
      </c>
      <c r="P1775" s="47"/>
    </row>
    <row r="1776" spans="1:16" x14ac:dyDescent="0.3">
      <c r="A1776" s="6"/>
      <c r="C1776" s="27">
        <v>1762</v>
      </c>
      <c r="D1776" s="26">
        <v>1054</v>
      </c>
      <c r="E1776" s="26">
        <v>10</v>
      </c>
      <c r="F1776" s="5">
        <v>1051</v>
      </c>
      <c r="H1776" s="47">
        <f>VLOOKUP(표5_1075[[#This Row],[characterId]],$BB$15:$BD$223,2,FALSE)</f>
        <v>42</v>
      </c>
      <c r="I1776" s="47" t="str">
        <f>VLOOKUP(표5_1075[[#This Row],[characterId]],$BB$15:$BD$223,3,FALSE)</f>
        <v>골드리막</v>
      </c>
      <c r="K1776" s="47">
        <f t="shared" si="110"/>
        <v>74</v>
      </c>
      <c r="L1776" s="47">
        <v>1762</v>
      </c>
      <c r="M1776" s="47">
        <f t="shared" si="108"/>
        <v>1054</v>
      </c>
      <c r="N1776" s="47">
        <f t="shared" si="111"/>
        <v>10</v>
      </c>
      <c r="O1776" s="47">
        <f t="shared" si="109"/>
        <v>1051</v>
      </c>
      <c r="P1776" s="47"/>
    </row>
    <row r="1777" spans="1:16" x14ac:dyDescent="0.3">
      <c r="A1777" s="6"/>
      <c r="C1777" s="27">
        <v>1763</v>
      </c>
      <c r="D1777" s="26">
        <v>1054</v>
      </c>
      <c r="E1777" s="26">
        <v>11</v>
      </c>
      <c r="F1777" s="5">
        <v>1076</v>
      </c>
      <c r="H1777" s="47">
        <f>VLOOKUP(표5_1075[[#This Row],[characterId]],$BB$15:$BD$223,2,FALSE)</f>
        <v>3</v>
      </c>
      <c r="I1777" s="47" t="str">
        <f>VLOOKUP(표5_1075[[#This Row],[characterId]],$BB$15:$BD$223,3,FALSE)</f>
        <v>운트파이톤</v>
      </c>
      <c r="K1777" s="47">
        <f t="shared" si="110"/>
        <v>74</v>
      </c>
      <c r="L1777" s="47">
        <v>1763</v>
      </c>
      <c r="M1777" s="47">
        <f t="shared" si="108"/>
        <v>1054</v>
      </c>
      <c r="N1777" s="47">
        <f t="shared" si="111"/>
        <v>11</v>
      </c>
      <c r="O1777" s="47">
        <f t="shared" si="109"/>
        <v>1076</v>
      </c>
      <c r="P1777" s="47"/>
    </row>
    <row r="1778" spans="1:16" x14ac:dyDescent="0.3">
      <c r="A1778" s="6"/>
      <c r="C1778" s="27">
        <v>1764</v>
      </c>
      <c r="D1778" s="26">
        <v>1054</v>
      </c>
      <c r="E1778" s="26">
        <v>12</v>
      </c>
      <c r="F1778" s="5">
        <v>1077</v>
      </c>
      <c r="H1778" s="47">
        <f>VLOOKUP(표5_1075[[#This Row],[characterId]],$BB$15:$BD$223,2,FALSE)</f>
        <v>6</v>
      </c>
      <c r="I1778" s="47" t="str">
        <f>VLOOKUP(표5_1075[[#This Row],[characterId]],$BB$15:$BD$223,3,FALSE)</f>
        <v>페일독스</v>
      </c>
      <c r="K1778" s="47">
        <f t="shared" si="110"/>
        <v>74</v>
      </c>
      <c r="L1778" s="47">
        <v>1764</v>
      </c>
      <c r="M1778" s="47">
        <f t="shared" si="108"/>
        <v>1054</v>
      </c>
      <c r="N1778" s="47">
        <f t="shared" si="111"/>
        <v>12</v>
      </c>
      <c r="O1778" s="47">
        <f t="shared" si="109"/>
        <v>1077</v>
      </c>
      <c r="P1778" s="47"/>
    </row>
    <row r="1779" spans="1:16" x14ac:dyDescent="0.3">
      <c r="A1779" s="6"/>
      <c r="C1779" s="27">
        <v>1765</v>
      </c>
      <c r="D1779" s="26">
        <v>1054</v>
      </c>
      <c r="E1779" s="26">
        <v>13</v>
      </c>
      <c r="F1779" s="5">
        <v>1075</v>
      </c>
      <c r="H1779" s="47">
        <f>VLOOKUP(표5_1075[[#This Row],[characterId]],$BB$15:$BD$223,2,FALSE)</f>
        <v>15</v>
      </c>
      <c r="I1779" s="47" t="str">
        <f>VLOOKUP(표5_1075[[#This Row],[characterId]],$BB$15:$BD$223,3,FALSE)</f>
        <v>드로이드실버</v>
      </c>
      <c r="K1779" s="47">
        <f t="shared" si="110"/>
        <v>74</v>
      </c>
      <c r="L1779" s="47">
        <v>1765</v>
      </c>
      <c r="M1779" s="47">
        <f t="shared" si="108"/>
        <v>1054</v>
      </c>
      <c r="N1779" s="47">
        <f t="shared" si="111"/>
        <v>13</v>
      </c>
      <c r="O1779" s="47">
        <f t="shared" si="109"/>
        <v>1075</v>
      </c>
      <c r="P1779" s="47"/>
    </row>
    <row r="1780" spans="1:16" x14ac:dyDescent="0.3">
      <c r="A1780" s="6"/>
      <c r="C1780" s="27">
        <v>1766</v>
      </c>
      <c r="D1780" s="26">
        <v>1054</v>
      </c>
      <c r="E1780" s="26">
        <v>14</v>
      </c>
      <c r="F1780" s="5">
        <v>1069</v>
      </c>
      <c r="H1780" s="47">
        <f>VLOOKUP(표5_1075[[#This Row],[characterId]],$BB$15:$BD$223,2,FALSE)</f>
        <v>21</v>
      </c>
      <c r="I1780" s="47" t="str">
        <f>VLOOKUP(표5_1075[[#This Row],[characterId]],$BB$15:$BD$223,3,FALSE)</f>
        <v>푸르릉</v>
      </c>
      <c r="K1780" s="47">
        <f t="shared" si="110"/>
        <v>74</v>
      </c>
      <c r="L1780" s="47">
        <v>1766</v>
      </c>
      <c r="M1780" s="47">
        <f t="shared" si="108"/>
        <v>1054</v>
      </c>
      <c r="N1780" s="47">
        <f t="shared" si="111"/>
        <v>14</v>
      </c>
      <c r="O1780" s="47">
        <f t="shared" si="109"/>
        <v>1069</v>
      </c>
      <c r="P1780" s="47"/>
    </row>
    <row r="1781" spans="1:16" x14ac:dyDescent="0.3">
      <c r="A1781" s="6"/>
      <c r="C1781" s="27">
        <v>1767</v>
      </c>
      <c r="D1781" s="26">
        <v>1054</v>
      </c>
      <c r="E1781" s="26">
        <v>15</v>
      </c>
      <c r="F1781" s="5">
        <v>1082</v>
      </c>
      <c r="H1781" s="47">
        <f>VLOOKUP(표5_1075[[#This Row],[characterId]],$BB$15:$BD$223,2,FALSE)</f>
        <v>15</v>
      </c>
      <c r="I1781" s="47" t="str">
        <f>VLOOKUP(표5_1075[[#This Row],[characterId]],$BB$15:$BD$223,3,FALSE)</f>
        <v>나이트필</v>
      </c>
      <c r="K1781" s="47">
        <f t="shared" si="110"/>
        <v>74</v>
      </c>
      <c r="L1781" s="47">
        <v>1767</v>
      </c>
      <c r="M1781" s="47">
        <f t="shared" si="108"/>
        <v>1054</v>
      </c>
      <c r="N1781" s="47">
        <f t="shared" si="111"/>
        <v>15</v>
      </c>
      <c r="O1781" s="47">
        <f t="shared" si="109"/>
        <v>1082</v>
      </c>
      <c r="P1781" s="47"/>
    </row>
    <row r="1782" spans="1:16" x14ac:dyDescent="0.3">
      <c r="A1782" s="6"/>
      <c r="C1782" s="27">
        <v>1768</v>
      </c>
      <c r="D1782" s="26">
        <v>1054</v>
      </c>
      <c r="E1782" s="26">
        <v>16</v>
      </c>
      <c r="F1782" s="5">
        <v>1158</v>
      </c>
      <c r="H1782" s="47">
        <f>VLOOKUP(표5_1075[[#This Row],[characterId]],$BB$15:$BD$223,2,FALSE)</f>
        <v>29</v>
      </c>
      <c r="I1782" s="47" t="str">
        <f>VLOOKUP(표5_1075[[#This Row],[characterId]],$BB$15:$BD$223,3,FALSE)</f>
        <v>셀케토</v>
      </c>
      <c r="K1782" s="47">
        <f t="shared" si="110"/>
        <v>74</v>
      </c>
      <c r="L1782" s="47">
        <v>1768</v>
      </c>
      <c r="M1782" s="47">
        <f t="shared" si="108"/>
        <v>1054</v>
      </c>
      <c r="N1782" s="47">
        <f t="shared" si="111"/>
        <v>16</v>
      </c>
      <c r="O1782" s="47">
        <f t="shared" si="109"/>
        <v>1158</v>
      </c>
      <c r="P1782" s="47"/>
    </row>
    <row r="1783" spans="1:16" x14ac:dyDescent="0.3">
      <c r="A1783" s="6"/>
      <c r="C1783" s="27">
        <v>1769</v>
      </c>
      <c r="D1783" s="26">
        <v>1054</v>
      </c>
      <c r="E1783" s="26">
        <v>17</v>
      </c>
      <c r="F1783" s="5">
        <v>1154</v>
      </c>
      <c r="H1783" s="47">
        <f>VLOOKUP(표5_1075[[#This Row],[characterId]],$BB$15:$BD$223,2,FALSE)</f>
        <v>39</v>
      </c>
      <c r="I1783" s="47" t="str">
        <f>VLOOKUP(표5_1075[[#This Row],[characterId]],$BB$15:$BD$223,3,FALSE)</f>
        <v>스핑크스헤드</v>
      </c>
      <c r="K1783" s="47">
        <f t="shared" si="110"/>
        <v>74</v>
      </c>
      <c r="L1783" s="47">
        <v>1769</v>
      </c>
      <c r="M1783" s="47">
        <f t="shared" si="108"/>
        <v>1054</v>
      </c>
      <c r="N1783" s="47">
        <f t="shared" si="111"/>
        <v>17</v>
      </c>
      <c r="O1783" s="47">
        <f t="shared" si="109"/>
        <v>1154</v>
      </c>
      <c r="P1783" s="47"/>
    </row>
    <row r="1784" spans="1:16" x14ac:dyDescent="0.3">
      <c r="A1784" s="6"/>
      <c r="C1784" s="27">
        <v>1770</v>
      </c>
      <c r="D1784" s="26">
        <v>1054</v>
      </c>
      <c r="E1784" s="26">
        <v>18</v>
      </c>
      <c r="F1784" s="5">
        <v>1100</v>
      </c>
      <c r="H1784" s="47">
        <f>VLOOKUP(표5_1075[[#This Row],[characterId]],$BB$15:$BD$223,2,FALSE)</f>
        <v>20</v>
      </c>
      <c r="I1784" s="47" t="str">
        <f>VLOOKUP(표5_1075[[#This Row],[characterId]],$BB$15:$BD$223,3,FALSE)</f>
        <v>아글라스</v>
      </c>
      <c r="K1784" s="47">
        <f t="shared" si="110"/>
        <v>74</v>
      </c>
      <c r="L1784" s="47">
        <v>1770</v>
      </c>
      <c r="M1784" s="47">
        <f t="shared" si="108"/>
        <v>1054</v>
      </c>
      <c r="N1784" s="47">
        <f t="shared" si="111"/>
        <v>18</v>
      </c>
      <c r="O1784" s="47">
        <f t="shared" si="109"/>
        <v>1100</v>
      </c>
      <c r="P1784" s="47"/>
    </row>
    <row r="1785" spans="1:16" x14ac:dyDescent="0.3">
      <c r="A1785" s="6"/>
      <c r="C1785" s="27">
        <v>1771</v>
      </c>
      <c r="D1785" s="26">
        <v>1054</v>
      </c>
      <c r="E1785" s="26">
        <v>19</v>
      </c>
      <c r="F1785" s="5">
        <v>1153</v>
      </c>
      <c r="H1785" s="47">
        <f>VLOOKUP(표5_1075[[#This Row],[characterId]],$BB$15:$BD$223,2,FALSE)</f>
        <v>19</v>
      </c>
      <c r="I1785" s="47" t="str">
        <f>VLOOKUP(표5_1075[[#This Row],[characterId]],$BB$15:$BD$223,3,FALSE)</f>
        <v>도나투스</v>
      </c>
      <c r="K1785" s="47">
        <f t="shared" si="110"/>
        <v>74</v>
      </c>
      <c r="L1785" s="47">
        <v>1771</v>
      </c>
      <c r="M1785" s="47">
        <f t="shared" si="108"/>
        <v>1054</v>
      </c>
      <c r="N1785" s="47">
        <f t="shared" si="111"/>
        <v>19</v>
      </c>
      <c r="O1785" s="47">
        <f t="shared" si="109"/>
        <v>1153</v>
      </c>
      <c r="P1785" s="47"/>
    </row>
    <row r="1786" spans="1:16" x14ac:dyDescent="0.3">
      <c r="A1786" s="6"/>
      <c r="C1786" s="27">
        <v>1772</v>
      </c>
      <c r="D1786" s="26">
        <v>1054</v>
      </c>
      <c r="E1786" s="26">
        <v>20</v>
      </c>
      <c r="F1786" s="5">
        <v>1130</v>
      </c>
      <c r="H1786" s="47">
        <f>VLOOKUP(표5_1075[[#This Row],[characterId]],$BB$15:$BD$223,2,FALSE)</f>
        <v>14</v>
      </c>
      <c r="I1786" s="47" t="str">
        <f>VLOOKUP(표5_1075[[#This Row],[characterId]],$BB$15:$BD$223,3,FALSE)</f>
        <v>패스파인더</v>
      </c>
      <c r="K1786" s="47">
        <f t="shared" si="110"/>
        <v>74</v>
      </c>
      <c r="L1786" s="47">
        <v>1772</v>
      </c>
      <c r="M1786" s="47">
        <f t="shared" si="108"/>
        <v>1054</v>
      </c>
      <c r="N1786" s="47">
        <f t="shared" si="111"/>
        <v>20</v>
      </c>
      <c r="O1786" s="47">
        <f t="shared" si="109"/>
        <v>1130</v>
      </c>
      <c r="P1786" s="47"/>
    </row>
    <row r="1787" spans="1:16" x14ac:dyDescent="0.3">
      <c r="A1787" s="6"/>
      <c r="C1787" s="27">
        <v>1773</v>
      </c>
      <c r="D1787" s="26">
        <v>1054</v>
      </c>
      <c r="E1787" s="26">
        <v>101</v>
      </c>
      <c r="F1787" s="5">
        <v>2002</v>
      </c>
      <c r="H1787" s="47">
        <f>VLOOKUP(표5_1075[[#This Row],[characterId]],$BB$15:$BD$223,2,FALSE)</f>
        <v>31</v>
      </c>
      <c r="I1787" s="47" t="str">
        <f>VLOOKUP(표5_1075[[#This Row],[characterId]],$BB$15:$BD$223,3,FALSE)</f>
        <v>그렐라스</v>
      </c>
      <c r="K1787" s="47">
        <f t="shared" si="110"/>
        <v>74</v>
      </c>
      <c r="L1787" s="47">
        <v>1773</v>
      </c>
      <c r="M1787" s="47">
        <f t="shared" si="108"/>
        <v>1054</v>
      </c>
      <c r="N1787" s="47">
        <f t="shared" si="111"/>
        <v>101</v>
      </c>
      <c r="O1787" s="47">
        <f t="shared" si="109"/>
        <v>2002</v>
      </c>
      <c r="P1787" s="47"/>
    </row>
    <row r="1788" spans="1:16" x14ac:dyDescent="0.3">
      <c r="A1788" s="6"/>
      <c r="C1788" s="27">
        <v>1774</v>
      </c>
      <c r="D1788" s="26">
        <v>1054</v>
      </c>
      <c r="E1788" s="26">
        <v>102</v>
      </c>
      <c r="F1788" s="5">
        <v>2021</v>
      </c>
      <c r="H1788" s="47">
        <f>VLOOKUP(표5_1075[[#This Row],[characterId]],$BB$15:$BD$223,2,FALSE)</f>
        <v>23</v>
      </c>
      <c r="I1788" s="47" t="str">
        <f>VLOOKUP(표5_1075[[#This Row],[characterId]],$BB$15:$BD$223,3,FALSE)</f>
        <v>도르도로이드</v>
      </c>
      <c r="K1788" s="47">
        <f t="shared" si="110"/>
        <v>74</v>
      </c>
      <c r="L1788" s="47">
        <v>1774</v>
      </c>
      <c r="M1788" s="47">
        <f t="shared" si="108"/>
        <v>1054</v>
      </c>
      <c r="N1788" s="47">
        <f t="shared" si="111"/>
        <v>102</v>
      </c>
      <c r="O1788" s="47">
        <f t="shared" si="109"/>
        <v>2021</v>
      </c>
      <c r="P1788" s="47"/>
    </row>
    <row r="1789" spans="1:16" x14ac:dyDescent="0.3">
      <c r="A1789" s="6"/>
      <c r="C1789" s="27">
        <v>1775</v>
      </c>
      <c r="D1789" s="26">
        <v>1054</v>
      </c>
      <c r="E1789" s="26">
        <v>103</v>
      </c>
      <c r="F1789" s="5">
        <v>2032</v>
      </c>
      <c r="H1789" s="47">
        <f>VLOOKUP(표5_1075[[#This Row],[characterId]],$BB$15:$BD$223,2,FALSE)</f>
        <v>31</v>
      </c>
      <c r="I1789" s="47" t="str">
        <f>VLOOKUP(표5_1075[[#This Row],[characterId]],$BB$15:$BD$223,3,FALSE)</f>
        <v>플릭스독</v>
      </c>
      <c r="K1789" s="47">
        <f t="shared" si="110"/>
        <v>74</v>
      </c>
      <c r="L1789" s="47">
        <v>1775</v>
      </c>
      <c r="M1789" s="47">
        <f t="shared" si="108"/>
        <v>1054</v>
      </c>
      <c r="N1789" s="47">
        <f t="shared" si="111"/>
        <v>103</v>
      </c>
      <c r="O1789" s="47">
        <f t="shared" si="109"/>
        <v>2032</v>
      </c>
      <c r="P1789" s="47"/>
    </row>
    <row r="1790" spans="1:16" x14ac:dyDescent="0.3">
      <c r="A1790" s="6"/>
      <c r="C1790" s="27">
        <v>1776</v>
      </c>
      <c r="D1790" s="26">
        <v>1054</v>
      </c>
      <c r="E1790" s="26">
        <v>201</v>
      </c>
      <c r="F1790" s="5">
        <v>3005</v>
      </c>
      <c r="H1790" s="47">
        <f>VLOOKUP(표5_1075[[#This Row],[characterId]],$BB$15:$BD$223,2,FALSE)</f>
        <v>36</v>
      </c>
      <c r="I1790" s="47" t="str">
        <f>VLOOKUP(표5_1075[[#This Row],[characterId]],$BB$15:$BD$223,3,FALSE)</f>
        <v>눈물의 루나이</v>
      </c>
      <c r="K1790" s="47">
        <f t="shared" si="110"/>
        <v>74</v>
      </c>
      <c r="L1790" s="47">
        <v>1776</v>
      </c>
      <c r="M1790" s="47">
        <f t="shared" si="108"/>
        <v>1054</v>
      </c>
      <c r="N1790" s="47">
        <f t="shared" si="111"/>
        <v>201</v>
      </c>
      <c r="O1790" s="47">
        <f t="shared" si="109"/>
        <v>3005</v>
      </c>
      <c r="P1790" s="47"/>
    </row>
    <row r="1791" spans="1:16" x14ac:dyDescent="0.3">
      <c r="A1791" s="6"/>
      <c r="C1791" s="27">
        <v>1777</v>
      </c>
      <c r="D1791" s="26">
        <v>1055</v>
      </c>
      <c r="E1791" s="26">
        <v>1</v>
      </c>
      <c r="F1791" s="5">
        <v>1006</v>
      </c>
      <c r="H1791" s="47">
        <f>VLOOKUP(표5_1075[[#This Row],[characterId]],$BB$15:$BD$223,2,FALSE)</f>
        <v>3</v>
      </c>
      <c r="I1791" s="47" t="str">
        <f>VLOOKUP(표5_1075[[#This Row],[characterId]],$BB$15:$BD$223,3,FALSE)</f>
        <v>위치</v>
      </c>
      <c r="K1791" s="47">
        <f t="shared" si="110"/>
        <v>75</v>
      </c>
      <c r="L1791" s="47">
        <v>1777</v>
      </c>
      <c r="M1791" s="47">
        <f t="shared" si="108"/>
        <v>1055</v>
      </c>
      <c r="N1791" s="47">
        <f t="shared" si="111"/>
        <v>1</v>
      </c>
      <c r="O1791" s="47">
        <f t="shared" si="109"/>
        <v>1006</v>
      </c>
      <c r="P1791" s="47"/>
    </row>
    <row r="1792" spans="1:16" x14ac:dyDescent="0.3">
      <c r="A1792" s="6"/>
      <c r="C1792" s="27">
        <v>1778</v>
      </c>
      <c r="D1792" s="26">
        <v>1055</v>
      </c>
      <c r="E1792" s="26">
        <v>2</v>
      </c>
      <c r="F1792" s="5">
        <v>1003</v>
      </c>
      <c r="H1792" s="47">
        <f>VLOOKUP(표5_1075[[#This Row],[characterId]],$BB$15:$BD$223,2,FALSE)</f>
        <v>2</v>
      </c>
      <c r="I1792" s="47" t="str">
        <f>VLOOKUP(표5_1075[[#This Row],[characterId]],$BB$15:$BD$223,3,FALSE)</f>
        <v>으릉</v>
      </c>
      <c r="K1792" s="47">
        <f t="shared" si="110"/>
        <v>75</v>
      </c>
      <c r="L1792" s="47">
        <v>1778</v>
      </c>
      <c r="M1792" s="47">
        <f t="shared" si="108"/>
        <v>1055</v>
      </c>
      <c r="N1792" s="47">
        <f t="shared" si="111"/>
        <v>2</v>
      </c>
      <c r="O1792" s="47">
        <f t="shared" si="109"/>
        <v>1003</v>
      </c>
      <c r="P1792" s="47"/>
    </row>
    <row r="1793" spans="1:16" x14ac:dyDescent="0.3">
      <c r="A1793" s="6"/>
      <c r="C1793" s="27">
        <v>1779</v>
      </c>
      <c r="D1793" s="26">
        <v>1055</v>
      </c>
      <c r="E1793" s="26">
        <v>3</v>
      </c>
      <c r="F1793" s="5">
        <v>1028</v>
      </c>
      <c r="H1793" s="47">
        <f>VLOOKUP(표5_1075[[#This Row],[characterId]],$BB$15:$BD$223,2,FALSE)</f>
        <v>10</v>
      </c>
      <c r="I1793" s="47" t="str">
        <f>VLOOKUP(표5_1075[[#This Row],[characterId]],$BB$15:$BD$223,3,FALSE)</f>
        <v>젠틀맨</v>
      </c>
      <c r="K1793" s="47">
        <f t="shared" si="110"/>
        <v>75</v>
      </c>
      <c r="L1793" s="47">
        <v>1779</v>
      </c>
      <c r="M1793" s="47">
        <f t="shared" si="108"/>
        <v>1055</v>
      </c>
      <c r="N1793" s="47">
        <f t="shared" si="111"/>
        <v>3</v>
      </c>
      <c r="O1793" s="47">
        <f t="shared" si="109"/>
        <v>1028</v>
      </c>
      <c r="P1793" s="47"/>
    </row>
    <row r="1794" spans="1:16" x14ac:dyDescent="0.3">
      <c r="A1794" s="6"/>
      <c r="C1794" s="27">
        <v>1780</v>
      </c>
      <c r="D1794" s="26">
        <v>1055</v>
      </c>
      <c r="E1794" s="26">
        <v>4</v>
      </c>
      <c r="F1794" s="5">
        <v>1035</v>
      </c>
      <c r="H1794" s="47">
        <f>VLOOKUP(표5_1075[[#This Row],[characterId]],$BB$15:$BD$223,2,FALSE)</f>
        <v>2</v>
      </c>
      <c r="I1794" s="47" t="str">
        <f>VLOOKUP(표5_1075[[#This Row],[characterId]],$BB$15:$BD$223,3,FALSE)</f>
        <v>액션트독스</v>
      </c>
      <c r="K1794" s="47">
        <f t="shared" si="110"/>
        <v>75</v>
      </c>
      <c r="L1794" s="47">
        <v>1780</v>
      </c>
      <c r="M1794" s="47">
        <f t="shared" si="108"/>
        <v>1055</v>
      </c>
      <c r="N1794" s="47">
        <f t="shared" si="111"/>
        <v>4</v>
      </c>
      <c r="O1794" s="47">
        <f t="shared" si="109"/>
        <v>1035</v>
      </c>
      <c r="P1794" s="47"/>
    </row>
    <row r="1795" spans="1:16" x14ac:dyDescent="0.3">
      <c r="A1795" s="6"/>
      <c r="C1795" s="27">
        <v>1781</v>
      </c>
      <c r="D1795" s="26">
        <v>1055</v>
      </c>
      <c r="E1795" s="26">
        <v>5</v>
      </c>
      <c r="F1795" s="5">
        <v>1026</v>
      </c>
      <c r="H1795" s="47">
        <f>VLOOKUP(표5_1075[[#This Row],[characterId]],$BB$15:$BD$223,2,FALSE)</f>
        <v>8</v>
      </c>
      <c r="I1795" s="47" t="str">
        <f>VLOOKUP(표5_1075[[#This Row],[characterId]],$BB$15:$BD$223,3,FALSE)</f>
        <v>필라멘트</v>
      </c>
      <c r="K1795" s="47">
        <f t="shared" si="110"/>
        <v>75</v>
      </c>
      <c r="L1795" s="47">
        <v>1781</v>
      </c>
      <c r="M1795" s="47">
        <f t="shared" si="108"/>
        <v>1055</v>
      </c>
      <c r="N1795" s="47">
        <f t="shared" si="111"/>
        <v>5</v>
      </c>
      <c r="O1795" s="47">
        <f t="shared" si="109"/>
        <v>1026</v>
      </c>
      <c r="P1795" s="47"/>
    </row>
    <row r="1796" spans="1:16" x14ac:dyDescent="0.3">
      <c r="A1796" s="6"/>
      <c r="C1796" s="27">
        <v>1782</v>
      </c>
      <c r="D1796" s="26">
        <v>1055</v>
      </c>
      <c r="E1796" s="26">
        <v>6</v>
      </c>
      <c r="F1796" s="5">
        <v>1060</v>
      </c>
      <c r="H1796" s="47">
        <f>VLOOKUP(표5_1075[[#This Row],[characterId]],$BB$15:$BD$223,2,FALSE)</f>
        <v>7</v>
      </c>
      <c r="I1796" s="47" t="str">
        <f>VLOOKUP(표5_1075[[#This Row],[characterId]],$BB$15:$BD$223,3,FALSE)</f>
        <v>캔디맨</v>
      </c>
      <c r="K1796" s="47">
        <f t="shared" si="110"/>
        <v>75</v>
      </c>
      <c r="L1796" s="47">
        <v>1782</v>
      </c>
      <c r="M1796" s="47">
        <f t="shared" si="108"/>
        <v>1055</v>
      </c>
      <c r="N1796" s="47">
        <f t="shared" si="111"/>
        <v>6</v>
      </c>
      <c r="O1796" s="47">
        <f t="shared" si="109"/>
        <v>1060</v>
      </c>
      <c r="P1796" s="47"/>
    </row>
    <row r="1797" spans="1:16" x14ac:dyDescent="0.3">
      <c r="A1797" s="6"/>
      <c r="C1797" s="27">
        <v>1783</v>
      </c>
      <c r="D1797" s="26">
        <v>1055</v>
      </c>
      <c r="E1797" s="26">
        <v>7</v>
      </c>
      <c r="F1797" s="5">
        <v>1050</v>
      </c>
      <c r="H1797" s="47">
        <f>VLOOKUP(표5_1075[[#This Row],[characterId]],$BB$15:$BD$223,2,FALSE)</f>
        <v>12</v>
      </c>
      <c r="I1797" s="47" t="str">
        <f>VLOOKUP(표5_1075[[#This Row],[characterId]],$BB$15:$BD$223,3,FALSE)</f>
        <v>포리안</v>
      </c>
      <c r="K1797" s="47">
        <f t="shared" si="110"/>
        <v>75</v>
      </c>
      <c r="L1797" s="47">
        <v>1783</v>
      </c>
      <c r="M1797" s="47">
        <f t="shared" si="108"/>
        <v>1055</v>
      </c>
      <c r="N1797" s="47">
        <f t="shared" si="111"/>
        <v>7</v>
      </c>
      <c r="O1797" s="47">
        <f t="shared" si="109"/>
        <v>1050</v>
      </c>
      <c r="P1797" s="47"/>
    </row>
    <row r="1798" spans="1:16" x14ac:dyDescent="0.3">
      <c r="A1798" s="6"/>
      <c r="C1798" s="27">
        <v>1784</v>
      </c>
      <c r="D1798" s="26">
        <v>1055</v>
      </c>
      <c r="E1798" s="26">
        <v>8</v>
      </c>
      <c r="F1798" s="5">
        <v>1051</v>
      </c>
      <c r="H1798" s="47">
        <f>VLOOKUP(표5_1075[[#This Row],[characterId]],$BB$15:$BD$223,2,FALSE)</f>
        <v>42</v>
      </c>
      <c r="I1798" s="47" t="str">
        <f>VLOOKUP(표5_1075[[#This Row],[characterId]],$BB$15:$BD$223,3,FALSE)</f>
        <v>골드리막</v>
      </c>
      <c r="K1798" s="47">
        <f t="shared" si="110"/>
        <v>75</v>
      </c>
      <c r="L1798" s="47">
        <v>1784</v>
      </c>
      <c r="M1798" s="47">
        <f t="shared" si="108"/>
        <v>1055</v>
      </c>
      <c r="N1798" s="47">
        <f t="shared" si="111"/>
        <v>8</v>
      </c>
      <c r="O1798" s="47">
        <f t="shared" si="109"/>
        <v>1051</v>
      </c>
      <c r="P1798" s="47"/>
    </row>
    <row r="1799" spans="1:16" x14ac:dyDescent="0.3">
      <c r="A1799" s="6"/>
      <c r="C1799" s="27">
        <v>1785</v>
      </c>
      <c r="D1799" s="26">
        <v>1055</v>
      </c>
      <c r="E1799" s="26">
        <v>9</v>
      </c>
      <c r="F1799" s="5">
        <v>1038</v>
      </c>
      <c r="H1799" s="47">
        <f>VLOOKUP(표5_1075[[#This Row],[characterId]],$BB$15:$BD$223,2,FALSE)</f>
        <v>42</v>
      </c>
      <c r="I1799" s="47" t="str">
        <f>VLOOKUP(표5_1075[[#This Row],[characterId]],$BB$15:$BD$223,3,FALSE)</f>
        <v>리프스</v>
      </c>
      <c r="K1799" s="47">
        <f t="shared" si="110"/>
        <v>75</v>
      </c>
      <c r="L1799" s="47">
        <v>1785</v>
      </c>
      <c r="M1799" s="47">
        <f t="shared" si="108"/>
        <v>1055</v>
      </c>
      <c r="N1799" s="47">
        <f t="shared" si="111"/>
        <v>9</v>
      </c>
      <c r="O1799" s="47">
        <f t="shared" si="109"/>
        <v>1038</v>
      </c>
      <c r="P1799" s="47"/>
    </row>
    <row r="1800" spans="1:16" x14ac:dyDescent="0.3">
      <c r="A1800" s="6"/>
      <c r="C1800" s="27">
        <v>1786</v>
      </c>
      <c r="D1800" s="26">
        <v>1055</v>
      </c>
      <c r="E1800" s="26">
        <v>10</v>
      </c>
      <c r="F1800" s="5">
        <v>1051</v>
      </c>
      <c r="H1800" s="47">
        <f>VLOOKUP(표5_1075[[#This Row],[characterId]],$BB$15:$BD$223,2,FALSE)</f>
        <v>42</v>
      </c>
      <c r="I1800" s="47" t="str">
        <f>VLOOKUP(표5_1075[[#This Row],[characterId]],$BB$15:$BD$223,3,FALSE)</f>
        <v>골드리막</v>
      </c>
      <c r="K1800" s="47">
        <f t="shared" si="110"/>
        <v>75</v>
      </c>
      <c r="L1800" s="47">
        <v>1786</v>
      </c>
      <c r="M1800" s="47">
        <f t="shared" si="108"/>
        <v>1055</v>
      </c>
      <c r="N1800" s="47">
        <f t="shared" si="111"/>
        <v>10</v>
      </c>
      <c r="O1800" s="47">
        <f t="shared" si="109"/>
        <v>1051</v>
      </c>
      <c r="P1800" s="47"/>
    </row>
    <row r="1801" spans="1:16" x14ac:dyDescent="0.3">
      <c r="A1801" s="6"/>
      <c r="C1801" s="27">
        <v>1787</v>
      </c>
      <c r="D1801" s="26">
        <v>1055</v>
      </c>
      <c r="E1801" s="26">
        <v>11</v>
      </c>
      <c r="F1801" s="5">
        <v>1076</v>
      </c>
      <c r="H1801" s="47">
        <f>VLOOKUP(표5_1075[[#This Row],[characterId]],$BB$15:$BD$223,2,FALSE)</f>
        <v>3</v>
      </c>
      <c r="I1801" s="47" t="str">
        <f>VLOOKUP(표5_1075[[#This Row],[characterId]],$BB$15:$BD$223,3,FALSE)</f>
        <v>운트파이톤</v>
      </c>
      <c r="K1801" s="47">
        <f t="shared" si="110"/>
        <v>75</v>
      </c>
      <c r="L1801" s="47">
        <v>1787</v>
      </c>
      <c r="M1801" s="47">
        <f t="shared" si="108"/>
        <v>1055</v>
      </c>
      <c r="N1801" s="47">
        <f t="shared" si="111"/>
        <v>11</v>
      </c>
      <c r="O1801" s="47">
        <f t="shared" si="109"/>
        <v>1076</v>
      </c>
      <c r="P1801" s="47"/>
    </row>
    <row r="1802" spans="1:16" x14ac:dyDescent="0.3">
      <c r="A1802" s="6"/>
      <c r="C1802" s="27">
        <v>1788</v>
      </c>
      <c r="D1802" s="26">
        <v>1055</v>
      </c>
      <c r="E1802" s="26">
        <v>12</v>
      </c>
      <c r="F1802" s="5">
        <v>1077</v>
      </c>
      <c r="H1802" s="47">
        <f>VLOOKUP(표5_1075[[#This Row],[characterId]],$BB$15:$BD$223,2,FALSE)</f>
        <v>6</v>
      </c>
      <c r="I1802" s="47" t="str">
        <f>VLOOKUP(표5_1075[[#This Row],[characterId]],$BB$15:$BD$223,3,FALSE)</f>
        <v>페일독스</v>
      </c>
      <c r="K1802" s="47">
        <f t="shared" si="110"/>
        <v>75</v>
      </c>
      <c r="L1802" s="47">
        <v>1788</v>
      </c>
      <c r="M1802" s="47">
        <f t="shared" si="108"/>
        <v>1055</v>
      </c>
      <c r="N1802" s="47">
        <f t="shared" si="111"/>
        <v>12</v>
      </c>
      <c r="O1802" s="47">
        <f t="shared" si="109"/>
        <v>1077</v>
      </c>
      <c r="P1802" s="47"/>
    </row>
    <row r="1803" spans="1:16" x14ac:dyDescent="0.3">
      <c r="A1803" s="6"/>
      <c r="C1803" s="27">
        <v>1789</v>
      </c>
      <c r="D1803" s="26">
        <v>1055</v>
      </c>
      <c r="E1803" s="26">
        <v>13</v>
      </c>
      <c r="F1803" s="5">
        <v>1075</v>
      </c>
      <c r="H1803" s="47">
        <f>VLOOKUP(표5_1075[[#This Row],[characterId]],$BB$15:$BD$223,2,FALSE)</f>
        <v>15</v>
      </c>
      <c r="I1803" s="47" t="str">
        <f>VLOOKUP(표5_1075[[#This Row],[characterId]],$BB$15:$BD$223,3,FALSE)</f>
        <v>드로이드실버</v>
      </c>
      <c r="K1803" s="47">
        <f t="shared" si="110"/>
        <v>75</v>
      </c>
      <c r="L1803" s="47">
        <v>1789</v>
      </c>
      <c r="M1803" s="47">
        <f t="shared" si="108"/>
        <v>1055</v>
      </c>
      <c r="N1803" s="47">
        <f t="shared" si="111"/>
        <v>13</v>
      </c>
      <c r="O1803" s="47">
        <f t="shared" si="109"/>
        <v>1075</v>
      </c>
      <c r="P1803" s="47"/>
    </row>
    <row r="1804" spans="1:16" x14ac:dyDescent="0.3">
      <c r="A1804" s="6"/>
      <c r="C1804" s="27">
        <v>1790</v>
      </c>
      <c r="D1804" s="26">
        <v>1055</v>
      </c>
      <c r="E1804" s="26">
        <v>14</v>
      </c>
      <c r="F1804" s="5">
        <v>1069</v>
      </c>
      <c r="H1804" s="47">
        <f>VLOOKUP(표5_1075[[#This Row],[characterId]],$BB$15:$BD$223,2,FALSE)</f>
        <v>21</v>
      </c>
      <c r="I1804" s="47" t="str">
        <f>VLOOKUP(표5_1075[[#This Row],[characterId]],$BB$15:$BD$223,3,FALSE)</f>
        <v>푸르릉</v>
      </c>
      <c r="K1804" s="47">
        <f t="shared" si="110"/>
        <v>75</v>
      </c>
      <c r="L1804" s="47">
        <v>1790</v>
      </c>
      <c r="M1804" s="47">
        <f t="shared" si="108"/>
        <v>1055</v>
      </c>
      <c r="N1804" s="47">
        <f t="shared" si="111"/>
        <v>14</v>
      </c>
      <c r="O1804" s="47">
        <f t="shared" si="109"/>
        <v>1069</v>
      </c>
      <c r="P1804" s="47"/>
    </row>
    <row r="1805" spans="1:16" x14ac:dyDescent="0.3">
      <c r="A1805" s="6"/>
      <c r="C1805" s="27">
        <v>1791</v>
      </c>
      <c r="D1805" s="26">
        <v>1055</v>
      </c>
      <c r="E1805" s="26">
        <v>15</v>
      </c>
      <c r="F1805" s="5">
        <v>1082</v>
      </c>
      <c r="H1805" s="47">
        <f>VLOOKUP(표5_1075[[#This Row],[characterId]],$BB$15:$BD$223,2,FALSE)</f>
        <v>15</v>
      </c>
      <c r="I1805" s="47" t="str">
        <f>VLOOKUP(표5_1075[[#This Row],[characterId]],$BB$15:$BD$223,3,FALSE)</f>
        <v>나이트필</v>
      </c>
      <c r="K1805" s="47">
        <f t="shared" si="110"/>
        <v>75</v>
      </c>
      <c r="L1805" s="47">
        <v>1791</v>
      </c>
      <c r="M1805" s="47">
        <f t="shared" si="108"/>
        <v>1055</v>
      </c>
      <c r="N1805" s="47">
        <f t="shared" si="111"/>
        <v>15</v>
      </c>
      <c r="O1805" s="47">
        <f t="shared" si="109"/>
        <v>1082</v>
      </c>
      <c r="P1805" s="47"/>
    </row>
    <row r="1806" spans="1:16" x14ac:dyDescent="0.3">
      <c r="A1806" s="6"/>
      <c r="C1806" s="27">
        <v>1792</v>
      </c>
      <c r="D1806" s="26">
        <v>1055</v>
      </c>
      <c r="E1806" s="26">
        <v>16</v>
      </c>
      <c r="F1806" s="5">
        <v>1158</v>
      </c>
      <c r="H1806" s="47">
        <f>VLOOKUP(표5_1075[[#This Row],[characterId]],$BB$15:$BD$223,2,FALSE)</f>
        <v>29</v>
      </c>
      <c r="I1806" s="47" t="str">
        <f>VLOOKUP(표5_1075[[#This Row],[characterId]],$BB$15:$BD$223,3,FALSE)</f>
        <v>셀케토</v>
      </c>
      <c r="K1806" s="47">
        <f t="shared" si="110"/>
        <v>75</v>
      </c>
      <c r="L1806" s="47">
        <v>1792</v>
      </c>
      <c r="M1806" s="47">
        <f t="shared" si="108"/>
        <v>1055</v>
      </c>
      <c r="N1806" s="47">
        <f t="shared" si="111"/>
        <v>16</v>
      </c>
      <c r="O1806" s="47">
        <f t="shared" si="109"/>
        <v>1158</v>
      </c>
      <c r="P1806" s="47"/>
    </row>
    <row r="1807" spans="1:16" x14ac:dyDescent="0.3">
      <c r="A1807" s="6"/>
      <c r="C1807" s="27">
        <v>1793</v>
      </c>
      <c r="D1807" s="26">
        <v>1055</v>
      </c>
      <c r="E1807" s="26">
        <v>17</v>
      </c>
      <c r="F1807" s="5">
        <v>1154</v>
      </c>
      <c r="H1807" s="47">
        <f>VLOOKUP(표5_1075[[#This Row],[characterId]],$BB$15:$BD$223,2,FALSE)</f>
        <v>39</v>
      </c>
      <c r="I1807" s="47" t="str">
        <f>VLOOKUP(표5_1075[[#This Row],[characterId]],$BB$15:$BD$223,3,FALSE)</f>
        <v>스핑크스헤드</v>
      </c>
      <c r="K1807" s="47">
        <f t="shared" si="110"/>
        <v>75</v>
      </c>
      <c r="L1807" s="47">
        <v>1793</v>
      </c>
      <c r="M1807" s="47">
        <f t="shared" ref="M1807:M1870" si="112">VLOOKUP(ROUNDUP(L1807/24,0),$W$15:$Z$138,4,FALSE)</f>
        <v>1055</v>
      </c>
      <c r="N1807" s="47">
        <f t="shared" si="111"/>
        <v>17</v>
      </c>
      <c r="O1807" s="47">
        <f t="shared" ref="O1807:O1870" si="113">INDEX($AB$15:$AY$138,K1807,VLOOKUP(N1807,$S$15:$T$38,2,FALSE))</f>
        <v>1154</v>
      </c>
      <c r="P1807" s="47"/>
    </row>
    <row r="1808" spans="1:16" x14ac:dyDescent="0.3">
      <c r="A1808" s="6"/>
      <c r="C1808" s="27">
        <v>1794</v>
      </c>
      <c r="D1808" s="26">
        <v>1055</v>
      </c>
      <c r="E1808" s="26">
        <v>18</v>
      </c>
      <c r="F1808" s="5">
        <v>1100</v>
      </c>
      <c r="H1808" s="47">
        <f>VLOOKUP(표5_1075[[#This Row],[characterId]],$BB$15:$BD$223,2,FALSE)</f>
        <v>20</v>
      </c>
      <c r="I1808" s="47" t="str">
        <f>VLOOKUP(표5_1075[[#This Row],[characterId]],$BB$15:$BD$223,3,FALSE)</f>
        <v>아글라스</v>
      </c>
      <c r="K1808" s="47">
        <f t="shared" ref="K1808:K1871" si="114">ROUNDUP(L1808/24,0)</f>
        <v>75</v>
      </c>
      <c r="L1808" s="47">
        <v>1794</v>
      </c>
      <c r="M1808" s="47">
        <f t="shared" si="112"/>
        <v>1055</v>
      </c>
      <c r="N1808" s="47">
        <f t="shared" si="111"/>
        <v>18</v>
      </c>
      <c r="O1808" s="47">
        <f t="shared" si="113"/>
        <v>1100</v>
      </c>
      <c r="P1808" s="47"/>
    </row>
    <row r="1809" spans="1:16" x14ac:dyDescent="0.3">
      <c r="A1809" s="6"/>
      <c r="C1809" s="27">
        <v>1795</v>
      </c>
      <c r="D1809" s="26">
        <v>1055</v>
      </c>
      <c r="E1809" s="26">
        <v>19</v>
      </c>
      <c r="F1809" s="5">
        <v>1153</v>
      </c>
      <c r="H1809" s="47">
        <f>VLOOKUP(표5_1075[[#This Row],[characterId]],$BB$15:$BD$223,2,FALSE)</f>
        <v>19</v>
      </c>
      <c r="I1809" s="47" t="str">
        <f>VLOOKUP(표5_1075[[#This Row],[characterId]],$BB$15:$BD$223,3,FALSE)</f>
        <v>도나투스</v>
      </c>
      <c r="K1809" s="47">
        <f t="shared" si="114"/>
        <v>75</v>
      </c>
      <c r="L1809" s="47">
        <v>1795</v>
      </c>
      <c r="M1809" s="47">
        <f t="shared" si="112"/>
        <v>1055</v>
      </c>
      <c r="N1809" s="47">
        <f t="shared" si="111"/>
        <v>19</v>
      </c>
      <c r="O1809" s="47">
        <f t="shared" si="113"/>
        <v>1153</v>
      </c>
      <c r="P1809" s="47"/>
    </row>
    <row r="1810" spans="1:16" x14ac:dyDescent="0.3">
      <c r="A1810" s="6"/>
      <c r="C1810" s="27">
        <v>1796</v>
      </c>
      <c r="D1810" s="26">
        <v>1055</v>
      </c>
      <c r="E1810" s="26">
        <v>20</v>
      </c>
      <c r="F1810" s="5">
        <v>1130</v>
      </c>
      <c r="H1810" s="47">
        <f>VLOOKUP(표5_1075[[#This Row],[characterId]],$BB$15:$BD$223,2,FALSE)</f>
        <v>14</v>
      </c>
      <c r="I1810" s="47" t="str">
        <f>VLOOKUP(표5_1075[[#This Row],[characterId]],$BB$15:$BD$223,3,FALSE)</f>
        <v>패스파인더</v>
      </c>
      <c r="K1810" s="47">
        <f t="shared" si="114"/>
        <v>75</v>
      </c>
      <c r="L1810" s="47">
        <v>1796</v>
      </c>
      <c r="M1810" s="47">
        <f t="shared" si="112"/>
        <v>1055</v>
      </c>
      <c r="N1810" s="47">
        <f t="shared" si="111"/>
        <v>20</v>
      </c>
      <c r="O1810" s="47">
        <f t="shared" si="113"/>
        <v>1130</v>
      </c>
      <c r="P1810" s="47"/>
    </row>
    <row r="1811" spans="1:16" x14ac:dyDescent="0.3">
      <c r="A1811" s="6"/>
      <c r="C1811" s="27">
        <v>1797</v>
      </c>
      <c r="D1811" s="26">
        <v>1055</v>
      </c>
      <c r="E1811" s="26">
        <v>101</v>
      </c>
      <c r="F1811" s="5">
        <v>2002</v>
      </c>
      <c r="H1811" s="47">
        <f>VLOOKUP(표5_1075[[#This Row],[characterId]],$BB$15:$BD$223,2,FALSE)</f>
        <v>31</v>
      </c>
      <c r="I1811" s="47" t="str">
        <f>VLOOKUP(표5_1075[[#This Row],[characterId]],$BB$15:$BD$223,3,FALSE)</f>
        <v>그렐라스</v>
      </c>
      <c r="K1811" s="47">
        <f t="shared" si="114"/>
        <v>75</v>
      </c>
      <c r="L1811" s="47">
        <v>1797</v>
      </c>
      <c r="M1811" s="47">
        <f t="shared" si="112"/>
        <v>1055</v>
      </c>
      <c r="N1811" s="47">
        <f t="shared" si="111"/>
        <v>101</v>
      </c>
      <c r="O1811" s="47">
        <f t="shared" si="113"/>
        <v>2002</v>
      </c>
      <c r="P1811" s="47"/>
    </row>
    <row r="1812" spans="1:16" x14ac:dyDescent="0.3">
      <c r="A1812" s="6"/>
      <c r="C1812" s="27">
        <v>1798</v>
      </c>
      <c r="D1812" s="26">
        <v>1055</v>
      </c>
      <c r="E1812" s="26">
        <v>102</v>
      </c>
      <c r="F1812" s="5">
        <v>2021</v>
      </c>
      <c r="H1812" s="47">
        <f>VLOOKUP(표5_1075[[#This Row],[characterId]],$BB$15:$BD$223,2,FALSE)</f>
        <v>23</v>
      </c>
      <c r="I1812" s="47" t="str">
        <f>VLOOKUP(표5_1075[[#This Row],[characterId]],$BB$15:$BD$223,3,FALSE)</f>
        <v>도르도로이드</v>
      </c>
      <c r="K1812" s="47">
        <f t="shared" si="114"/>
        <v>75</v>
      </c>
      <c r="L1812" s="47">
        <v>1798</v>
      </c>
      <c r="M1812" s="47">
        <f t="shared" si="112"/>
        <v>1055</v>
      </c>
      <c r="N1812" s="47">
        <f t="shared" si="111"/>
        <v>102</v>
      </c>
      <c r="O1812" s="47">
        <f t="shared" si="113"/>
        <v>2021</v>
      </c>
      <c r="P1812" s="47"/>
    </row>
    <row r="1813" spans="1:16" x14ac:dyDescent="0.3">
      <c r="A1813" s="6"/>
      <c r="C1813" s="27">
        <v>1799</v>
      </c>
      <c r="D1813" s="26">
        <v>1055</v>
      </c>
      <c r="E1813" s="26">
        <v>103</v>
      </c>
      <c r="F1813" s="5">
        <v>2032</v>
      </c>
      <c r="H1813" s="47">
        <f>VLOOKUP(표5_1075[[#This Row],[characterId]],$BB$15:$BD$223,2,FALSE)</f>
        <v>31</v>
      </c>
      <c r="I1813" s="47" t="str">
        <f>VLOOKUP(표5_1075[[#This Row],[characterId]],$BB$15:$BD$223,3,FALSE)</f>
        <v>플릭스독</v>
      </c>
      <c r="K1813" s="47">
        <f t="shared" si="114"/>
        <v>75</v>
      </c>
      <c r="L1813" s="47">
        <v>1799</v>
      </c>
      <c r="M1813" s="47">
        <f t="shared" si="112"/>
        <v>1055</v>
      </c>
      <c r="N1813" s="47">
        <f t="shared" si="111"/>
        <v>103</v>
      </c>
      <c r="O1813" s="47">
        <f t="shared" si="113"/>
        <v>2032</v>
      </c>
      <c r="P1813" s="47"/>
    </row>
    <row r="1814" spans="1:16" x14ac:dyDescent="0.3">
      <c r="A1814" s="6"/>
      <c r="C1814" s="27">
        <v>1800</v>
      </c>
      <c r="D1814" s="26">
        <v>1055</v>
      </c>
      <c r="E1814" s="26">
        <v>201</v>
      </c>
      <c r="F1814" s="5">
        <v>3005</v>
      </c>
      <c r="H1814" s="47">
        <f>VLOOKUP(표5_1075[[#This Row],[characterId]],$BB$15:$BD$223,2,FALSE)</f>
        <v>36</v>
      </c>
      <c r="I1814" s="47" t="str">
        <f>VLOOKUP(표5_1075[[#This Row],[characterId]],$BB$15:$BD$223,3,FALSE)</f>
        <v>눈물의 루나이</v>
      </c>
      <c r="K1814" s="47">
        <f t="shared" si="114"/>
        <v>75</v>
      </c>
      <c r="L1814" s="47">
        <v>1800</v>
      </c>
      <c r="M1814" s="47">
        <f t="shared" si="112"/>
        <v>1055</v>
      </c>
      <c r="N1814" s="47">
        <f t="shared" si="111"/>
        <v>201</v>
      </c>
      <c r="O1814" s="47">
        <f t="shared" si="113"/>
        <v>3005</v>
      </c>
      <c r="P1814" s="47"/>
    </row>
    <row r="1815" spans="1:16" x14ac:dyDescent="0.3">
      <c r="A1815" s="6"/>
      <c r="C1815" s="27">
        <v>1801</v>
      </c>
      <c r="D1815" s="26">
        <v>1056</v>
      </c>
      <c r="E1815" s="26">
        <v>1</v>
      </c>
      <c r="F1815" s="5">
        <v>1006</v>
      </c>
      <c r="H1815" s="47">
        <f>VLOOKUP(표5_1075[[#This Row],[characterId]],$BB$15:$BD$223,2,FALSE)</f>
        <v>3</v>
      </c>
      <c r="I1815" s="47" t="str">
        <f>VLOOKUP(표5_1075[[#This Row],[characterId]],$BB$15:$BD$223,3,FALSE)</f>
        <v>위치</v>
      </c>
      <c r="K1815" s="47">
        <f t="shared" si="114"/>
        <v>76</v>
      </c>
      <c r="L1815" s="47">
        <v>1801</v>
      </c>
      <c r="M1815" s="47">
        <f t="shared" si="112"/>
        <v>1056</v>
      </c>
      <c r="N1815" s="47">
        <f t="shared" si="111"/>
        <v>1</v>
      </c>
      <c r="O1815" s="47">
        <f t="shared" si="113"/>
        <v>1006</v>
      </c>
      <c r="P1815" s="47"/>
    </row>
    <row r="1816" spans="1:16" x14ac:dyDescent="0.3">
      <c r="A1816" s="6"/>
      <c r="C1816" s="27">
        <v>1802</v>
      </c>
      <c r="D1816" s="26">
        <v>1056</v>
      </c>
      <c r="E1816" s="26">
        <v>2</v>
      </c>
      <c r="F1816" s="5">
        <v>1003</v>
      </c>
      <c r="H1816" s="47">
        <f>VLOOKUP(표5_1075[[#This Row],[characterId]],$BB$15:$BD$223,2,FALSE)</f>
        <v>2</v>
      </c>
      <c r="I1816" s="47" t="str">
        <f>VLOOKUP(표5_1075[[#This Row],[characterId]],$BB$15:$BD$223,3,FALSE)</f>
        <v>으릉</v>
      </c>
      <c r="K1816" s="47">
        <f t="shared" si="114"/>
        <v>76</v>
      </c>
      <c r="L1816" s="47">
        <v>1802</v>
      </c>
      <c r="M1816" s="47">
        <f t="shared" si="112"/>
        <v>1056</v>
      </c>
      <c r="N1816" s="47">
        <f t="shared" si="111"/>
        <v>2</v>
      </c>
      <c r="O1816" s="47">
        <f t="shared" si="113"/>
        <v>1003</v>
      </c>
      <c r="P1816" s="47"/>
    </row>
    <row r="1817" spans="1:16" x14ac:dyDescent="0.3">
      <c r="A1817" s="6"/>
      <c r="C1817" s="27">
        <v>1803</v>
      </c>
      <c r="D1817" s="26">
        <v>1056</v>
      </c>
      <c r="E1817" s="26">
        <v>3</v>
      </c>
      <c r="F1817" s="5">
        <v>1028</v>
      </c>
      <c r="H1817" s="47">
        <f>VLOOKUP(표5_1075[[#This Row],[characterId]],$BB$15:$BD$223,2,FALSE)</f>
        <v>10</v>
      </c>
      <c r="I1817" s="47" t="str">
        <f>VLOOKUP(표5_1075[[#This Row],[characterId]],$BB$15:$BD$223,3,FALSE)</f>
        <v>젠틀맨</v>
      </c>
      <c r="K1817" s="47">
        <f t="shared" si="114"/>
        <v>76</v>
      </c>
      <c r="L1817" s="47">
        <v>1803</v>
      </c>
      <c r="M1817" s="47">
        <f t="shared" si="112"/>
        <v>1056</v>
      </c>
      <c r="N1817" s="47">
        <f t="shared" si="111"/>
        <v>3</v>
      </c>
      <c r="O1817" s="47">
        <f t="shared" si="113"/>
        <v>1028</v>
      </c>
      <c r="P1817" s="47"/>
    </row>
    <row r="1818" spans="1:16" x14ac:dyDescent="0.3">
      <c r="A1818" s="6"/>
      <c r="C1818" s="27">
        <v>1804</v>
      </c>
      <c r="D1818" s="26">
        <v>1056</v>
      </c>
      <c r="E1818" s="26">
        <v>4</v>
      </c>
      <c r="F1818" s="5">
        <v>1035</v>
      </c>
      <c r="H1818" s="47">
        <f>VLOOKUP(표5_1075[[#This Row],[characterId]],$BB$15:$BD$223,2,FALSE)</f>
        <v>2</v>
      </c>
      <c r="I1818" s="47" t="str">
        <f>VLOOKUP(표5_1075[[#This Row],[characterId]],$BB$15:$BD$223,3,FALSE)</f>
        <v>액션트독스</v>
      </c>
      <c r="K1818" s="47">
        <f t="shared" si="114"/>
        <v>76</v>
      </c>
      <c r="L1818" s="47">
        <v>1804</v>
      </c>
      <c r="M1818" s="47">
        <f t="shared" si="112"/>
        <v>1056</v>
      </c>
      <c r="N1818" s="47">
        <f t="shared" si="111"/>
        <v>4</v>
      </c>
      <c r="O1818" s="47">
        <f t="shared" si="113"/>
        <v>1035</v>
      </c>
      <c r="P1818" s="47"/>
    </row>
    <row r="1819" spans="1:16" x14ac:dyDescent="0.3">
      <c r="A1819" s="6"/>
      <c r="C1819" s="27">
        <v>1805</v>
      </c>
      <c r="D1819" s="26">
        <v>1056</v>
      </c>
      <c r="E1819" s="26">
        <v>5</v>
      </c>
      <c r="F1819" s="5">
        <v>1026</v>
      </c>
      <c r="H1819" s="47">
        <f>VLOOKUP(표5_1075[[#This Row],[characterId]],$BB$15:$BD$223,2,FALSE)</f>
        <v>8</v>
      </c>
      <c r="I1819" s="47" t="str">
        <f>VLOOKUP(표5_1075[[#This Row],[characterId]],$BB$15:$BD$223,3,FALSE)</f>
        <v>필라멘트</v>
      </c>
      <c r="K1819" s="47">
        <f t="shared" si="114"/>
        <v>76</v>
      </c>
      <c r="L1819" s="47">
        <v>1805</v>
      </c>
      <c r="M1819" s="47">
        <f t="shared" si="112"/>
        <v>1056</v>
      </c>
      <c r="N1819" s="47">
        <f t="shared" si="111"/>
        <v>5</v>
      </c>
      <c r="O1819" s="47">
        <f t="shared" si="113"/>
        <v>1026</v>
      </c>
      <c r="P1819" s="47"/>
    </row>
    <row r="1820" spans="1:16" x14ac:dyDescent="0.3">
      <c r="A1820" s="6"/>
      <c r="C1820" s="27">
        <v>1806</v>
      </c>
      <c r="D1820" s="26">
        <v>1056</v>
      </c>
      <c r="E1820" s="26">
        <v>6</v>
      </c>
      <c r="F1820" s="5">
        <v>1060</v>
      </c>
      <c r="H1820" s="47">
        <f>VLOOKUP(표5_1075[[#This Row],[characterId]],$BB$15:$BD$223,2,FALSE)</f>
        <v>7</v>
      </c>
      <c r="I1820" s="47" t="str">
        <f>VLOOKUP(표5_1075[[#This Row],[characterId]],$BB$15:$BD$223,3,FALSE)</f>
        <v>캔디맨</v>
      </c>
      <c r="K1820" s="47">
        <f t="shared" si="114"/>
        <v>76</v>
      </c>
      <c r="L1820" s="47">
        <v>1806</v>
      </c>
      <c r="M1820" s="47">
        <f t="shared" si="112"/>
        <v>1056</v>
      </c>
      <c r="N1820" s="47">
        <f t="shared" si="111"/>
        <v>6</v>
      </c>
      <c r="O1820" s="47">
        <f t="shared" si="113"/>
        <v>1060</v>
      </c>
      <c r="P1820" s="47"/>
    </row>
    <row r="1821" spans="1:16" x14ac:dyDescent="0.3">
      <c r="A1821" s="6"/>
      <c r="C1821" s="27">
        <v>1807</v>
      </c>
      <c r="D1821" s="26">
        <v>1056</v>
      </c>
      <c r="E1821" s="26">
        <v>7</v>
      </c>
      <c r="F1821" s="5">
        <v>1050</v>
      </c>
      <c r="H1821" s="47">
        <f>VLOOKUP(표5_1075[[#This Row],[characterId]],$BB$15:$BD$223,2,FALSE)</f>
        <v>12</v>
      </c>
      <c r="I1821" s="47" t="str">
        <f>VLOOKUP(표5_1075[[#This Row],[characterId]],$BB$15:$BD$223,3,FALSE)</f>
        <v>포리안</v>
      </c>
      <c r="K1821" s="47">
        <f t="shared" si="114"/>
        <v>76</v>
      </c>
      <c r="L1821" s="47">
        <v>1807</v>
      </c>
      <c r="M1821" s="47">
        <f t="shared" si="112"/>
        <v>1056</v>
      </c>
      <c r="N1821" s="47">
        <f t="shared" si="111"/>
        <v>7</v>
      </c>
      <c r="O1821" s="47">
        <f t="shared" si="113"/>
        <v>1050</v>
      </c>
      <c r="P1821" s="47"/>
    </row>
    <row r="1822" spans="1:16" x14ac:dyDescent="0.3">
      <c r="A1822" s="6"/>
      <c r="C1822" s="27">
        <v>1808</v>
      </c>
      <c r="D1822" s="26">
        <v>1056</v>
      </c>
      <c r="E1822" s="26">
        <v>8</v>
      </c>
      <c r="F1822" s="5">
        <v>1051</v>
      </c>
      <c r="H1822" s="47">
        <f>VLOOKUP(표5_1075[[#This Row],[characterId]],$BB$15:$BD$223,2,FALSE)</f>
        <v>42</v>
      </c>
      <c r="I1822" s="47" t="str">
        <f>VLOOKUP(표5_1075[[#This Row],[characterId]],$BB$15:$BD$223,3,FALSE)</f>
        <v>골드리막</v>
      </c>
      <c r="K1822" s="47">
        <f t="shared" si="114"/>
        <v>76</v>
      </c>
      <c r="L1822" s="47">
        <v>1808</v>
      </c>
      <c r="M1822" s="47">
        <f t="shared" si="112"/>
        <v>1056</v>
      </c>
      <c r="N1822" s="47">
        <f t="shared" si="111"/>
        <v>8</v>
      </c>
      <c r="O1822" s="47">
        <f t="shared" si="113"/>
        <v>1051</v>
      </c>
      <c r="P1822" s="47"/>
    </row>
    <row r="1823" spans="1:16" x14ac:dyDescent="0.3">
      <c r="A1823" s="6"/>
      <c r="C1823" s="27">
        <v>1809</v>
      </c>
      <c r="D1823" s="26">
        <v>1056</v>
      </c>
      <c r="E1823" s="26">
        <v>9</v>
      </c>
      <c r="F1823" s="5">
        <v>1038</v>
      </c>
      <c r="H1823" s="47">
        <f>VLOOKUP(표5_1075[[#This Row],[characterId]],$BB$15:$BD$223,2,FALSE)</f>
        <v>42</v>
      </c>
      <c r="I1823" s="47" t="str">
        <f>VLOOKUP(표5_1075[[#This Row],[characterId]],$BB$15:$BD$223,3,FALSE)</f>
        <v>리프스</v>
      </c>
      <c r="K1823" s="47">
        <f t="shared" si="114"/>
        <v>76</v>
      </c>
      <c r="L1823" s="47">
        <v>1809</v>
      </c>
      <c r="M1823" s="47">
        <f t="shared" si="112"/>
        <v>1056</v>
      </c>
      <c r="N1823" s="47">
        <f t="shared" si="111"/>
        <v>9</v>
      </c>
      <c r="O1823" s="47">
        <f t="shared" si="113"/>
        <v>1038</v>
      </c>
      <c r="P1823" s="47"/>
    </row>
    <row r="1824" spans="1:16" x14ac:dyDescent="0.3">
      <c r="A1824" s="6"/>
      <c r="C1824" s="27">
        <v>1810</v>
      </c>
      <c r="D1824" s="26">
        <v>1056</v>
      </c>
      <c r="E1824" s="26">
        <v>10</v>
      </c>
      <c r="F1824" s="5">
        <v>1051</v>
      </c>
      <c r="H1824" s="47">
        <f>VLOOKUP(표5_1075[[#This Row],[characterId]],$BB$15:$BD$223,2,FALSE)</f>
        <v>42</v>
      </c>
      <c r="I1824" s="47" t="str">
        <f>VLOOKUP(표5_1075[[#This Row],[characterId]],$BB$15:$BD$223,3,FALSE)</f>
        <v>골드리막</v>
      </c>
      <c r="K1824" s="47">
        <f t="shared" si="114"/>
        <v>76</v>
      </c>
      <c r="L1824" s="47">
        <v>1810</v>
      </c>
      <c r="M1824" s="47">
        <f t="shared" si="112"/>
        <v>1056</v>
      </c>
      <c r="N1824" s="47">
        <f t="shared" si="111"/>
        <v>10</v>
      </c>
      <c r="O1824" s="47">
        <f t="shared" si="113"/>
        <v>1051</v>
      </c>
      <c r="P1824" s="47"/>
    </row>
    <row r="1825" spans="1:16" x14ac:dyDescent="0.3">
      <c r="A1825" s="6"/>
      <c r="C1825" s="27">
        <v>1811</v>
      </c>
      <c r="D1825" s="26">
        <v>1056</v>
      </c>
      <c r="E1825" s="26">
        <v>11</v>
      </c>
      <c r="F1825" s="5">
        <v>1076</v>
      </c>
      <c r="H1825" s="47">
        <f>VLOOKUP(표5_1075[[#This Row],[characterId]],$BB$15:$BD$223,2,FALSE)</f>
        <v>3</v>
      </c>
      <c r="I1825" s="47" t="str">
        <f>VLOOKUP(표5_1075[[#This Row],[characterId]],$BB$15:$BD$223,3,FALSE)</f>
        <v>운트파이톤</v>
      </c>
      <c r="K1825" s="47">
        <f t="shared" si="114"/>
        <v>76</v>
      </c>
      <c r="L1825" s="47">
        <v>1811</v>
      </c>
      <c r="M1825" s="47">
        <f t="shared" si="112"/>
        <v>1056</v>
      </c>
      <c r="N1825" s="47">
        <f t="shared" si="111"/>
        <v>11</v>
      </c>
      <c r="O1825" s="47">
        <f t="shared" si="113"/>
        <v>1076</v>
      </c>
      <c r="P1825" s="47"/>
    </row>
    <row r="1826" spans="1:16" x14ac:dyDescent="0.3">
      <c r="A1826" s="6"/>
      <c r="C1826" s="27">
        <v>1812</v>
      </c>
      <c r="D1826" s="26">
        <v>1056</v>
      </c>
      <c r="E1826" s="26">
        <v>12</v>
      </c>
      <c r="F1826" s="5">
        <v>1077</v>
      </c>
      <c r="H1826" s="47">
        <f>VLOOKUP(표5_1075[[#This Row],[characterId]],$BB$15:$BD$223,2,FALSE)</f>
        <v>6</v>
      </c>
      <c r="I1826" s="47" t="str">
        <f>VLOOKUP(표5_1075[[#This Row],[characterId]],$BB$15:$BD$223,3,FALSE)</f>
        <v>페일독스</v>
      </c>
      <c r="K1826" s="47">
        <f t="shared" si="114"/>
        <v>76</v>
      </c>
      <c r="L1826" s="47">
        <v>1812</v>
      </c>
      <c r="M1826" s="47">
        <f t="shared" si="112"/>
        <v>1056</v>
      </c>
      <c r="N1826" s="47">
        <f t="shared" si="111"/>
        <v>12</v>
      </c>
      <c r="O1826" s="47">
        <f t="shared" si="113"/>
        <v>1077</v>
      </c>
      <c r="P1826" s="47"/>
    </row>
    <row r="1827" spans="1:16" x14ac:dyDescent="0.3">
      <c r="A1827" s="6"/>
      <c r="C1827" s="27">
        <v>1813</v>
      </c>
      <c r="D1827" s="26">
        <v>1056</v>
      </c>
      <c r="E1827" s="26">
        <v>13</v>
      </c>
      <c r="F1827" s="5">
        <v>1075</v>
      </c>
      <c r="H1827" s="47">
        <f>VLOOKUP(표5_1075[[#This Row],[characterId]],$BB$15:$BD$223,2,FALSE)</f>
        <v>15</v>
      </c>
      <c r="I1827" s="47" t="str">
        <f>VLOOKUP(표5_1075[[#This Row],[characterId]],$BB$15:$BD$223,3,FALSE)</f>
        <v>드로이드실버</v>
      </c>
      <c r="K1827" s="47">
        <f t="shared" si="114"/>
        <v>76</v>
      </c>
      <c r="L1827" s="47">
        <v>1813</v>
      </c>
      <c r="M1827" s="47">
        <f t="shared" si="112"/>
        <v>1056</v>
      </c>
      <c r="N1827" s="47">
        <f t="shared" si="111"/>
        <v>13</v>
      </c>
      <c r="O1827" s="47">
        <f t="shared" si="113"/>
        <v>1075</v>
      </c>
      <c r="P1827" s="47"/>
    </row>
    <row r="1828" spans="1:16" x14ac:dyDescent="0.3">
      <c r="A1828" s="6"/>
      <c r="C1828" s="27">
        <v>1814</v>
      </c>
      <c r="D1828" s="26">
        <v>1056</v>
      </c>
      <c r="E1828" s="26">
        <v>14</v>
      </c>
      <c r="F1828" s="5">
        <v>1069</v>
      </c>
      <c r="H1828" s="47">
        <f>VLOOKUP(표5_1075[[#This Row],[characterId]],$BB$15:$BD$223,2,FALSE)</f>
        <v>21</v>
      </c>
      <c r="I1828" s="47" t="str">
        <f>VLOOKUP(표5_1075[[#This Row],[characterId]],$BB$15:$BD$223,3,FALSE)</f>
        <v>푸르릉</v>
      </c>
      <c r="K1828" s="47">
        <f t="shared" si="114"/>
        <v>76</v>
      </c>
      <c r="L1828" s="47">
        <v>1814</v>
      </c>
      <c r="M1828" s="47">
        <f t="shared" si="112"/>
        <v>1056</v>
      </c>
      <c r="N1828" s="47">
        <f t="shared" si="111"/>
        <v>14</v>
      </c>
      <c r="O1828" s="47">
        <f t="shared" si="113"/>
        <v>1069</v>
      </c>
      <c r="P1828" s="47"/>
    </row>
    <row r="1829" spans="1:16" x14ac:dyDescent="0.3">
      <c r="A1829" s="6"/>
      <c r="C1829" s="27">
        <v>1815</v>
      </c>
      <c r="D1829" s="26">
        <v>1056</v>
      </c>
      <c r="E1829" s="26">
        <v>15</v>
      </c>
      <c r="F1829" s="5">
        <v>1082</v>
      </c>
      <c r="H1829" s="47">
        <f>VLOOKUP(표5_1075[[#This Row],[characterId]],$BB$15:$BD$223,2,FALSE)</f>
        <v>15</v>
      </c>
      <c r="I1829" s="47" t="str">
        <f>VLOOKUP(표5_1075[[#This Row],[characterId]],$BB$15:$BD$223,3,FALSE)</f>
        <v>나이트필</v>
      </c>
      <c r="K1829" s="47">
        <f t="shared" si="114"/>
        <v>76</v>
      </c>
      <c r="L1829" s="47">
        <v>1815</v>
      </c>
      <c r="M1829" s="47">
        <f t="shared" si="112"/>
        <v>1056</v>
      </c>
      <c r="N1829" s="47">
        <f t="shared" si="111"/>
        <v>15</v>
      </c>
      <c r="O1829" s="47">
        <f t="shared" si="113"/>
        <v>1082</v>
      </c>
      <c r="P1829" s="47"/>
    </row>
    <row r="1830" spans="1:16" x14ac:dyDescent="0.3">
      <c r="A1830" s="6"/>
      <c r="C1830" s="27">
        <v>1816</v>
      </c>
      <c r="D1830" s="26">
        <v>1056</v>
      </c>
      <c r="E1830" s="26">
        <v>16</v>
      </c>
      <c r="F1830" s="5">
        <v>1158</v>
      </c>
      <c r="H1830" s="47">
        <f>VLOOKUP(표5_1075[[#This Row],[characterId]],$BB$15:$BD$223,2,FALSE)</f>
        <v>29</v>
      </c>
      <c r="I1830" s="47" t="str">
        <f>VLOOKUP(표5_1075[[#This Row],[characterId]],$BB$15:$BD$223,3,FALSE)</f>
        <v>셀케토</v>
      </c>
      <c r="K1830" s="47">
        <f t="shared" si="114"/>
        <v>76</v>
      </c>
      <c r="L1830" s="47">
        <v>1816</v>
      </c>
      <c r="M1830" s="47">
        <f t="shared" si="112"/>
        <v>1056</v>
      </c>
      <c r="N1830" s="47">
        <f t="shared" si="111"/>
        <v>16</v>
      </c>
      <c r="O1830" s="47">
        <f t="shared" si="113"/>
        <v>1158</v>
      </c>
      <c r="P1830" s="47"/>
    </row>
    <row r="1831" spans="1:16" x14ac:dyDescent="0.3">
      <c r="A1831" s="6"/>
      <c r="C1831" s="27">
        <v>1817</v>
      </c>
      <c r="D1831" s="26">
        <v>1056</v>
      </c>
      <c r="E1831" s="26">
        <v>17</v>
      </c>
      <c r="F1831" s="5">
        <v>1154</v>
      </c>
      <c r="H1831" s="47">
        <f>VLOOKUP(표5_1075[[#This Row],[characterId]],$BB$15:$BD$223,2,FALSE)</f>
        <v>39</v>
      </c>
      <c r="I1831" s="47" t="str">
        <f>VLOOKUP(표5_1075[[#This Row],[characterId]],$BB$15:$BD$223,3,FALSE)</f>
        <v>스핑크스헤드</v>
      </c>
      <c r="K1831" s="47">
        <f t="shared" si="114"/>
        <v>76</v>
      </c>
      <c r="L1831" s="47">
        <v>1817</v>
      </c>
      <c r="M1831" s="47">
        <f t="shared" si="112"/>
        <v>1056</v>
      </c>
      <c r="N1831" s="47">
        <f t="shared" si="111"/>
        <v>17</v>
      </c>
      <c r="O1831" s="47">
        <f t="shared" si="113"/>
        <v>1154</v>
      </c>
      <c r="P1831" s="47"/>
    </row>
    <row r="1832" spans="1:16" x14ac:dyDescent="0.3">
      <c r="A1832" s="6"/>
      <c r="C1832" s="27">
        <v>1818</v>
      </c>
      <c r="D1832" s="26">
        <v>1056</v>
      </c>
      <c r="E1832" s="26">
        <v>18</v>
      </c>
      <c r="F1832" s="5">
        <v>1100</v>
      </c>
      <c r="H1832" s="47">
        <f>VLOOKUP(표5_1075[[#This Row],[characterId]],$BB$15:$BD$223,2,FALSE)</f>
        <v>20</v>
      </c>
      <c r="I1832" s="47" t="str">
        <f>VLOOKUP(표5_1075[[#This Row],[characterId]],$BB$15:$BD$223,3,FALSE)</f>
        <v>아글라스</v>
      </c>
      <c r="K1832" s="47">
        <f t="shared" si="114"/>
        <v>76</v>
      </c>
      <c r="L1832" s="47">
        <v>1818</v>
      </c>
      <c r="M1832" s="47">
        <f t="shared" si="112"/>
        <v>1056</v>
      </c>
      <c r="N1832" s="47">
        <f t="shared" ref="N1832:N1895" si="115">N1808</f>
        <v>18</v>
      </c>
      <c r="O1832" s="47">
        <f t="shared" si="113"/>
        <v>1100</v>
      </c>
      <c r="P1832" s="47"/>
    </row>
    <row r="1833" spans="1:16" x14ac:dyDescent="0.3">
      <c r="A1833" s="6"/>
      <c r="C1833" s="27">
        <v>1819</v>
      </c>
      <c r="D1833" s="26">
        <v>1056</v>
      </c>
      <c r="E1833" s="26">
        <v>19</v>
      </c>
      <c r="F1833" s="5">
        <v>1153</v>
      </c>
      <c r="H1833" s="47">
        <f>VLOOKUP(표5_1075[[#This Row],[characterId]],$BB$15:$BD$223,2,FALSE)</f>
        <v>19</v>
      </c>
      <c r="I1833" s="47" t="str">
        <f>VLOOKUP(표5_1075[[#This Row],[characterId]],$BB$15:$BD$223,3,FALSE)</f>
        <v>도나투스</v>
      </c>
      <c r="K1833" s="47">
        <f t="shared" si="114"/>
        <v>76</v>
      </c>
      <c r="L1833" s="47">
        <v>1819</v>
      </c>
      <c r="M1833" s="47">
        <f t="shared" si="112"/>
        <v>1056</v>
      </c>
      <c r="N1833" s="47">
        <f t="shared" si="115"/>
        <v>19</v>
      </c>
      <c r="O1833" s="47">
        <f t="shared" si="113"/>
        <v>1153</v>
      </c>
      <c r="P1833" s="47"/>
    </row>
    <row r="1834" spans="1:16" x14ac:dyDescent="0.3">
      <c r="A1834" s="6"/>
      <c r="C1834" s="27">
        <v>1820</v>
      </c>
      <c r="D1834" s="26">
        <v>1056</v>
      </c>
      <c r="E1834" s="26">
        <v>20</v>
      </c>
      <c r="F1834" s="5">
        <v>1130</v>
      </c>
      <c r="H1834" s="47">
        <f>VLOOKUP(표5_1075[[#This Row],[characterId]],$BB$15:$BD$223,2,FALSE)</f>
        <v>14</v>
      </c>
      <c r="I1834" s="47" t="str">
        <f>VLOOKUP(표5_1075[[#This Row],[characterId]],$BB$15:$BD$223,3,FALSE)</f>
        <v>패스파인더</v>
      </c>
      <c r="K1834" s="47">
        <f t="shared" si="114"/>
        <v>76</v>
      </c>
      <c r="L1834" s="47">
        <v>1820</v>
      </c>
      <c r="M1834" s="47">
        <f t="shared" si="112"/>
        <v>1056</v>
      </c>
      <c r="N1834" s="47">
        <f t="shared" si="115"/>
        <v>20</v>
      </c>
      <c r="O1834" s="47">
        <f t="shared" si="113"/>
        <v>1130</v>
      </c>
      <c r="P1834" s="47"/>
    </row>
    <row r="1835" spans="1:16" x14ac:dyDescent="0.3">
      <c r="A1835" s="6"/>
      <c r="C1835" s="27">
        <v>1821</v>
      </c>
      <c r="D1835" s="26">
        <v>1056</v>
      </c>
      <c r="E1835" s="26">
        <v>101</v>
      </c>
      <c r="F1835" s="5">
        <v>2002</v>
      </c>
      <c r="H1835" s="47">
        <f>VLOOKUP(표5_1075[[#This Row],[characterId]],$BB$15:$BD$223,2,FALSE)</f>
        <v>31</v>
      </c>
      <c r="I1835" s="47" t="str">
        <f>VLOOKUP(표5_1075[[#This Row],[characterId]],$BB$15:$BD$223,3,FALSE)</f>
        <v>그렐라스</v>
      </c>
      <c r="K1835" s="47">
        <f t="shared" si="114"/>
        <v>76</v>
      </c>
      <c r="L1835" s="47">
        <v>1821</v>
      </c>
      <c r="M1835" s="47">
        <f t="shared" si="112"/>
        <v>1056</v>
      </c>
      <c r="N1835" s="47">
        <f t="shared" si="115"/>
        <v>101</v>
      </c>
      <c r="O1835" s="47">
        <f t="shared" si="113"/>
        <v>2002</v>
      </c>
      <c r="P1835" s="47"/>
    </row>
    <row r="1836" spans="1:16" x14ac:dyDescent="0.3">
      <c r="A1836" s="6"/>
      <c r="C1836" s="27">
        <v>1822</v>
      </c>
      <c r="D1836" s="26">
        <v>1056</v>
      </c>
      <c r="E1836" s="26">
        <v>102</v>
      </c>
      <c r="F1836" s="5">
        <v>2021</v>
      </c>
      <c r="H1836" s="47">
        <f>VLOOKUP(표5_1075[[#This Row],[characterId]],$BB$15:$BD$223,2,FALSE)</f>
        <v>23</v>
      </c>
      <c r="I1836" s="47" t="str">
        <f>VLOOKUP(표5_1075[[#This Row],[characterId]],$BB$15:$BD$223,3,FALSE)</f>
        <v>도르도로이드</v>
      </c>
      <c r="K1836" s="47">
        <f t="shared" si="114"/>
        <v>76</v>
      </c>
      <c r="L1836" s="47">
        <v>1822</v>
      </c>
      <c r="M1836" s="47">
        <f t="shared" si="112"/>
        <v>1056</v>
      </c>
      <c r="N1836" s="47">
        <f t="shared" si="115"/>
        <v>102</v>
      </c>
      <c r="O1836" s="47">
        <f t="shared" si="113"/>
        <v>2021</v>
      </c>
      <c r="P1836" s="47"/>
    </row>
    <row r="1837" spans="1:16" x14ac:dyDescent="0.3">
      <c r="A1837" s="6"/>
      <c r="C1837" s="27">
        <v>1823</v>
      </c>
      <c r="D1837" s="26">
        <v>1056</v>
      </c>
      <c r="E1837" s="26">
        <v>103</v>
      </c>
      <c r="F1837" s="5">
        <v>2032</v>
      </c>
      <c r="H1837" s="47">
        <f>VLOOKUP(표5_1075[[#This Row],[characterId]],$BB$15:$BD$223,2,FALSE)</f>
        <v>31</v>
      </c>
      <c r="I1837" s="47" t="str">
        <f>VLOOKUP(표5_1075[[#This Row],[characterId]],$BB$15:$BD$223,3,FALSE)</f>
        <v>플릭스독</v>
      </c>
      <c r="K1837" s="47">
        <f t="shared" si="114"/>
        <v>76</v>
      </c>
      <c r="L1837" s="47">
        <v>1823</v>
      </c>
      <c r="M1837" s="47">
        <f t="shared" si="112"/>
        <v>1056</v>
      </c>
      <c r="N1837" s="47">
        <f t="shared" si="115"/>
        <v>103</v>
      </c>
      <c r="O1837" s="47">
        <f t="shared" si="113"/>
        <v>2032</v>
      </c>
      <c r="P1837" s="47"/>
    </row>
    <row r="1838" spans="1:16" x14ac:dyDescent="0.3">
      <c r="A1838" s="6"/>
      <c r="C1838" s="27">
        <v>1824</v>
      </c>
      <c r="D1838" s="26">
        <v>1056</v>
      </c>
      <c r="E1838" s="26">
        <v>201</v>
      </c>
      <c r="F1838" s="5">
        <v>3005</v>
      </c>
      <c r="H1838" s="47">
        <f>VLOOKUP(표5_1075[[#This Row],[characterId]],$BB$15:$BD$223,2,FALSE)</f>
        <v>36</v>
      </c>
      <c r="I1838" s="47" t="str">
        <f>VLOOKUP(표5_1075[[#This Row],[characterId]],$BB$15:$BD$223,3,FALSE)</f>
        <v>눈물의 루나이</v>
      </c>
      <c r="K1838" s="47">
        <f t="shared" si="114"/>
        <v>76</v>
      </c>
      <c r="L1838" s="47">
        <v>1824</v>
      </c>
      <c r="M1838" s="47">
        <f t="shared" si="112"/>
        <v>1056</v>
      </c>
      <c r="N1838" s="47">
        <f t="shared" si="115"/>
        <v>201</v>
      </c>
      <c r="O1838" s="47">
        <f t="shared" si="113"/>
        <v>3005</v>
      </c>
      <c r="P1838" s="47"/>
    </row>
    <row r="1839" spans="1:16" x14ac:dyDescent="0.3">
      <c r="A1839" s="6"/>
      <c r="C1839" s="27">
        <v>1825</v>
      </c>
      <c r="D1839" s="26">
        <v>1057</v>
      </c>
      <c r="E1839" s="26">
        <v>1</v>
      </c>
      <c r="F1839" s="5">
        <v>1006</v>
      </c>
      <c r="H1839" s="47">
        <f>VLOOKUP(표5_1075[[#This Row],[characterId]],$BB$15:$BD$223,2,FALSE)</f>
        <v>3</v>
      </c>
      <c r="I1839" s="47" t="str">
        <f>VLOOKUP(표5_1075[[#This Row],[characterId]],$BB$15:$BD$223,3,FALSE)</f>
        <v>위치</v>
      </c>
      <c r="K1839" s="47">
        <f t="shared" si="114"/>
        <v>77</v>
      </c>
      <c r="L1839" s="47">
        <v>1825</v>
      </c>
      <c r="M1839" s="47">
        <f t="shared" si="112"/>
        <v>1057</v>
      </c>
      <c r="N1839" s="47">
        <f t="shared" si="115"/>
        <v>1</v>
      </c>
      <c r="O1839" s="47">
        <f t="shared" si="113"/>
        <v>1006</v>
      </c>
      <c r="P1839" s="47"/>
    </row>
    <row r="1840" spans="1:16" x14ac:dyDescent="0.3">
      <c r="A1840" s="6"/>
      <c r="C1840" s="27">
        <v>1826</v>
      </c>
      <c r="D1840" s="26">
        <v>1057</v>
      </c>
      <c r="E1840" s="26">
        <v>2</v>
      </c>
      <c r="F1840" s="5">
        <v>1003</v>
      </c>
      <c r="H1840" s="47">
        <f>VLOOKUP(표5_1075[[#This Row],[characterId]],$BB$15:$BD$223,2,FALSE)</f>
        <v>2</v>
      </c>
      <c r="I1840" s="47" t="str">
        <f>VLOOKUP(표5_1075[[#This Row],[characterId]],$BB$15:$BD$223,3,FALSE)</f>
        <v>으릉</v>
      </c>
      <c r="K1840" s="47">
        <f t="shared" si="114"/>
        <v>77</v>
      </c>
      <c r="L1840" s="47">
        <v>1826</v>
      </c>
      <c r="M1840" s="47">
        <f t="shared" si="112"/>
        <v>1057</v>
      </c>
      <c r="N1840" s="47">
        <f t="shared" si="115"/>
        <v>2</v>
      </c>
      <c r="O1840" s="47">
        <f t="shared" si="113"/>
        <v>1003</v>
      </c>
      <c r="P1840" s="47"/>
    </row>
    <row r="1841" spans="1:16" x14ac:dyDescent="0.3">
      <c r="A1841" s="6"/>
      <c r="C1841" s="27">
        <v>1827</v>
      </c>
      <c r="D1841" s="26">
        <v>1057</v>
      </c>
      <c r="E1841" s="26">
        <v>3</v>
      </c>
      <c r="F1841" s="5">
        <v>1028</v>
      </c>
      <c r="H1841" s="47">
        <f>VLOOKUP(표5_1075[[#This Row],[characterId]],$BB$15:$BD$223,2,FALSE)</f>
        <v>10</v>
      </c>
      <c r="I1841" s="47" t="str">
        <f>VLOOKUP(표5_1075[[#This Row],[characterId]],$BB$15:$BD$223,3,FALSE)</f>
        <v>젠틀맨</v>
      </c>
      <c r="K1841" s="47">
        <f t="shared" si="114"/>
        <v>77</v>
      </c>
      <c r="L1841" s="47">
        <v>1827</v>
      </c>
      <c r="M1841" s="47">
        <f t="shared" si="112"/>
        <v>1057</v>
      </c>
      <c r="N1841" s="47">
        <f t="shared" si="115"/>
        <v>3</v>
      </c>
      <c r="O1841" s="47">
        <f t="shared" si="113"/>
        <v>1028</v>
      </c>
      <c r="P1841" s="47"/>
    </row>
    <row r="1842" spans="1:16" x14ac:dyDescent="0.3">
      <c r="A1842" s="6"/>
      <c r="C1842" s="27">
        <v>1828</v>
      </c>
      <c r="D1842" s="26">
        <v>1057</v>
      </c>
      <c r="E1842" s="26">
        <v>4</v>
      </c>
      <c r="F1842" s="5">
        <v>1035</v>
      </c>
      <c r="H1842" s="47">
        <f>VLOOKUP(표5_1075[[#This Row],[characterId]],$BB$15:$BD$223,2,FALSE)</f>
        <v>2</v>
      </c>
      <c r="I1842" s="47" t="str">
        <f>VLOOKUP(표5_1075[[#This Row],[characterId]],$BB$15:$BD$223,3,FALSE)</f>
        <v>액션트독스</v>
      </c>
      <c r="K1842" s="47">
        <f t="shared" si="114"/>
        <v>77</v>
      </c>
      <c r="L1842" s="47">
        <v>1828</v>
      </c>
      <c r="M1842" s="47">
        <f t="shared" si="112"/>
        <v>1057</v>
      </c>
      <c r="N1842" s="47">
        <f t="shared" si="115"/>
        <v>4</v>
      </c>
      <c r="O1842" s="47">
        <f t="shared" si="113"/>
        <v>1035</v>
      </c>
      <c r="P1842" s="47"/>
    </row>
    <row r="1843" spans="1:16" x14ac:dyDescent="0.3">
      <c r="A1843" s="6"/>
      <c r="C1843" s="27">
        <v>1829</v>
      </c>
      <c r="D1843" s="26">
        <v>1057</v>
      </c>
      <c r="E1843" s="26">
        <v>5</v>
      </c>
      <c r="F1843" s="5">
        <v>1026</v>
      </c>
      <c r="H1843" s="47">
        <f>VLOOKUP(표5_1075[[#This Row],[characterId]],$BB$15:$BD$223,2,FALSE)</f>
        <v>8</v>
      </c>
      <c r="I1843" s="47" t="str">
        <f>VLOOKUP(표5_1075[[#This Row],[characterId]],$BB$15:$BD$223,3,FALSE)</f>
        <v>필라멘트</v>
      </c>
      <c r="K1843" s="47">
        <f t="shared" si="114"/>
        <v>77</v>
      </c>
      <c r="L1843" s="47">
        <v>1829</v>
      </c>
      <c r="M1843" s="47">
        <f t="shared" si="112"/>
        <v>1057</v>
      </c>
      <c r="N1843" s="47">
        <f t="shared" si="115"/>
        <v>5</v>
      </c>
      <c r="O1843" s="47">
        <f t="shared" si="113"/>
        <v>1026</v>
      </c>
      <c r="P1843" s="47"/>
    </row>
    <row r="1844" spans="1:16" x14ac:dyDescent="0.3">
      <c r="A1844" s="6"/>
      <c r="C1844" s="27">
        <v>1830</v>
      </c>
      <c r="D1844" s="26">
        <v>1057</v>
      </c>
      <c r="E1844" s="26">
        <v>6</v>
      </c>
      <c r="F1844" s="5">
        <v>1060</v>
      </c>
      <c r="H1844" s="47">
        <f>VLOOKUP(표5_1075[[#This Row],[characterId]],$BB$15:$BD$223,2,FALSE)</f>
        <v>7</v>
      </c>
      <c r="I1844" s="47" t="str">
        <f>VLOOKUP(표5_1075[[#This Row],[characterId]],$BB$15:$BD$223,3,FALSE)</f>
        <v>캔디맨</v>
      </c>
      <c r="K1844" s="47">
        <f t="shared" si="114"/>
        <v>77</v>
      </c>
      <c r="L1844" s="47">
        <v>1830</v>
      </c>
      <c r="M1844" s="47">
        <f t="shared" si="112"/>
        <v>1057</v>
      </c>
      <c r="N1844" s="47">
        <f t="shared" si="115"/>
        <v>6</v>
      </c>
      <c r="O1844" s="47">
        <f t="shared" si="113"/>
        <v>1060</v>
      </c>
      <c r="P1844" s="47"/>
    </row>
    <row r="1845" spans="1:16" x14ac:dyDescent="0.3">
      <c r="A1845" s="6"/>
      <c r="C1845" s="27">
        <v>1831</v>
      </c>
      <c r="D1845" s="26">
        <v>1057</v>
      </c>
      <c r="E1845" s="26">
        <v>7</v>
      </c>
      <c r="F1845" s="5">
        <v>1050</v>
      </c>
      <c r="H1845" s="47">
        <f>VLOOKUP(표5_1075[[#This Row],[characterId]],$BB$15:$BD$223,2,FALSE)</f>
        <v>12</v>
      </c>
      <c r="I1845" s="47" t="str">
        <f>VLOOKUP(표5_1075[[#This Row],[characterId]],$BB$15:$BD$223,3,FALSE)</f>
        <v>포리안</v>
      </c>
      <c r="K1845" s="47">
        <f t="shared" si="114"/>
        <v>77</v>
      </c>
      <c r="L1845" s="47">
        <v>1831</v>
      </c>
      <c r="M1845" s="47">
        <f t="shared" si="112"/>
        <v>1057</v>
      </c>
      <c r="N1845" s="47">
        <f t="shared" si="115"/>
        <v>7</v>
      </c>
      <c r="O1845" s="47">
        <f t="shared" si="113"/>
        <v>1050</v>
      </c>
      <c r="P1845" s="47"/>
    </row>
    <row r="1846" spans="1:16" x14ac:dyDescent="0.3">
      <c r="A1846" s="6"/>
      <c r="C1846" s="27">
        <v>1832</v>
      </c>
      <c r="D1846" s="26">
        <v>1057</v>
      </c>
      <c r="E1846" s="26">
        <v>8</v>
      </c>
      <c r="F1846" s="5">
        <v>1051</v>
      </c>
      <c r="H1846" s="47">
        <f>VLOOKUP(표5_1075[[#This Row],[characterId]],$BB$15:$BD$223,2,FALSE)</f>
        <v>42</v>
      </c>
      <c r="I1846" s="47" t="str">
        <f>VLOOKUP(표5_1075[[#This Row],[characterId]],$BB$15:$BD$223,3,FALSE)</f>
        <v>골드리막</v>
      </c>
      <c r="K1846" s="47">
        <f t="shared" si="114"/>
        <v>77</v>
      </c>
      <c r="L1846" s="47">
        <v>1832</v>
      </c>
      <c r="M1846" s="47">
        <f t="shared" si="112"/>
        <v>1057</v>
      </c>
      <c r="N1846" s="47">
        <f t="shared" si="115"/>
        <v>8</v>
      </c>
      <c r="O1846" s="47">
        <f t="shared" si="113"/>
        <v>1051</v>
      </c>
      <c r="P1846" s="47"/>
    </row>
    <row r="1847" spans="1:16" x14ac:dyDescent="0.3">
      <c r="A1847" s="6"/>
      <c r="C1847" s="27">
        <v>1833</v>
      </c>
      <c r="D1847" s="26">
        <v>1057</v>
      </c>
      <c r="E1847" s="26">
        <v>9</v>
      </c>
      <c r="F1847" s="5">
        <v>1038</v>
      </c>
      <c r="H1847" s="47">
        <f>VLOOKUP(표5_1075[[#This Row],[characterId]],$BB$15:$BD$223,2,FALSE)</f>
        <v>42</v>
      </c>
      <c r="I1847" s="47" t="str">
        <f>VLOOKUP(표5_1075[[#This Row],[characterId]],$BB$15:$BD$223,3,FALSE)</f>
        <v>리프스</v>
      </c>
      <c r="K1847" s="47">
        <f t="shared" si="114"/>
        <v>77</v>
      </c>
      <c r="L1847" s="47">
        <v>1833</v>
      </c>
      <c r="M1847" s="47">
        <f t="shared" si="112"/>
        <v>1057</v>
      </c>
      <c r="N1847" s="47">
        <f t="shared" si="115"/>
        <v>9</v>
      </c>
      <c r="O1847" s="47">
        <f t="shared" si="113"/>
        <v>1038</v>
      </c>
      <c r="P1847" s="47"/>
    </row>
    <row r="1848" spans="1:16" x14ac:dyDescent="0.3">
      <c r="A1848" s="6"/>
      <c r="C1848" s="27">
        <v>1834</v>
      </c>
      <c r="D1848" s="26">
        <v>1057</v>
      </c>
      <c r="E1848" s="26">
        <v>10</v>
      </c>
      <c r="F1848" s="5">
        <v>1051</v>
      </c>
      <c r="H1848" s="47">
        <f>VLOOKUP(표5_1075[[#This Row],[characterId]],$BB$15:$BD$223,2,FALSE)</f>
        <v>42</v>
      </c>
      <c r="I1848" s="47" t="str">
        <f>VLOOKUP(표5_1075[[#This Row],[characterId]],$BB$15:$BD$223,3,FALSE)</f>
        <v>골드리막</v>
      </c>
      <c r="K1848" s="47">
        <f t="shared" si="114"/>
        <v>77</v>
      </c>
      <c r="L1848" s="47">
        <v>1834</v>
      </c>
      <c r="M1848" s="47">
        <f t="shared" si="112"/>
        <v>1057</v>
      </c>
      <c r="N1848" s="47">
        <f t="shared" si="115"/>
        <v>10</v>
      </c>
      <c r="O1848" s="47">
        <f t="shared" si="113"/>
        <v>1051</v>
      </c>
      <c r="P1848" s="47"/>
    </row>
    <row r="1849" spans="1:16" x14ac:dyDescent="0.3">
      <c r="A1849" s="6"/>
      <c r="C1849" s="27">
        <v>1835</v>
      </c>
      <c r="D1849" s="26">
        <v>1057</v>
      </c>
      <c r="E1849" s="26">
        <v>11</v>
      </c>
      <c r="F1849" s="5">
        <v>1076</v>
      </c>
      <c r="H1849" s="47">
        <f>VLOOKUP(표5_1075[[#This Row],[characterId]],$BB$15:$BD$223,2,FALSE)</f>
        <v>3</v>
      </c>
      <c r="I1849" s="47" t="str">
        <f>VLOOKUP(표5_1075[[#This Row],[characterId]],$BB$15:$BD$223,3,FALSE)</f>
        <v>운트파이톤</v>
      </c>
      <c r="K1849" s="47">
        <f t="shared" si="114"/>
        <v>77</v>
      </c>
      <c r="L1849" s="47">
        <v>1835</v>
      </c>
      <c r="M1849" s="47">
        <f t="shared" si="112"/>
        <v>1057</v>
      </c>
      <c r="N1849" s="47">
        <f t="shared" si="115"/>
        <v>11</v>
      </c>
      <c r="O1849" s="47">
        <f t="shared" si="113"/>
        <v>1076</v>
      </c>
      <c r="P1849" s="47"/>
    </row>
    <row r="1850" spans="1:16" x14ac:dyDescent="0.3">
      <c r="A1850" s="6"/>
      <c r="C1850" s="27">
        <v>1836</v>
      </c>
      <c r="D1850" s="26">
        <v>1057</v>
      </c>
      <c r="E1850" s="26">
        <v>12</v>
      </c>
      <c r="F1850" s="5">
        <v>1077</v>
      </c>
      <c r="H1850" s="47">
        <f>VLOOKUP(표5_1075[[#This Row],[characterId]],$BB$15:$BD$223,2,FALSE)</f>
        <v>6</v>
      </c>
      <c r="I1850" s="47" t="str">
        <f>VLOOKUP(표5_1075[[#This Row],[characterId]],$BB$15:$BD$223,3,FALSE)</f>
        <v>페일독스</v>
      </c>
      <c r="K1850" s="47">
        <f t="shared" si="114"/>
        <v>77</v>
      </c>
      <c r="L1850" s="47">
        <v>1836</v>
      </c>
      <c r="M1850" s="47">
        <f t="shared" si="112"/>
        <v>1057</v>
      </c>
      <c r="N1850" s="47">
        <f t="shared" si="115"/>
        <v>12</v>
      </c>
      <c r="O1850" s="47">
        <f t="shared" si="113"/>
        <v>1077</v>
      </c>
      <c r="P1850" s="47"/>
    </row>
    <row r="1851" spans="1:16" x14ac:dyDescent="0.3">
      <c r="A1851" s="6"/>
      <c r="C1851" s="27">
        <v>1837</v>
      </c>
      <c r="D1851" s="26">
        <v>1057</v>
      </c>
      <c r="E1851" s="26">
        <v>13</v>
      </c>
      <c r="F1851" s="5">
        <v>1075</v>
      </c>
      <c r="H1851" s="47">
        <f>VLOOKUP(표5_1075[[#This Row],[characterId]],$BB$15:$BD$223,2,FALSE)</f>
        <v>15</v>
      </c>
      <c r="I1851" s="47" t="str">
        <f>VLOOKUP(표5_1075[[#This Row],[characterId]],$BB$15:$BD$223,3,FALSE)</f>
        <v>드로이드실버</v>
      </c>
      <c r="K1851" s="47">
        <f t="shared" si="114"/>
        <v>77</v>
      </c>
      <c r="L1851" s="47">
        <v>1837</v>
      </c>
      <c r="M1851" s="47">
        <f t="shared" si="112"/>
        <v>1057</v>
      </c>
      <c r="N1851" s="47">
        <f t="shared" si="115"/>
        <v>13</v>
      </c>
      <c r="O1851" s="47">
        <f t="shared" si="113"/>
        <v>1075</v>
      </c>
      <c r="P1851" s="47"/>
    </row>
    <row r="1852" spans="1:16" x14ac:dyDescent="0.3">
      <c r="A1852" s="6"/>
      <c r="C1852" s="27">
        <v>1838</v>
      </c>
      <c r="D1852" s="26">
        <v>1057</v>
      </c>
      <c r="E1852" s="26">
        <v>14</v>
      </c>
      <c r="F1852" s="5">
        <v>1069</v>
      </c>
      <c r="H1852" s="47">
        <f>VLOOKUP(표5_1075[[#This Row],[characterId]],$BB$15:$BD$223,2,FALSE)</f>
        <v>21</v>
      </c>
      <c r="I1852" s="47" t="str">
        <f>VLOOKUP(표5_1075[[#This Row],[characterId]],$BB$15:$BD$223,3,FALSE)</f>
        <v>푸르릉</v>
      </c>
      <c r="K1852" s="47">
        <f t="shared" si="114"/>
        <v>77</v>
      </c>
      <c r="L1852" s="47">
        <v>1838</v>
      </c>
      <c r="M1852" s="47">
        <f t="shared" si="112"/>
        <v>1057</v>
      </c>
      <c r="N1852" s="47">
        <f t="shared" si="115"/>
        <v>14</v>
      </c>
      <c r="O1852" s="47">
        <f t="shared" si="113"/>
        <v>1069</v>
      </c>
      <c r="P1852" s="47"/>
    </row>
    <row r="1853" spans="1:16" x14ac:dyDescent="0.3">
      <c r="A1853" s="6"/>
      <c r="C1853" s="27">
        <v>1839</v>
      </c>
      <c r="D1853" s="26">
        <v>1057</v>
      </c>
      <c r="E1853" s="26">
        <v>15</v>
      </c>
      <c r="F1853" s="5">
        <v>1082</v>
      </c>
      <c r="H1853" s="47">
        <f>VLOOKUP(표5_1075[[#This Row],[characterId]],$BB$15:$BD$223,2,FALSE)</f>
        <v>15</v>
      </c>
      <c r="I1853" s="47" t="str">
        <f>VLOOKUP(표5_1075[[#This Row],[characterId]],$BB$15:$BD$223,3,FALSE)</f>
        <v>나이트필</v>
      </c>
      <c r="K1853" s="47">
        <f t="shared" si="114"/>
        <v>77</v>
      </c>
      <c r="L1853" s="47">
        <v>1839</v>
      </c>
      <c r="M1853" s="47">
        <f t="shared" si="112"/>
        <v>1057</v>
      </c>
      <c r="N1853" s="47">
        <f t="shared" si="115"/>
        <v>15</v>
      </c>
      <c r="O1853" s="47">
        <f t="shared" si="113"/>
        <v>1082</v>
      </c>
      <c r="P1853" s="47"/>
    </row>
    <row r="1854" spans="1:16" x14ac:dyDescent="0.3">
      <c r="A1854" s="6"/>
      <c r="C1854" s="27">
        <v>1840</v>
      </c>
      <c r="D1854" s="26">
        <v>1057</v>
      </c>
      <c r="E1854" s="26">
        <v>16</v>
      </c>
      <c r="F1854" s="5">
        <v>1158</v>
      </c>
      <c r="H1854" s="47">
        <f>VLOOKUP(표5_1075[[#This Row],[characterId]],$BB$15:$BD$223,2,FALSE)</f>
        <v>29</v>
      </c>
      <c r="I1854" s="47" t="str">
        <f>VLOOKUP(표5_1075[[#This Row],[characterId]],$BB$15:$BD$223,3,FALSE)</f>
        <v>셀케토</v>
      </c>
      <c r="K1854" s="47">
        <f t="shared" si="114"/>
        <v>77</v>
      </c>
      <c r="L1854" s="47">
        <v>1840</v>
      </c>
      <c r="M1854" s="47">
        <f t="shared" si="112"/>
        <v>1057</v>
      </c>
      <c r="N1854" s="47">
        <f t="shared" si="115"/>
        <v>16</v>
      </c>
      <c r="O1854" s="47">
        <f t="shared" si="113"/>
        <v>1158</v>
      </c>
      <c r="P1854" s="47"/>
    </row>
    <row r="1855" spans="1:16" x14ac:dyDescent="0.3">
      <c r="A1855" s="6"/>
      <c r="C1855" s="27">
        <v>1841</v>
      </c>
      <c r="D1855" s="26">
        <v>1057</v>
      </c>
      <c r="E1855" s="26">
        <v>17</v>
      </c>
      <c r="F1855" s="5">
        <v>1154</v>
      </c>
      <c r="H1855" s="47">
        <f>VLOOKUP(표5_1075[[#This Row],[characterId]],$BB$15:$BD$223,2,FALSE)</f>
        <v>39</v>
      </c>
      <c r="I1855" s="47" t="str">
        <f>VLOOKUP(표5_1075[[#This Row],[characterId]],$BB$15:$BD$223,3,FALSE)</f>
        <v>스핑크스헤드</v>
      </c>
      <c r="K1855" s="47">
        <f t="shared" si="114"/>
        <v>77</v>
      </c>
      <c r="L1855" s="47">
        <v>1841</v>
      </c>
      <c r="M1855" s="47">
        <f t="shared" si="112"/>
        <v>1057</v>
      </c>
      <c r="N1855" s="47">
        <f t="shared" si="115"/>
        <v>17</v>
      </c>
      <c r="O1855" s="47">
        <f t="shared" si="113"/>
        <v>1154</v>
      </c>
      <c r="P1855" s="47"/>
    </row>
    <row r="1856" spans="1:16" x14ac:dyDescent="0.3">
      <c r="A1856" s="6"/>
      <c r="C1856" s="27">
        <v>1842</v>
      </c>
      <c r="D1856" s="26">
        <v>1057</v>
      </c>
      <c r="E1856" s="26">
        <v>18</v>
      </c>
      <c r="F1856" s="5">
        <v>1100</v>
      </c>
      <c r="H1856" s="47">
        <f>VLOOKUP(표5_1075[[#This Row],[characterId]],$BB$15:$BD$223,2,FALSE)</f>
        <v>20</v>
      </c>
      <c r="I1856" s="47" t="str">
        <f>VLOOKUP(표5_1075[[#This Row],[characterId]],$BB$15:$BD$223,3,FALSE)</f>
        <v>아글라스</v>
      </c>
      <c r="K1856" s="47">
        <f t="shared" si="114"/>
        <v>77</v>
      </c>
      <c r="L1856" s="47">
        <v>1842</v>
      </c>
      <c r="M1856" s="47">
        <f t="shared" si="112"/>
        <v>1057</v>
      </c>
      <c r="N1856" s="47">
        <f t="shared" si="115"/>
        <v>18</v>
      </c>
      <c r="O1856" s="47">
        <f t="shared" si="113"/>
        <v>1100</v>
      </c>
      <c r="P1856" s="47"/>
    </row>
    <row r="1857" spans="1:16" x14ac:dyDescent="0.3">
      <c r="A1857" s="6"/>
      <c r="C1857" s="27">
        <v>1843</v>
      </c>
      <c r="D1857" s="26">
        <v>1057</v>
      </c>
      <c r="E1857" s="26">
        <v>19</v>
      </c>
      <c r="F1857" s="5">
        <v>1153</v>
      </c>
      <c r="H1857" s="47">
        <f>VLOOKUP(표5_1075[[#This Row],[characterId]],$BB$15:$BD$223,2,FALSE)</f>
        <v>19</v>
      </c>
      <c r="I1857" s="47" t="str">
        <f>VLOOKUP(표5_1075[[#This Row],[characterId]],$BB$15:$BD$223,3,FALSE)</f>
        <v>도나투스</v>
      </c>
      <c r="K1857" s="47">
        <f t="shared" si="114"/>
        <v>77</v>
      </c>
      <c r="L1857" s="47">
        <v>1843</v>
      </c>
      <c r="M1857" s="47">
        <f t="shared" si="112"/>
        <v>1057</v>
      </c>
      <c r="N1857" s="47">
        <f t="shared" si="115"/>
        <v>19</v>
      </c>
      <c r="O1857" s="47">
        <f t="shared" si="113"/>
        <v>1153</v>
      </c>
      <c r="P1857" s="47"/>
    </row>
    <row r="1858" spans="1:16" x14ac:dyDescent="0.3">
      <c r="A1858" s="6"/>
      <c r="C1858" s="27">
        <v>1844</v>
      </c>
      <c r="D1858" s="26">
        <v>1057</v>
      </c>
      <c r="E1858" s="26">
        <v>20</v>
      </c>
      <c r="F1858" s="5">
        <v>1130</v>
      </c>
      <c r="H1858" s="47">
        <f>VLOOKUP(표5_1075[[#This Row],[characterId]],$BB$15:$BD$223,2,FALSE)</f>
        <v>14</v>
      </c>
      <c r="I1858" s="47" t="str">
        <f>VLOOKUP(표5_1075[[#This Row],[characterId]],$BB$15:$BD$223,3,FALSE)</f>
        <v>패스파인더</v>
      </c>
      <c r="K1858" s="47">
        <f t="shared" si="114"/>
        <v>77</v>
      </c>
      <c r="L1858" s="47">
        <v>1844</v>
      </c>
      <c r="M1858" s="47">
        <f t="shared" si="112"/>
        <v>1057</v>
      </c>
      <c r="N1858" s="47">
        <f t="shared" si="115"/>
        <v>20</v>
      </c>
      <c r="O1858" s="47">
        <f t="shared" si="113"/>
        <v>1130</v>
      </c>
      <c r="P1858" s="47"/>
    </row>
    <row r="1859" spans="1:16" x14ac:dyDescent="0.3">
      <c r="A1859" s="6"/>
      <c r="C1859" s="27">
        <v>1845</v>
      </c>
      <c r="D1859" s="26">
        <v>1057</v>
      </c>
      <c r="E1859" s="26">
        <v>101</v>
      </c>
      <c r="F1859" s="5">
        <v>2002</v>
      </c>
      <c r="H1859" s="47">
        <f>VLOOKUP(표5_1075[[#This Row],[characterId]],$BB$15:$BD$223,2,FALSE)</f>
        <v>31</v>
      </c>
      <c r="I1859" s="47" t="str">
        <f>VLOOKUP(표5_1075[[#This Row],[characterId]],$BB$15:$BD$223,3,FALSE)</f>
        <v>그렐라스</v>
      </c>
      <c r="K1859" s="47">
        <f t="shared" si="114"/>
        <v>77</v>
      </c>
      <c r="L1859" s="47">
        <v>1845</v>
      </c>
      <c r="M1859" s="47">
        <f t="shared" si="112"/>
        <v>1057</v>
      </c>
      <c r="N1859" s="47">
        <f t="shared" si="115"/>
        <v>101</v>
      </c>
      <c r="O1859" s="47">
        <f t="shared" si="113"/>
        <v>2002</v>
      </c>
      <c r="P1859" s="47"/>
    </row>
    <row r="1860" spans="1:16" x14ac:dyDescent="0.3">
      <c r="A1860" s="6"/>
      <c r="C1860" s="27">
        <v>1846</v>
      </c>
      <c r="D1860" s="26">
        <v>1057</v>
      </c>
      <c r="E1860" s="26">
        <v>102</v>
      </c>
      <c r="F1860" s="5">
        <v>2021</v>
      </c>
      <c r="H1860" s="47">
        <f>VLOOKUP(표5_1075[[#This Row],[characterId]],$BB$15:$BD$223,2,FALSE)</f>
        <v>23</v>
      </c>
      <c r="I1860" s="47" t="str">
        <f>VLOOKUP(표5_1075[[#This Row],[characterId]],$BB$15:$BD$223,3,FALSE)</f>
        <v>도르도로이드</v>
      </c>
      <c r="K1860" s="47">
        <f t="shared" si="114"/>
        <v>77</v>
      </c>
      <c r="L1860" s="47">
        <v>1846</v>
      </c>
      <c r="M1860" s="47">
        <f t="shared" si="112"/>
        <v>1057</v>
      </c>
      <c r="N1860" s="47">
        <f t="shared" si="115"/>
        <v>102</v>
      </c>
      <c r="O1860" s="47">
        <f t="shared" si="113"/>
        <v>2021</v>
      </c>
      <c r="P1860" s="47"/>
    </row>
    <row r="1861" spans="1:16" x14ac:dyDescent="0.3">
      <c r="A1861" s="6"/>
      <c r="C1861" s="27">
        <v>1847</v>
      </c>
      <c r="D1861" s="26">
        <v>1057</v>
      </c>
      <c r="E1861" s="26">
        <v>103</v>
      </c>
      <c r="F1861" s="5">
        <v>2032</v>
      </c>
      <c r="H1861" s="47">
        <f>VLOOKUP(표5_1075[[#This Row],[characterId]],$BB$15:$BD$223,2,FALSE)</f>
        <v>31</v>
      </c>
      <c r="I1861" s="47" t="str">
        <f>VLOOKUP(표5_1075[[#This Row],[characterId]],$BB$15:$BD$223,3,FALSE)</f>
        <v>플릭스독</v>
      </c>
      <c r="K1861" s="47">
        <f t="shared" si="114"/>
        <v>77</v>
      </c>
      <c r="L1861" s="47">
        <v>1847</v>
      </c>
      <c r="M1861" s="47">
        <f t="shared" si="112"/>
        <v>1057</v>
      </c>
      <c r="N1861" s="47">
        <f t="shared" si="115"/>
        <v>103</v>
      </c>
      <c r="O1861" s="47">
        <f t="shared" si="113"/>
        <v>2032</v>
      </c>
      <c r="P1861" s="47"/>
    </row>
    <row r="1862" spans="1:16" x14ac:dyDescent="0.3">
      <c r="A1862" s="6"/>
      <c r="C1862" s="27">
        <v>1848</v>
      </c>
      <c r="D1862" s="26">
        <v>1057</v>
      </c>
      <c r="E1862" s="26">
        <v>201</v>
      </c>
      <c r="F1862" s="5">
        <v>3005</v>
      </c>
      <c r="H1862" s="47">
        <f>VLOOKUP(표5_1075[[#This Row],[characterId]],$BB$15:$BD$223,2,FALSE)</f>
        <v>36</v>
      </c>
      <c r="I1862" s="47" t="str">
        <f>VLOOKUP(표5_1075[[#This Row],[characterId]],$BB$15:$BD$223,3,FALSE)</f>
        <v>눈물의 루나이</v>
      </c>
      <c r="K1862" s="47">
        <f t="shared" si="114"/>
        <v>77</v>
      </c>
      <c r="L1862" s="47">
        <v>1848</v>
      </c>
      <c r="M1862" s="47">
        <f t="shared" si="112"/>
        <v>1057</v>
      </c>
      <c r="N1862" s="47">
        <f t="shared" si="115"/>
        <v>201</v>
      </c>
      <c r="O1862" s="47">
        <f t="shared" si="113"/>
        <v>3005</v>
      </c>
      <c r="P1862" s="47"/>
    </row>
    <row r="1863" spans="1:16" x14ac:dyDescent="0.3">
      <c r="A1863" s="6"/>
      <c r="C1863" s="27">
        <v>1849</v>
      </c>
      <c r="D1863" s="26">
        <v>1058</v>
      </c>
      <c r="E1863" s="26">
        <v>1</v>
      </c>
      <c r="F1863" s="5">
        <v>1006</v>
      </c>
      <c r="H1863" s="47">
        <f>VLOOKUP(표5_1075[[#This Row],[characterId]],$BB$15:$BD$223,2,FALSE)</f>
        <v>3</v>
      </c>
      <c r="I1863" s="47" t="str">
        <f>VLOOKUP(표5_1075[[#This Row],[characterId]],$BB$15:$BD$223,3,FALSE)</f>
        <v>위치</v>
      </c>
      <c r="K1863" s="47">
        <f t="shared" si="114"/>
        <v>78</v>
      </c>
      <c r="L1863" s="47">
        <v>1849</v>
      </c>
      <c r="M1863" s="47">
        <f t="shared" si="112"/>
        <v>1058</v>
      </c>
      <c r="N1863" s="47">
        <f t="shared" si="115"/>
        <v>1</v>
      </c>
      <c r="O1863" s="47">
        <f t="shared" si="113"/>
        <v>1006</v>
      </c>
      <c r="P1863" s="47"/>
    </row>
    <row r="1864" spans="1:16" x14ac:dyDescent="0.3">
      <c r="A1864" s="6"/>
      <c r="C1864" s="27">
        <v>1850</v>
      </c>
      <c r="D1864" s="26">
        <v>1058</v>
      </c>
      <c r="E1864" s="26">
        <v>2</v>
      </c>
      <c r="F1864" s="5">
        <v>1003</v>
      </c>
      <c r="H1864" s="47">
        <f>VLOOKUP(표5_1075[[#This Row],[characterId]],$BB$15:$BD$223,2,FALSE)</f>
        <v>2</v>
      </c>
      <c r="I1864" s="47" t="str">
        <f>VLOOKUP(표5_1075[[#This Row],[characterId]],$BB$15:$BD$223,3,FALSE)</f>
        <v>으릉</v>
      </c>
      <c r="K1864" s="47">
        <f t="shared" si="114"/>
        <v>78</v>
      </c>
      <c r="L1864" s="47">
        <v>1850</v>
      </c>
      <c r="M1864" s="47">
        <f t="shared" si="112"/>
        <v>1058</v>
      </c>
      <c r="N1864" s="47">
        <f t="shared" si="115"/>
        <v>2</v>
      </c>
      <c r="O1864" s="47">
        <f t="shared" si="113"/>
        <v>1003</v>
      </c>
      <c r="P1864" s="47"/>
    </row>
    <row r="1865" spans="1:16" x14ac:dyDescent="0.3">
      <c r="A1865" s="6"/>
      <c r="C1865" s="27">
        <v>1851</v>
      </c>
      <c r="D1865" s="26">
        <v>1058</v>
      </c>
      <c r="E1865" s="26">
        <v>3</v>
      </c>
      <c r="F1865" s="5">
        <v>1028</v>
      </c>
      <c r="H1865" s="47">
        <f>VLOOKUP(표5_1075[[#This Row],[characterId]],$BB$15:$BD$223,2,FALSE)</f>
        <v>10</v>
      </c>
      <c r="I1865" s="47" t="str">
        <f>VLOOKUP(표5_1075[[#This Row],[characterId]],$BB$15:$BD$223,3,FALSE)</f>
        <v>젠틀맨</v>
      </c>
      <c r="K1865" s="47">
        <f t="shared" si="114"/>
        <v>78</v>
      </c>
      <c r="L1865" s="47">
        <v>1851</v>
      </c>
      <c r="M1865" s="47">
        <f t="shared" si="112"/>
        <v>1058</v>
      </c>
      <c r="N1865" s="47">
        <f t="shared" si="115"/>
        <v>3</v>
      </c>
      <c r="O1865" s="47">
        <f t="shared" si="113"/>
        <v>1028</v>
      </c>
      <c r="P1865" s="47"/>
    </row>
    <row r="1866" spans="1:16" x14ac:dyDescent="0.3">
      <c r="A1866" s="6"/>
      <c r="C1866" s="27">
        <v>1852</v>
      </c>
      <c r="D1866" s="26">
        <v>1058</v>
      </c>
      <c r="E1866" s="26">
        <v>4</v>
      </c>
      <c r="F1866" s="5">
        <v>1035</v>
      </c>
      <c r="H1866" s="47">
        <f>VLOOKUP(표5_1075[[#This Row],[characterId]],$BB$15:$BD$223,2,FALSE)</f>
        <v>2</v>
      </c>
      <c r="I1866" s="47" t="str">
        <f>VLOOKUP(표5_1075[[#This Row],[characterId]],$BB$15:$BD$223,3,FALSE)</f>
        <v>액션트독스</v>
      </c>
      <c r="K1866" s="47">
        <f t="shared" si="114"/>
        <v>78</v>
      </c>
      <c r="L1866" s="47">
        <v>1852</v>
      </c>
      <c r="M1866" s="47">
        <f t="shared" si="112"/>
        <v>1058</v>
      </c>
      <c r="N1866" s="47">
        <f t="shared" si="115"/>
        <v>4</v>
      </c>
      <c r="O1866" s="47">
        <f t="shared" si="113"/>
        <v>1035</v>
      </c>
      <c r="P1866" s="47"/>
    </row>
    <row r="1867" spans="1:16" x14ac:dyDescent="0.3">
      <c r="A1867" s="6"/>
      <c r="C1867" s="27">
        <v>1853</v>
      </c>
      <c r="D1867" s="26">
        <v>1058</v>
      </c>
      <c r="E1867" s="26">
        <v>5</v>
      </c>
      <c r="F1867" s="5">
        <v>1026</v>
      </c>
      <c r="H1867" s="47">
        <f>VLOOKUP(표5_1075[[#This Row],[characterId]],$BB$15:$BD$223,2,FALSE)</f>
        <v>8</v>
      </c>
      <c r="I1867" s="47" t="str">
        <f>VLOOKUP(표5_1075[[#This Row],[characterId]],$BB$15:$BD$223,3,FALSE)</f>
        <v>필라멘트</v>
      </c>
      <c r="K1867" s="47">
        <f t="shared" si="114"/>
        <v>78</v>
      </c>
      <c r="L1867" s="47">
        <v>1853</v>
      </c>
      <c r="M1867" s="47">
        <f t="shared" si="112"/>
        <v>1058</v>
      </c>
      <c r="N1867" s="47">
        <f t="shared" si="115"/>
        <v>5</v>
      </c>
      <c r="O1867" s="47">
        <f t="shared" si="113"/>
        <v>1026</v>
      </c>
      <c r="P1867" s="47"/>
    </row>
    <row r="1868" spans="1:16" x14ac:dyDescent="0.3">
      <c r="A1868" s="6"/>
      <c r="C1868" s="27">
        <v>1854</v>
      </c>
      <c r="D1868" s="26">
        <v>1058</v>
      </c>
      <c r="E1868" s="26">
        <v>6</v>
      </c>
      <c r="F1868" s="5">
        <v>1060</v>
      </c>
      <c r="H1868" s="47">
        <f>VLOOKUP(표5_1075[[#This Row],[characterId]],$BB$15:$BD$223,2,FALSE)</f>
        <v>7</v>
      </c>
      <c r="I1868" s="47" t="str">
        <f>VLOOKUP(표5_1075[[#This Row],[characterId]],$BB$15:$BD$223,3,FALSE)</f>
        <v>캔디맨</v>
      </c>
      <c r="K1868" s="47">
        <f t="shared" si="114"/>
        <v>78</v>
      </c>
      <c r="L1868" s="47">
        <v>1854</v>
      </c>
      <c r="M1868" s="47">
        <f t="shared" si="112"/>
        <v>1058</v>
      </c>
      <c r="N1868" s="47">
        <f t="shared" si="115"/>
        <v>6</v>
      </c>
      <c r="O1868" s="47">
        <f t="shared" si="113"/>
        <v>1060</v>
      </c>
      <c r="P1868" s="47"/>
    </row>
    <row r="1869" spans="1:16" x14ac:dyDescent="0.3">
      <c r="A1869" s="6"/>
      <c r="C1869" s="27">
        <v>1855</v>
      </c>
      <c r="D1869" s="26">
        <v>1058</v>
      </c>
      <c r="E1869" s="26">
        <v>7</v>
      </c>
      <c r="F1869" s="5">
        <v>1050</v>
      </c>
      <c r="H1869" s="47">
        <f>VLOOKUP(표5_1075[[#This Row],[characterId]],$BB$15:$BD$223,2,FALSE)</f>
        <v>12</v>
      </c>
      <c r="I1869" s="47" t="str">
        <f>VLOOKUP(표5_1075[[#This Row],[characterId]],$BB$15:$BD$223,3,FALSE)</f>
        <v>포리안</v>
      </c>
      <c r="K1869" s="47">
        <f t="shared" si="114"/>
        <v>78</v>
      </c>
      <c r="L1869" s="47">
        <v>1855</v>
      </c>
      <c r="M1869" s="47">
        <f t="shared" si="112"/>
        <v>1058</v>
      </c>
      <c r="N1869" s="47">
        <f t="shared" si="115"/>
        <v>7</v>
      </c>
      <c r="O1869" s="47">
        <f t="shared" si="113"/>
        <v>1050</v>
      </c>
      <c r="P1869" s="47"/>
    </row>
    <row r="1870" spans="1:16" x14ac:dyDescent="0.3">
      <c r="A1870" s="6"/>
      <c r="C1870" s="27">
        <v>1856</v>
      </c>
      <c r="D1870" s="26">
        <v>1058</v>
      </c>
      <c r="E1870" s="26">
        <v>8</v>
      </c>
      <c r="F1870" s="5">
        <v>1051</v>
      </c>
      <c r="H1870" s="47">
        <f>VLOOKUP(표5_1075[[#This Row],[characterId]],$BB$15:$BD$223,2,FALSE)</f>
        <v>42</v>
      </c>
      <c r="I1870" s="47" t="str">
        <f>VLOOKUP(표5_1075[[#This Row],[characterId]],$BB$15:$BD$223,3,FALSE)</f>
        <v>골드리막</v>
      </c>
      <c r="K1870" s="47">
        <f t="shared" si="114"/>
        <v>78</v>
      </c>
      <c r="L1870" s="47">
        <v>1856</v>
      </c>
      <c r="M1870" s="47">
        <f t="shared" si="112"/>
        <v>1058</v>
      </c>
      <c r="N1870" s="47">
        <f t="shared" si="115"/>
        <v>8</v>
      </c>
      <c r="O1870" s="47">
        <f t="shared" si="113"/>
        <v>1051</v>
      </c>
      <c r="P1870" s="47"/>
    </row>
    <row r="1871" spans="1:16" x14ac:dyDescent="0.3">
      <c r="A1871" s="6"/>
      <c r="C1871" s="27">
        <v>1857</v>
      </c>
      <c r="D1871" s="26">
        <v>1058</v>
      </c>
      <c r="E1871" s="26">
        <v>9</v>
      </c>
      <c r="F1871" s="5">
        <v>1038</v>
      </c>
      <c r="H1871" s="47">
        <f>VLOOKUP(표5_1075[[#This Row],[characterId]],$BB$15:$BD$223,2,FALSE)</f>
        <v>42</v>
      </c>
      <c r="I1871" s="47" t="str">
        <f>VLOOKUP(표5_1075[[#This Row],[characterId]],$BB$15:$BD$223,3,FALSE)</f>
        <v>리프스</v>
      </c>
      <c r="K1871" s="47">
        <f t="shared" si="114"/>
        <v>78</v>
      </c>
      <c r="L1871" s="47">
        <v>1857</v>
      </c>
      <c r="M1871" s="47">
        <f t="shared" ref="M1871:M1934" si="116">VLOOKUP(ROUNDUP(L1871/24,0),$W$15:$Z$138,4,FALSE)</f>
        <v>1058</v>
      </c>
      <c r="N1871" s="47">
        <f t="shared" si="115"/>
        <v>9</v>
      </c>
      <c r="O1871" s="47">
        <f t="shared" ref="O1871:O1934" si="117">INDEX($AB$15:$AY$138,K1871,VLOOKUP(N1871,$S$15:$T$38,2,FALSE))</f>
        <v>1038</v>
      </c>
      <c r="P1871" s="47"/>
    </row>
    <row r="1872" spans="1:16" x14ac:dyDescent="0.3">
      <c r="A1872" s="6"/>
      <c r="C1872" s="27">
        <v>1858</v>
      </c>
      <c r="D1872" s="26">
        <v>1058</v>
      </c>
      <c r="E1872" s="26">
        <v>10</v>
      </c>
      <c r="F1872" s="5">
        <v>1051</v>
      </c>
      <c r="H1872" s="47">
        <f>VLOOKUP(표5_1075[[#This Row],[characterId]],$BB$15:$BD$223,2,FALSE)</f>
        <v>42</v>
      </c>
      <c r="I1872" s="47" t="str">
        <f>VLOOKUP(표5_1075[[#This Row],[characterId]],$BB$15:$BD$223,3,FALSE)</f>
        <v>골드리막</v>
      </c>
      <c r="K1872" s="47">
        <f t="shared" ref="K1872:K1935" si="118">ROUNDUP(L1872/24,0)</f>
        <v>78</v>
      </c>
      <c r="L1872" s="47">
        <v>1858</v>
      </c>
      <c r="M1872" s="47">
        <f t="shared" si="116"/>
        <v>1058</v>
      </c>
      <c r="N1872" s="47">
        <f t="shared" si="115"/>
        <v>10</v>
      </c>
      <c r="O1872" s="47">
        <f t="shared" si="117"/>
        <v>1051</v>
      </c>
      <c r="P1872" s="47"/>
    </row>
    <row r="1873" spans="1:16" x14ac:dyDescent="0.3">
      <c r="A1873" s="6"/>
      <c r="C1873" s="27">
        <v>1859</v>
      </c>
      <c r="D1873" s="26">
        <v>1058</v>
      </c>
      <c r="E1873" s="26">
        <v>11</v>
      </c>
      <c r="F1873" s="5">
        <v>1076</v>
      </c>
      <c r="H1873" s="47">
        <f>VLOOKUP(표5_1075[[#This Row],[characterId]],$BB$15:$BD$223,2,FALSE)</f>
        <v>3</v>
      </c>
      <c r="I1873" s="47" t="str">
        <f>VLOOKUP(표5_1075[[#This Row],[characterId]],$BB$15:$BD$223,3,FALSE)</f>
        <v>운트파이톤</v>
      </c>
      <c r="K1873" s="47">
        <f t="shared" si="118"/>
        <v>78</v>
      </c>
      <c r="L1873" s="47">
        <v>1859</v>
      </c>
      <c r="M1873" s="47">
        <f t="shared" si="116"/>
        <v>1058</v>
      </c>
      <c r="N1873" s="47">
        <f t="shared" si="115"/>
        <v>11</v>
      </c>
      <c r="O1873" s="47">
        <f t="shared" si="117"/>
        <v>1076</v>
      </c>
      <c r="P1873" s="47"/>
    </row>
    <row r="1874" spans="1:16" x14ac:dyDescent="0.3">
      <c r="A1874" s="6"/>
      <c r="C1874" s="27">
        <v>1860</v>
      </c>
      <c r="D1874" s="26">
        <v>1058</v>
      </c>
      <c r="E1874" s="26">
        <v>12</v>
      </c>
      <c r="F1874" s="5">
        <v>1077</v>
      </c>
      <c r="H1874" s="47">
        <f>VLOOKUP(표5_1075[[#This Row],[characterId]],$BB$15:$BD$223,2,FALSE)</f>
        <v>6</v>
      </c>
      <c r="I1874" s="47" t="str">
        <f>VLOOKUP(표5_1075[[#This Row],[characterId]],$BB$15:$BD$223,3,FALSE)</f>
        <v>페일독스</v>
      </c>
      <c r="K1874" s="47">
        <f t="shared" si="118"/>
        <v>78</v>
      </c>
      <c r="L1874" s="47">
        <v>1860</v>
      </c>
      <c r="M1874" s="47">
        <f t="shared" si="116"/>
        <v>1058</v>
      </c>
      <c r="N1874" s="47">
        <f t="shared" si="115"/>
        <v>12</v>
      </c>
      <c r="O1874" s="47">
        <f t="shared" si="117"/>
        <v>1077</v>
      </c>
      <c r="P1874" s="47"/>
    </row>
    <row r="1875" spans="1:16" x14ac:dyDescent="0.3">
      <c r="A1875" s="6"/>
      <c r="C1875" s="27">
        <v>1861</v>
      </c>
      <c r="D1875" s="26">
        <v>1058</v>
      </c>
      <c r="E1875" s="26">
        <v>13</v>
      </c>
      <c r="F1875" s="5">
        <v>1075</v>
      </c>
      <c r="H1875" s="47">
        <f>VLOOKUP(표5_1075[[#This Row],[characterId]],$BB$15:$BD$223,2,FALSE)</f>
        <v>15</v>
      </c>
      <c r="I1875" s="47" t="str">
        <f>VLOOKUP(표5_1075[[#This Row],[characterId]],$BB$15:$BD$223,3,FALSE)</f>
        <v>드로이드실버</v>
      </c>
      <c r="K1875" s="47">
        <f t="shared" si="118"/>
        <v>78</v>
      </c>
      <c r="L1875" s="47">
        <v>1861</v>
      </c>
      <c r="M1875" s="47">
        <f t="shared" si="116"/>
        <v>1058</v>
      </c>
      <c r="N1875" s="47">
        <f t="shared" si="115"/>
        <v>13</v>
      </c>
      <c r="O1875" s="47">
        <f t="shared" si="117"/>
        <v>1075</v>
      </c>
      <c r="P1875" s="47"/>
    </row>
    <row r="1876" spans="1:16" x14ac:dyDescent="0.3">
      <c r="A1876" s="6"/>
      <c r="C1876" s="27">
        <v>1862</v>
      </c>
      <c r="D1876" s="26">
        <v>1058</v>
      </c>
      <c r="E1876" s="26">
        <v>14</v>
      </c>
      <c r="F1876" s="5">
        <v>1069</v>
      </c>
      <c r="H1876" s="47">
        <f>VLOOKUP(표5_1075[[#This Row],[characterId]],$BB$15:$BD$223,2,FALSE)</f>
        <v>21</v>
      </c>
      <c r="I1876" s="47" t="str">
        <f>VLOOKUP(표5_1075[[#This Row],[characterId]],$BB$15:$BD$223,3,FALSE)</f>
        <v>푸르릉</v>
      </c>
      <c r="K1876" s="47">
        <f t="shared" si="118"/>
        <v>78</v>
      </c>
      <c r="L1876" s="47">
        <v>1862</v>
      </c>
      <c r="M1876" s="47">
        <f t="shared" si="116"/>
        <v>1058</v>
      </c>
      <c r="N1876" s="47">
        <f t="shared" si="115"/>
        <v>14</v>
      </c>
      <c r="O1876" s="47">
        <f t="shared" si="117"/>
        <v>1069</v>
      </c>
      <c r="P1876" s="47"/>
    </row>
    <row r="1877" spans="1:16" x14ac:dyDescent="0.3">
      <c r="A1877" s="6"/>
      <c r="C1877" s="27">
        <v>1863</v>
      </c>
      <c r="D1877" s="26">
        <v>1058</v>
      </c>
      <c r="E1877" s="26">
        <v>15</v>
      </c>
      <c r="F1877" s="5">
        <v>1082</v>
      </c>
      <c r="H1877" s="47">
        <f>VLOOKUP(표5_1075[[#This Row],[characterId]],$BB$15:$BD$223,2,FALSE)</f>
        <v>15</v>
      </c>
      <c r="I1877" s="47" t="str">
        <f>VLOOKUP(표5_1075[[#This Row],[characterId]],$BB$15:$BD$223,3,FALSE)</f>
        <v>나이트필</v>
      </c>
      <c r="K1877" s="47">
        <f t="shared" si="118"/>
        <v>78</v>
      </c>
      <c r="L1877" s="47">
        <v>1863</v>
      </c>
      <c r="M1877" s="47">
        <f t="shared" si="116"/>
        <v>1058</v>
      </c>
      <c r="N1877" s="47">
        <f t="shared" si="115"/>
        <v>15</v>
      </c>
      <c r="O1877" s="47">
        <f t="shared" si="117"/>
        <v>1082</v>
      </c>
      <c r="P1877" s="47"/>
    </row>
    <row r="1878" spans="1:16" x14ac:dyDescent="0.3">
      <c r="A1878" s="6"/>
      <c r="C1878" s="27">
        <v>1864</v>
      </c>
      <c r="D1878" s="26">
        <v>1058</v>
      </c>
      <c r="E1878" s="26">
        <v>16</v>
      </c>
      <c r="F1878" s="5">
        <v>1158</v>
      </c>
      <c r="H1878" s="47">
        <f>VLOOKUP(표5_1075[[#This Row],[characterId]],$BB$15:$BD$223,2,FALSE)</f>
        <v>29</v>
      </c>
      <c r="I1878" s="47" t="str">
        <f>VLOOKUP(표5_1075[[#This Row],[characterId]],$BB$15:$BD$223,3,FALSE)</f>
        <v>셀케토</v>
      </c>
      <c r="K1878" s="47">
        <f t="shared" si="118"/>
        <v>78</v>
      </c>
      <c r="L1878" s="47">
        <v>1864</v>
      </c>
      <c r="M1878" s="47">
        <f t="shared" si="116"/>
        <v>1058</v>
      </c>
      <c r="N1878" s="47">
        <f t="shared" si="115"/>
        <v>16</v>
      </c>
      <c r="O1878" s="47">
        <f t="shared" si="117"/>
        <v>1158</v>
      </c>
      <c r="P1878" s="47"/>
    </row>
    <row r="1879" spans="1:16" x14ac:dyDescent="0.3">
      <c r="A1879" s="6"/>
      <c r="C1879" s="27">
        <v>1865</v>
      </c>
      <c r="D1879" s="26">
        <v>1058</v>
      </c>
      <c r="E1879" s="26">
        <v>17</v>
      </c>
      <c r="F1879" s="5">
        <v>1154</v>
      </c>
      <c r="H1879" s="47">
        <f>VLOOKUP(표5_1075[[#This Row],[characterId]],$BB$15:$BD$223,2,FALSE)</f>
        <v>39</v>
      </c>
      <c r="I1879" s="47" t="str">
        <f>VLOOKUP(표5_1075[[#This Row],[characterId]],$BB$15:$BD$223,3,FALSE)</f>
        <v>스핑크스헤드</v>
      </c>
      <c r="K1879" s="47">
        <f t="shared" si="118"/>
        <v>78</v>
      </c>
      <c r="L1879" s="47">
        <v>1865</v>
      </c>
      <c r="M1879" s="47">
        <f t="shared" si="116"/>
        <v>1058</v>
      </c>
      <c r="N1879" s="47">
        <f t="shared" si="115"/>
        <v>17</v>
      </c>
      <c r="O1879" s="47">
        <f t="shared" si="117"/>
        <v>1154</v>
      </c>
      <c r="P1879" s="47"/>
    </row>
    <row r="1880" spans="1:16" x14ac:dyDescent="0.3">
      <c r="A1880" s="6"/>
      <c r="C1880" s="27">
        <v>1866</v>
      </c>
      <c r="D1880" s="26">
        <v>1058</v>
      </c>
      <c r="E1880" s="26">
        <v>18</v>
      </c>
      <c r="F1880" s="5">
        <v>1100</v>
      </c>
      <c r="H1880" s="47">
        <f>VLOOKUP(표5_1075[[#This Row],[characterId]],$BB$15:$BD$223,2,FALSE)</f>
        <v>20</v>
      </c>
      <c r="I1880" s="47" t="str">
        <f>VLOOKUP(표5_1075[[#This Row],[characterId]],$BB$15:$BD$223,3,FALSE)</f>
        <v>아글라스</v>
      </c>
      <c r="K1880" s="47">
        <f t="shared" si="118"/>
        <v>78</v>
      </c>
      <c r="L1880" s="47">
        <v>1866</v>
      </c>
      <c r="M1880" s="47">
        <f t="shared" si="116"/>
        <v>1058</v>
      </c>
      <c r="N1880" s="47">
        <f t="shared" si="115"/>
        <v>18</v>
      </c>
      <c r="O1880" s="47">
        <f t="shared" si="117"/>
        <v>1100</v>
      </c>
      <c r="P1880" s="47"/>
    </row>
    <row r="1881" spans="1:16" x14ac:dyDescent="0.3">
      <c r="A1881" s="6"/>
      <c r="C1881" s="27">
        <v>1867</v>
      </c>
      <c r="D1881" s="26">
        <v>1058</v>
      </c>
      <c r="E1881" s="26">
        <v>19</v>
      </c>
      <c r="F1881" s="5">
        <v>1153</v>
      </c>
      <c r="H1881" s="47">
        <f>VLOOKUP(표5_1075[[#This Row],[characterId]],$BB$15:$BD$223,2,FALSE)</f>
        <v>19</v>
      </c>
      <c r="I1881" s="47" t="str">
        <f>VLOOKUP(표5_1075[[#This Row],[characterId]],$BB$15:$BD$223,3,FALSE)</f>
        <v>도나투스</v>
      </c>
      <c r="K1881" s="47">
        <f t="shared" si="118"/>
        <v>78</v>
      </c>
      <c r="L1881" s="47">
        <v>1867</v>
      </c>
      <c r="M1881" s="47">
        <f t="shared" si="116"/>
        <v>1058</v>
      </c>
      <c r="N1881" s="47">
        <f t="shared" si="115"/>
        <v>19</v>
      </c>
      <c r="O1881" s="47">
        <f t="shared" si="117"/>
        <v>1153</v>
      </c>
      <c r="P1881" s="47"/>
    </row>
    <row r="1882" spans="1:16" x14ac:dyDescent="0.3">
      <c r="A1882" s="6"/>
      <c r="C1882" s="27">
        <v>1868</v>
      </c>
      <c r="D1882" s="26">
        <v>1058</v>
      </c>
      <c r="E1882" s="26">
        <v>20</v>
      </c>
      <c r="F1882" s="5">
        <v>1130</v>
      </c>
      <c r="H1882" s="47">
        <f>VLOOKUP(표5_1075[[#This Row],[characterId]],$BB$15:$BD$223,2,FALSE)</f>
        <v>14</v>
      </c>
      <c r="I1882" s="47" t="str">
        <f>VLOOKUP(표5_1075[[#This Row],[characterId]],$BB$15:$BD$223,3,FALSE)</f>
        <v>패스파인더</v>
      </c>
      <c r="K1882" s="47">
        <f t="shared" si="118"/>
        <v>78</v>
      </c>
      <c r="L1882" s="47">
        <v>1868</v>
      </c>
      <c r="M1882" s="47">
        <f t="shared" si="116"/>
        <v>1058</v>
      </c>
      <c r="N1882" s="47">
        <f t="shared" si="115"/>
        <v>20</v>
      </c>
      <c r="O1882" s="47">
        <f t="shared" si="117"/>
        <v>1130</v>
      </c>
      <c r="P1882" s="47"/>
    </row>
    <row r="1883" spans="1:16" x14ac:dyDescent="0.3">
      <c r="A1883" s="6"/>
      <c r="C1883" s="27">
        <v>1869</v>
      </c>
      <c r="D1883" s="26">
        <v>1058</v>
      </c>
      <c r="E1883" s="26">
        <v>101</v>
      </c>
      <c r="F1883" s="5">
        <v>2002</v>
      </c>
      <c r="H1883" s="47">
        <f>VLOOKUP(표5_1075[[#This Row],[characterId]],$BB$15:$BD$223,2,FALSE)</f>
        <v>31</v>
      </c>
      <c r="I1883" s="47" t="str">
        <f>VLOOKUP(표5_1075[[#This Row],[characterId]],$BB$15:$BD$223,3,FALSE)</f>
        <v>그렐라스</v>
      </c>
      <c r="K1883" s="47">
        <f t="shared" si="118"/>
        <v>78</v>
      </c>
      <c r="L1883" s="47">
        <v>1869</v>
      </c>
      <c r="M1883" s="47">
        <f t="shared" si="116"/>
        <v>1058</v>
      </c>
      <c r="N1883" s="47">
        <f t="shared" si="115"/>
        <v>101</v>
      </c>
      <c r="O1883" s="47">
        <f t="shared" si="117"/>
        <v>2002</v>
      </c>
      <c r="P1883" s="47"/>
    </row>
    <row r="1884" spans="1:16" x14ac:dyDescent="0.3">
      <c r="A1884" s="6"/>
      <c r="C1884" s="27">
        <v>1870</v>
      </c>
      <c r="D1884" s="26">
        <v>1058</v>
      </c>
      <c r="E1884" s="26">
        <v>102</v>
      </c>
      <c r="F1884" s="5">
        <v>2021</v>
      </c>
      <c r="H1884" s="47">
        <f>VLOOKUP(표5_1075[[#This Row],[characterId]],$BB$15:$BD$223,2,FALSE)</f>
        <v>23</v>
      </c>
      <c r="I1884" s="47" t="str">
        <f>VLOOKUP(표5_1075[[#This Row],[characterId]],$BB$15:$BD$223,3,FALSE)</f>
        <v>도르도로이드</v>
      </c>
      <c r="K1884" s="47">
        <f t="shared" si="118"/>
        <v>78</v>
      </c>
      <c r="L1884" s="47">
        <v>1870</v>
      </c>
      <c r="M1884" s="47">
        <f t="shared" si="116"/>
        <v>1058</v>
      </c>
      <c r="N1884" s="47">
        <f t="shared" si="115"/>
        <v>102</v>
      </c>
      <c r="O1884" s="47">
        <f t="shared" si="117"/>
        <v>2021</v>
      </c>
      <c r="P1884" s="47"/>
    </row>
    <row r="1885" spans="1:16" x14ac:dyDescent="0.3">
      <c r="A1885" s="6"/>
      <c r="C1885" s="27">
        <v>1871</v>
      </c>
      <c r="D1885" s="26">
        <v>1058</v>
      </c>
      <c r="E1885" s="26">
        <v>103</v>
      </c>
      <c r="F1885" s="5">
        <v>2032</v>
      </c>
      <c r="H1885" s="47">
        <f>VLOOKUP(표5_1075[[#This Row],[characterId]],$BB$15:$BD$223,2,FALSE)</f>
        <v>31</v>
      </c>
      <c r="I1885" s="47" t="str">
        <f>VLOOKUP(표5_1075[[#This Row],[characterId]],$BB$15:$BD$223,3,FALSE)</f>
        <v>플릭스독</v>
      </c>
      <c r="K1885" s="47">
        <f t="shared" si="118"/>
        <v>78</v>
      </c>
      <c r="L1885" s="47">
        <v>1871</v>
      </c>
      <c r="M1885" s="47">
        <f t="shared" si="116"/>
        <v>1058</v>
      </c>
      <c r="N1885" s="47">
        <f t="shared" si="115"/>
        <v>103</v>
      </c>
      <c r="O1885" s="47">
        <f t="shared" si="117"/>
        <v>2032</v>
      </c>
      <c r="P1885" s="47"/>
    </row>
    <row r="1886" spans="1:16" x14ac:dyDescent="0.3">
      <c r="A1886" s="6"/>
      <c r="C1886" s="27">
        <v>1872</v>
      </c>
      <c r="D1886" s="26">
        <v>1058</v>
      </c>
      <c r="E1886" s="26">
        <v>201</v>
      </c>
      <c r="F1886" s="5">
        <v>3005</v>
      </c>
      <c r="H1886" s="47">
        <f>VLOOKUP(표5_1075[[#This Row],[characterId]],$BB$15:$BD$223,2,FALSE)</f>
        <v>36</v>
      </c>
      <c r="I1886" s="47" t="str">
        <f>VLOOKUP(표5_1075[[#This Row],[characterId]],$BB$15:$BD$223,3,FALSE)</f>
        <v>눈물의 루나이</v>
      </c>
      <c r="K1886" s="47">
        <f t="shared" si="118"/>
        <v>78</v>
      </c>
      <c r="L1886" s="47">
        <v>1872</v>
      </c>
      <c r="M1886" s="47">
        <f t="shared" si="116"/>
        <v>1058</v>
      </c>
      <c r="N1886" s="47">
        <f t="shared" si="115"/>
        <v>201</v>
      </c>
      <c r="O1886" s="47">
        <f t="shared" si="117"/>
        <v>3005</v>
      </c>
      <c r="P1886" s="47"/>
    </row>
    <row r="1887" spans="1:16" x14ac:dyDescent="0.3">
      <c r="A1887" s="6"/>
      <c r="C1887" s="27">
        <v>1873</v>
      </c>
      <c r="D1887" s="26">
        <v>1059</v>
      </c>
      <c r="E1887" s="26">
        <v>1</v>
      </c>
      <c r="F1887" s="5">
        <v>1006</v>
      </c>
      <c r="H1887" s="47">
        <f>VLOOKUP(표5_1075[[#This Row],[characterId]],$BB$15:$BD$223,2,FALSE)</f>
        <v>3</v>
      </c>
      <c r="I1887" s="47" t="str">
        <f>VLOOKUP(표5_1075[[#This Row],[characterId]],$BB$15:$BD$223,3,FALSE)</f>
        <v>위치</v>
      </c>
      <c r="K1887" s="47">
        <f t="shared" si="118"/>
        <v>79</v>
      </c>
      <c r="L1887" s="47">
        <v>1873</v>
      </c>
      <c r="M1887" s="47">
        <f t="shared" si="116"/>
        <v>1059</v>
      </c>
      <c r="N1887" s="47">
        <f t="shared" si="115"/>
        <v>1</v>
      </c>
      <c r="O1887" s="47">
        <f t="shared" si="117"/>
        <v>1006</v>
      </c>
      <c r="P1887" s="47"/>
    </row>
    <row r="1888" spans="1:16" x14ac:dyDescent="0.3">
      <c r="A1888" s="6"/>
      <c r="C1888" s="27">
        <v>1874</v>
      </c>
      <c r="D1888" s="26">
        <v>1059</v>
      </c>
      <c r="E1888" s="26">
        <v>2</v>
      </c>
      <c r="F1888" s="5">
        <v>1003</v>
      </c>
      <c r="H1888" s="47">
        <f>VLOOKUP(표5_1075[[#This Row],[characterId]],$BB$15:$BD$223,2,FALSE)</f>
        <v>2</v>
      </c>
      <c r="I1888" s="47" t="str">
        <f>VLOOKUP(표5_1075[[#This Row],[characterId]],$BB$15:$BD$223,3,FALSE)</f>
        <v>으릉</v>
      </c>
      <c r="K1888" s="47">
        <f t="shared" si="118"/>
        <v>79</v>
      </c>
      <c r="L1888" s="47">
        <v>1874</v>
      </c>
      <c r="M1888" s="47">
        <f t="shared" si="116"/>
        <v>1059</v>
      </c>
      <c r="N1888" s="47">
        <f t="shared" si="115"/>
        <v>2</v>
      </c>
      <c r="O1888" s="47">
        <f t="shared" si="117"/>
        <v>1003</v>
      </c>
      <c r="P1888" s="47"/>
    </row>
    <row r="1889" spans="1:16" x14ac:dyDescent="0.3">
      <c r="A1889" s="6"/>
      <c r="C1889" s="27">
        <v>1875</v>
      </c>
      <c r="D1889" s="26">
        <v>1059</v>
      </c>
      <c r="E1889" s="26">
        <v>3</v>
      </c>
      <c r="F1889" s="5">
        <v>1028</v>
      </c>
      <c r="H1889" s="47">
        <f>VLOOKUP(표5_1075[[#This Row],[characterId]],$BB$15:$BD$223,2,FALSE)</f>
        <v>10</v>
      </c>
      <c r="I1889" s="47" t="str">
        <f>VLOOKUP(표5_1075[[#This Row],[characterId]],$BB$15:$BD$223,3,FALSE)</f>
        <v>젠틀맨</v>
      </c>
      <c r="K1889" s="47">
        <f t="shared" si="118"/>
        <v>79</v>
      </c>
      <c r="L1889" s="47">
        <v>1875</v>
      </c>
      <c r="M1889" s="47">
        <f t="shared" si="116"/>
        <v>1059</v>
      </c>
      <c r="N1889" s="47">
        <f t="shared" si="115"/>
        <v>3</v>
      </c>
      <c r="O1889" s="47">
        <f t="shared" si="117"/>
        <v>1028</v>
      </c>
      <c r="P1889" s="47"/>
    </row>
    <row r="1890" spans="1:16" x14ac:dyDescent="0.3">
      <c r="A1890" s="6"/>
      <c r="C1890" s="27">
        <v>1876</v>
      </c>
      <c r="D1890" s="26">
        <v>1059</v>
      </c>
      <c r="E1890" s="26">
        <v>4</v>
      </c>
      <c r="F1890" s="5">
        <v>1035</v>
      </c>
      <c r="H1890" s="47">
        <f>VLOOKUP(표5_1075[[#This Row],[characterId]],$BB$15:$BD$223,2,FALSE)</f>
        <v>2</v>
      </c>
      <c r="I1890" s="47" t="str">
        <f>VLOOKUP(표5_1075[[#This Row],[characterId]],$BB$15:$BD$223,3,FALSE)</f>
        <v>액션트독스</v>
      </c>
      <c r="K1890" s="47">
        <f t="shared" si="118"/>
        <v>79</v>
      </c>
      <c r="L1890" s="47">
        <v>1876</v>
      </c>
      <c r="M1890" s="47">
        <f t="shared" si="116"/>
        <v>1059</v>
      </c>
      <c r="N1890" s="47">
        <f t="shared" si="115"/>
        <v>4</v>
      </c>
      <c r="O1890" s="47">
        <f t="shared" si="117"/>
        <v>1035</v>
      </c>
      <c r="P1890" s="47"/>
    </row>
    <row r="1891" spans="1:16" x14ac:dyDescent="0.3">
      <c r="A1891" s="6"/>
      <c r="C1891" s="27">
        <v>1877</v>
      </c>
      <c r="D1891" s="26">
        <v>1059</v>
      </c>
      <c r="E1891" s="26">
        <v>5</v>
      </c>
      <c r="F1891" s="5">
        <v>1026</v>
      </c>
      <c r="H1891" s="47">
        <f>VLOOKUP(표5_1075[[#This Row],[characterId]],$BB$15:$BD$223,2,FALSE)</f>
        <v>8</v>
      </c>
      <c r="I1891" s="47" t="str">
        <f>VLOOKUP(표5_1075[[#This Row],[characterId]],$BB$15:$BD$223,3,FALSE)</f>
        <v>필라멘트</v>
      </c>
      <c r="K1891" s="47">
        <f t="shared" si="118"/>
        <v>79</v>
      </c>
      <c r="L1891" s="47">
        <v>1877</v>
      </c>
      <c r="M1891" s="47">
        <f t="shared" si="116"/>
        <v>1059</v>
      </c>
      <c r="N1891" s="47">
        <f t="shared" si="115"/>
        <v>5</v>
      </c>
      <c r="O1891" s="47">
        <f t="shared" si="117"/>
        <v>1026</v>
      </c>
      <c r="P1891" s="47"/>
    </row>
    <row r="1892" spans="1:16" x14ac:dyDescent="0.3">
      <c r="A1892" s="6"/>
      <c r="C1892" s="27">
        <v>1878</v>
      </c>
      <c r="D1892" s="26">
        <v>1059</v>
      </c>
      <c r="E1892" s="26">
        <v>6</v>
      </c>
      <c r="F1892" s="5">
        <v>1060</v>
      </c>
      <c r="H1892" s="47">
        <f>VLOOKUP(표5_1075[[#This Row],[characterId]],$BB$15:$BD$223,2,FALSE)</f>
        <v>7</v>
      </c>
      <c r="I1892" s="47" t="str">
        <f>VLOOKUP(표5_1075[[#This Row],[characterId]],$BB$15:$BD$223,3,FALSE)</f>
        <v>캔디맨</v>
      </c>
      <c r="K1892" s="47">
        <f t="shared" si="118"/>
        <v>79</v>
      </c>
      <c r="L1892" s="47">
        <v>1878</v>
      </c>
      <c r="M1892" s="47">
        <f t="shared" si="116"/>
        <v>1059</v>
      </c>
      <c r="N1892" s="47">
        <f t="shared" si="115"/>
        <v>6</v>
      </c>
      <c r="O1892" s="47">
        <f t="shared" si="117"/>
        <v>1060</v>
      </c>
      <c r="P1892" s="47"/>
    </row>
    <row r="1893" spans="1:16" x14ac:dyDescent="0.3">
      <c r="A1893" s="6"/>
      <c r="C1893" s="27">
        <v>1879</v>
      </c>
      <c r="D1893" s="26">
        <v>1059</v>
      </c>
      <c r="E1893" s="26">
        <v>7</v>
      </c>
      <c r="F1893" s="5">
        <v>1050</v>
      </c>
      <c r="H1893" s="47">
        <f>VLOOKUP(표5_1075[[#This Row],[characterId]],$BB$15:$BD$223,2,FALSE)</f>
        <v>12</v>
      </c>
      <c r="I1893" s="47" t="str">
        <f>VLOOKUP(표5_1075[[#This Row],[characterId]],$BB$15:$BD$223,3,FALSE)</f>
        <v>포리안</v>
      </c>
      <c r="K1893" s="47">
        <f t="shared" si="118"/>
        <v>79</v>
      </c>
      <c r="L1893" s="47">
        <v>1879</v>
      </c>
      <c r="M1893" s="47">
        <f t="shared" si="116"/>
        <v>1059</v>
      </c>
      <c r="N1893" s="47">
        <f t="shared" si="115"/>
        <v>7</v>
      </c>
      <c r="O1893" s="47">
        <f t="shared" si="117"/>
        <v>1050</v>
      </c>
      <c r="P1893" s="47"/>
    </row>
    <row r="1894" spans="1:16" x14ac:dyDescent="0.3">
      <c r="A1894" s="6"/>
      <c r="C1894" s="27">
        <v>1880</v>
      </c>
      <c r="D1894" s="26">
        <v>1059</v>
      </c>
      <c r="E1894" s="26">
        <v>8</v>
      </c>
      <c r="F1894" s="5">
        <v>1051</v>
      </c>
      <c r="H1894" s="47">
        <f>VLOOKUP(표5_1075[[#This Row],[characterId]],$BB$15:$BD$223,2,FALSE)</f>
        <v>42</v>
      </c>
      <c r="I1894" s="47" t="str">
        <f>VLOOKUP(표5_1075[[#This Row],[characterId]],$BB$15:$BD$223,3,FALSE)</f>
        <v>골드리막</v>
      </c>
      <c r="K1894" s="47">
        <f t="shared" si="118"/>
        <v>79</v>
      </c>
      <c r="L1894" s="47">
        <v>1880</v>
      </c>
      <c r="M1894" s="47">
        <f t="shared" si="116"/>
        <v>1059</v>
      </c>
      <c r="N1894" s="47">
        <f t="shared" si="115"/>
        <v>8</v>
      </c>
      <c r="O1894" s="47">
        <f t="shared" si="117"/>
        <v>1051</v>
      </c>
      <c r="P1894" s="47"/>
    </row>
    <row r="1895" spans="1:16" x14ac:dyDescent="0.3">
      <c r="A1895" s="6"/>
      <c r="C1895" s="27">
        <v>1881</v>
      </c>
      <c r="D1895" s="26">
        <v>1059</v>
      </c>
      <c r="E1895" s="26">
        <v>9</v>
      </c>
      <c r="F1895" s="5">
        <v>1038</v>
      </c>
      <c r="H1895" s="47">
        <f>VLOOKUP(표5_1075[[#This Row],[characterId]],$BB$15:$BD$223,2,FALSE)</f>
        <v>42</v>
      </c>
      <c r="I1895" s="47" t="str">
        <f>VLOOKUP(표5_1075[[#This Row],[characterId]],$BB$15:$BD$223,3,FALSE)</f>
        <v>리프스</v>
      </c>
      <c r="K1895" s="47">
        <f t="shared" si="118"/>
        <v>79</v>
      </c>
      <c r="L1895" s="47">
        <v>1881</v>
      </c>
      <c r="M1895" s="47">
        <f t="shared" si="116"/>
        <v>1059</v>
      </c>
      <c r="N1895" s="47">
        <f t="shared" si="115"/>
        <v>9</v>
      </c>
      <c r="O1895" s="47">
        <f t="shared" si="117"/>
        <v>1038</v>
      </c>
      <c r="P1895" s="47"/>
    </row>
    <row r="1896" spans="1:16" x14ac:dyDescent="0.3">
      <c r="A1896" s="6"/>
      <c r="C1896" s="27">
        <v>1882</v>
      </c>
      <c r="D1896" s="26">
        <v>1059</v>
      </c>
      <c r="E1896" s="26">
        <v>10</v>
      </c>
      <c r="F1896" s="5">
        <v>1051</v>
      </c>
      <c r="H1896" s="47">
        <f>VLOOKUP(표5_1075[[#This Row],[characterId]],$BB$15:$BD$223,2,FALSE)</f>
        <v>42</v>
      </c>
      <c r="I1896" s="47" t="str">
        <f>VLOOKUP(표5_1075[[#This Row],[characterId]],$BB$15:$BD$223,3,FALSE)</f>
        <v>골드리막</v>
      </c>
      <c r="K1896" s="47">
        <f t="shared" si="118"/>
        <v>79</v>
      </c>
      <c r="L1896" s="47">
        <v>1882</v>
      </c>
      <c r="M1896" s="47">
        <f t="shared" si="116"/>
        <v>1059</v>
      </c>
      <c r="N1896" s="47">
        <f t="shared" ref="N1896:N1959" si="119">N1872</f>
        <v>10</v>
      </c>
      <c r="O1896" s="47">
        <f t="shared" si="117"/>
        <v>1051</v>
      </c>
      <c r="P1896" s="47"/>
    </row>
    <row r="1897" spans="1:16" x14ac:dyDescent="0.3">
      <c r="A1897" s="6"/>
      <c r="C1897" s="27">
        <v>1883</v>
      </c>
      <c r="D1897" s="26">
        <v>1059</v>
      </c>
      <c r="E1897" s="26">
        <v>11</v>
      </c>
      <c r="F1897" s="5">
        <v>1076</v>
      </c>
      <c r="H1897" s="47">
        <f>VLOOKUP(표5_1075[[#This Row],[characterId]],$BB$15:$BD$223,2,FALSE)</f>
        <v>3</v>
      </c>
      <c r="I1897" s="47" t="str">
        <f>VLOOKUP(표5_1075[[#This Row],[characterId]],$BB$15:$BD$223,3,FALSE)</f>
        <v>운트파이톤</v>
      </c>
      <c r="K1897" s="47">
        <f t="shared" si="118"/>
        <v>79</v>
      </c>
      <c r="L1897" s="47">
        <v>1883</v>
      </c>
      <c r="M1897" s="47">
        <f t="shared" si="116"/>
        <v>1059</v>
      </c>
      <c r="N1897" s="47">
        <f t="shared" si="119"/>
        <v>11</v>
      </c>
      <c r="O1897" s="47">
        <f t="shared" si="117"/>
        <v>1076</v>
      </c>
      <c r="P1897" s="47"/>
    </row>
    <row r="1898" spans="1:16" x14ac:dyDescent="0.3">
      <c r="A1898" s="6"/>
      <c r="C1898" s="27">
        <v>1884</v>
      </c>
      <c r="D1898" s="26">
        <v>1059</v>
      </c>
      <c r="E1898" s="26">
        <v>12</v>
      </c>
      <c r="F1898" s="5">
        <v>1077</v>
      </c>
      <c r="H1898" s="47">
        <f>VLOOKUP(표5_1075[[#This Row],[characterId]],$BB$15:$BD$223,2,FALSE)</f>
        <v>6</v>
      </c>
      <c r="I1898" s="47" t="str">
        <f>VLOOKUP(표5_1075[[#This Row],[characterId]],$BB$15:$BD$223,3,FALSE)</f>
        <v>페일독스</v>
      </c>
      <c r="K1898" s="47">
        <f t="shared" si="118"/>
        <v>79</v>
      </c>
      <c r="L1898" s="47">
        <v>1884</v>
      </c>
      <c r="M1898" s="47">
        <f t="shared" si="116"/>
        <v>1059</v>
      </c>
      <c r="N1898" s="47">
        <f t="shared" si="119"/>
        <v>12</v>
      </c>
      <c r="O1898" s="47">
        <f t="shared" si="117"/>
        <v>1077</v>
      </c>
      <c r="P1898" s="47"/>
    </row>
    <row r="1899" spans="1:16" x14ac:dyDescent="0.3">
      <c r="A1899" s="6"/>
      <c r="C1899" s="27">
        <v>1885</v>
      </c>
      <c r="D1899" s="26">
        <v>1059</v>
      </c>
      <c r="E1899" s="26">
        <v>13</v>
      </c>
      <c r="F1899" s="5">
        <v>1075</v>
      </c>
      <c r="H1899" s="47">
        <f>VLOOKUP(표5_1075[[#This Row],[characterId]],$BB$15:$BD$223,2,FALSE)</f>
        <v>15</v>
      </c>
      <c r="I1899" s="47" t="str">
        <f>VLOOKUP(표5_1075[[#This Row],[characterId]],$BB$15:$BD$223,3,FALSE)</f>
        <v>드로이드실버</v>
      </c>
      <c r="K1899" s="47">
        <f t="shared" si="118"/>
        <v>79</v>
      </c>
      <c r="L1899" s="47">
        <v>1885</v>
      </c>
      <c r="M1899" s="47">
        <f t="shared" si="116"/>
        <v>1059</v>
      </c>
      <c r="N1899" s="47">
        <f t="shared" si="119"/>
        <v>13</v>
      </c>
      <c r="O1899" s="47">
        <f t="shared" si="117"/>
        <v>1075</v>
      </c>
      <c r="P1899" s="47"/>
    </row>
    <row r="1900" spans="1:16" x14ac:dyDescent="0.3">
      <c r="A1900" s="6"/>
      <c r="C1900" s="27">
        <v>1886</v>
      </c>
      <c r="D1900" s="26">
        <v>1059</v>
      </c>
      <c r="E1900" s="26">
        <v>14</v>
      </c>
      <c r="F1900" s="5">
        <v>1069</v>
      </c>
      <c r="H1900" s="47">
        <f>VLOOKUP(표5_1075[[#This Row],[characterId]],$BB$15:$BD$223,2,FALSE)</f>
        <v>21</v>
      </c>
      <c r="I1900" s="47" t="str">
        <f>VLOOKUP(표5_1075[[#This Row],[characterId]],$BB$15:$BD$223,3,FALSE)</f>
        <v>푸르릉</v>
      </c>
      <c r="K1900" s="47">
        <f t="shared" si="118"/>
        <v>79</v>
      </c>
      <c r="L1900" s="47">
        <v>1886</v>
      </c>
      <c r="M1900" s="47">
        <f t="shared" si="116"/>
        <v>1059</v>
      </c>
      <c r="N1900" s="47">
        <f t="shared" si="119"/>
        <v>14</v>
      </c>
      <c r="O1900" s="47">
        <f t="shared" si="117"/>
        <v>1069</v>
      </c>
      <c r="P1900" s="47"/>
    </row>
    <row r="1901" spans="1:16" x14ac:dyDescent="0.3">
      <c r="A1901" s="6"/>
      <c r="C1901" s="27">
        <v>1887</v>
      </c>
      <c r="D1901" s="26">
        <v>1059</v>
      </c>
      <c r="E1901" s="26">
        <v>15</v>
      </c>
      <c r="F1901" s="5">
        <v>1082</v>
      </c>
      <c r="H1901" s="47">
        <f>VLOOKUP(표5_1075[[#This Row],[characterId]],$BB$15:$BD$223,2,FALSE)</f>
        <v>15</v>
      </c>
      <c r="I1901" s="47" t="str">
        <f>VLOOKUP(표5_1075[[#This Row],[characterId]],$BB$15:$BD$223,3,FALSE)</f>
        <v>나이트필</v>
      </c>
      <c r="K1901" s="47">
        <f t="shared" si="118"/>
        <v>79</v>
      </c>
      <c r="L1901" s="47">
        <v>1887</v>
      </c>
      <c r="M1901" s="47">
        <f t="shared" si="116"/>
        <v>1059</v>
      </c>
      <c r="N1901" s="47">
        <f t="shared" si="119"/>
        <v>15</v>
      </c>
      <c r="O1901" s="47">
        <f t="shared" si="117"/>
        <v>1082</v>
      </c>
      <c r="P1901" s="47"/>
    </row>
    <row r="1902" spans="1:16" x14ac:dyDescent="0.3">
      <c r="A1902" s="6"/>
      <c r="C1902" s="27">
        <v>1888</v>
      </c>
      <c r="D1902" s="26">
        <v>1059</v>
      </c>
      <c r="E1902" s="26">
        <v>16</v>
      </c>
      <c r="F1902" s="5">
        <v>1158</v>
      </c>
      <c r="H1902" s="47">
        <f>VLOOKUP(표5_1075[[#This Row],[characterId]],$BB$15:$BD$223,2,FALSE)</f>
        <v>29</v>
      </c>
      <c r="I1902" s="47" t="str">
        <f>VLOOKUP(표5_1075[[#This Row],[characterId]],$BB$15:$BD$223,3,FALSE)</f>
        <v>셀케토</v>
      </c>
      <c r="K1902" s="47">
        <f t="shared" si="118"/>
        <v>79</v>
      </c>
      <c r="L1902" s="47">
        <v>1888</v>
      </c>
      <c r="M1902" s="47">
        <f t="shared" si="116"/>
        <v>1059</v>
      </c>
      <c r="N1902" s="47">
        <f t="shared" si="119"/>
        <v>16</v>
      </c>
      <c r="O1902" s="47">
        <f t="shared" si="117"/>
        <v>1158</v>
      </c>
      <c r="P1902" s="47"/>
    </row>
    <row r="1903" spans="1:16" x14ac:dyDescent="0.3">
      <c r="A1903" s="6"/>
      <c r="C1903" s="27">
        <v>1889</v>
      </c>
      <c r="D1903" s="26">
        <v>1059</v>
      </c>
      <c r="E1903" s="26">
        <v>17</v>
      </c>
      <c r="F1903" s="5">
        <v>1154</v>
      </c>
      <c r="H1903" s="47">
        <f>VLOOKUP(표5_1075[[#This Row],[characterId]],$BB$15:$BD$223,2,FALSE)</f>
        <v>39</v>
      </c>
      <c r="I1903" s="47" t="str">
        <f>VLOOKUP(표5_1075[[#This Row],[characterId]],$BB$15:$BD$223,3,FALSE)</f>
        <v>스핑크스헤드</v>
      </c>
      <c r="K1903" s="47">
        <f t="shared" si="118"/>
        <v>79</v>
      </c>
      <c r="L1903" s="47">
        <v>1889</v>
      </c>
      <c r="M1903" s="47">
        <f t="shared" si="116"/>
        <v>1059</v>
      </c>
      <c r="N1903" s="47">
        <f t="shared" si="119"/>
        <v>17</v>
      </c>
      <c r="O1903" s="47">
        <f t="shared" si="117"/>
        <v>1154</v>
      </c>
      <c r="P1903" s="47"/>
    </row>
    <row r="1904" spans="1:16" x14ac:dyDescent="0.3">
      <c r="A1904" s="6"/>
      <c r="C1904" s="27">
        <v>1890</v>
      </c>
      <c r="D1904" s="26">
        <v>1059</v>
      </c>
      <c r="E1904" s="26">
        <v>18</v>
      </c>
      <c r="F1904" s="5">
        <v>1100</v>
      </c>
      <c r="H1904" s="47">
        <f>VLOOKUP(표5_1075[[#This Row],[characterId]],$BB$15:$BD$223,2,FALSE)</f>
        <v>20</v>
      </c>
      <c r="I1904" s="47" t="str">
        <f>VLOOKUP(표5_1075[[#This Row],[characterId]],$BB$15:$BD$223,3,FALSE)</f>
        <v>아글라스</v>
      </c>
      <c r="K1904" s="47">
        <f t="shared" si="118"/>
        <v>79</v>
      </c>
      <c r="L1904" s="47">
        <v>1890</v>
      </c>
      <c r="M1904" s="47">
        <f t="shared" si="116"/>
        <v>1059</v>
      </c>
      <c r="N1904" s="47">
        <f t="shared" si="119"/>
        <v>18</v>
      </c>
      <c r="O1904" s="47">
        <f t="shared" si="117"/>
        <v>1100</v>
      </c>
      <c r="P1904" s="47"/>
    </row>
    <row r="1905" spans="1:16" x14ac:dyDescent="0.3">
      <c r="A1905" s="6"/>
      <c r="C1905" s="27">
        <v>1891</v>
      </c>
      <c r="D1905" s="26">
        <v>1059</v>
      </c>
      <c r="E1905" s="26">
        <v>19</v>
      </c>
      <c r="F1905" s="5">
        <v>1153</v>
      </c>
      <c r="H1905" s="47">
        <f>VLOOKUP(표5_1075[[#This Row],[characterId]],$BB$15:$BD$223,2,FALSE)</f>
        <v>19</v>
      </c>
      <c r="I1905" s="47" t="str">
        <f>VLOOKUP(표5_1075[[#This Row],[characterId]],$BB$15:$BD$223,3,FALSE)</f>
        <v>도나투스</v>
      </c>
      <c r="K1905" s="47">
        <f t="shared" si="118"/>
        <v>79</v>
      </c>
      <c r="L1905" s="47">
        <v>1891</v>
      </c>
      <c r="M1905" s="47">
        <f t="shared" si="116"/>
        <v>1059</v>
      </c>
      <c r="N1905" s="47">
        <f t="shared" si="119"/>
        <v>19</v>
      </c>
      <c r="O1905" s="47">
        <f t="shared" si="117"/>
        <v>1153</v>
      </c>
      <c r="P1905" s="47"/>
    </row>
    <row r="1906" spans="1:16" x14ac:dyDescent="0.3">
      <c r="A1906" s="6"/>
      <c r="C1906" s="27">
        <v>1892</v>
      </c>
      <c r="D1906" s="26">
        <v>1059</v>
      </c>
      <c r="E1906" s="26">
        <v>20</v>
      </c>
      <c r="F1906" s="5">
        <v>1130</v>
      </c>
      <c r="H1906" s="47">
        <f>VLOOKUP(표5_1075[[#This Row],[characterId]],$BB$15:$BD$223,2,FALSE)</f>
        <v>14</v>
      </c>
      <c r="I1906" s="47" t="str">
        <f>VLOOKUP(표5_1075[[#This Row],[characterId]],$BB$15:$BD$223,3,FALSE)</f>
        <v>패스파인더</v>
      </c>
      <c r="K1906" s="47">
        <f t="shared" si="118"/>
        <v>79</v>
      </c>
      <c r="L1906" s="47">
        <v>1892</v>
      </c>
      <c r="M1906" s="47">
        <f t="shared" si="116"/>
        <v>1059</v>
      </c>
      <c r="N1906" s="47">
        <f t="shared" si="119"/>
        <v>20</v>
      </c>
      <c r="O1906" s="47">
        <f t="shared" si="117"/>
        <v>1130</v>
      </c>
      <c r="P1906" s="47"/>
    </row>
    <row r="1907" spans="1:16" x14ac:dyDescent="0.3">
      <c r="A1907" s="6"/>
      <c r="C1907" s="27">
        <v>1893</v>
      </c>
      <c r="D1907" s="26">
        <v>1059</v>
      </c>
      <c r="E1907" s="26">
        <v>101</v>
      </c>
      <c r="F1907" s="5">
        <v>2002</v>
      </c>
      <c r="H1907" s="47">
        <f>VLOOKUP(표5_1075[[#This Row],[characterId]],$BB$15:$BD$223,2,FALSE)</f>
        <v>31</v>
      </c>
      <c r="I1907" s="47" t="str">
        <f>VLOOKUP(표5_1075[[#This Row],[characterId]],$BB$15:$BD$223,3,FALSE)</f>
        <v>그렐라스</v>
      </c>
      <c r="K1907" s="47">
        <f t="shared" si="118"/>
        <v>79</v>
      </c>
      <c r="L1907" s="47">
        <v>1893</v>
      </c>
      <c r="M1907" s="47">
        <f t="shared" si="116"/>
        <v>1059</v>
      </c>
      <c r="N1907" s="47">
        <f t="shared" si="119"/>
        <v>101</v>
      </c>
      <c r="O1907" s="47">
        <f t="shared" si="117"/>
        <v>2002</v>
      </c>
      <c r="P1907" s="47"/>
    </row>
    <row r="1908" spans="1:16" x14ac:dyDescent="0.3">
      <c r="A1908" s="6"/>
      <c r="C1908" s="27">
        <v>1894</v>
      </c>
      <c r="D1908" s="26">
        <v>1059</v>
      </c>
      <c r="E1908" s="26">
        <v>102</v>
      </c>
      <c r="F1908" s="5">
        <v>2021</v>
      </c>
      <c r="H1908" s="47">
        <f>VLOOKUP(표5_1075[[#This Row],[characterId]],$BB$15:$BD$223,2,FALSE)</f>
        <v>23</v>
      </c>
      <c r="I1908" s="47" t="str">
        <f>VLOOKUP(표5_1075[[#This Row],[characterId]],$BB$15:$BD$223,3,FALSE)</f>
        <v>도르도로이드</v>
      </c>
      <c r="K1908" s="47">
        <f t="shared" si="118"/>
        <v>79</v>
      </c>
      <c r="L1908" s="47">
        <v>1894</v>
      </c>
      <c r="M1908" s="47">
        <f t="shared" si="116"/>
        <v>1059</v>
      </c>
      <c r="N1908" s="47">
        <f t="shared" si="119"/>
        <v>102</v>
      </c>
      <c r="O1908" s="47">
        <f t="shared" si="117"/>
        <v>2021</v>
      </c>
      <c r="P1908" s="47"/>
    </row>
    <row r="1909" spans="1:16" x14ac:dyDescent="0.3">
      <c r="A1909" s="6"/>
      <c r="C1909" s="27">
        <v>1895</v>
      </c>
      <c r="D1909" s="26">
        <v>1059</v>
      </c>
      <c r="E1909" s="26">
        <v>103</v>
      </c>
      <c r="F1909" s="5">
        <v>2032</v>
      </c>
      <c r="H1909" s="47">
        <f>VLOOKUP(표5_1075[[#This Row],[characterId]],$BB$15:$BD$223,2,FALSE)</f>
        <v>31</v>
      </c>
      <c r="I1909" s="47" t="str">
        <f>VLOOKUP(표5_1075[[#This Row],[characterId]],$BB$15:$BD$223,3,FALSE)</f>
        <v>플릭스독</v>
      </c>
      <c r="K1909" s="47">
        <f t="shared" si="118"/>
        <v>79</v>
      </c>
      <c r="L1909" s="47">
        <v>1895</v>
      </c>
      <c r="M1909" s="47">
        <f t="shared" si="116"/>
        <v>1059</v>
      </c>
      <c r="N1909" s="47">
        <f t="shared" si="119"/>
        <v>103</v>
      </c>
      <c r="O1909" s="47">
        <f t="shared" si="117"/>
        <v>2032</v>
      </c>
      <c r="P1909" s="47"/>
    </row>
    <row r="1910" spans="1:16" x14ac:dyDescent="0.3">
      <c r="A1910" s="6"/>
      <c r="C1910" s="27">
        <v>1896</v>
      </c>
      <c r="D1910" s="26">
        <v>1059</v>
      </c>
      <c r="E1910" s="26">
        <v>201</v>
      </c>
      <c r="F1910" s="5">
        <v>3005</v>
      </c>
      <c r="H1910" s="47">
        <f>VLOOKUP(표5_1075[[#This Row],[characterId]],$BB$15:$BD$223,2,FALSE)</f>
        <v>36</v>
      </c>
      <c r="I1910" s="47" t="str">
        <f>VLOOKUP(표5_1075[[#This Row],[characterId]],$BB$15:$BD$223,3,FALSE)</f>
        <v>눈물의 루나이</v>
      </c>
      <c r="K1910" s="47">
        <f t="shared" si="118"/>
        <v>79</v>
      </c>
      <c r="L1910" s="47">
        <v>1896</v>
      </c>
      <c r="M1910" s="47">
        <f t="shared" si="116"/>
        <v>1059</v>
      </c>
      <c r="N1910" s="47">
        <f t="shared" si="119"/>
        <v>201</v>
      </c>
      <c r="O1910" s="47">
        <f t="shared" si="117"/>
        <v>3005</v>
      </c>
      <c r="P1910" s="47"/>
    </row>
    <row r="1911" spans="1:16" x14ac:dyDescent="0.3">
      <c r="A1911" s="6"/>
      <c r="C1911" s="27">
        <v>1897</v>
      </c>
      <c r="D1911" s="26">
        <v>1060</v>
      </c>
      <c r="E1911" s="26">
        <v>1</v>
      </c>
      <c r="F1911" s="5">
        <v>1006</v>
      </c>
      <c r="H1911" s="47">
        <f>VLOOKUP(표5_1075[[#This Row],[characterId]],$BB$15:$BD$223,2,FALSE)</f>
        <v>3</v>
      </c>
      <c r="I1911" s="47" t="str">
        <f>VLOOKUP(표5_1075[[#This Row],[characterId]],$BB$15:$BD$223,3,FALSE)</f>
        <v>위치</v>
      </c>
      <c r="K1911" s="47">
        <f t="shared" si="118"/>
        <v>80</v>
      </c>
      <c r="L1911" s="47">
        <v>1897</v>
      </c>
      <c r="M1911" s="47">
        <f t="shared" si="116"/>
        <v>1060</v>
      </c>
      <c r="N1911" s="47">
        <f t="shared" si="119"/>
        <v>1</v>
      </c>
      <c r="O1911" s="47">
        <f t="shared" si="117"/>
        <v>1006</v>
      </c>
      <c r="P1911" s="47"/>
    </row>
    <row r="1912" spans="1:16" x14ac:dyDescent="0.3">
      <c r="A1912" s="6"/>
      <c r="C1912" s="27">
        <v>1898</v>
      </c>
      <c r="D1912" s="26">
        <v>1060</v>
      </c>
      <c r="E1912" s="26">
        <v>2</v>
      </c>
      <c r="F1912" s="5">
        <v>1003</v>
      </c>
      <c r="H1912" s="47">
        <f>VLOOKUP(표5_1075[[#This Row],[characterId]],$BB$15:$BD$223,2,FALSE)</f>
        <v>2</v>
      </c>
      <c r="I1912" s="47" t="str">
        <f>VLOOKUP(표5_1075[[#This Row],[characterId]],$BB$15:$BD$223,3,FALSE)</f>
        <v>으릉</v>
      </c>
      <c r="K1912" s="47">
        <f t="shared" si="118"/>
        <v>80</v>
      </c>
      <c r="L1912" s="47">
        <v>1898</v>
      </c>
      <c r="M1912" s="47">
        <f t="shared" si="116"/>
        <v>1060</v>
      </c>
      <c r="N1912" s="47">
        <f t="shared" si="119"/>
        <v>2</v>
      </c>
      <c r="O1912" s="47">
        <f t="shared" si="117"/>
        <v>1003</v>
      </c>
      <c r="P1912" s="47"/>
    </row>
    <row r="1913" spans="1:16" x14ac:dyDescent="0.3">
      <c r="A1913" s="6"/>
      <c r="C1913" s="27">
        <v>1899</v>
      </c>
      <c r="D1913" s="26">
        <v>1060</v>
      </c>
      <c r="E1913" s="26">
        <v>3</v>
      </c>
      <c r="F1913" s="5">
        <v>1028</v>
      </c>
      <c r="H1913" s="47">
        <f>VLOOKUP(표5_1075[[#This Row],[characterId]],$BB$15:$BD$223,2,FALSE)</f>
        <v>10</v>
      </c>
      <c r="I1913" s="47" t="str">
        <f>VLOOKUP(표5_1075[[#This Row],[characterId]],$BB$15:$BD$223,3,FALSE)</f>
        <v>젠틀맨</v>
      </c>
      <c r="K1913" s="47">
        <f t="shared" si="118"/>
        <v>80</v>
      </c>
      <c r="L1913" s="47">
        <v>1899</v>
      </c>
      <c r="M1913" s="47">
        <f t="shared" si="116"/>
        <v>1060</v>
      </c>
      <c r="N1913" s="47">
        <f t="shared" si="119"/>
        <v>3</v>
      </c>
      <c r="O1913" s="47">
        <f t="shared" si="117"/>
        <v>1028</v>
      </c>
      <c r="P1913" s="47"/>
    </row>
    <row r="1914" spans="1:16" x14ac:dyDescent="0.3">
      <c r="A1914" s="6"/>
      <c r="C1914" s="27">
        <v>1900</v>
      </c>
      <c r="D1914" s="26">
        <v>1060</v>
      </c>
      <c r="E1914" s="26">
        <v>4</v>
      </c>
      <c r="F1914" s="5">
        <v>1035</v>
      </c>
      <c r="H1914" s="47">
        <f>VLOOKUP(표5_1075[[#This Row],[characterId]],$BB$15:$BD$223,2,FALSE)</f>
        <v>2</v>
      </c>
      <c r="I1914" s="47" t="str">
        <f>VLOOKUP(표5_1075[[#This Row],[characterId]],$BB$15:$BD$223,3,FALSE)</f>
        <v>액션트독스</v>
      </c>
      <c r="K1914" s="47">
        <f t="shared" si="118"/>
        <v>80</v>
      </c>
      <c r="L1914" s="47">
        <v>1900</v>
      </c>
      <c r="M1914" s="47">
        <f t="shared" si="116"/>
        <v>1060</v>
      </c>
      <c r="N1914" s="47">
        <f t="shared" si="119"/>
        <v>4</v>
      </c>
      <c r="O1914" s="47">
        <f t="shared" si="117"/>
        <v>1035</v>
      </c>
      <c r="P1914" s="47"/>
    </row>
    <row r="1915" spans="1:16" x14ac:dyDescent="0.3">
      <c r="A1915" s="6"/>
      <c r="C1915" s="27">
        <v>1901</v>
      </c>
      <c r="D1915" s="26">
        <v>1060</v>
      </c>
      <c r="E1915" s="26">
        <v>5</v>
      </c>
      <c r="F1915" s="5">
        <v>1026</v>
      </c>
      <c r="H1915" s="47">
        <f>VLOOKUP(표5_1075[[#This Row],[characterId]],$BB$15:$BD$223,2,FALSE)</f>
        <v>8</v>
      </c>
      <c r="I1915" s="47" t="str">
        <f>VLOOKUP(표5_1075[[#This Row],[characterId]],$BB$15:$BD$223,3,FALSE)</f>
        <v>필라멘트</v>
      </c>
      <c r="K1915" s="47">
        <f t="shared" si="118"/>
        <v>80</v>
      </c>
      <c r="L1915" s="47">
        <v>1901</v>
      </c>
      <c r="M1915" s="47">
        <f t="shared" si="116"/>
        <v>1060</v>
      </c>
      <c r="N1915" s="47">
        <f t="shared" si="119"/>
        <v>5</v>
      </c>
      <c r="O1915" s="47">
        <f t="shared" si="117"/>
        <v>1026</v>
      </c>
      <c r="P1915" s="47"/>
    </row>
    <row r="1916" spans="1:16" x14ac:dyDescent="0.3">
      <c r="A1916" s="6"/>
      <c r="C1916" s="27">
        <v>1902</v>
      </c>
      <c r="D1916" s="26">
        <v>1060</v>
      </c>
      <c r="E1916" s="26">
        <v>6</v>
      </c>
      <c r="F1916" s="5">
        <v>1060</v>
      </c>
      <c r="H1916" s="47">
        <f>VLOOKUP(표5_1075[[#This Row],[characterId]],$BB$15:$BD$223,2,FALSE)</f>
        <v>7</v>
      </c>
      <c r="I1916" s="47" t="str">
        <f>VLOOKUP(표5_1075[[#This Row],[characterId]],$BB$15:$BD$223,3,FALSE)</f>
        <v>캔디맨</v>
      </c>
      <c r="K1916" s="47">
        <f t="shared" si="118"/>
        <v>80</v>
      </c>
      <c r="L1916" s="47">
        <v>1902</v>
      </c>
      <c r="M1916" s="47">
        <f t="shared" si="116"/>
        <v>1060</v>
      </c>
      <c r="N1916" s="47">
        <f t="shared" si="119"/>
        <v>6</v>
      </c>
      <c r="O1916" s="47">
        <f t="shared" si="117"/>
        <v>1060</v>
      </c>
      <c r="P1916" s="47"/>
    </row>
    <row r="1917" spans="1:16" x14ac:dyDescent="0.3">
      <c r="A1917" s="6"/>
      <c r="C1917" s="27">
        <v>1903</v>
      </c>
      <c r="D1917" s="26">
        <v>1060</v>
      </c>
      <c r="E1917" s="26">
        <v>7</v>
      </c>
      <c r="F1917" s="5">
        <v>1050</v>
      </c>
      <c r="H1917" s="47">
        <f>VLOOKUP(표5_1075[[#This Row],[characterId]],$BB$15:$BD$223,2,FALSE)</f>
        <v>12</v>
      </c>
      <c r="I1917" s="47" t="str">
        <f>VLOOKUP(표5_1075[[#This Row],[characterId]],$BB$15:$BD$223,3,FALSE)</f>
        <v>포리안</v>
      </c>
      <c r="K1917" s="47">
        <f t="shared" si="118"/>
        <v>80</v>
      </c>
      <c r="L1917" s="47">
        <v>1903</v>
      </c>
      <c r="M1917" s="47">
        <f t="shared" si="116"/>
        <v>1060</v>
      </c>
      <c r="N1917" s="47">
        <f t="shared" si="119"/>
        <v>7</v>
      </c>
      <c r="O1917" s="47">
        <f t="shared" si="117"/>
        <v>1050</v>
      </c>
      <c r="P1917" s="47"/>
    </row>
    <row r="1918" spans="1:16" x14ac:dyDescent="0.3">
      <c r="A1918" s="6"/>
      <c r="C1918" s="27">
        <v>1904</v>
      </c>
      <c r="D1918" s="26">
        <v>1060</v>
      </c>
      <c r="E1918" s="26">
        <v>8</v>
      </c>
      <c r="F1918" s="5">
        <v>1051</v>
      </c>
      <c r="H1918" s="47">
        <f>VLOOKUP(표5_1075[[#This Row],[characterId]],$BB$15:$BD$223,2,FALSE)</f>
        <v>42</v>
      </c>
      <c r="I1918" s="47" t="str">
        <f>VLOOKUP(표5_1075[[#This Row],[characterId]],$BB$15:$BD$223,3,FALSE)</f>
        <v>골드리막</v>
      </c>
      <c r="K1918" s="47">
        <f t="shared" si="118"/>
        <v>80</v>
      </c>
      <c r="L1918" s="47">
        <v>1904</v>
      </c>
      <c r="M1918" s="47">
        <f t="shared" si="116"/>
        <v>1060</v>
      </c>
      <c r="N1918" s="47">
        <f t="shared" si="119"/>
        <v>8</v>
      </c>
      <c r="O1918" s="47">
        <f t="shared" si="117"/>
        <v>1051</v>
      </c>
      <c r="P1918" s="47"/>
    </row>
    <row r="1919" spans="1:16" x14ac:dyDescent="0.3">
      <c r="A1919" s="6"/>
      <c r="C1919" s="27">
        <v>1905</v>
      </c>
      <c r="D1919" s="26">
        <v>1060</v>
      </c>
      <c r="E1919" s="26">
        <v>9</v>
      </c>
      <c r="F1919" s="5">
        <v>1038</v>
      </c>
      <c r="H1919" s="47">
        <f>VLOOKUP(표5_1075[[#This Row],[characterId]],$BB$15:$BD$223,2,FALSE)</f>
        <v>42</v>
      </c>
      <c r="I1919" s="47" t="str">
        <f>VLOOKUP(표5_1075[[#This Row],[characterId]],$BB$15:$BD$223,3,FALSE)</f>
        <v>리프스</v>
      </c>
      <c r="K1919" s="47">
        <f t="shared" si="118"/>
        <v>80</v>
      </c>
      <c r="L1919" s="47">
        <v>1905</v>
      </c>
      <c r="M1919" s="47">
        <f t="shared" si="116"/>
        <v>1060</v>
      </c>
      <c r="N1919" s="47">
        <f t="shared" si="119"/>
        <v>9</v>
      </c>
      <c r="O1919" s="47">
        <f t="shared" si="117"/>
        <v>1038</v>
      </c>
      <c r="P1919" s="47"/>
    </row>
    <row r="1920" spans="1:16" x14ac:dyDescent="0.3">
      <c r="A1920" s="6"/>
      <c r="C1920" s="27">
        <v>1906</v>
      </c>
      <c r="D1920" s="26">
        <v>1060</v>
      </c>
      <c r="E1920" s="26">
        <v>10</v>
      </c>
      <c r="F1920" s="5">
        <v>1051</v>
      </c>
      <c r="H1920" s="47">
        <f>VLOOKUP(표5_1075[[#This Row],[characterId]],$BB$15:$BD$223,2,FALSE)</f>
        <v>42</v>
      </c>
      <c r="I1920" s="47" t="str">
        <f>VLOOKUP(표5_1075[[#This Row],[characterId]],$BB$15:$BD$223,3,FALSE)</f>
        <v>골드리막</v>
      </c>
      <c r="K1920" s="47">
        <f t="shared" si="118"/>
        <v>80</v>
      </c>
      <c r="L1920" s="47">
        <v>1906</v>
      </c>
      <c r="M1920" s="47">
        <f t="shared" si="116"/>
        <v>1060</v>
      </c>
      <c r="N1920" s="47">
        <f t="shared" si="119"/>
        <v>10</v>
      </c>
      <c r="O1920" s="47">
        <f t="shared" si="117"/>
        <v>1051</v>
      </c>
      <c r="P1920" s="47"/>
    </row>
    <row r="1921" spans="1:16" x14ac:dyDescent="0.3">
      <c r="A1921" s="6"/>
      <c r="C1921" s="27">
        <v>1907</v>
      </c>
      <c r="D1921" s="26">
        <v>1060</v>
      </c>
      <c r="E1921" s="26">
        <v>11</v>
      </c>
      <c r="F1921" s="5">
        <v>1076</v>
      </c>
      <c r="H1921" s="47">
        <f>VLOOKUP(표5_1075[[#This Row],[characterId]],$BB$15:$BD$223,2,FALSE)</f>
        <v>3</v>
      </c>
      <c r="I1921" s="47" t="str">
        <f>VLOOKUP(표5_1075[[#This Row],[characterId]],$BB$15:$BD$223,3,FALSE)</f>
        <v>운트파이톤</v>
      </c>
      <c r="K1921" s="47">
        <f t="shared" si="118"/>
        <v>80</v>
      </c>
      <c r="L1921" s="47">
        <v>1907</v>
      </c>
      <c r="M1921" s="47">
        <f t="shared" si="116"/>
        <v>1060</v>
      </c>
      <c r="N1921" s="47">
        <f t="shared" si="119"/>
        <v>11</v>
      </c>
      <c r="O1921" s="47">
        <f t="shared" si="117"/>
        <v>1076</v>
      </c>
      <c r="P1921" s="47"/>
    </row>
    <row r="1922" spans="1:16" x14ac:dyDescent="0.3">
      <c r="A1922" s="6"/>
      <c r="C1922" s="27">
        <v>1908</v>
      </c>
      <c r="D1922" s="26">
        <v>1060</v>
      </c>
      <c r="E1922" s="26">
        <v>12</v>
      </c>
      <c r="F1922" s="5">
        <v>1077</v>
      </c>
      <c r="H1922" s="47">
        <f>VLOOKUP(표5_1075[[#This Row],[characterId]],$BB$15:$BD$223,2,FALSE)</f>
        <v>6</v>
      </c>
      <c r="I1922" s="47" t="str">
        <f>VLOOKUP(표5_1075[[#This Row],[characterId]],$BB$15:$BD$223,3,FALSE)</f>
        <v>페일독스</v>
      </c>
      <c r="K1922" s="47">
        <f t="shared" si="118"/>
        <v>80</v>
      </c>
      <c r="L1922" s="47">
        <v>1908</v>
      </c>
      <c r="M1922" s="47">
        <f t="shared" si="116"/>
        <v>1060</v>
      </c>
      <c r="N1922" s="47">
        <f t="shared" si="119"/>
        <v>12</v>
      </c>
      <c r="O1922" s="47">
        <f t="shared" si="117"/>
        <v>1077</v>
      </c>
      <c r="P1922" s="47"/>
    </row>
    <row r="1923" spans="1:16" x14ac:dyDescent="0.3">
      <c r="A1923" s="6"/>
      <c r="C1923" s="27">
        <v>1909</v>
      </c>
      <c r="D1923" s="26">
        <v>1060</v>
      </c>
      <c r="E1923" s="26">
        <v>13</v>
      </c>
      <c r="F1923" s="5">
        <v>1075</v>
      </c>
      <c r="H1923" s="47">
        <f>VLOOKUP(표5_1075[[#This Row],[characterId]],$BB$15:$BD$223,2,FALSE)</f>
        <v>15</v>
      </c>
      <c r="I1923" s="47" t="str">
        <f>VLOOKUP(표5_1075[[#This Row],[characterId]],$BB$15:$BD$223,3,FALSE)</f>
        <v>드로이드실버</v>
      </c>
      <c r="K1923" s="47">
        <f t="shared" si="118"/>
        <v>80</v>
      </c>
      <c r="L1923" s="47">
        <v>1909</v>
      </c>
      <c r="M1923" s="47">
        <f t="shared" si="116"/>
        <v>1060</v>
      </c>
      <c r="N1923" s="47">
        <f t="shared" si="119"/>
        <v>13</v>
      </c>
      <c r="O1923" s="47">
        <f t="shared" si="117"/>
        <v>1075</v>
      </c>
      <c r="P1923" s="47"/>
    </row>
    <row r="1924" spans="1:16" x14ac:dyDescent="0.3">
      <c r="A1924" s="6"/>
      <c r="C1924" s="27">
        <v>1910</v>
      </c>
      <c r="D1924" s="26">
        <v>1060</v>
      </c>
      <c r="E1924" s="26">
        <v>14</v>
      </c>
      <c r="F1924" s="5">
        <v>1069</v>
      </c>
      <c r="H1924" s="47">
        <f>VLOOKUP(표5_1075[[#This Row],[characterId]],$BB$15:$BD$223,2,FALSE)</f>
        <v>21</v>
      </c>
      <c r="I1924" s="47" t="str">
        <f>VLOOKUP(표5_1075[[#This Row],[characterId]],$BB$15:$BD$223,3,FALSE)</f>
        <v>푸르릉</v>
      </c>
      <c r="K1924" s="47">
        <f t="shared" si="118"/>
        <v>80</v>
      </c>
      <c r="L1924" s="47">
        <v>1910</v>
      </c>
      <c r="M1924" s="47">
        <f t="shared" si="116"/>
        <v>1060</v>
      </c>
      <c r="N1924" s="47">
        <f t="shared" si="119"/>
        <v>14</v>
      </c>
      <c r="O1924" s="47">
        <f t="shared" si="117"/>
        <v>1069</v>
      </c>
      <c r="P1924" s="47"/>
    </row>
    <row r="1925" spans="1:16" x14ac:dyDescent="0.3">
      <c r="A1925" s="6"/>
      <c r="C1925" s="27">
        <v>1911</v>
      </c>
      <c r="D1925" s="26">
        <v>1060</v>
      </c>
      <c r="E1925" s="26">
        <v>15</v>
      </c>
      <c r="F1925" s="5">
        <v>1082</v>
      </c>
      <c r="H1925" s="47">
        <f>VLOOKUP(표5_1075[[#This Row],[characterId]],$BB$15:$BD$223,2,FALSE)</f>
        <v>15</v>
      </c>
      <c r="I1925" s="47" t="str">
        <f>VLOOKUP(표5_1075[[#This Row],[characterId]],$BB$15:$BD$223,3,FALSE)</f>
        <v>나이트필</v>
      </c>
      <c r="K1925" s="47">
        <f t="shared" si="118"/>
        <v>80</v>
      </c>
      <c r="L1925" s="47">
        <v>1911</v>
      </c>
      <c r="M1925" s="47">
        <f t="shared" si="116"/>
        <v>1060</v>
      </c>
      <c r="N1925" s="47">
        <f t="shared" si="119"/>
        <v>15</v>
      </c>
      <c r="O1925" s="47">
        <f t="shared" si="117"/>
        <v>1082</v>
      </c>
      <c r="P1925" s="47"/>
    </row>
    <row r="1926" spans="1:16" x14ac:dyDescent="0.3">
      <c r="A1926" s="6"/>
      <c r="C1926" s="27">
        <v>1912</v>
      </c>
      <c r="D1926" s="26">
        <v>1060</v>
      </c>
      <c r="E1926" s="26">
        <v>16</v>
      </c>
      <c r="F1926" s="5">
        <v>1158</v>
      </c>
      <c r="H1926" s="47">
        <f>VLOOKUP(표5_1075[[#This Row],[characterId]],$BB$15:$BD$223,2,FALSE)</f>
        <v>29</v>
      </c>
      <c r="I1926" s="47" t="str">
        <f>VLOOKUP(표5_1075[[#This Row],[characterId]],$BB$15:$BD$223,3,FALSE)</f>
        <v>셀케토</v>
      </c>
      <c r="K1926" s="47">
        <f t="shared" si="118"/>
        <v>80</v>
      </c>
      <c r="L1926" s="47">
        <v>1912</v>
      </c>
      <c r="M1926" s="47">
        <f t="shared" si="116"/>
        <v>1060</v>
      </c>
      <c r="N1926" s="47">
        <f t="shared" si="119"/>
        <v>16</v>
      </c>
      <c r="O1926" s="47">
        <f t="shared" si="117"/>
        <v>1158</v>
      </c>
      <c r="P1926" s="47"/>
    </row>
    <row r="1927" spans="1:16" x14ac:dyDescent="0.3">
      <c r="A1927" s="6"/>
      <c r="C1927" s="27">
        <v>1913</v>
      </c>
      <c r="D1927" s="26">
        <v>1060</v>
      </c>
      <c r="E1927" s="26">
        <v>17</v>
      </c>
      <c r="F1927" s="5">
        <v>1154</v>
      </c>
      <c r="H1927" s="47">
        <f>VLOOKUP(표5_1075[[#This Row],[characterId]],$BB$15:$BD$223,2,FALSE)</f>
        <v>39</v>
      </c>
      <c r="I1927" s="47" t="str">
        <f>VLOOKUP(표5_1075[[#This Row],[characterId]],$BB$15:$BD$223,3,FALSE)</f>
        <v>스핑크스헤드</v>
      </c>
      <c r="K1927" s="47">
        <f t="shared" si="118"/>
        <v>80</v>
      </c>
      <c r="L1927" s="47">
        <v>1913</v>
      </c>
      <c r="M1927" s="47">
        <f t="shared" si="116"/>
        <v>1060</v>
      </c>
      <c r="N1927" s="47">
        <f t="shared" si="119"/>
        <v>17</v>
      </c>
      <c r="O1927" s="47">
        <f t="shared" si="117"/>
        <v>1154</v>
      </c>
      <c r="P1927" s="47"/>
    </row>
    <row r="1928" spans="1:16" x14ac:dyDescent="0.3">
      <c r="A1928" s="6"/>
      <c r="C1928" s="27">
        <v>1914</v>
      </c>
      <c r="D1928" s="26">
        <v>1060</v>
      </c>
      <c r="E1928" s="26">
        <v>18</v>
      </c>
      <c r="F1928" s="5">
        <v>1100</v>
      </c>
      <c r="H1928" s="47">
        <f>VLOOKUP(표5_1075[[#This Row],[characterId]],$BB$15:$BD$223,2,FALSE)</f>
        <v>20</v>
      </c>
      <c r="I1928" s="47" t="str">
        <f>VLOOKUP(표5_1075[[#This Row],[characterId]],$BB$15:$BD$223,3,FALSE)</f>
        <v>아글라스</v>
      </c>
      <c r="K1928" s="47">
        <f t="shared" si="118"/>
        <v>80</v>
      </c>
      <c r="L1928" s="47">
        <v>1914</v>
      </c>
      <c r="M1928" s="47">
        <f t="shared" si="116"/>
        <v>1060</v>
      </c>
      <c r="N1928" s="47">
        <f t="shared" si="119"/>
        <v>18</v>
      </c>
      <c r="O1928" s="47">
        <f t="shared" si="117"/>
        <v>1100</v>
      </c>
      <c r="P1928" s="47"/>
    </row>
    <row r="1929" spans="1:16" x14ac:dyDescent="0.3">
      <c r="A1929" s="6"/>
      <c r="C1929" s="27">
        <v>1915</v>
      </c>
      <c r="D1929" s="26">
        <v>1060</v>
      </c>
      <c r="E1929" s="26">
        <v>19</v>
      </c>
      <c r="F1929" s="5">
        <v>1153</v>
      </c>
      <c r="H1929" s="47">
        <f>VLOOKUP(표5_1075[[#This Row],[characterId]],$BB$15:$BD$223,2,FALSE)</f>
        <v>19</v>
      </c>
      <c r="I1929" s="47" t="str">
        <f>VLOOKUP(표5_1075[[#This Row],[characterId]],$BB$15:$BD$223,3,FALSE)</f>
        <v>도나투스</v>
      </c>
      <c r="K1929" s="47">
        <f t="shared" si="118"/>
        <v>80</v>
      </c>
      <c r="L1929" s="47">
        <v>1915</v>
      </c>
      <c r="M1929" s="47">
        <f t="shared" si="116"/>
        <v>1060</v>
      </c>
      <c r="N1929" s="47">
        <f t="shared" si="119"/>
        <v>19</v>
      </c>
      <c r="O1929" s="47">
        <f t="shared" si="117"/>
        <v>1153</v>
      </c>
      <c r="P1929" s="47"/>
    </row>
    <row r="1930" spans="1:16" x14ac:dyDescent="0.3">
      <c r="A1930" s="6"/>
      <c r="C1930" s="27">
        <v>1916</v>
      </c>
      <c r="D1930" s="26">
        <v>1060</v>
      </c>
      <c r="E1930" s="26">
        <v>20</v>
      </c>
      <c r="F1930" s="5">
        <v>1130</v>
      </c>
      <c r="H1930" s="47">
        <f>VLOOKUP(표5_1075[[#This Row],[characterId]],$BB$15:$BD$223,2,FALSE)</f>
        <v>14</v>
      </c>
      <c r="I1930" s="47" t="str">
        <f>VLOOKUP(표5_1075[[#This Row],[characterId]],$BB$15:$BD$223,3,FALSE)</f>
        <v>패스파인더</v>
      </c>
      <c r="K1930" s="47">
        <f t="shared" si="118"/>
        <v>80</v>
      </c>
      <c r="L1930" s="47">
        <v>1916</v>
      </c>
      <c r="M1930" s="47">
        <f t="shared" si="116"/>
        <v>1060</v>
      </c>
      <c r="N1930" s="47">
        <f t="shared" si="119"/>
        <v>20</v>
      </c>
      <c r="O1930" s="47">
        <f t="shared" si="117"/>
        <v>1130</v>
      </c>
      <c r="P1930" s="47"/>
    </row>
    <row r="1931" spans="1:16" x14ac:dyDescent="0.3">
      <c r="A1931" s="6"/>
      <c r="C1931" s="27">
        <v>1917</v>
      </c>
      <c r="D1931" s="26">
        <v>1060</v>
      </c>
      <c r="E1931" s="26">
        <v>101</v>
      </c>
      <c r="F1931" s="5">
        <v>2002</v>
      </c>
      <c r="H1931" s="47">
        <f>VLOOKUP(표5_1075[[#This Row],[characterId]],$BB$15:$BD$223,2,FALSE)</f>
        <v>31</v>
      </c>
      <c r="I1931" s="47" t="str">
        <f>VLOOKUP(표5_1075[[#This Row],[characterId]],$BB$15:$BD$223,3,FALSE)</f>
        <v>그렐라스</v>
      </c>
      <c r="K1931" s="47">
        <f t="shared" si="118"/>
        <v>80</v>
      </c>
      <c r="L1931" s="47">
        <v>1917</v>
      </c>
      <c r="M1931" s="47">
        <f t="shared" si="116"/>
        <v>1060</v>
      </c>
      <c r="N1931" s="47">
        <f t="shared" si="119"/>
        <v>101</v>
      </c>
      <c r="O1931" s="47">
        <f t="shared" si="117"/>
        <v>2002</v>
      </c>
      <c r="P1931" s="47"/>
    </row>
    <row r="1932" spans="1:16" x14ac:dyDescent="0.3">
      <c r="A1932" s="6"/>
      <c r="C1932" s="27">
        <v>1918</v>
      </c>
      <c r="D1932" s="26">
        <v>1060</v>
      </c>
      <c r="E1932" s="26">
        <v>102</v>
      </c>
      <c r="F1932" s="5">
        <v>2021</v>
      </c>
      <c r="H1932" s="47">
        <f>VLOOKUP(표5_1075[[#This Row],[characterId]],$BB$15:$BD$223,2,FALSE)</f>
        <v>23</v>
      </c>
      <c r="I1932" s="47" t="str">
        <f>VLOOKUP(표5_1075[[#This Row],[characterId]],$BB$15:$BD$223,3,FALSE)</f>
        <v>도르도로이드</v>
      </c>
      <c r="K1932" s="47">
        <f t="shared" si="118"/>
        <v>80</v>
      </c>
      <c r="L1932" s="47">
        <v>1918</v>
      </c>
      <c r="M1932" s="47">
        <f t="shared" si="116"/>
        <v>1060</v>
      </c>
      <c r="N1932" s="47">
        <f t="shared" si="119"/>
        <v>102</v>
      </c>
      <c r="O1932" s="47">
        <f t="shared" si="117"/>
        <v>2021</v>
      </c>
      <c r="P1932" s="47"/>
    </row>
    <row r="1933" spans="1:16" x14ac:dyDescent="0.3">
      <c r="A1933" s="6"/>
      <c r="C1933" s="27">
        <v>1919</v>
      </c>
      <c r="D1933" s="26">
        <v>1060</v>
      </c>
      <c r="E1933" s="26">
        <v>103</v>
      </c>
      <c r="F1933" s="5">
        <v>2032</v>
      </c>
      <c r="H1933" s="47">
        <f>VLOOKUP(표5_1075[[#This Row],[characterId]],$BB$15:$BD$223,2,FALSE)</f>
        <v>31</v>
      </c>
      <c r="I1933" s="47" t="str">
        <f>VLOOKUP(표5_1075[[#This Row],[characterId]],$BB$15:$BD$223,3,FALSE)</f>
        <v>플릭스독</v>
      </c>
      <c r="K1933" s="47">
        <f t="shared" si="118"/>
        <v>80</v>
      </c>
      <c r="L1933" s="47">
        <v>1919</v>
      </c>
      <c r="M1933" s="47">
        <f t="shared" si="116"/>
        <v>1060</v>
      </c>
      <c r="N1933" s="47">
        <f t="shared" si="119"/>
        <v>103</v>
      </c>
      <c r="O1933" s="47">
        <f t="shared" si="117"/>
        <v>2032</v>
      </c>
      <c r="P1933" s="47"/>
    </row>
    <row r="1934" spans="1:16" x14ac:dyDescent="0.3">
      <c r="A1934" s="6"/>
      <c r="C1934" s="27">
        <v>1920</v>
      </c>
      <c r="D1934" s="26">
        <v>1060</v>
      </c>
      <c r="E1934" s="26">
        <v>201</v>
      </c>
      <c r="F1934" s="5">
        <v>3005</v>
      </c>
      <c r="H1934" s="47">
        <f>VLOOKUP(표5_1075[[#This Row],[characterId]],$BB$15:$BD$223,2,FALSE)</f>
        <v>36</v>
      </c>
      <c r="I1934" s="47" t="str">
        <f>VLOOKUP(표5_1075[[#This Row],[characterId]],$BB$15:$BD$223,3,FALSE)</f>
        <v>눈물의 루나이</v>
      </c>
      <c r="K1934" s="47">
        <f t="shared" si="118"/>
        <v>80</v>
      </c>
      <c r="L1934" s="47">
        <v>1920</v>
      </c>
      <c r="M1934" s="47">
        <f t="shared" si="116"/>
        <v>1060</v>
      </c>
      <c r="N1934" s="47">
        <f t="shared" si="119"/>
        <v>201</v>
      </c>
      <c r="O1934" s="47">
        <f t="shared" si="117"/>
        <v>3005</v>
      </c>
      <c r="P1934" s="47"/>
    </row>
    <row r="1935" spans="1:16" x14ac:dyDescent="0.3">
      <c r="A1935" s="6"/>
      <c r="C1935" s="27">
        <v>1921</v>
      </c>
      <c r="D1935" s="26">
        <v>1061</v>
      </c>
      <c r="E1935" s="26">
        <v>1</v>
      </c>
      <c r="F1935" s="5">
        <v>1002</v>
      </c>
      <c r="H1935" s="47">
        <f>VLOOKUP(표5_1075[[#This Row],[characterId]],$BB$15:$BD$223,2,FALSE)</f>
        <v>1</v>
      </c>
      <c r="I1935" s="47" t="str">
        <f>VLOOKUP(표5_1075[[#This Row],[characterId]],$BB$15:$BD$223,3,FALSE)</f>
        <v>길라임</v>
      </c>
      <c r="K1935" s="47">
        <f t="shared" si="118"/>
        <v>81</v>
      </c>
      <c r="L1935" s="47">
        <v>1921</v>
      </c>
      <c r="M1935" s="47">
        <f t="shared" ref="M1935:M1998" si="120">VLOOKUP(ROUNDUP(L1935/24,0),$W$15:$Z$138,4,FALSE)</f>
        <v>1061</v>
      </c>
      <c r="N1935" s="47">
        <f t="shared" si="119"/>
        <v>1</v>
      </c>
      <c r="O1935" s="47">
        <f t="shared" ref="O1935:O1998" si="121">INDEX($AB$15:$AY$138,K1935,VLOOKUP(N1935,$S$15:$T$38,2,FALSE))</f>
        <v>1002</v>
      </c>
      <c r="P1935" s="47"/>
    </row>
    <row r="1936" spans="1:16" x14ac:dyDescent="0.3">
      <c r="A1936" s="6"/>
      <c r="C1936" s="27">
        <v>1922</v>
      </c>
      <c r="D1936" s="26">
        <v>1061</v>
      </c>
      <c r="E1936" s="26">
        <v>2</v>
      </c>
      <c r="F1936" s="5">
        <v>1005</v>
      </c>
      <c r="H1936" s="47">
        <f>VLOOKUP(표5_1075[[#This Row],[characterId]],$BB$15:$BD$223,2,FALSE)</f>
        <v>4</v>
      </c>
      <c r="I1936" s="47" t="str">
        <f>VLOOKUP(표5_1075[[#This Row],[characterId]],$BB$15:$BD$223,3,FALSE)</f>
        <v>델핀</v>
      </c>
      <c r="K1936" s="47">
        <f t="shared" ref="K1936:K1999" si="122">ROUNDUP(L1936/24,0)</f>
        <v>81</v>
      </c>
      <c r="L1936" s="47">
        <v>1922</v>
      </c>
      <c r="M1936" s="47">
        <f t="shared" si="120"/>
        <v>1061</v>
      </c>
      <c r="N1936" s="47">
        <f t="shared" si="119"/>
        <v>2</v>
      </c>
      <c r="O1936" s="47">
        <f t="shared" si="121"/>
        <v>1005</v>
      </c>
      <c r="P1936" s="47"/>
    </row>
    <row r="1937" spans="1:16" x14ac:dyDescent="0.3">
      <c r="A1937" s="6"/>
      <c r="C1937" s="27">
        <v>1923</v>
      </c>
      <c r="D1937" s="26">
        <v>1061</v>
      </c>
      <c r="E1937" s="26">
        <v>3</v>
      </c>
      <c r="F1937" s="5">
        <v>1025</v>
      </c>
      <c r="H1937" s="47">
        <f>VLOOKUP(표5_1075[[#This Row],[characterId]],$BB$15:$BD$223,2,FALSE)</f>
        <v>15</v>
      </c>
      <c r="I1937" s="47" t="str">
        <f>VLOOKUP(표5_1075[[#This Row],[characterId]],$BB$15:$BD$223,3,FALSE)</f>
        <v>엘라임</v>
      </c>
      <c r="K1937" s="47">
        <f t="shared" si="122"/>
        <v>81</v>
      </c>
      <c r="L1937" s="47">
        <v>1923</v>
      </c>
      <c r="M1937" s="47">
        <f t="shared" si="120"/>
        <v>1061</v>
      </c>
      <c r="N1937" s="47">
        <f t="shared" si="119"/>
        <v>3</v>
      </c>
      <c r="O1937" s="47">
        <f t="shared" si="121"/>
        <v>1025</v>
      </c>
      <c r="P1937" s="47"/>
    </row>
    <row r="1938" spans="1:16" x14ac:dyDescent="0.3">
      <c r="A1938" s="6"/>
      <c r="C1938" s="27">
        <v>1924</v>
      </c>
      <c r="D1938" s="26">
        <v>1061</v>
      </c>
      <c r="E1938" s="26">
        <v>4</v>
      </c>
      <c r="F1938" s="5">
        <v>1035</v>
      </c>
      <c r="H1938" s="47">
        <f>VLOOKUP(표5_1075[[#This Row],[characterId]],$BB$15:$BD$223,2,FALSE)</f>
        <v>2</v>
      </c>
      <c r="I1938" s="47" t="str">
        <f>VLOOKUP(표5_1075[[#This Row],[characterId]],$BB$15:$BD$223,3,FALSE)</f>
        <v>액션트독스</v>
      </c>
      <c r="K1938" s="47">
        <f t="shared" si="122"/>
        <v>81</v>
      </c>
      <c r="L1938" s="47">
        <v>1924</v>
      </c>
      <c r="M1938" s="47">
        <f t="shared" si="120"/>
        <v>1061</v>
      </c>
      <c r="N1938" s="47">
        <f t="shared" si="119"/>
        <v>4</v>
      </c>
      <c r="O1938" s="47">
        <f t="shared" si="121"/>
        <v>1035</v>
      </c>
      <c r="P1938" s="47"/>
    </row>
    <row r="1939" spans="1:16" x14ac:dyDescent="0.3">
      <c r="A1939" s="6"/>
      <c r="C1939" s="27">
        <v>1925</v>
      </c>
      <c r="D1939" s="26">
        <v>1061</v>
      </c>
      <c r="E1939" s="26">
        <v>5</v>
      </c>
      <c r="F1939" s="5">
        <v>1020</v>
      </c>
      <c r="H1939" s="47">
        <f>VLOOKUP(표5_1075[[#This Row],[characterId]],$BB$15:$BD$223,2,FALSE)</f>
        <v>9</v>
      </c>
      <c r="I1939" s="47" t="str">
        <f>VLOOKUP(표5_1075[[#This Row],[characterId]],$BB$15:$BD$223,3,FALSE)</f>
        <v>쿨핀</v>
      </c>
      <c r="K1939" s="47">
        <f t="shared" si="122"/>
        <v>81</v>
      </c>
      <c r="L1939" s="47">
        <v>1925</v>
      </c>
      <c r="M1939" s="47">
        <f t="shared" si="120"/>
        <v>1061</v>
      </c>
      <c r="N1939" s="47">
        <f t="shared" si="119"/>
        <v>5</v>
      </c>
      <c r="O1939" s="47">
        <f t="shared" si="121"/>
        <v>1020</v>
      </c>
      <c r="P1939" s="47"/>
    </row>
    <row r="1940" spans="1:16" x14ac:dyDescent="0.3">
      <c r="A1940" s="6"/>
      <c r="C1940" s="27">
        <v>1926</v>
      </c>
      <c r="D1940" s="26">
        <v>1061</v>
      </c>
      <c r="E1940" s="26">
        <v>6</v>
      </c>
      <c r="F1940" s="5">
        <v>1049</v>
      </c>
      <c r="H1940" s="47">
        <f>VLOOKUP(표5_1075[[#This Row],[characterId]],$BB$15:$BD$223,2,FALSE)</f>
        <v>7</v>
      </c>
      <c r="I1940" s="47" t="str">
        <f>VLOOKUP(표5_1075[[#This Row],[characterId]],$BB$15:$BD$223,3,FALSE)</f>
        <v>민트맨</v>
      </c>
      <c r="K1940" s="47">
        <f t="shared" si="122"/>
        <v>81</v>
      </c>
      <c r="L1940" s="47">
        <v>1926</v>
      </c>
      <c r="M1940" s="47">
        <f t="shared" si="120"/>
        <v>1061</v>
      </c>
      <c r="N1940" s="47">
        <f t="shared" si="119"/>
        <v>6</v>
      </c>
      <c r="O1940" s="47">
        <f t="shared" si="121"/>
        <v>1049</v>
      </c>
      <c r="P1940" s="47"/>
    </row>
    <row r="1941" spans="1:16" x14ac:dyDescent="0.3">
      <c r="A1941" s="6"/>
      <c r="C1941" s="27">
        <v>1927</v>
      </c>
      <c r="D1941" s="26">
        <v>1061</v>
      </c>
      <c r="E1941" s="26">
        <v>7</v>
      </c>
      <c r="F1941" s="5">
        <v>1043</v>
      </c>
      <c r="H1941" s="47">
        <f>VLOOKUP(표5_1075[[#This Row],[characterId]],$BB$15:$BD$223,2,FALSE)</f>
        <v>17</v>
      </c>
      <c r="I1941" s="47" t="str">
        <f>VLOOKUP(표5_1075[[#This Row],[characterId]],$BB$15:$BD$223,3,FALSE)</f>
        <v>레디안</v>
      </c>
      <c r="K1941" s="47">
        <f t="shared" si="122"/>
        <v>81</v>
      </c>
      <c r="L1941" s="47">
        <v>1927</v>
      </c>
      <c r="M1941" s="47">
        <f t="shared" si="120"/>
        <v>1061</v>
      </c>
      <c r="N1941" s="47">
        <f t="shared" si="119"/>
        <v>7</v>
      </c>
      <c r="O1941" s="47">
        <f t="shared" si="121"/>
        <v>1043</v>
      </c>
      <c r="P1941" s="47"/>
    </row>
    <row r="1942" spans="1:16" x14ac:dyDescent="0.3">
      <c r="A1942" s="6"/>
      <c r="C1942" s="27">
        <v>1928</v>
      </c>
      <c r="D1942" s="26">
        <v>1061</v>
      </c>
      <c r="E1942" s="26">
        <v>8</v>
      </c>
      <c r="F1942" s="5">
        <v>1051</v>
      </c>
      <c r="H1942" s="47">
        <f>VLOOKUP(표5_1075[[#This Row],[characterId]],$BB$15:$BD$223,2,FALSE)</f>
        <v>42</v>
      </c>
      <c r="I1942" s="47" t="str">
        <f>VLOOKUP(표5_1075[[#This Row],[characterId]],$BB$15:$BD$223,3,FALSE)</f>
        <v>골드리막</v>
      </c>
      <c r="K1942" s="47">
        <f t="shared" si="122"/>
        <v>81</v>
      </c>
      <c r="L1942" s="47">
        <v>1928</v>
      </c>
      <c r="M1942" s="47">
        <f t="shared" si="120"/>
        <v>1061</v>
      </c>
      <c r="N1942" s="47">
        <f t="shared" si="119"/>
        <v>8</v>
      </c>
      <c r="O1942" s="47">
        <f t="shared" si="121"/>
        <v>1051</v>
      </c>
      <c r="P1942" s="47"/>
    </row>
    <row r="1943" spans="1:16" x14ac:dyDescent="0.3">
      <c r="A1943" s="6"/>
      <c r="C1943" s="27">
        <v>1929</v>
      </c>
      <c r="D1943" s="26">
        <v>1061</v>
      </c>
      <c r="E1943" s="26">
        <v>9</v>
      </c>
      <c r="F1943" s="5">
        <v>1046</v>
      </c>
      <c r="H1943" s="47">
        <f>VLOOKUP(표5_1075[[#This Row],[characterId]],$BB$15:$BD$223,2,FALSE)</f>
        <v>21</v>
      </c>
      <c r="I1943" s="47" t="str">
        <f>VLOOKUP(표5_1075[[#This Row],[characterId]],$BB$15:$BD$223,3,FALSE)</f>
        <v>호롱</v>
      </c>
      <c r="K1943" s="47">
        <f t="shared" si="122"/>
        <v>81</v>
      </c>
      <c r="L1943" s="47">
        <v>1929</v>
      </c>
      <c r="M1943" s="47">
        <f t="shared" si="120"/>
        <v>1061</v>
      </c>
      <c r="N1943" s="47">
        <f t="shared" si="119"/>
        <v>9</v>
      </c>
      <c r="O1943" s="47">
        <f t="shared" si="121"/>
        <v>1046</v>
      </c>
      <c r="P1943" s="47"/>
    </row>
    <row r="1944" spans="1:16" x14ac:dyDescent="0.3">
      <c r="A1944" s="6"/>
      <c r="C1944" s="27">
        <v>1930</v>
      </c>
      <c r="D1944" s="26">
        <v>1061</v>
      </c>
      <c r="E1944" s="26">
        <v>10</v>
      </c>
      <c r="F1944" s="5">
        <v>1053</v>
      </c>
      <c r="H1944" s="47">
        <f>VLOOKUP(표5_1075[[#This Row],[characterId]],$BB$15:$BD$223,2,FALSE)</f>
        <v>8</v>
      </c>
      <c r="I1944" s="47" t="str">
        <f>VLOOKUP(표5_1075[[#This Row],[characterId]],$BB$15:$BD$223,3,FALSE)</f>
        <v>카니발리프스</v>
      </c>
      <c r="K1944" s="47">
        <f t="shared" si="122"/>
        <v>81</v>
      </c>
      <c r="L1944" s="47">
        <v>1930</v>
      </c>
      <c r="M1944" s="47">
        <f t="shared" si="120"/>
        <v>1061</v>
      </c>
      <c r="N1944" s="47">
        <f t="shared" si="119"/>
        <v>10</v>
      </c>
      <c r="O1944" s="47">
        <f t="shared" si="121"/>
        <v>1053</v>
      </c>
      <c r="P1944" s="47"/>
    </row>
    <row r="1945" spans="1:16" x14ac:dyDescent="0.3">
      <c r="A1945" s="6"/>
      <c r="C1945" s="27">
        <v>1931</v>
      </c>
      <c r="D1945" s="26">
        <v>1061</v>
      </c>
      <c r="E1945" s="26">
        <v>11</v>
      </c>
      <c r="F1945" s="5">
        <v>1065</v>
      </c>
      <c r="H1945" s="47">
        <f>VLOOKUP(표5_1075[[#This Row],[characterId]],$BB$15:$BD$223,2,FALSE)</f>
        <v>3</v>
      </c>
      <c r="I1945" s="47" t="str">
        <f>VLOOKUP(표5_1075[[#This Row],[characterId]],$BB$15:$BD$223,3,FALSE)</f>
        <v>옴니파이톤</v>
      </c>
      <c r="K1945" s="47">
        <f t="shared" si="122"/>
        <v>81</v>
      </c>
      <c r="L1945" s="47">
        <v>1931</v>
      </c>
      <c r="M1945" s="47">
        <f t="shared" si="120"/>
        <v>1061</v>
      </c>
      <c r="N1945" s="47">
        <f t="shared" si="119"/>
        <v>11</v>
      </c>
      <c r="O1945" s="47">
        <f t="shared" si="121"/>
        <v>1065</v>
      </c>
      <c r="P1945" s="47"/>
    </row>
    <row r="1946" spans="1:16" x14ac:dyDescent="0.3">
      <c r="A1946" s="6"/>
      <c r="C1946" s="27">
        <v>1932</v>
      </c>
      <c r="D1946" s="26">
        <v>1061</v>
      </c>
      <c r="E1946" s="26">
        <v>12</v>
      </c>
      <c r="F1946" s="5">
        <v>1066</v>
      </c>
      <c r="H1946" s="47">
        <f>VLOOKUP(표5_1075[[#This Row],[characterId]],$BB$15:$BD$223,2,FALSE)</f>
        <v>3</v>
      </c>
      <c r="I1946" s="47" t="str">
        <f>VLOOKUP(표5_1075[[#This Row],[characterId]],$BB$15:$BD$223,3,FALSE)</f>
        <v>디바인독스</v>
      </c>
      <c r="K1946" s="47">
        <f t="shared" si="122"/>
        <v>81</v>
      </c>
      <c r="L1946" s="47">
        <v>1932</v>
      </c>
      <c r="M1946" s="47">
        <f t="shared" si="120"/>
        <v>1061</v>
      </c>
      <c r="N1946" s="47">
        <f t="shared" si="119"/>
        <v>12</v>
      </c>
      <c r="O1946" s="47">
        <f t="shared" si="121"/>
        <v>1066</v>
      </c>
      <c r="P1946" s="47"/>
    </row>
    <row r="1947" spans="1:16" x14ac:dyDescent="0.3">
      <c r="A1947" s="6"/>
      <c r="C1947" s="27">
        <v>1933</v>
      </c>
      <c r="D1947" s="26">
        <v>1061</v>
      </c>
      <c r="E1947" s="26">
        <v>13</v>
      </c>
      <c r="F1947" s="5">
        <v>1122</v>
      </c>
      <c r="H1947" s="47">
        <f>VLOOKUP(표5_1075[[#This Row],[characterId]],$BB$15:$BD$223,2,FALSE)</f>
        <v>13</v>
      </c>
      <c r="I1947" s="47" t="str">
        <f>VLOOKUP(표5_1075[[#This Row],[characterId]],$BB$15:$BD$223,3,FALSE)</f>
        <v>레주카</v>
      </c>
      <c r="K1947" s="47">
        <f t="shared" si="122"/>
        <v>81</v>
      </c>
      <c r="L1947" s="47">
        <v>1933</v>
      </c>
      <c r="M1947" s="47">
        <f t="shared" si="120"/>
        <v>1061</v>
      </c>
      <c r="N1947" s="47">
        <f t="shared" si="119"/>
        <v>13</v>
      </c>
      <c r="O1947" s="47">
        <f t="shared" si="121"/>
        <v>1122</v>
      </c>
      <c r="P1947" s="47"/>
    </row>
    <row r="1948" spans="1:16" x14ac:dyDescent="0.3">
      <c r="A1948" s="6"/>
      <c r="C1948" s="27">
        <v>1934</v>
      </c>
      <c r="D1948" s="26">
        <v>1061</v>
      </c>
      <c r="E1948" s="26">
        <v>14</v>
      </c>
      <c r="F1948" s="5">
        <v>1074</v>
      </c>
      <c r="H1948" s="47">
        <f>VLOOKUP(표5_1075[[#This Row],[characterId]],$BB$15:$BD$223,2,FALSE)</f>
        <v>14</v>
      </c>
      <c r="I1948" s="47" t="str">
        <f>VLOOKUP(표5_1075[[#This Row],[characterId]],$BB$15:$BD$223,3,FALSE)</f>
        <v>드로이드골드</v>
      </c>
      <c r="K1948" s="47">
        <f t="shared" si="122"/>
        <v>81</v>
      </c>
      <c r="L1948" s="47">
        <v>1934</v>
      </c>
      <c r="M1948" s="47">
        <f t="shared" si="120"/>
        <v>1061</v>
      </c>
      <c r="N1948" s="47">
        <f t="shared" si="119"/>
        <v>14</v>
      </c>
      <c r="O1948" s="47">
        <f t="shared" si="121"/>
        <v>1074</v>
      </c>
      <c r="P1948" s="47"/>
    </row>
    <row r="1949" spans="1:16" x14ac:dyDescent="0.3">
      <c r="A1949" s="6"/>
      <c r="C1949" s="27">
        <v>1935</v>
      </c>
      <c r="D1949" s="26">
        <v>1061</v>
      </c>
      <c r="E1949" s="26">
        <v>15</v>
      </c>
      <c r="F1949" s="5">
        <v>1078</v>
      </c>
      <c r="H1949" s="47">
        <f>VLOOKUP(표5_1075[[#This Row],[characterId]],$BB$15:$BD$223,2,FALSE)</f>
        <v>42</v>
      </c>
      <c r="I1949" s="47" t="str">
        <f>VLOOKUP(표5_1075[[#This Row],[characterId]],$BB$15:$BD$223,3,FALSE)</f>
        <v>프레링</v>
      </c>
      <c r="K1949" s="47">
        <f t="shared" si="122"/>
        <v>81</v>
      </c>
      <c r="L1949" s="47">
        <v>1935</v>
      </c>
      <c r="M1949" s="47">
        <f t="shared" si="120"/>
        <v>1061</v>
      </c>
      <c r="N1949" s="47">
        <f t="shared" si="119"/>
        <v>15</v>
      </c>
      <c r="O1949" s="47">
        <f t="shared" si="121"/>
        <v>1078</v>
      </c>
      <c r="P1949" s="47"/>
    </row>
    <row r="1950" spans="1:16" x14ac:dyDescent="0.3">
      <c r="A1950" s="6"/>
      <c r="C1950" s="27">
        <v>1936</v>
      </c>
      <c r="D1950" s="26">
        <v>1061</v>
      </c>
      <c r="E1950" s="26">
        <v>16</v>
      </c>
      <c r="F1950" s="5">
        <v>1142</v>
      </c>
      <c r="H1950" s="47">
        <f>VLOOKUP(표5_1075[[#This Row],[characterId]],$BB$15:$BD$223,2,FALSE)</f>
        <v>17</v>
      </c>
      <c r="I1950" s="47" t="str">
        <f>VLOOKUP(표5_1075[[#This Row],[characterId]],$BB$15:$BD$223,3,FALSE)</f>
        <v>하인즈호그</v>
      </c>
      <c r="K1950" s="47">
        <f t="shared" si="122"/>
        <v>81</v>
      </c>
      <c r="L1950" s="47">
        <v>1936</v>
      </c>
      <c r="M1950" s="47">
        <f t="shared" si="120"/>
        <v>1061</v>
      </c>
      <c r="N1950" s="47">
        <f t="shared" si="119"/>
        <v>16</v>
      </c>
      <c r="O1950" s="47">
        <f t="shared" si="121"/>
        <v>1142</v>
      </c>
      <c r="P1950" s="47"/>
    </row>
    <row r="1951" spans="1:16" x14ac:dyDescent="0.3">
      <c r="A1951" s="6"/>
      <c r="C1951" s="27">
        <v>1937</v>
      </c>
      <c r="D1951" s="26">
        <v>1061</v>
      </c>
      <c r="E1951" s="26">
        <v>17</v>
      </c>
      <c r="F1951" s="5">
        <v>1136</v>
      </c>
      <c r="H1951" s="47">
        <f>VLOOKUP(표5_1075[[#This Row],[characterId]],$BB$15:$BD$223,2,FALSE)</f>
        <v>35</v>
      </c>
      <c r="I1951" s="47" t="str">
        <f>VLOOKUP(표5_1075[[#This Row],[characterId]],$BB$15:$BD$223,3,FALSE)</f>
        <v>브루탈</v>
      </c>
      <c r="K1951" s="47">
        <f t="shared" si="122"/>
        <v>81</v>
      </c>
      <c r="L1951" s="47">
        <v>1937</v>
      </c>
      <c r="M1951" s="47">
        <f t="shared" si="120"/>
        <v>1061</v>
      </c>
      <c r="N1951" s="47">
        <f t="shared" si="119"/>
        <v>17</v>
      </c>
      <c r="O1951" s="47">
        <f t="shared" si="121"/>
        <v>1136</v>
      </c>
      <c r="P1951" s="47"/>
    </row>
    <row r="1952" spans="1:16" x14ac:dyDescent="0.3">
      <c r="A1952" s="6"/>
      <c r="C1952" s="27">
        <v>1938</v>
      </c>
      <c r="D1952" s="26">
        <v>1061</v>
      </c>
      <c r="E1952" s="26">
        <v>18</v>
      </c>
      <c r="F1952" s="5">
        <v>1111</v>
      </c>
      <c r="H1952" s="47">
        <f>VLOOKUP(표5_1075[[#This Row],[characterId]],$BB$15:$BD$223,2,FALSE)</f>
        <v>20</v>
      </c>
      <c r="I1952" s="47" t="str">
        <f>VLOOKUP(표5_1075[[#This Row],[characterId]],$BB$15:$BD$223,3,FALSE)</f>
        <v>키릴</v>
      </c>
      <c r="K1952" s="47">
        <f t="shared" si="122"/>
        <v>81</v>
      </c>
      <c r="L1952" s="47">
        <v>1938</v>
      </c>
      <c r="M1952" s="47">
        <f t="shared" si="120"/>
        <v>1061</v>
      </c>
      <c r="N1952" s="47">
        <f t="shared" si="119"/>
        <v>18</v>
      </c>
      <c r="O1952" s="47">
        <f t="shared" si="121"/>
        <v>1111</v>
      </c>
      <c r="P1952" s="47"/>
    </row>
    <row r="1953" spans="1:16" x14ac:dyDescent="0.3">
      <c r="A1953" s="6"/>
      <c r="C1953" s="27">
        <v>1939</v>
      </c>
      <c r="D1953" s="26">
        <v>1061</v>
      </c>
      <c r="E1953" s="26">
        <v>19</v>
      </c>
      <c r="F1953" s="5">
        <v>1157</v>
      </c>
      <c r="H1953" s="47">
        <f>VLOOKUP(표5_1075[[#This Row],[characterId]],$BB$15:$BD$223,2,FALSE)</f>
        <v>15</v>
      </c>
      <c r="I1953" s="47" t="str">
        <f>VLOOKUP(표5_1075[[#This Row],[characterId]],$BB$15:$BD$223,3,FALSE)</f>
        <v>클레르보</v>
      </c>
      <c r="K1953" s="47">
        <f t="shared" si="122"/>
        <v>81</v>
      </c>
      <c r="L1953" s="47">
        <v>1939</v>
      </c>
      <c r="M1953" s="47">
        <f t="shared" si="120"/>
        <v>1061</v>
      </c>
      <c r="N1953" s="47">
        <f t="shared" si="119"/>
        <v>19</v>
      </c>
      <c r="O1953" s="47">
        <f t="shared" si="121"/>
        <v>1157</v>
      </c>
      <c r="P1953" s="47"/>
    </row>
    <row r="1954" spans="1:16" x14ac:dyDescent="0.3">
      <c r="A1954" s="6"/>
      <c r="C1954" s="27">
        <v>1940</v>
      </c>
      <c r="D1954" s="26">
        <v>1061</v>
      </c>
      <c r="E1954" s="26">
        <v>20</v>
      </c>
      <c r="F1954" s="5">
        <v>1172</v>
      </c>
      <c r="H1954" s="47">
        <f>VLOOKUP(표5_1075[[#This Row],[characterId]],$BB$15:$BD$223,2,FALSE)</f>
        <v>32</v>
      </c>
      <c r="I1954" s="47" t="str">
        <f>VLOOKUP(표5_1075[[#This Row],[characterId]],$BB$15:$BD$223,3,FALSE)</f>
        <v>골강시</v>
      </c>
      <c r="K1954" s="47">
        <f t="shared" si="122"/>
        <v>81</v>
      </c>
      <c r="L1954" s="47">
        <v>1940</v>
      </c>
      <c r="M1954" s="47">
        <f t="shared" si="120"/>
        <v>1061</v>
      </c>
      <c r="N1954" s="47">
        <f t="shared" si="119"/>
        <v>20</v>
      </c>
      <c r="O1954" s="47">
        <f t="shared" si="121"/>
        <v>1172</v>
      </c>
      <c r="P1954" s="47"/>
    </row>
    <row r="1955" spans="1:16" x14ac:dyDescent="0.3">
      <c r="A1955" s="6"/>
      <c r="C1955" s="27">
        <v>1941</v>
      </c>
      <c r="D1955" s="26">
        <v>1061</v>
      </c>
      <c r="E1955" s="26">
        <v>101</v>
      </c>
      <c r="F1955" s="5">
        <v>2012</v>
      </c>
      <c r="H1955" s="47">
        <f>VLOOKUP(표5_1075[[#This Row],[characterId]],$BB$15:$BD$223,2,FALSE)</f>
        <v>31</v>
      </c>
      <c r="I1955" s="47" t="str">
        <f>VLOOKUP(표5_1075[[#This Row],[characterId]],$BB$15:$BD$223,3,FALSE)</f>
        <v>요로나</v>
      </c>
      <c r="K1955" s="47">
        <f t="shared" si="122"/>
        <v>81</v>
      </c>
      <c r="L1955" s="47">
        <v>1941</v>
      </c>
      <c r="M1955" s="47">
        <f t="shared" si="120"/>
        <v>1061</v>
      </c>
      <c r="N1955" s="47">
        <f t="shared" si="119"/>
        <v>101</v>
      </c>
      <c r="O1955" s="47">
        <f t="shared" si="121"/>
        <v>2012</v>
      </c>
      <c r="P1955" s="47"/>
    </row>
    <row r="1956" spans="1:16" x14ac:dyDescent="0.3">
      <c r="A1956" s="6"/>
      <c r="C1956" s="27">
        <v>1942</v>
      </c>
      <c r="D1956" s="26">
        <v>1061</v>
      </c>
      <c r="E1956" s="26">
        <v>102</v>
      </c>
      <c r="F1956" s="5">
        <v>2021</v>
      </c>
      <c r="H1956" s="47">
        <f>VLOOKUP(표5_1075[[#This Row],[characterId]],$BB$15:$BD$223,2,FALSE)</f>
        <v>23</v>
      </c>
      <c r="I1956" s="47" t="str">
        <f>VLOOKUP(표5_1075[[#This Row],[characterId]],$BB$15:$BD$223,3,FALSE)</f>
        <v>도르도로이드</v>
      </c>
      <c r="K1956" s="47">
        <f t="shared" si="122"/>
        <v>81</v>
      </c>
      <c r="L1956" s="47">
        <v>1942</v>
      </c>
      <c r="M1956" s="47">
        <f t="shared" si="120"/>
        <v>1061</v>
      </c>
      <c r="N1956" s="47">
        <f t="shared" si="119"/>
        <v>102</v>
      </c>
      <c r="O1956" s="47">
        <f t="shared" si="121"/>
        <v>2021</v>
      </c>
      <c r="P1956" s="47"/>
    </row>
    <row r="1957" spans="1:16" x14ac:dyDescent="0.3">
      <c r="A1957" s="6"/>
      <c r="C1957" s="27">
        <v>1943</v>
      </c>
      <c r="D1957" s="26">
        <v>1061</v>
      </c>
      <c r="E1957" s="26">
        <v>103</v>
      </c>
      <c r="F1957" s="5">
        <v>2031</v>
      </c>
      <c r="H1957" s="47">
        <f>VLOOKUP(표5_1075[[#This Row],[characterId]],$BB$15:$BD$223,2,FALSE)</f>
        <v>31</v>
      </c>
      <c r="I1957" s="47" t="str">
        <f>VLOOKUP(표5_1075[[#This Row],[characterId]],$BB$15:$BD$223,3,FALSE)</f>
        <v>치르치노</v>
      </c>
      <c r="K1957" s="47">
        <f t="shared" si="122"/>
        <v>81</v>
      </c>
      <c r="L1957" s="47">
        <v>1943</v>
      </c>
      <c r="M1957" s="47">
        <f t="shared" si="120"/>
        <v>1061</v>
      </c>
      <c r="N1957" s="47">
        <f t="shared" si="119"/>
        <v>103</v>
      </c>
      <c r="O1957" s="47">
        <f t="shared" si="121"/>
        <v>2031</v>
      </c>
      <c r="P1957" s="47"/>
    </row>
    <row r="1958" spans="1:16" x14ac:dyDescent="0.3">
      <c r="A1958" s="6"/>
      <c r="C1958" s="27">
        <v>1944</v>
      </c>
      <c r="D1958" s="26">
        <v>1061</v>
      </c>
      <c r="E1958" s="26">
        <v>201</v>
      </c>
      <c r="F1958" s="5">
        <v>3005</v>
      </c>
      <c r="H1958" s="47">
        <f>VLOOKUP(표5_1075[[#This Row],[characterId]],$BB$15:$BD$223,2,FALSE)</f>
        <v>36</v>
      </c>
      <c r="I1958" s="47" t="str">
        <f>VLOOKUP(표5_1075[[#This Row],[characterId]],$BB$15:$BD$223,3,FALSE)</f>
        <v>눈물의 루나이</v>
      </c>
      <c r="K1958" s="47">
        <f t="shared" si="122"/>
        <v>81</v>
      </c>
      <c r="L1958" s="47">
        <v>1944</v>
      </c>
      <c r="M1958" s="47">
        <f t="shared" si="120"/>
        <v>1061</v>
      </c>
      <c r="N1958" s="47">
        <f t="shared" si="119"/>
        <v>201</v>
      </c>
      <c r="O1958" s="47">
        <f t="shared" si="121"/>
        <v>3005</v>
      </c>
      <c r="P1958" s="47"/>
    </row>
    <row r="1959" spans="1:16" x14ac:dyDescent="0.3">
      <c r="A1959" s="6"/>
      <c r="C1959" s="27">
        <v>1945</v>
      </c>
      <c r="D1959" s="26">
        <v>1062</v>
      </c>
      <c r="E1959" s="26">
        <v>1</v>
      </c>
      <c r="F1959" s="5">
        <v>1002</v>
      </c>
      <c r="H1959" s="47">
        <f>VLOOKUP(표5_1075[[#This Row],[characterId]],$BB$15:$BD$223,2,FALSE)</f>
        <v>1</v>
      </c>
      <c r="I1959" s="47" t="str">
        <f>VLOOKUP(표5_1075[[#This Row],[characterId]],$BB$15:$BD$223,3,FALSE)</f>
        <v>길라임</v>
      </c>
      <c r="K1959" s="47">
        <f t="shared" si="122"/>
        <v>82</v>
      </c>
      <c r="L1959" s="47">
        <v>1945</v>
      </c>
      <c r="M1959" s="47">
        <f t="shared" si="120"/>
        <v>1062</v>
      </c>
      <c r="N1959" s="47">
        <f t="shared" si="119"/>
        <v>1</v>
      </c>
      <c r="O1959" s="47">
        <f t="shared" si="121"/>
        <v>1002</v>
      </c>
      <c r="P1959" s="47"/>
    </row>
    <row r="1960" spans="1:16" x14ac:dyDescent="0.3">
      <c r="A1960" s="6"/>
      <c r="C1960" s="27">
        <v>1946</v>
      </c>
      <c r="D1960" s="26">
        <v>1062</v>
      </c>
      <c r="E1960" s="26">
        <v>2</v>
      </c>
      <c r="F1960" s="5">
        <v>1005</v>
      </c>
      <c r="H1960" s="47">
        <f>VLOOKUP(표5_1075[[#This Row],[characterId]],$BB$15:$BD$223,2,FALSE)</f>
        <v>4</v>
      </c>
      <c r="I1960" s="47" t="str">
        <f>VLOOKUP(표5_1075[[#This Row],[characterId]],$BB$15:$BD$223,3,FALSE)</f>
        <v>델핀</v>
      </c>
      <c r="K1960" s="47">
        <f t="shared" si="122"/>
        <v>82</v>
      </c>
      <c r="L1960" s="47">
        <v>1946</v>
      </c>
      <c r="M1960" s="47">
        <f t="shared" si="120"/>
        <v>1062</v>
      </c>
      <c r="N1960" s="47">
        <f t="shared" ref="N1960:N2023" si="123">N1936</f>
        <v>2</v>
      </c>
      <c r="O1960" s="47">
        <f t="shared" si="121"/>
        <v>1005</v>
      </c>
      <c r="P1960" s="47"/>
    </row>
    <row r="1961" spans="1:16" x14ac:dyDescent="0.3">
      <c r="A1961" s="6"/>
      <c r="C1961" s="27">
        <v>1947</v>
      </c>
      <c r="D1961" s="26">
        <v>1062</v>
      </c>
      <c r="E1961" s="26">
        <v>3</v>
      </c>
      <c r="F1961" s="5">
        <v>1025</v>
      </c>
      <c r="H1961" s="47">
        <f>VLOOKUP(표5_1075[[#This Row],[characterId]],$BB$15:$BD$223,2,FALSE)</f>
        <v>15</v>
      </c>
      <c r="I1961" s="47" t="str">
        <f>VLOOKUP(표5_1075[[#This Row],[characterId]],$BB$15:$BD$223,3,FALSE)</f>
        <v>엘라임</v>
      </c>
      <c r="K1961" s="47">
        <f t="shared" si="122"/>
        <v>82</v>
      </c>
      <c r="L1961" s="47">
        <v>1947</v>
      </c>
      <c r="M1961" s="47">
        <f t="shared" si="120"/>
        <v>1062</v>
      </c>
      <c r="N1961" s="47">
        <f t="shared" si="123"/>
        <v>3</v>
      </c>
      <c r="O1961" s="47">
        <f t="shared" si="121"/>
        <v>1025</v>
      </c>
      <c r="P1961" s="47"/>
    </row>
    <row r="1962" spans="1:16" x14ac:dyDescent="0.3">
      <c r="A1962" s="6"/>
      <c r="C1962" s="27">
        <v>1948</v>
      </c>
      <c r="D1962" s="26">
        <v>1062</v>
      </c>
      <c r="E1962" s="26">
        <v>4</v>
      </c>
      <c r="F1962" s="5">
        <v>1035</v>
      </c>
      <c r="H1962" s="47">
        <f>VLOOKUP(표5_1075[[#This Row],[characterId]],$BB$15:$BD$223,2,FALSE)</f>
        <v>2</v>
      </c>
      <c r="I1962" s="47" t="str">
        <f>VLOOKUP(표5_1075[[#This Row],[characterId]],$BB$15:$BD$223,3,FALSE)</f>
        <v>액션트독스</v>
      </c>
      <c r="K1962" s="47">
        <f t="shared" si="122"/>
        <v>82</v>
      </c>
      <c r="L1962" s="47">
        <v>1948</v>
      </c>
      <c r="M1962" s="47">
        <f t="shared" si="120"/>
        <v>1062</v>
      </c>
      <c r="N1962" s="47">
        <f t="shared" si="123"/>
        <v>4</v>
      </c>
      <c r="O1962" s="47">
        <f t="shared" si="121"/>
        <v>1035</v>
      </c>
      <c r="P1962" s="47"/>
    </row>
    <row r="1963" spans="1:16" x14ac:dyDescent="0.3">
      <c r="A1963" s="6"/>
      <c r="C1963" s="27">
        <v>1949</v>
      </c>
      <c r="D1963" s="26">
        <v>1062</v>
      </c>
      <c r="E1963" s="26">
        <v>5</v>
      </c>
      <c r="F1963" s="5">
        <v>1020</v>
      </c>
      <c r="H1963" s="47">
        <f>VLOOKUP(표5_1075[[#This Row],[characterId]],$BB$15:$BD$223,2,FALSE)</f>
        <v>9</v>
      </c>
      <c r="I1963" s="47" t="str">
        <f>VLOOKUP(표5_1075[[#This Row],[characterId]],$BB$15:$BD$223,3,FALSE)</f>
        <v>쿨핀</v>
      </c>
      <c r="K1963" s="47">
        <f t="shared" si="122"/>
        <v>82</v>
      </c>
      <c r="L1963" s="47">
        <v>1949</v>
      </c>
      <c r="M1963" s="47">
        <f t="shared" si="120"/>
        <v>1062</v>
      </c>
      <c r="N1963" s="47">
        <f t="shared" si="123"/>
        <v>5</v>
      </c>
      <c r="O1963" s="47">
        <f t="shared" si="121"/>
        <v>1020</v>
      </c>
      <c r="P1963" s="47"/>
    </row>
    <row r="1964" spans="1:16" x14ac:dyDescent="0.3">
      <c r="A1964" s="6"/>
      <c r="C1964" s="27">
        <v>1950</v>
      </c>
      <c r="D1964" s="26">
        <v>1062</v>
      </c>
      <c r="E1964" s="26">
        <v>6</v>
      </c>
      <c r="F1964" s="5">
        <v>1049</v>
      </c>
      <c r="H1964" s="47">
        <f>VLOOKUP(표5_1075[[#This Row],[characterId]],$BB$15:$BD$223,2,FALSE)</f>
        <v>7</v>
      </c>
      <c r="I1964" s="47" t="str">
        <f>VLOOKUP(표5_1075[[#This Row],[characterId]],$BB$15:$BD$223,3,FALSE)</f>
        <v>민트맨</v>
      </c>
      <c r="K1964" s="47">
        <f t="shared" si="122"/>
        <v>82</v>
      </c>
      <c r="L1964" s="47">
        <v>1950</v>
      </c>
      <c r="M1964" s="47">
        <f t="shared" si="120"/>
        <v>1062</v>
      </c>
      <c r="N1964" s="47">
        <f t="shared" si="123"/>
        <v>6</v>
      </c>
      <c r="O1964" s="47">
        <f t="shared" si="121"/>
        <v>1049</v>
      </c>
      <c r="P1964" s="47"/>
    </row>
    <row r="1965" spans="1:16" x14ac:dyDescent="0.3">
      <c r="A1965" s="6"/>
      <c r="C1965" s="27">
        <v>1951</v>
      </c>
      <c r="D1965" s="26">
        <v>1062</v>
      </c>
      <c r="E1965" s="26">
        <v>7</v>
      </c>
      <c r="F1965" s="5">
        <v>1043</v>
      </c>
      <c r="H1965" s="47">
        <f>VLOOKUP(표5_1075[[#This Row],[characterId]],$BB$15:$BD$223,2,FALSE)</f>
        <v>17</v>
      </c>
      <c r="I1965" s="47" t="str">
        <f>VLOOKUP(표5_1075[[#This Row],[characterId]],$BB$15:$BD$223,3,FALSE)</f>
        <v>레디안</v>
      </c>
      <c r="K1965" s="47">
        <f t="shared" si="122"/>
        <v>82</v>
      </c>
      <c r="L1965" s="47">
        <v>1951</v>
      </c>
      <c r="M1965" s="47">
        <f t="shared" si="120"/>
        <v>1062</v>
      </c>
      <c r="N1965" s="47">
        <f t="shared" si="123"/>
        <v>7</v>
      </c>
      <c r="O1965" s="47">
        <f t="shared" si="121"/>
        <v>1043</v>
      </c>
      <c r="P1965" s="47"/>
    </row>
    <row r="1966" spans="1:16" x14ac:dyDescent="0.3">
      <c r="A1966" s="6"/>
      <c r="C1966" s="27">
        <v>1952</v>
      </c>
      <c r="D1966" s="26">
        <v>1062</v>
      </c>
      <c r="E1966" s="26">
        <v>8</v>
      </c>
      <c r="F1966" s="5">
        <v>1051</v>
      </c>
      <c r="H1966" s="47">
        <f>VLOOKUP(표5_1075[[#This Row],[characterId]],$BB$15:$BD$223,2,FALSE)</f>
        <v>42</v>
      </c>
      <c r="I1966" s="47" t="str">
        <f>VLOOKUP(표5_1075[[#This Row],[characterId]],$BB$15:$BD$223,3,FALSE)</f>
        <v>골드리막</v>
      </c>
      <c r="K1966" s="47">
        <f t="shared" si="122"/>
        <v>82</v>
      </c>
      <c r="L1966" s="47">
        <v>1952</v>
      </c>
      <c r="M1966" s="47">
        <f t="shared" si="120"/>
        <v>1062</v>
      </c>
      <c r="N1966" s="47">
        <f t="shared" si="123"/>
        <v>8</v>
      </c>
      <c r="O1966" s="47">
        <f t="shared" si="121"/>
        <v>1051</v>
      </c>
      <c r="P1966" s="47"/>
    </row>
    <row r="1967" spans="1:16" x14ac:dyDescent="0.3">
      <c r="A1967" s="6"/>
      <c r="C1967" s="27">
        <v>1953</v>
      </c>
      <c r="D1967" s="26">
        <v>1062</v>
      </c>
      <c r="E1967" s="26">
        <v>9</v>
      </c>
      <c r="F1967" s="5">
        <v>1046</v>
      </c>
      <c r="H1967" s="47">
        <f>VLOOKUP(표5_1075[[#This Row],[characterId]],$BB$15:$BD$223,2,FALSE)</f>
        <v>21</v>
      </c>
      <c r="I1967" s="47" t="str">
        <f>VLOOKUP(표5_1075[[#This Row],[characterId]],$BB$15:$BD$223,3,FALSE)</f>
        <v>호롱</v>
      </c>
      <c r="K1967" s="47">
        <f t="shared" si="122"/>
        <v>82</v>
      </c>
      <c r="L1967" s="47">
        <v>1953</v>
      </c>
      <c r="M1967" s="47">
        <f t="shared" si="120"/>
        <v>1062</v>
      </c>
      <c r="N1967" s="47">
        <f t="shared" si="123"/>
        <v>9</v>
      </c>
      <c r="O1967" s="47">
        <f t="shared" si="121"/>
        <v>1046</v>
      </c>
      <c r="P1967" s="47"/>
    </row>
    <row r="1968" spans="1:16" x14ac:dyDescent="0.3">
      <c r="A1968" s="6"/>
      <c r="C1968" s="27">
        <v>1954</v>
      </c>
      <c r="D1968" s="26">
        <v>1062</v>
      </c>
      <c r="E1968" s="26">
        <v>10</v>
      </c>
      <c r="F1968" s="5">
        <v>1053</v>
      </c>
      <c r="H1968" s="47">
        <f>VLOOKUP(표5_1075[[#This Row],[characterId]],$BB$15:$BD$223,2,FALSE)</f>
        <v>8</v>
      </c>
      <c r="I1968" s="47" t="str">
        <f>VLOOKUP(표5_1075[[#This Row],[characterId]],$BB$15:$BD$223,3,FALSE)</f>
        <v>카니발리프스</v>
      </c>
      <c r="K1968" s="47">
        <f t="shared" si="122"/>
        <v>82</v>
      </c>
      <c r="L1968" s="47">
        <v>1954</v>
      </c>
      <c r="M1968" s="47">
        <f t="shared" si="120"/>
        <v>1062</v>
      </c>
      <c r="N1968" s="47">
        <f t="shared" si="123"/>
        <v>10</v>
      </c>
      <c r="O1968" s="47">
        <f t="shared" si="121"/>
        <v>1053</v>
      </c>
      <c r="P1968" s="47"/>
    </row>
    <row r="1969" spans="1:16" x14ac:dyDescent="0.3">
      <c r="A1969" s="6"/>
      <c r="C1969" s="27">
        <v>1955</v>
      </c>
      <c r="D1969" s="26">
        <v>1062</v>
      </c>
      <c r="E1969" s="26">
        <v>11</v>
      </c>
      <c r="F1969" s="5">
        <v>1065</v>
      </c>
      <c r="H1969" s="47">
        <f>VLOOKUP(표5_1075[[#This Row],[characterId]],$BB$15:$BD$223,2,FALSE)</f>
        <v>3</v>
      </c>
      <c r="I1969" s="47" t="str">
        <f>VLOOKUP(표5_1075[[#This Row],[characterId]],$BB$15:$BD$223,3,FALSE)</f>
        <v>옴니파이톤</v>
      </c>
      <c r="K1969" s="47">
        <f t="shared" si="122"/>
        <v>82</v>
      </c>
      <c r="L1969" s="47">
        <v>1955</v>
      </c>
      <c r="M1969" s="47">
        <f t="shared" si="120"/>
        <v>1062</v>
      </c>
      <c r="N1969" s="47">
        <f t="shared" si="123"/>
        <v>11</v>
      </c>
      <c r="O1969" s="47">
        <f t="shared" si="121"/>
        <v>1065</v>
      </c>
      <c r="P1969" s="47"/>
    </row>
    <row r="1970" spans="1:16" x14ac:dyDescent="0.3">
      <c r="A1970" s="6"/>
      <c r="C1970" s="27">
        <v>1956</v>
      </c>
      <c r="D1970" s="26">
        <v>1062</v>
      </c>
      <c r="E1970" s="26">
        <v>12</v>
      </c>
      <c r="F1970" s="5">
        <v>1066</v>
      </c>
      <c r="H1970" s="47">
        <f>VLOOKUP(표5_1075[[#This Row],[characterId]],$BB$15:$BD$223,2,FALSE)</f>
        <v>3</v>
      </c>
      <c r="I1970" s="47" t="str">
        <f>VLOOKUP(표5_1075[[#This Row],[characterId]],$BB$15:$BD$223,3,FALSE)</f>
        <v>디바인독스</v>
      </c>
      <c r="K1970" s="47">
        <f t="shared" si="122"/>
        <v>82</v>
      </c>
      <c r="L1970" s="47">
        <v>1956</v>
      </c>
      <c r="M1970" s="47">
        <f t="shared" si="120"/>
        <v>1062</v>
      </c>
      <c r="N1970" s="47">
        <f t="shared" si="123"/>
        <v>12</v>
      </c>
      <c r="O1970" s="47">
        <f t="shared" si="121"/>
        <v>1066</v>
      </c>
      <c r="P1970" s="47"/>
    </row>
    <row r="1971" spans="1:16" x14ac:dyDescent="0.3">
      <c r="A1971" s="6"/>
      <c r="C1971" s="27">
        <v>1957</v>
      </c>
      <c r="D1971" s="26">
        <v>1062</v>
      </c>
      <c r="E1971" s="26">
        <v>13</v>
      </c>
      <c r="F1971" s="5">
        <v>1122</v>
      </c>
      <c r="H1971" s="47">
        <f>VLOOKUP(표5_1075[[#This Row],[characterId]],$BB$15:$BD$223,2,FALSE)</f>
        <v>13</v>
      </c>
      <c r="I1971" s="47" t="str">
        <f>VLOOKUP(표5_1075[[#This Row],[characterId]],$BB$15:$BD$223,3,FALSE)</f>
        <v>레주카</v>
      </c>
      <c r="K1971" s="47">
        <f t="shared" si="122"/>
        <v>82</v>
      </c>
      <c r="L1971" s="47">
        <v>1957</v>
      </c>
      <c r="M1971" s="47">
        <f t="shared" si="120"/>
        <v>1062</v>
      </c>
      <c r="N1971" s="47">
        <f t="shared" si="123"/>
        <v>13</v>
      </c>
      <c r="O1971" s="47">
        <f t="shared" si="121"/>
        <v>1122</v>
      </c>
      <c r="P1971" s="47"/>
    </row>
    <row r="1972" spans="1:16" x14ac:dyDescent="0.3">
      <c r="A1972" s="6"/>
      <c r="C1972" s="27">
        <v>1958</v>
      </c>
      <c r="D1972" s="26">
        <v>1062</v>
      </c>
      <c r="E1972" s="26">
        <v>14</v>
      </c>
      <c r="F1972" s="5">
        <v>1074</v>
      </c>
      <c r="H1972" s="47">
        <f>VLOOKUP(표5_1075[[#This Row],[characterId]],$BB$15:$BD$223,2,FALSE)</f>
        <v>14</v>
      </c>
      <c r="I1972" s="47" t="str">
        <f>VLOOKUP(표5_1075[[#This Row],[characterId]],$BB$15:$BD$223,3,FALSE)</f>
        <v>드로이드골드</v>
      </c>
      <c r="K1972" s="47">
        <f t="shared" si="122"/>
        <v>82</v>
      </c>
      <c r="L1972" s="47">
        <v>1958</v>
      </c>
      <c r="M1972" s="47">
        <f t="shared" si="120"/>
        <v>1062</v>
      </c>
      <c r="N1972" s="47">
        <f t="shared" si="123"/>
        <v>14</v>
      </c>
      <c r="O1972" s="47">
        <f t="shared" si="121"/>
        <v>1074</v>
      </c>
      <c r="P1972" s="47"/>
    </row>
    <row r="1973" spans="1:16" x14ac:dyDescent="0.3">
      <c r="A1973" s="6"/>
      <c r="C1973" s="27">
        <v>1959</v>
      </c>
      <c r="D1973" s="26">
        <v>1062</v>
      </c>
      <c r="E1973" s="26">
        <v>15</v>
      </c>
      <c r="F1973" s="5">
        <v>1078</v>
      </c>
      <c r="H1973" s="47">
        <f>VLOOKUP(표5_1075[[#This Row],[characterId]],$BB$15:$BD$223,2,FALSE)</f>
        <v>42</v>
      </c>
      <c r="I1973" s="47" t="str">
        <f>VLOOKUP(표5_1075[[#This Row],[characterId]],$BB$15:$BD$223,3,FALSE)</f>
        <v>프레링</v>
      </c>
      <c r="K1973" s="47">
        <f t="shared" si="122"/>
        <v>82</v>
      </c>
      <c r="L1973" s="47">
        <v>1959</v>
      </c>
      <c r="M1973" s="47">
        <f t="shared" si="120"/>
        <v>1062</v>
      </c>
      <c r="N1973" s="47">
        <f t="shared" si="123"/>
        <v>15</v>
      </c>
      <c r="O1973" s="47">
        <f t="shared" si="121"/>
        <v>1078</v>
      </c>
      <c r="P1973" s="47"/>
    </row>
    <row r="1974" spans="1:16" x14ac:dyDescent="0.3">
      <c r="A1974" s="6"/>
      <c r="C1974" s="27">
        <v>1960</v>
      </c>
      <c r="D1974" s="26">
        <v>1062</v>
      </c>
      <c r="E1974" s="26">
        <v>16</v>
      </c>
      <c r="F1974" s="5">
        <v>1142</v>
      </c>
      <c r="H1974" s="47">
        <f>VLOOKUP(표5_1075[[#This Row],[characterId]],$BB$15:$BD$223,2,FALSE)</f>
        <v>17</v>
      </c>
      <c r="I1974" s="47" t="str">
        <f>VLOOKUP(표5_1075[[#This Row],[characterId]],$BB$15:$BD$223,3,FALSE)</f>
        <v>하인즈호그</v>
      </c>
      <c r="K1974" s="47">
        <f t="shared" si="122"/>
        <v>82</v>
      </c>
      <c r="L1974" s="47">
        <v>1960</v>
      </c>
      <c r="M1974" s="47">
        <f t="shared" si="120"/>
        <v>1062</v>
      </c>
      <c r="N1974" s="47">
        <f t="shared" si="123"/>
        <v>16</v>
      </c>
      <c r="O1974" s="47">
        <f t="shared" si="121"/>
        <v>1142</v>
      </c>
      <c r="P1974" s="47"/>
    </row>
    <row r="1975" spans="1:16" x14ac:dyDescent="0.3">
      <c r="A1975" s="6"/>
      <c r="C1975" s="27">
        <v>1961</v>
      </c>
      <c r="D1975" s="26">
        <v>1062</v>
      </c>
      <c r="E1975" s="26">
        <v>17</v>
      </c>
      <c r="F1975" s="5">
        <v>1136</v>
      </c>
      <c r="H1975" s="47">
        <f>VLOOKUP(표5_1075[[#This Row],[characterId]],$BB$15:$BD$223,2,FALSE)</f>
        <v>35</v>
      </c>
      <c r="I1975" s="47" t="str">
        <f>VLOOKUP(표5_1075[[#This Row],[characterId]],$BB$15:$BD$223,3,FALSE)</f>
        <v>브루탈</v>
      </c>
      <c r="K1975" s="47">
        <f t="shared" si="122"/>
        <v>82</v>
      </c>
      <c r="L1975" s="47">
        <v>1961</v>
      </c>
      <c r="M1975" s="47">
        <f t="shared" si="120"/>
        <v>1062</v>
      </c>
      <c r="N1975" s="47">
        <f t="shared" si="123"/>
        <v>17</v>
      </c>
      <c r="O1975" s="47">
        <f t="shared" si="121"/>
        <v>1136</v>
      </c>
      <c r="P1975" s="47"/>
    </row>
    <row r="1976" spans="1:16" x14ac:dyDescent="0.3">
      <c r="A1976" s="6"/>
      <c r="C1976" s="27">
        <v>1962</v>
      </c>
      <c r="D1976" s="26">
        <v>1062</v>
      </c>
      <c r="E1976" s="26">
        <v>18</v>
      </c>
      <c r="F1976" s="5">
        <v>1111</v>
      </c>
      <c r="H1976" s="47">
        <f>VLOOKUP(표5_1075[[#This Row],[characterId]],$BB$15:$BD$223,2,FALSE)</f>
        <v>20</v>
      </c>
      <c r="I1976" s="47" t="str">
        <f>VLOOKUP(표5_1075[[#This Row],[characterId]],$BB$15:$BD$223,3,FALSE)</f>
        <v>키릴</v>
      </c>
      <c r="K1976" s="47">
        <f t="shared" si="122"/>
        <v>82</v>
      </c>
      <c r="L1976" s="47">
        <v>1962</v>
      </c>
      <c r="M1976" s="47">
        <f t="shared" si="120"/>
        <v>1062</v>
      </c>
      <c r="N1976" s="47">
        <f t="shared" si="123"/>
        <v>18</v>
      </c>
      <c r="O1976" s="47">
        <f t="shared" si="121"/>
        <v>1111</v>
      </c>
      <c r="P1976" s="47"/>
    </row>
    <row r="1977" spans="1:16" x14ac:dyDescent="0.3">
      <c r="A1977" s="6"/>
      <c r="C1977" s="27">
        <v>1963</v>
      </c>
      <c r="D1977" s="26">
        <v>1062</v>
      </c>
      <c r="E1977" s="26">
        <v>19</v>
      </c>
      <c r="F1977" s="5">
        <v>1157</v>
      </c>
      <c r="H1977" s="47">
        <f>VLOOKUP(표5_1075[[#This Row],[characterId]],$BB$15:$BD$223,2,FALSE)</f>
        <v>15</v>
      </c>
      <c r="I1977" s="47" t="str">
        <f>VLOOKUP(표5_1075[[#This Row],[characterId]],$BB$15:$BD$223,3,FALSE)</f>
        <v>클레르보</v>
      </c>
      <c r="K1977" s="47">
        <f t="shared" si="122"/>
        <v>82</v>
      </c>
      <c r="L1977" s="47">
        <v>1963</v>
      </c>
      <c r="M1977" s="47">
        <f t="shared" si="120"/>
        <v>1062</v>
      </c>
      <c r="N1977" s="47">
        <f t="shared" si="123"/>
        <v>19</v>
      </c>
      <c r="O1977" s="47">
        <f t="shared" si="121"/>
        <v>1157</v>
      </c>
      <c r="P1977" s="47"/>
    </row>
    <row r="1978" spans="1:16" x14ac:dyDescent="0.3">
      <c r="A1978" s="6"/>
      <c r="C1978" s="27">
        <v>1964</v>
      </c>
      <c r="D1978" s="26">
        <v>1062</v>
      </c>
      <c r="E1978" s="26">
        <v>20</v>
      </c>
      <c r="F1978" s="5">
        <v>1172</v>
      </c>
      <c r="H1978" s="47">
        <f>VLOOKUP(표5_1075[[#This Row],[characterId]],$BB$15:$BD$223,2,FALSE)</f>
        <v>32</v>
      </c>
      <c r="I1978" s="47" t="str">
        <f>VLOOKUP(표5_1075[[#This Row],[characterId]],$BB$15:$BD$223,3,FALSE)</f>
        <v>골강시</v>
      </c>
      <c r="K1978" s="47">
        <f t="shared" si="122"/>
        <v>82</v>
      </c>
      <c r="L1978" s="47">
        <v>1964</v>
      </c>
      <c r="M1978" s="47">
        <f t="shared" si="120"/>
        <v>1062</v>
      </c>
      <c r="N1978" s="47">
        <f t="shared" si="123"/>
        <v>20</v>
      </c>
      <c r="O1978" s="47">
        <f t="shared" si="121"/>
        <v>1172</v>
      </c>
      <c r="P1978" s="47"/>
    </row>
    <row r="1979" spans="1:16" x14ac:dyDescent="0.3">
      <c r="A1979" s="6"/>
      <c r="C1979" s="27">
        <v>1965</v>
      </c>
      <c r="D1979" s="26">
        <v>1062</v>
      </c>
      <c r="E1979" s="26">
        <v>101</v>
      </c>
      <c r="F1979" s="5">
        <v>2012</v>
      </c>
      <c r="H1979" s="47">
        <f>VLOOKUP(표5_1075[[#This Row],[characterId]],$BB$15:$BD$223,2,FALSE)</f>
        <v>31</v>
      </c>
      <c r="I1979" s="47" t="str">
        <f>VLOOKUP(표5_1075[[#This Row],[characterId]],$BB$15:$BD$223,3,FALSE)</f>
        <v>요로나</v>
      </c>
      <c r="K1979" s="47">
        <f t="shared" si="122"/>
        <v>82</v>
      </c>
      <c r="L1979" s="47">
        <v>1965</v>
      </c>
      <c r="M1979" s="47">
        <f t="shared" si="120"/>
        <v>1062</v>
      </c>
      <c r="N1979" s="47">
        <f t="shared" si="123"/>
        <v>101</v>
      </c>
      <c r="O1979" s="47">
        <f t="shared" si="121"/>
        <v>2012</v>
      </c>
      <c r="P1979" s="47"/>
    </row>
    <row r="1980" spans="1:16" x14ac:dyDescent="0.3">
      <c r="A1980" s="6"/>
      <c r="C1980" s="27">
        <v>1966</v>
      </c>
      <c r="D1980" s="26">
        <v>1062</v>
      </c>
      <c r="E1980" s="26">
        <v>102</v>
      </c>
      <c r="F1980" s="5">
        <v>2021</v>
      </c>
      <c r="H1980" s="47">
        <f>VLOOKUP(표5_1075[[#This Row],[characterId]],$BB$15:$BD$223,2,FALSE)</f>
        <v>23</v>
      </c>
      <c r="I1980" s="47" t="str">
        <f>VLOOKUP(표5_1075[[#This Row],[characterId]],$BB$15:$BD$223,3,FALSE)</f>
        <v>도르도로이드</v>
      </c>
      <c r="K1980" s="47">
        <f t="shared" si="122"/>
        <v>82</v>
      </c>
      <c r="L1980" s="47">
        <v>1966</v>
      </c>
      <c r="M1980" s="47">
        <f t="shared" si="120"/>
        <v>1062</v>
      </c>
      <c r="N1980" s="47">
        <f t="shared" si="123"/>
        <v>102</v>
      </c>
      <c r="O1980" s="47">
        <f t="shared" si="121"/>
        <v>2021</v>
      </c>
      <c r="P1980" s="47"/>
    </row>
    <row r="1981" spans="1:16" x14ac:dyDescent="0.3">
      <c r="A1981" s="6"/>
      <c r="C1981" s="27">
        <v>1967</v>
      </c>
      <c r="D1981" s="26">
        <v>1062</v>
      </c>
      <c r="E1981" s="26">
        <v>103</v>
      </c>
      <c r="F1981" s="5">
        <v>2031</v>
      </c>
      <c r="H1981" s="47">
        <f>VLOOKUP(표5_1075[[#This Row],[characterId]],$BB$15:$BD$223,2,FALSE)</f>
        <v>31</v>
      </c>
      <c r="I1981" s="47" t="str">
        <f>VLOOKUP(표5_1075[[#This Row],[characterId]],$BB$15:$BD$223,3,FALSE)</f>
        <v>치르치노</v>
      </c>
      <c r="K1981" s="47">
        <f t="shared" si="122"/>
        <v>82</v>
      </c>
      <c r="L1981" s="47">
        <v>1967</v>
      </c>
      <c r="M1981" s="47">
        <f t="shared" si="120"/>
        <v>1062</v>
      </c>
      <c r="N1981" s="47">
        <f t="shared" si="123"/>
        <v>103</v>
      </c>
      <c r="O1981" s="47">
        <f t="shared" si="121"/>
        <v>2031</v>
      </c>
      <c r="P1981" s="47"/>
    </row>
    <row r="1982" spans="1:16" x14ac:dyDescent="0.3">
      <c r="A1982" s="6"/>
      <c r="C1982" s="27">
        <v>1968</v>
      </c>
      <c r="D1982" s="26">
        <v>1062</v>
      </c>
      <c r="E1982" s="26">
        <v>201</v>
      </c>
      <c r="F1982" s="5">
        <v>3005</v>
      </c>
      <c r="H1982" s="47">
        <f>VLOOKUP(표5_1075[[#This Row],[characterId]],$BB$15:$BD$223,2,FALSE)</f>
        <v>36</v>
      </c>
      <c r="I1982" s="47" t="str">
        <f>VLOOKUP(표5_1075[[#This Row],[characterId]],$BB$15:$BD$223,3,FALSE)</f>
        <v>눈물의 루나이</v>
      </c>
      <c r="K1982" s="47">
        <f t="shared" si="122"/>
        <v>82</v>
      </c>
      <c r="L1982" s="47">
        <v>1968</v>
      </c>
      <c r="M1982" s="47">
        <f t="shared" si="120"/>
        <v>1062</v>
      </c>
      <c r="N1982" s="47">
        <f t="shared" si="123"/>
        <v>201</v>
      </c>
      <c r="O1982" s="47">
        <f t="shared" si="121"/>
        <v>3005</v>
      </c>
      <c r="P1982" s="47"/>
    </row>
    <row r="1983" spans="1:16" x14ac:dyDescent="0.3">
      <c r="A1983" s="6"/>
      <c r="C1983" s="27">
        <v>1969</v>
      </c>
      <c r="D1983" s="26">
        <v>1063</v>
      </c>
      <c r="E1983" s="26">
        <v>1</v>
      </c>
      <c r="F1983" s="5">
        <v>1002</v>
      </c>
      <c r="H1983" s="47">
        <f>VLOOKUP(표5_1075[[#This Row],[characterId]],$BB$15:$BD$223,2,FALSE)</f>
        <v>1</v>
      </c>
      <c r="I1983" s="47" t="str">
        <f>VLOOKUP(표5_1075[[#This Row],[characterId]],$BB$15:$BD$223,3,FALSE)</f>
        <v>길라임</v>
      </c>
      <c r="K1983" s="47">
        <f t="shared" si="122"/>
        <v>83</v>
      </c>
      <c r="L1983" s="47">
        <v>1969</v>
      </c>
      <c r="M1983" s="47">
        <f t="shared" si="120"/>
        <v>1063</v>
      </c>
      <c r="N1983" s="47">
        <f t="shared" si="123"/>
        <v>1</v>
      </c>
      <c r="O1983" s="47">
        <f t="shared" si="121"/>
        <v>1002</v>
      </c>
      <c r="P1983" s="47"/>
    </row>
    <row r="1984" spans="1:16" x14ac:dyDescent="0.3">
      <c r="A1984" s="6"/>
      <c r="C1984" s="27">
        <v>1970</v>
      </c>
      <c r="D1984" s="26">
        <v>1063</v>
      </c>
      <c r="E1984" s="26">
        <v>2</v>
      </c>
      <c r="F1984" s="5">
        <v>1005</v>
      </c>
      <c r="H1984" s="47">
        <f>VLOOKUP(표5_1075[[#This Row],[characterId]],$BB$15:$BD$223,2,FALSE)</f>
        <v>4</v>
      </c>
      <c r="I1984" s="47" t="str">
        <f>VLOOKUP(표5_1075[[#This Row],[characterId]],$BB$15:$BD$223,3,FALSE)</f>
        <v>델핀</v>
      </c>
      <c r="K1984" s="47">
        <f t="shared" si="122"/>
        <v>83</v>
      </c>
      <c r="L1984" s="47">
        <v>1970</v>
      </c>
      <c r="M1984" s="47">
        <f t="shared" si="120"/>
        <v>1063</v>
      </c>
      <c r="N1984" s="47">
        <f t="shared" si="123"/>
        <v>2</v>
      </c>
      <c r="O1984" s="47">
        <f t="shared" si="121"/>
        <v>1005</v>
      </c>
      <c r="P1984" s="47"/>
    </row>
    <row r="1985" spans="1:16" x14ac:dyDescent="0.3">
      <c r="A1985" s="6"/>
      <c r="C1985" s="27">
        <v>1971</v>
      </c>
      <c r="D1985" s="26">
        <v>1063</v>
      </c>
      <c r="E1985" s="26">
        <v>3</v>
      </c>
      <c r="F1985" s="5">
        <v>1025</v>
      </c>
      <c r="H1985" s="47">
        <f>VLOOKUP(표5_1075[[#This Row],[characterId]],$BB$15:$BD$223,2,FALSE)</f>
        <v>15</v>
      </c>
      <c r="I1985" s="47" t="str">
        <f>VLOOKUP(표5_1075[[#This Row],[characterId]],$BB$15:$BD$223,3,FALSE)</f>
        <v>엘라임</v>
      </c>
      <c r="K1985" s="47">
        <f t="shared" si="122"/>
        <v>83</v>
      </c>
      <c r="L1985" s="47">
        <v>1971</v>
      </c>
      <c r="M1985" s="47">
        <f t="shared" si="120"/>
        <v>1063</v>
      </c>
      <c r="N1985" s="47">
        <f t="shared" si="123"/>
        <v>3</v>
      </c>
      <c r="O1985" s="47">
        <f t="shared" si="121"/>
        <v>1025</v>
      </c>
      <c r="P1985" s="47"/>
    </row>
    <row r="1986" spans="1:16" x14ac:dyDescent="0.3">
      <c r="A1986" s="6"/>
      <c r="C1986" s="27">
        <v>1972</v>
      </c>
      <c r="D1986" s="26">
        <v>1063</v>
      </c>
      <c r="E1986" s="26">
        <v>4</v>
      </c>
      <c r="F1986" s="5">
        <v>1035</v>
      </c>
      <c r="H1986" s="47">
        <f>VLOOKUP(표5_1075[[#This Row],[characterId]],$BB$15:$BD$223,2,FALSE)</f>
        <v>2</v>
      </c>
      <c r="I1986" s="47" t="str">
        <f>VLOOKUP(표5_1075[[#This Row],[characterId]],$BB$15:$BD$223,3,FALSE)</f>
        <v>액션트독스</v>
      </c>
      <c r="K1986" s="47">
        <f t="shared" si="122"/>
        <v>83</v>
      </c>
      <c r="L1986" s="47">
        <v>1972</v>
      </c>
      <c r="M1986" s="47">
        <f t="shared" si="120"/>
        <v>1063</v>
      </c>
      <c r="N1986" s="47">
        <f t="shared" si="123"/>
        <v>4</v>
      </c>
      <c r="O1986" s="47">
        <f t="shared" si="121"/>
        <v>1035</v>
      </c>
      <c r="P1986" s="47"/>
    </row>
    <row r="1987" spans="1:16" x14ac:dyDescent="0.3">
      <c r="A1987" s="6"/>
      <c r="C1987" s="27">
        <v>1973</v>
      </c>
      <c r="D1987" s="26">
        <v>1063</v>
      </c>
      <c r="E1987" s="26">
        <v>5</v>
      </c>
      <c r="F1987" s="5">
        <v>1020</v>
      </c>
      <c r="H1987" s="47">
        <f>VLOOKUP(표5_1075[[#This Row],[characterId]],$BB$15:$BD$223,2,FALSE)</f>
        <v>9</v>
      </c>
      <c r="I1987" s="47" t="str">
        <f>VLOOKUP(표5_1075[[#This Row],[characterId]],$BB$15:$BD$223,3,FALSE)</f>
        <v>쿨핀</v>
      </c>
      <c r="K1987" s="47">
        <f t="shared" si="122"/>
        <v>83</v>
      </c>
      <c r="L1987" s="47">
        <v>1973</v>
      </c>
      <c r="M1987" s="47">
        <f t="shared" si="120"/>
        <v>1063</v>
      </c>
      <c r="N1987" s="47">
        <f t="shared" si="123"/>
        <v>5</v>
      </c>
      <c r="O1987" s="47">
        <f t="shared" si="121"/>
        <v>1020</v>
      </c>
      <c r="P1987" s="47"/>
    </row>
    <row r="1988" spans="1:16" x14ac:dyDescent="0.3">
      <c r="A1988" s="6"/>
      <c r="C1988" s="27">
        <v>1974</v>
      </c>
      <c r="D1988" s="26">
        <v>1063</v>
      </c>
      <c r="E1988" s="26">
        <v>6</v>
      </c>
      <c r="F1988" s="5">
        <v>1049</v>
      </c>
      <c r="H1988" s="47">
        <f>VLOOKUP(표5_1075[[#This Row],[characterId]],$BB$15:$BD$223,2,FALSE)</f>
        <v>7</v>
      </c>
      <c r="I1988" s="47" t="str">
        <f>VLOOKUP(표5_1075[[#This Row],[characterId]],$BB$15:$BD$223,3,FALSE)</f>
        <v>민트맨</v>
      </c>
      <c r="K1988" s="47">
        <f t="shared" si="122"/>
        <v>83</v>
      </c>
      <c r="L1988" s="47">
        <v>1974</v>
      </c>
      <c r="M1988" s="47">
        <f t="shared" si="120"/>
        <v>1063</v>
      </c>
      <c r="N1988" s="47">
        <f t="shared" si="123"/>
        <v>6</v>
      </c>
      <c r="O1988" s="47">
        <f t="shared" si="121"/>
        <v>1049</v>
      </c>
      <c r="P1988" s="47"/>
    </row>
    <row r="1989" spans="1:16" x14ac:dyDescent="0.3">
      <c r="A1989" s="6"/>
      <c r="C1989" s="27">
        <v>1975</v>
      </c>
      <c r="D1989" s="26">
        <v>1063</v>
      </c>
      <c r="E1989" s="26">
        <v>7</v>
      </c>
      <c r="F1989" s="5">
        <v>1043</v>
      </c>
      <c r="H1989" s="47">
        <f>VLOOKUP(표5_1075[[#This Row],[characterId]],$BB$15:$BD$223,2,FALSE)</f>
        <v>17</v>
      </c>
      <c r="I1989" s="47" t="str">
        <f>VLOOKUP(표5_1075[[#This Row],[characterId]],$BB$15:$BD$223,3,FALSE)</f>
        <v>레디안</v>
      </c>
      <c r="K1989" s="47">
        <f t="shared" si="122"/>
        <v>83</v>
      </c>
      <c r="L1989" s="47">
        <v>1975</v>
      </c>
      <c r="M1989" s="47">
        <f t="shared" si="120"/>
        <v>1063</v>
      </c>
      <c r="N1989" s="47">
        <f t="shared" si="123"/>
        <v>7</v>
      </c>
      <c r="O1989" s="47">
        <f t="shared" si="121"/>
        <v>1043</v>
      </c>
      <c r="P1989" s="47"/>
    </row>
    <row r="1990" spans="1:16" x14ac:dyDescent="0.3">
      <c r="A1990" s="6"/>
      <c r="C1990" s="27">
        <v>1976</v>
      </c>
      <c r="D1990" s="26">
        <v>1063</v>
      </c>
      <c r="E1990" s="26">
        <v>8</v>
      </c>
      <c r="F1990" s="5">
        <v>1051</v>
      </c>
      <c r="H1990" s="47">
        <f>VLOOKUP(표5_1075[[#This Row],[characterId]],$BB$15:$BD$223,2,FALSE)</f>
        <v>42</v>
      </c>
      <c r="I1990" s="47" t="str">
        <f>VLOOKUP(표5_1075[[#This Row],[characterId]],$BB$15:$BD$223,3,FALSE)</f>
        <v>골드리막</v>
      </c>
      <c r="K1990" s="47">
        <f t="shared" si="122"/>
        <v>83</v>
      </c>
      <c r="L1990" s="47">
        <v>1976</v>
      </c>
      <c r="M1990" s="47">
        <f t="shared" si="120"/>
        <v>1063</v>
      </c>
      <c r="N1990" s="47">
        <f t="shared" si="123"/>
        <v>8</v>
      </c>
      <c r="O1990" s="47">
        <f t="shared" si="121"/>
        <v>1051</v>
      </c>
      <c r="P1990" s="47"/>
    </row>
    <row r="1991" spans="1:16" x14ac:dyDescent="0.3">
      <c r="A1991" s="6"/>
      <c r="C1991" s="27">
        <v>1977</v>
      </c>
      <c r="D1991" s="26">
        <v>1063</v>
      </c>
      <c r="E1991" s="26">
        <v>9</v>
      </c>
      <c r="F1991" s="5">
        <v>1046</v>
      </c>
      <c r="H1991" s="47">
        <f>VLOOKUP(표5_1075[[#This Row],[characterId]],$BB$15:$BD$223,2,FALSE)</f>
        <v>21</v>
      </c>
      <c r="I1991" s="47" t="str">
        <f>VLOOKUP(표5_1075[[#This Row],[characterId]],$BB$15:$BD$223,3,FALSE)</f>
        <v>호롱</v>
      </c>
      <c r="K1991" s="47">
        <f t="shared" si="122"/>
        <v>83</v>
      </c>
      <c r="L1991" s="47">
        <v>1977</v>
      </c>
      <c r="M1991" s="47">
        <f t="shared" si="120"/>
        <v>1063</v>
      </c>
      <c r="N1991" s="47">
        <f t="shared" si="123"/>
        <v>9</v>
      </c>
      <c r="O1991" s="47">
        <f t="shared" si="121"/>
        <v>1046</v>
      </c>
      <c r="P1991" s="47"/>
    </row>
    <row r="1992" spans="1:16" x14ac:dyDescent="0.3">
      <c r="A1992" s="6"/>
      <c r="C1992" s="27">
        <v>1978</v>
      </c>
      <c r="D1992" s="26">
        <v>1063</v>
      </c>
      <c r="E1992" s="26">
        <v>10</v>
      </c>
      <c r="F1992" s="5">
        <v>1053</v>
      </c>
      <c r="H1992" s="47">
        <f>VLOOKUP(표5_1075[[#This Row],[characterId]],$BB$15:$BD$223,2,FALSE)</f>
        <v>8</v>
      </c>
      <c r="I1992" s="47" t="str">
        <f>VLOOKUP(표5_1075[[#This Row],[characterId]],$BB$15:$BD$223,3,FALSE)</f>
        <v>카니발리프스</v>
      </c>
      <c r="K1992" s="47">
        <f t="shared" si="122"/>
        <v>83</v>
      </c>
      <c r="L1992" s="47">
        <v>1978</v>
      </c>
      <c r="M1992" s="47">
        <f t="shared" si="120"/>
        <v>1063</v>
      </c>
      <c r="N1992" s="47">
        <f t="shared" si="123"/>
        <v>10</v>
      </c>
      <c r="O1992" s="47">
        <f t="shared" si="121"/>
        <v>1053</v>
      </c>
      <c r="P1992" s="47"/>
    </row>
    <row r="1993" spans="1:16" x14ac:dyDescent="0.3">
      <c r="A1993" s="6"/>
      <c r="C1993" s="27">
        <v>1979</v>
      </c>
      <c r="D1993" s="26">
        <v>1063</v>
      </c>
      <c r="E1993" s="26">
        <v>11</v>
      </c>
      <c r="F1993" s="5">
        <v>1065</v>
      </c>
      <c r="H1993" s="47">
        <f>VLOOKUP(표5_1075[[#This Row],[characterId]],$BB$15:$BD$223,2,FALSE)</f>
        <v>3</v>
      </c>
      <c r="I1993" s="47" t="str">
        <f>VLOOKUP(표5_1075[[#This Row],[characterId]],$BB$15:$BD$223,3,FALSE)</f>
        <v>옴니파이톤</v>
      </c>
      <c r="K1993" s="47">
        <f t="shared" si="122"/>
        <v>83</v>
      </c>
      <c r="L1993" s="47">
        <v>1979</v>
      </c>
      <c r="M1993" s="47">
        <f t="shared" si="120"/>
        <v>1063</v>
      </c>
      <c r="N1993" s="47">
        <f t="shared" si="123"/>
        <v>11</v>
      </c>
      <c r="O1993" s="47">
        <f t="shared" si="121"/>
        <v>1065</v>
      </c>
      <c r="P1993" s="47"/>
    </row>
    <row r="1994" spans="1:16" x14ac:dyDescent="0.3">
      <c r="A1994" s="6"/>
      <c r="C1994" s="27">
        <v>1980</v>
      </c>
      <c r="D1994" s="26">
        <v>1063</v>
      </c>
      <c r="E1994" s="26">
        <v>12</v>
      </c>
      <c r="F1994" s="5">
        <v>1066</v>
      </c>
      <c r="H1994" s="47">
        <f>VLOOKUP(표5_1075[[#This Row],[characterId]],$BB$15:$BD$223,2,FALSE)</f>
        <v>3</v>
      </c>
      <c r="I1994" s="47" t="str">
        <f>VLOOKUP(표5_1075[[#This Row],[characterId]],$BB$15:$BD$223,3,FALSE)</f>
        <v>디바인독스</v>
      </c>
      <c r="K1994" s="47">
        <f t="shared" si="122"/>
        <v>83</v>
      </c>
      <c r="L1994" s="47">
        <v>1980</v>
      </c>
      <c r="M1994" s="47">
        <f t="shared" si="120"/>
        <v>1063</v>
      </c>
      <c r="N1994" s="47">
        <f t="shared" si="123"/>
        <v>12</v>
      </c>
      <c r="O1994" s="47">
        <f t="shared" si="121"/>
        <v>1066</v>
      </c>
      <c r="P1994" s="47"/>
    </row>
    <row r="1995" spans="1:16" x14ac:dyDescent="0.3">
      <c r="A1995" s="6"/>
      <c r="C1995" s="27">
        <v>1981</v>
      </c>
      <c r="D1995" s="26">
        <v>1063</v>
      </c>
      <c r="E1995" s="26">
        <v>13</v>
      </c>
      <c r="F1995" s="5">
        <v>1122</v>
      </c>
      <c r="H1995" s="47">
        <f>VLOOKUP(표5_1075[[#This Row],[characterId]],$BB$15:$BD$223,2,FALSE)</f>
        <v>13</v>
      </c>
      <c r="I1995" s="47" t="str">
        <f>VLOOKUP(표5_1075[[#This Row],[characterId]],$BB$15:$BD$223,3,FALSE)</f>
        <v>레주카</v>
      </c>
      <c r="K1995" s="47">
        <f t="shared" si="122"/>
        <v>83</v>
      </c>
      <c r="L1995" s="47">
        <v>1981</v>
      </c>
      <c r="M1995" s="47">
        <f t="shared" si="120"/>
        <v>1063</v>
      </c>
      <c r="N1995" s="47">
        <f t="shared" si="123"/>
        <v>13</v>
      </c>
      <c r="O1995" s="47">
        <f t="shared" si="121"/>
        <v>1122</v>
      </c>
      <c r="P1995" s="47"/>
    </row>
    <row r="1996" spans="1:16" x14ac:dyDescent="0.3">
      <c r="A1996" s="6"/>
      <c r="C1996" s="27">
        <v>1982</v>
      </c>
      <c r="D1996" s="26">
        <v>1063</v>
      </c>
      <c r="E1996" s="26">
        <v>14</v>
      </c>
      <c r="F1996" s="5">
        <v>1074</v>
      </c>
      <c r="H1996" s="47">
        <f>VLOOKUP(표5_1075[[#This Row],[characterId]],$BB$15:$BD$223,2,FALSE)</f>
        <v>14</v>
      </c>
      <c r="I1996" s="47" t="str">
        <f>VLOOKUP(표5_1075[[#This Row],[characterId]],$BB$15:$BD$223,3,FALSE)</f>
        <v>드로이드골드</v>
      </c>
      <c r="K1996" s="47">
        <f t="shared" si="122"/>
        <v>83</v>
      </c>
      <c r="L1996" s="47">
        <v>1982</v>
      </c>
      <c r="M1996" s="47">
        <f t="shared" si="120"/>
        <v>1063</v>
      </c>
      <c r="N1996" s="47">
        <f t="shared" si="123"/>
        <v>14</v>
      </c>
      <c r="O1996" s="47">
        <f t="shared" si="121"/>
        <v>1074</v>
      </c>
      <c r="P1996" s="47"/>
    </row>
    <row r="1997" spans="1:16" x14ac:dyDescent="0.3">
      <c r="A1997" s="6"/>
      <c r="C1997" s="27">
        <v>1983</v>
      </c>
      <c r="D1997" s="26">
        <v>1063</v>
      </c>
      <c r="E1997" s="26">
        <v>15</v>
      </c>
      <c r="F1997" s="5">
        <v>1078</v>
      </c>
      <c r="H1997" s="47">
        <f>VLOOKUP(표5_1075[[#This Row],[characterId]],$BB$15:$BD$223,2,FALSE)</f>
        <v>42</v>
      </c>
      <c r="I1997" s="47" t="str">
        <f>VLOOKUP(표5_1075[[#This Row],[characterId]],$BB$15:$BD$223,3,FALSE)</f>
        <v>프레링</v>
      </c>
      <c r="K1997" s="47">
        <f t="shared" si="122"/>
        <v>83</v>
      </c>
      <c r="L1997" s="47">
        <v>1983</v>
      </c>
      <c r="M1997" s="47">
        <f t="shared" si="120"/>
        <v>1063</v>
      </c>
      <c r="N1997" s="47">
        <f t="shared" si="123"/>
        <v>15</v>
      </c>
      <c r="O1997" s="47">
        <f t="shared" si="121"/>
        <v>1078</v>
      </c>
      <c r="P1997" s="47"/>
    </row>
    <row r="1998" spans="1:16" x14ac:dyDescent="0.3">
      <c r="A1998" s="6"/>
      <c r="C1998" s="27">
        <v>1984</v>
      </c>
      <c r="D1998" s="26">
        <v>1063</v>
      </c>
      <c r="E1998" s="26">
        <v>16</v>
      </c>
      <c r="F1998" s="5">
        <v>1142</v>
      </c>
      <c r="H1998" s="47">
        <f>VLOOKUP(표5_1075[[#This Row],[characterId]],$BB$15:$BD$223,2,FALSE)</f>
        <v>17</v>
      </c>
      <c r="I1998" s="47" t="str">
        <f>VLOOKUP(표5_1075[[#This Row],[characterId]],$BB$15:$BD$223,3,FALSE)</f>
        <v>하인즈호그</v>
      </c>
      <c r="K1998" s="47">
        <f t="shared" si="122"/>
        <v>83</v>
      </c>
      <c r="L1998" s="47">
        <v>1984</v>
      </c>
      <c r="M1998" s="47">
        <f t="shared" si="120"/>
        <v>1063</v>
      </c>
      <c r="N1998" s="47">
        <f t="shared" si="123"/>
        <v>16</v>
      </c>
      <c r="O1998" s="47">
        <f t="shared" si="121"/>
        <v>1142</v>
      </c>
      <c r="P1998" s="47"/>
    </row>
    <row r="1999" spans="1:16" x14ac:dyDescent="0.3">
      <c r="A1999" s="6"/>
      <c r="C1999" s="27">
        <v>1985</v>
      </c>
      <c r="D1999" s="26">
        <v>1063</v>
      </c>
      <c r="E1999" s="26">
        <v>17</v>
      </c>
      <c r="F1999" s="5">
        <v>1136</v>
      </c>
      <c r="H1999" s="47">
        <f>VLOOKUP(표5_1075[[#This Row],[characterId]],$BB$15:$BD$223,2,FALSE)</f>
        <v>35</v>
      </c>
      <c r="I1999" s="47" t="str">
        <f>VLOOKUP(표5_1075[[#This Row],[characterId]],$BB$15:$BD$223,3,FALSE)</f>
        <v>브루탈</v>
      </c>
      <c r="K1999" s="47">
        <f t="shared" si="122"/>
        <v>83</v>
      </c>
      <c r="L1999" s="47">
        <v>1985</v>
      </c>
      <c r="M1999" s="47">
        <f t="shared" ref="M1999:M2062" si="124">VLOOKUP(ROUNDUP(L1999/24,0),$W$15:$Z$138,4,FALSE)</f>
        <v>1063</v>
      </c>
      <c r="N1999" s="47">
        <f t="shared" si="123"/>
        <v>17</v>
      </c>
      <c r="O1999" s="47">
        <f t="shared" ref="O1999:O2062" si="125">INDEX($AB$15:$AY$138,K1999,VLOOKUP(N1999,$S$15:$T$38,2,FALSE))</f>
        <v>1136</v>
      </c>
      <c r="P1999" s="47"/>
    </row>
    <row r="2000" spans="1:16" x14ac:dyDescent="0.3">
      <c r="A2000" s="6"/>
      <c r="C2000" s="27">
        <v>1986</v>
      </c>
      <c r="D2000" s="26">
        <v>1063</v>
      </c>
      <c r="E2000" s="26">
        <v>18</v>
      </c>
      <c r="F2000" s="5">
        <v>1111</v>
      </c>
      <c r="H2000" s="47">
        <f>VLOOKUP(표5_1075[[#This Row],[characterId]],$BB$15:$BD$223,2,FALSE)</f>
        <v>20</v>
      </c>
      <c r="I2000" s="47" t="str">
        <f>VLOOKUP(표5_1075[[#This Row],[characterId]],$BB$15:$BD$223,3,FALSE)</f>
        <v>키릴</v>
      </c>
      <c r="K2000" s="47">
        <f t="shared" ref="K2000:K2063" si="126">ROUNDUP(L2000/24,0)</f>
        <v>83</v>
      </c>
      <c r="L2000" s="47">
        <v>1986</v>
      </c>
      <c r="M2000" s="47">
        <f t="shared" si="124"/>
        <v>1063</v>
      </c>
      <c r="N2000" s="47">
        <f t="shared" si="123"/>
        <v>18</v>
      </c>
      <c r="O2000" s="47">
        <f t="shared" si="125"/>
        <v>1111</v>
      </c>
      <c r="P2000" s="47"/>
    </row>
    <row r="2001" spans="1:16" x14ac:dyDescent="0.3">
      <c r="A2001" s="6"/>
      <c r="C2001" s="27">
        <v>1987</v>
      </c>
      <c r="D2001" s="26">
        <v>1063</v>
      </c>
      <c r="E2001" s="26">
        <v>19</v>
      </c>
      <c r="F2001" s="5">
        <v>1157</v>
      </c>
      <c r="H2001" s="47">
        <f>VLOOKUP(표5_1075[[#This Row],[characterId]],$BB$15:$BD$223,2,FALSE)</f>
        <v>15</v>
      </c>
      <c r="I2001" s="47" t="str">
        <f>VLOOKUP(표5_1075[[#This Row],[characterId]],$BB$15:$BD$223,3,FALSE)</f>
        <v>클레르보</v>
      </c>
      <c r="K2001" s="47">
        <f t="shared" si="126"/>
        <v>83</v>
      </c>
      <c r="L2001" s="47">
        <v>1987</v>
      </c>
      <c r="M2001" s="47">
        <f t="shared" si="124"/>
        <v>1063</v>
      </c>
      <c r="N2001" s="47">
        <f t="shared" si="123"/>
        <v>19</v>
      </c>
      <c r="O2001" s="47">
        <f t="shared" si="125"/>
        <v>1157</v>
      </c>
      <c r="P2001" s="47"/>
    </row>
    <row r="2002" spans="1:16" x14ac:dyDescent="0.3">
      <c r="A2002" s="6"/>
      <c r="C2002" s="27">
        <v>1988</v>
      </c>
      <c r="D2002" s="26">
        <v>1063</v>
      </c>
      <c r="E2002" s="26">
        <v>20</v>
      </c>
      <c r="F2002" s="5">
        <v>1172</v>
      </c>
      <c r="H2002" s="47">
        <f>VLOOKUP(표5_1075[[#This Row],[characterId]],$BB$15:$BD$223,2,FALSE)</f>
        <v>32</v>
      </c>
      <c r="I2002" s="47" t="str">
        <f>VLOOKUP(표5_1075[[#This Row],[characterId]],$BB$15:$BD$223,3,FALSE)</f>
        <v>골강시</v>
      </c>
      <c r="K2002" s="47">
        <f t="shared" si="126"/>
        <v>83</v>
      </c>
      <c r="L2002" s="47">
        <v>1988</v>
      </c>
      <c r="M2002" s="47">
        <f t="shared" si="124"/>
        <v>1063</v>
      </c>
      <c r="N2002" s="47">
        <f t="shared" si="123"/>
        <v>20</v>
      </c>
      <c r="O2002" s="47">
        <f t="shared" si="125"/>
        <v>1172</v>
      </c>
      <c r="P2002" s="47"/>
    </row>
    <row r="2003" spans="1:16" x14ac:dyDescent="0.3">
      <c r="A2003" s="6"/>
      <c r="C2003" s="27">
        <v>1989</v>
      </c>
      <c r="D2003" s="26">
        <v>1063</v>
      </c>
      <c r="E2003" s="26">
        <v>101</v>
      </c>
      <c r="F2003" s="5">
        <v>2012</v>
      </c>
      <c r="H2003" s="47">
        <f>VLOOKUP(표5_1075[[#This Row],[characterId]],$BB$15:$BD$223,2,FALSE)</f>
        <v>31</v>
      </c>
      <c r="I2003" s="47" t="str">
        <f>VLOOKUP(표5_1075[[#This Row],[characterId]],$BB$15:$BD$223,3,FALSE)</f>
        <v>요로나</v>
      </c>
      <c r="K2003" s="47">
        <f t="shared" si="126"/>
        <v>83</v>
      </c>
      <c r="L2003" s="47">
        <v>1989</v>
      </c>
      <c r="M2003" s="47">
        <f t="shared" si="124"/>
        <v>1063</v>
      </c>
      <c r="N2003" s="47">
        <f t="shared" si="123"/>
        <v>101</v>
      </c>
      <c r="O2003" s="47">
        <f t="shared" si="125"/>
        <v>2012</v>
      </c>
      <c r="P2003" s="47"/>
    </row>
    <row r="2004" spans="1:16" x14ac:dyDescent="0.3">
      <c r="A2004" s="6"/>
      <c r="C2004" s="27">
        <v>1990</v>
      </c>
      <c r="D2004" s="26">
        <v>1063</v>
      </c>
      <c r="E2004" s="26">
        <v>102</v>
      </c>
      <c r="F2004" s="5">
        <v>2021</v>
      </c>
      <c r="H2004" s="47">
        <f>VLOOKUP(표5_1075[[#This Row],[characterId]],$BB$15:$BD$223,2,FALSE)</f>
        <v>23</v>
      </c>
      <c r="I2004" s="47" t="str">
        <f>VLOOKUP(표5_1075[[#This Row],[characterId]],$BB$15:$BD$223,3,FALSE)</f>
        <v>도르도로이드</v>
      </c>
      <c r="K2004" s="47">
        <f t="shared" si="126"/>
        <v>83</v>
      </c>
      <c r="L2004" s="47">
        <v>1990</v>
      </c>
      <c r="M2004" s="47">
        <f t="shared" si="124"/>
        <v>1063</v>
      </c>
      <c r="N2004" s="47">
        <f t="shared" si="123"/>
        <v>102</v>
      </c>
      <c r="O2004" s="47">
        <f t="shared" si="125"/>
        <v>2021</v>
      </c>
      <c r="P2004" s="47"/>
    </row>
    <row r="2005" spans="1:16" x14ac:dyDescent="0.3">
      <c r="A2005" s="6"/>
      <c r="C2005" s="27">
        <v>1991</v>
      </c>
      <c r="D2005" s="26">
        <v>1063</v>
      </c>
      <c r="E2005" s="26">
        <v>103</v>
      </c>
      <c r="F2005" s="5">
        <v>2031</v>
      </c>
      <c r="H2005" s="47">
        <f>VLOOKUP(표5_1075[[#This Row],[characterId]],$BB$15:$BD$223,2,FALSE)</f>
        <v>31</v>
      </c>
      <c r="I2005" s="47" t="str">
        <f>VLOOKUP(표5_1075[[#This Row],[characterId]],$BB$15:$BD$223,3,FALSE)</f>
        <v>치르치노</v>
      </c>
      <c r="K2005" s="47">
        <f t="shared" si="126"/>
        <v>83</v>
      </c>
      <c r="L2005" s="47">
        <v>1991</v>
      </c>
      <c r="M2005" s="47">
        <f t="shared" si="124"/>
        <v>1063</v>
      </c>
      <c r="N2005" s="47">
        <f t="shared" si="123"/>
        <v>103</v>
      </c>
      <c r="O2005" s="47">
        <f t="shared" si="125"/>
        <v>2031</v>
      </c>
      <c r="P2005" s="47"/>
    </row>
    <row r="2006" spans="1:16" x14ac:dyDescent="0.3">
      <c r="A2006" s="6"/>
      <c r="C2006" s="27">
        <v>1992</v>
      </c>
      <c r="D2006" s="26">
        <v>1063</v>
      </c>
      <c r="E2006" s="26">
        <v>201</v>
      </c>
      <c r="F2006" s="5">
        <v>3005</v>
      </c>
      <c r="H2006" s="47">
        <f>VLOOKUP(표5_1075[[#This Row],[characterId]],$BB$15:$BD$223,2,FALSE)</f>
        <v>36</v>
      </c>
      <c r="I2006" s="47" t="str">
        <f>VLOOKUP(표5_1075[[#This Row],[characterId]],$BB$15:$BD$223,3,FALSE)</f>
        <v>눈물의 루나이</v>
      </c>
      <c r="K2006" s="47">
        <f t="shared" si="126"/>
        <v>83</v>
      </c>
      <c r="L2006" s="47">
        <v>1992</v>
      </c>
      <c r="M2006" s="47">
        <f t="shared" si="124"/>
        <v>1063</v>
      </c>
      <c r="N2006" s="47">
        <f t="shared" si="123"/>
        <v>201</v>
      </c>
      <c r="O2006" s="47">
        <f t="shared" si="125"/>
        <v>3005</v>
      </c>
      <c r="P2006" s="47"/>
    </row>
    <row r="2007" spans="1:16" x14ac:dyDescent="0.3">
      <c r="A2007" s="6"/>
      <c r="C2007" s="27">
        <v>1993</v>
      </c>
      <c r="D2007" s="26">
        <v>1064</v>
      </c>
      <c r="E2007" s="26">
        <v>1</v>
      </c>
      <c r="F2007" s="5">
        <v>1002</v>
      </c>
      <c r="H2007" s="47">
        <f>VLOOKUP(표5_1075[[#This Row],[characterId]],$BB$15:$BD$223,2,FALSE)</f>
        <v>1</v>
      </c>
      <c r="I2007" s="47" t="str">
        <f>VLOOKUP(표5_1075[[#This Row],[characterId]],$BB$15:$BD$223,3,FALSE)</f>
        <v>길라임</v>
      </c>
      <c r="K2007" s="47">
        <f t="shared" si="126"/>
        <v>84</v>
      </c>
      <c r="L2007" s="47">
        <v>1993</v>
      </c>
      <c r="M2007" s="47">
        <f t="shared" si="124"/>
        <v>1064</v>
      </c>
      <c r="N2007" s="47">
        <f t="shared" si="123"/>
        <v>1</v>
      </c>
      <c r="O2007" s="47">
        <f t="shared" si="125"/>
        <v>1002</v>
      </c>
      <c r="P2007" s="47"/>
    </row>
    <row r="2008" spans="1:16" x14ac:dyDescent="0.3">
      <c r="A2008" s="6"/>
      <c r="C2008" s="27">
        <v>1994</v>
      </c>
      <c r="D2008" s="26">
        <v>1064</v>
      </c>
      <c r="E2008" s="26">
        <v>2</v>
      </c>
      <c r="F2008" s="5">
        <v>1005</v>
      </c>
      <c r="H2008" s="47">
        <f>VLOOKUP(표5_1075[[#This Row],[characterId]],$BB$15:$BD$223,2,FALSE)</f>
        <v>4</v>
      </c>
      <c r="I2008" s="47" t="str">
        <f>VLOOKUP(표5_1075[[#This Row],[characterId]],$BB$15:$BD$223,3,FALSE)</f>
        <v>델핀</v>
      </c>
      <c r="K2008" s="47">
        <f t="shared" si="126"/>
        <v>84</v>
      </c>
      <c r="L2008" s="47">
        <v>1994</v>
      </c>
      <c r="M2008" s="47">
        <f t="shared" si="124"/>
        <v>1064</v>
      </c>
      <c r="N2008" s="47">
        <f t="shared" si="123"/>
        <v>2</v>
      </c>
      <c r="O2008" s="47">
        <f t="shared" si="125"/>
        <v>1005</v>
      </c>
      <c r="P2008" s="47"/>
    </row>
    <row r="2009" spans="1:16" x14ac:dyDescent="0.3">
      <c r="A2009" s="6"/>
      <c r="C2009" s="27">
        <v>1995</v>
      </c>
      <c r="D2009" s="26">
        <v>1064</v>
      </c>
      <c r="E2009" s="26">
        <v>3</v>
      </c>
      <c r="F2009" s="5">
        <v>1025</v>
      </c>
      <c r="H2009" s="47">
        <f>VLOOKUP(표5_1075[[#This Row],[characterId]],$BB$15:$BD$223,2,FALSE)</f>
        <v>15</v>
      </c>
      <c r="I2009" s="47" t="str">
        <f>VLOOKUP(표5_1075[[#This Row],[characterId]],$BB$15:$BD$223,3,FALSE)</f>
        <v>엘라임</v>
      </c>
      <c r="K2009" s="47">
        <f t="shared" si="126"/>
        <v>84</v>
      </c>
      <c r="L2009" s="47">
        <v>1995</v>
      </c>
      <c r="M2009" s="47">
        <f t="shared" si="124"/>
        <v>1064</v>
      </c>
      <c r="N2009" s="47">
        <f t="shared" si="123"/>
        <v>3</v>
      </c>
      <c r="O2009" s="47">
        <f t="shared" si="125"/>
        <v>1025</v>
      </c>
      <c r="P2009" s="47"/>
    </row>
    <row r="2010" spans="1:16" x14ac:dyDescent="0.3">
      <c r="A2010" s="6"/>
      <c r="C2010" s="27">
        <v>1996</v>
      </c>
      <c r="D2010" s="26">
        <v>1064</v>
      </c>
      <c r="E2010" s="26">
        <v>4</v>
      </c>
      <c r="F2010" s="5">
        <v>1035</v>
      </c>
      <c r="H2010" s="47">
        <f>VLOOKUP(표5_1075[[#This Row],[characterId]],$BB$15:$BD$223,2,FALSE)</f>
        <v>2</v>
      </c>
      <c r="I2010" s="47" t="str">
        <f>VLOOKUP(표5_1075[[#This Row],[characterId]],$BB$15:$BD$223,3,FALSE)</f>
        <v>액션트독스</v>
      </c>
      <c r="K2010" s="47">
        <f t="shared" si="126"/>
        <v>84</v>
      </c>
      <c r="L2010" s="47">
        <v>1996</v>
      </c>
      <c r="M2010" s="47">
        <f t="shared" si="124"/>
        <v>1064</v>
      </c>
      <c r="N2010" s="47">
        <f t="shared" si="123"/>
        <v>4</v>
      </c>
      <c r="O2010" s="47">
        <f t="shared" si="125"/>
        <v>1035</v>
      </c>
      <c r="P2010" s="47"/>
    </row>
    <row r="2011" spans="1:16" x14ac:dyDescent="0.3">
      <c r="A2011" s="6"/>
      <c r="C2011" s="27">
        <v>1997</v>
      </c>
      <c r="D2011" s="26">
        <v>1064</v>
      </c>
      <c r="E2011" s="26">
        <v>5</v>
      </c>
      <c r="F2011" s="5">
        <v>1020</v>
      </c>
      <c r="H2011" s="47">
        <f>VLOOKUP(표5_1075[[#This Row],[characterId]],$BB$15:$BD$223,2,FALSE)</f>
        <v>9</v>
      </c>
      <c r="I2011" s="47" t="str">
        <f>VLOOKUP(표5_1075[[#This Row],[characterId]],$BB$15:$BD$223,3,FALSE)</f>
        <v>쿨핀</v>
      </c>
      <c r="K2011" s="47">
        <f t="shared" si="126"/>
        <v>84</v>
      </c>
      <c r="L2011" s="47">
        <v>1997</v>
      </c>
      <c r="M2011" s="47">
        <f t="shared" si="124"/>
        <v>1064</v>
      </c>
      <c r="N2011" s="47">
        <f t="shared" si="123"/>
        <v>5</v>
      </c>
      <c r="O2011" s="47">
        <f t="shared" si="125"/>
        <v>1020</v>
      </c>
      <c r="P2011" s="47"/>
    </row>
    <row r="2012" spans="1:16" x14ac:dyDescent="0.3">
      <c r="A2012" s="6"/>
      <c r="C2012" s="27">
        <v>1998</v>
      </c>
      <c r="D2012" s="26">
        <v>1064</v>
      </c>
      <c r="E2012" s="26">
        <v>6</v>
      </c>
      <c r="F2012" s="5">
        <v>1049</v>
      </c>
      <c r="H2012" s="47">
        <f>VLOOKUP(표5_1075[[#This Row],[characterId]],$BB$15:$BD$223,2,FALSE)</f>
        <v>7</v>
      </c>
      <c r="I2012" s="47" t="str">
        <f>VLOOKUP(표5_1075[[#This Row],[characterId]],$BB$15:$BD$223,3,FALSE)</f>
        <v>민트맨</v>
      </c>
      <c r="K2012" s="47">
        <f t="shared" si="126"/>
        <v>84</v>
      </c>
      <c r="L2012" s="47">
        <v>1998</v>
      </c>
      <c r="M2012" s="47">
        <f t="shared" si="124"/>
        <v>1064</v>
      </c>
      <c r="N2012" s="47">
        <f t="shared" si="123"/>
        <v>6</v>
      </c>
      <c r="O2012" s="47">
        <f t="shared" si="125"/>
        <v>1049</v>
      </c>
      <c r="P2012" s="47"/>
    </row>
    <row r="2013" spans="1:16" x14ac:dyDescent="0.3">
      <c r="A2013" s="6"/>
      <c r="C2013" s="27">
        <v>1999</v>
      </c>
      <c r="D2013" s="26">
        <v>1064</v>
      </c>
      <c r="E2013" s="26">
        <v>7</v>
      </c>
      <c r="F2013" s="5">
        <v>1043</v>
      </c>
      <c r="H2013" s="47">
        <f>VLOOKUP(표5_1075[[#This Row],[characterId]],$BB$15:$BD$223,2,FALSE)</f>
        <v>17</v>
      </c>
      <c r="I2013" s="47" t="str">
        <f>VLOOKUP(표5_1075[[#This Row],[characterId]],$BB$15:$BD$223,3,FALSE)</f>
        <v>레디안</v>
      </c>
      <c r="K2013" s="47">
        <f t="shared" si="126"/>
        <v>84</v>
      </c>
      <c r="L2013" s="47">
        <v>1999</v>
      </c>
      <c r="M2013" s="47">
        <f t="shared" si="124"/>
        <v>1064</v>
      </c>
      <c r="N2013" s="47">
        <f t="shared" si="123"/>
        <v>7</v>
      </c>
      <c r="O2013" s="47">
        <f t="shared" si="125"/>
        <v>1043</v>
      </c>
      <c r="P2013" s="47"/>
    </row>
    <row r="2014" spans="1:16" x14ac:dyDescent="0.3">
      <c r="A2014" s="6"/>
      <c r="C2014" s="27">
        <v>2000</v>
      </c>
      <c r="D2014" s="26">
        <v>1064</v>
      </c>
      <c r="E2014" s="26">
        <v>8</v>
      </c>
      <c r="F2014" s="5">
        <v>1051</v>
      </c>
      <c r="H2014" s="47">
        <f>VLOOKUP(표5_1075[[#This Row],[characterId]],$BB$15:$BD$223,2,FALSE)</f>
        <v>42</v>
      </c>
      <c r="I2014" s="47" t="str">
        <f>VLOOKUP(표5_1075[[#This Row],[characterId]],$BB$15:$BD$223,3,FALSE)</f>
        <v>골드리막</v>
      </c>
      <c r="K2014" s="47">
        <f t="shared" si="126"/>
        <v>84</v>
      </c>
      <c r="L2014" s="47">
        <v>2000</v>
      </c>
      <c r="M2014" s="47">
        <f t="shared" si="124"/>
        <v>1064</v>
      </c>
      <c r="N2014" s="47">
        <f t="shared" si="123"/>
        <v>8</v>
      </c>
      <c r="O2014" s="47">
        <f t="shared" si="125"/>
        <v>1051</v>
      </c>
      <c r="P2014" s="47"/>
    </row>
    <row r="2015" spans="1:16" x14ac:dyDescent="0.3">
      <c r="A2015" s="6"/>
      <c r="C2015" s="27">
        <v>2001</v>
      </c>
      <c r="D2015" s="26">
        <v>1064</v>
      </c>
      <c r="E2015" s="26">
        <v>9</v>
      </c>
      <c r="F2015" s="5">
        <v>1046</v>
      </c>
      <c r="H2015" s="47">
        <f>VLOOKUP(표5_1075[[#This Row],[characterId]],$BB$15:$BD$223,2,FALSE)</f>
        <v>21</v>
      </c>
      <c r="I2015" s="47" t="str">
        <f>VLOOKUP(표5_1075[[#This Row],[characterId]],$BB$15:$BD$223,3,FALSE)</f>
        <v>호롱</v>
      </c>
      <c r="K2015" s="47">
        <f t="shared" si="126"/>
        <v>84</v>
      </c>
      <c r="L2015" s="47">
        <v>2001</v>
      </c>
      <c r="M2015" s="47">
        <f t="shared" si="124"/>
        <v>1064</v>
      </c>
      <c r="N2015" s="47">
        <f t="shared" si="123"/>
        <v>9</v>
      </c>
      <c r="O2015" s="47">
        <f t="shared" si="125"/>
        <v>1046</v>
      </c>
      <c r="P2015" s="47"/>
    </row>
    <row r="2016" spans="1:16" x14ac:dyDescent="0.3">
      <c r="A2016" s="6"/>
      <c r="C2016" s="27">
        <v>2002</v>
      </c>
      <c r="D2016" s="26">
        <v>1064</v>
      </c>
      <c r="E2016" s="26">
        <v>10</v>
      </c>
      <c r="F2016" s="5">
        <v>1053</v>
      </c>
      <c r="H2016" s="47">
        <f>VLOOKUP(표5_1075[[#This Row],[characterId]],$BB$15:$BD$223,2,FALSE)</f>
        <v>8</v>
      </c>
      <c r="I2016" s="47" t="str">
        <f>VLOOKUP(표5_1075[[#This Row],[characterId]],$BB$15:$BD$223,3,FALSE)</f>
        <v>카니발리프스</v>
      </c>
      <c r="K2016" s="47">
        <f t="shared" si="126"/>
        <v>84</v>
      </c>
      <c r="L2016" s="47">
        <v>2002</v>
      </c>
      <c r="M2016" s="47">
        <f t="shared" si="124"/>
        <v>1064</v>
      </c>
      <c r="N2016" s="47">
        <f t="shared" si="123"/>
        <v>10</v>
      </c>
      <c r="O2016" s="47">
        <f t="shared" si="125"/>
        <v>1053</v>
      </c>
      <c r="P2016" s="47"/>
    </row>
    <row r="2017" spans="1:16" x14ac:dyDescent="0.3">
      <c r="A2017" s="6"/>
      <c r="C2017" s="27">
        <v>2003</v>
      </c>
      <c r="D2017" s="26">
        <v>1064</v>
      </c>
      <c r="E2017" s="26">
        <v>11</v>
      </c>
      <c r="F2017" s="5">
        <v>1065</v>
      </c>
      <c r="H2017" s="47">
        <f>VLOOKUP(표5_1075[[#This Row],[characterId]],$BB$15:$BD$223,2,FALSE)</f>
        <v>3</v>
      </c>
      <c r="I2017" s="47" t="str">
        <f>VLOOKUP(표5_1075[[#This Row],[characterId]],$BB$15:$BD$223,3,FALSE)</f>
        <v>옴니파이톤</v>
      </c>
      <c r="K2017" s="47">
        <f t="shared" si="126"/>
        <v>84</v>
      </c>
      <c r="L2017" s="47">
        <v>2003</v>
      </c>
      <c r="M2017" s="47">
        <f t="shared" si="124"/>
        <v>1064</v>
      </c>
      <c r="N2017" s="47">
        <f t="shared" si="123"/>
        <v>11</v>
      </c>
      <c r="O2017" s="47">
        <f t="shared" si="125"/>
        <v>1065</v>
      </c>
      <c r="P2017" s="47"/>
    </row>
    <row r="2018" spans="1:16" x14ac:dyDescent="0.3">
      <c r="A2018" s="6"/>
      <c r="C2018" s="27">
        <v>2004</v>
      </c>
      <c r="D2018" s="26">
        <v>1064</v>
      </c>
      <c r="E2018" s="26">
        <v>12</v>
      </c>
      <c r="F2018" s="5">
        <v>1066</v>
      </c>
      <c r="H2018" s="47">
        <f>VLOOKUP(표5_1075[[#This Row],[characterId]],$BB$15:$BD$223,2,FALSE)</f>
        <v>3</v>
      </c>
      <c r="I2018" s="47" t="str">
        <f>VLOOKUP(표5_1075[[#This Row],[characterId]],$BB$15:$BD$223,3,FALSE)</f>
        <v>디바인독스</v>
      </c>
      <c r="K2018" s="47">
        <f t="shared" si="126"/>
        <v>84</v>
      </c>
      <c r="L2018" s="47">
        <v>2004</v>
      </c>
      <c r="M2018" s="47">
        <f t="shared" si="124"/>
        <v>1064</v>
      </c>
      <c r="N2018" s="47">
        <f t="shared" si="123"/>
        <v>12</v>
      </c>
      <c r="O2018" s="47">
        <f t="shared" si="125"/>
        <v>1066</v>
      </c>
      <c r="P2018" s="47"/>
    </row>
    <row r="2019" spans="1:16" x14ac:dyDescent="0.3">
      <c r="A2019" s="6"/>
      <c r="C2019" s="27">
        <v>2005</v>
      </c>
      <c r="D2019" s="26">
        <v>1064</v>
      </c>
      <c r="E2019" s="26">
        <v>13</v>
      </c>
      <c r="F2019" s="5">
        <v>1122</v>
      </c>
      <c r="H2019" s="47">
        <f>VLOOKUP(표5_1075[[#This Row],[characterId]],$BB$15:$BD$223,2,FALSE)</f>
        <v>13</v>
      </c>
      <c r="I2019" s="47" t="str">
        <f>VLOOKUP(표5_1075[[#This Row],[characterId]],$BB$15:$BD$223,3,FALSE)</f>
        <v>레주카</v>
      </c>
      <c r="K2019" s="47">
        <f t="shared" si="126"/>
        <v>84</v>
      </c>
      <c r="L2019" s="47">
        <v>2005</v>
      </c>
      <c r="M2019" s="47">
        <f t="shared" si="124"/>
        <v>1064</v>
      </c>
      <c r="N2019" s="47">
        <f t="shared" si="123"/>
        <v>13</v>
      </c>
      <c r="O2019" s="47">
        <f t="shared" si="125"/>
        <v>1122</v>
      </c>
      <c r="P2019" s="47"/>
    </row>
    <row r="2020" spans="1:16" x14ac:dyDescent="0.3">
      <c r="A2020" s="6"/>
      <c r="C2020" s="27">
        <v>2006</v>
      </c>
      <c r="D2020" s="26">
        <v>1064</v>
      </c>
      <c r="E2020" s="26">
        <v>14</v>
      </c>
      <c r="F2020" s="5">
        <v>1074</v>
      </c>
      <c r="H2020" s="47">
        <f>VLOOKUP(표5_1075[[#This Row],[characterId]],$BB$15:$BD$223,2,FALSE)</f>
        <v>14</v>
      </c>
      <c r="I2020" s="47" t="str">
        <f>VLOOKUP(표5_1075[[#This Row],[characterId]],$BB$15:$BD$223,3,FALSE)</f>
        <v>드로이드골드</v>
      </c>
      <c r="K2020" s="47">
        <f t="shared" si="126"/>
        <v>84</v>
      </c>
      <c r="L2020" s="47">
        <v>2006</v>
      </c>
      <c r="M2020" s="47">
        <f t="shared" si="124"/>
        <v>1064</v>
      </c>
      <c r="N2020" s="47">
        <f t="shared" si="123"/>
        <v>14</v>
      </c>
      <c r="O2020" s="47">
        <f t="shared" si="125"/>
        <v>1074</v>
      </c>
      <c r="P2020" s="47"/>
    </row>
    <row r="2021" spans="1:16" x14ac:dyDescent="0.3">
      <c r="A2021" s="6"/>
      <c r="C2021" s="27">
        <v>2007</v>
      </c>
      <c r="D2021" s="26">
        <v>1064</v>
      </c>
      <c r="E2021" s="26">
        <v>15</v>
      </c>
      <c r="F2021" s="5">
        <v>1078</v>
      </c>
      <c r="H2021" s="47">
        <f>VLOOKUP(표5_1075[[#This Row],[characterId]],$BB$15:$BD$223,2,FALSE)</f>
        <v>42</v>
      </c>
      <c r="I2021" s="47" t="str">
        <f>VLOOKUP(표5_1075[[#This Row],[characterId]],$BB$15:$BD$223,3,FALSE)</f>
        <v>프레링</v>
      </c>
      <c r="K2021" s="47">
        <f t="shared" si="126"/>
        <v>84</v>
      </c>
      <c r="L2021" s="47">
        <v>2007</v>
      </c>
      <c r="M2021" s="47">
        <f t="shared" si="124"/>
        <v>1064</v>
      </c>
      <c r="N2021" s="47">
        <f t="shared" si="123"/>
        <v>15</v>
      </c>
      <c r="O2021" s="47">
        <f t="shared" si="125"/>
        <v>1078</v>
      </c>
      <c r="P2021" s="47"/>
    </row>
    <row r="2022" spans="1:16" x14ac:dyDescent="0.3">
      <c r="A2022" s="6"/>
      <c r="C2022" s="27">
        <v>2008</v>
      </c>
      <c r="D2022" s="26">
        <v>1064</v>
      </c>
      <c r="E2022" s="26">
        <v>16</v>
      </c>
      <c r="F2022" s="5">
        <v>1142</v>
      </c>
      <c r="H2022" s="47">
        <f>VLOOKUP(표5_1075[[#This Row],[characterId]],$BB$15:$BD$223,2,FALSE)</f>
        <v>17</v>
      </c>
      <c r="I2022" s="47" t="str">
        <f>VLOOKUP(표5_1075[[#This Row],[characterId]],$BB$15:$BD$223,3,FALSE)</f>
        <v>하인즈호그</v>
      </c>
      <c r="K2022" s="47">
        <f t="shared" si="126"/>
        <v>84</v>
      </c>
      <c r="L2022" s="47">
        <v>2008</v>
      </c>
      <c r="M2022" s="47">
        <f t="shared" si="124"/>
        <v>1064</v>
      </c>
      <c r="N2022" s="47">
        <f t="shared" si="123"/>
        <v>16</v>
      </c>
      <c r="O2022" s="47">
        <f t="shared" si="125"/>
        <v>1142</v>
      </c>
      <c r="P2022" s="47"/>
    </row>
    <row r="2023" spans="1:16" x14ac:dyDescent="0.3">
      <c r="A2023" s="6"/>
      <c r="C2023" s="27">
        <v>2009</v>
      </c>
      <c r="D2023" s="26">
        <v>1064</v>
      </c>
      <c r="E2023" s="26">
        <v>17</v>
      </c>
      <c r="F2023" s="5">
        <v>1136</v>
      </c>
      <c r="H2023" s="47">
        <f>VLOOKUP(표5_1075[[#This Row],[characterId]],$BB$15:$BD$223,2,FALSE)</f>
        <v>35</v>
      </c>
      <c r="I2023" s="47" t="str">
        <f>VLOOKUP(표5_1075[[#This Row],[characterId]],$BB$15:$BD$223,3,FALSE)</f>
        <v>브루탈</v>
      </c>
      <c r="K2023" s="47">
        <f t="shared" si="126"/>
        <v>84</v>
      </c>
      <c r="L2023" s="47">
        <v>2009</v>
      </c>
      <c r="M2023" s="47">
        <f t="shared" si="124"/>
        <v>1064</v>
      </c>
      <c r="N2023" s="47">
        <f t="shared" si="123"/>
        <v>17</v>
      </c>
      <c r="O2023" s="47">
        <f t="shared" si="125"/>
        <v>1136</v>
      </c>
      <c r="P2023" s="47"/>
    </row>
    <row r="2024" spans="1:16" x14ac:dyDescent="0.3">
      <c r="A2024" s="6"/>
      <c r="C2024" s="27">
        <v>2010</v>
      </c>
      <c r="D2024" s="26">
        <v>1064</v>
      </c>
      <c r="E2024" s="26">
        <v>18</v>
      </c>
      <c r="F2024" s="5">
        <v>1111</v>
      </c>
      <c r="H2024" s="47">
        <f>VLOOKUP(표5_1075[[#This Row],[characterId]],$BB$15:$BD$223,2,FALSE)</f>
        <v>20</v>
      </c>
      <c r="I2024" s="47" t="str">
        <f>VLOOKUP(표5_1075[[#This Row],[characterId]],$BB$15:$BD$223,3,FALSE)</f>
        <v>키릴</v>
      </c>
      <c r="K2024" s="47">
        <f t="shared" si="126"/>
        <v>84</v>
      </c>
      <c r="L2024" s="47">
        <v>2010</v>
      </c>
      <c r="M2024" s="47">
        <f t="shared" si="124"/>
        <v>1064</v>
      </c>
      <c r="N2024" s="47">
        <f t="shared" ref="N2024:N2087" si="127">N2000</f>
        <v>18</v>
      </c>
      <c r="O2024" s="47">
        <f t="shared" si="125"/>
        <v>1111</v>
      </c>
      <c r="P2024" s="47"/>
    </row>
    <row r="2025" spans="1:16" x14ac:dyDescent="0.3">
      <c r="A2025" s="6"/>
      <c r="C2025" s="27">
        <v>2011</v>
      </c>
      <c r="D2025" s="26">
        <v>1064</v>
      </c>
      <c r="E2025" s="26">
        <v>19</v>
      </c>
      <c r="F2025" s="5">
        <v>1157</v>
      </c>
      <c r="H2025" s="47">
        <f>VLOOKUP(표5_1075[[#This Row],[characterId]],$BB$15:$BD$223,2,FALSE)</f>
        <v>15</v>
      </c>
      <c r="I2025" s="47" t="str">
        <f>VLOOKUP(표5_1075[[#This Row],[characterId]],$BB$15:$BD$223,3,FALSE)</f>
        <v>클레르보</v>
      </c>
      <c r="K2025" s="47">
        <f t="shared" si="126"/>
        <v>84</v>
      </c>
      <c r="L2025" s="47">
        <v>2011</v>
      </c>
      <c r="M2025" s="47">
        <f t="shared" si="124"/>
        <v>1064</v>
      </c>
      <c r="N2025" s="47">
        <f t="shared" si="127"/>
        <v>19</v>
      </c>
      <c r="O2025" s="47">
        <f t="shared" si="125"/>
        <v>1157</v>
      </c>
      <c r="P2025" s="47"/>
    </row>
    <row r="2026" spans="1:16" x14ac:dyDescent="0.3">
      <c r="A2026" s="6"/>
      <c r="C2026" s="27">
        <v>2012</v>
      </c>
      <c r="D2026" s="26">
        <v>1064</v>
      </c>
      <c r="E2026" s="26">
        <v>20</v>
      </c>
      <c r="F2026" s="5">
        <v>1172</v>
      </c>
      <c r="H2026" s="47">
        <f>VLOOKUP(표5_1075[[#This Row],[characterId]],$BB$15:$BD$223,2,FALSE)</f>
        <v>32</v>
      </c>
      <c r="I2026" s="47" t="str">
        <f>VLOOKUP(표5_1075[[#This Row],[characterId]],$BB$15:$BD$223,3,FALSE)</f>
        <v>골강시</v>
      </c>
      <c r="K2026" s="47">
        <f t="shared" si="126"/>
        <v>84</v>
      </c>
      <c r="L2026" s="47">
        <v>2012</v>
      </c>
      <c r="M2026" s="47">
        <f t="shared" si="124"/>
        <v>1064</v>
      </c>
      <c r="N2026" s="47">
        <f t="shared" si="127"/>
        <v>20</v>
      </c>
      <c r="O2026" s="47">
        <f t="shared" si="125"/>
        <v>1172</v>
      </c>
      <c r="P2026" s="47"/>
    </row>
    <row r="2027" spans="1:16" x14ac:dyDescent="0.3">
      <c r="A2027" s="6"/>
      <c r="C2027" s="27">
        <v>2013</v>
      </c>
      <c r="D2027" s="26">
        <v>1064</v>
      </c>
      <c r="E2027" s="26">
        <v>101</v>
      </c>
      <c r="F2027" s="5">
        <v>2012</v>
      </c>
      <c r="H2027" s="47">
        <f>VLOOKUP(표5_1075[[#This Row],[characterId]],$BB$15:$BD$223,2,FALSE)</f>
        <v>31</v>
      </c>
      <c r="I2027" s="47" t="str">
        <f>VLOOKUP(표5_1075[[#This Row],[characterId]],$BB$15:$BD$223,3,FALSE)</f>
        <v>요로나</v>
      </c>
      <c r="K2027" s="47">
        <f t="shared" si="126"/>
        <v>84</v>
      </c>
      <c r="L2027" s="47">
        <v>2013</v>
      </c>
      <c r="M2027" s="47">
        <f t="shared" si="124"/>
        <v>1064</v>
      </c>
      <c r="N2027" s="47">
        <f t="shared" si="127"/>
        <v>101</v>
      </c>
      <c r="O2027" s="47">
        <f t="shared" si="125"/>
        <v>2012</v>
      </c>
      <c r="P2027" s="47"/>
    </row>
    <row r="2028" spans="1:16" x14ac:dyDescent="0.3">
      <c r="A2028" s="6"/>
      <c r="C2028" s="27">
        <v>2014</v>
      </c>
      <c r="D2028" s="26">
        <v>1064</v>
      </c>
      <c r="E2028" s="26">
        <v>102</v>
      </c>
      <c r="F2028" s="5">
        <v>2021</v>
      </c>
      <c r="H2028" s="47">
        <f>VLOOKUP(표5_1075[[#This Row],[characterId]],$BB$15:$BD$223,2,FALSE)</f>
        <v>23</v>
      </c>
      <c r="I2028" s="47" t="str">
        <f>VLOOKUP(표5_1075[[#This Row],[characterId]],$BB$15:$BD$223,3,FALSE)</f>
        <v>도르도로이드</v>
      </c>
      <c r="K2028" s="47">
        <f t="shared" si="126"/>
        <v>84</v>
      </c>
      <c r="L2028" s="47">
        <v>2014</v>
      </c>
      <c r="M2028" s="47">
        <f t="shared" si="124"/>
        <v>1064</v>
      </c>
      <c r="N2028" s="47">
        <f t="shared" si="127"/>
        <v>102</v>
      </c>
      <c r="O2028" s="47">
        <f t="shared" si="125"/>
        <v>2021</v>
      </c>
      <c r="P2028" s="47"/>
    </row>
    <row r="2029" spans="1:16" x14ac:dyDescent="0.3">
      <c r="A2029" s="6"/>
      <c r="C2029" s="27">
        <v>2015</v>
      </c>
      <c r="D2029" s="26">
        <v>1064</v>
      </c>
      <c r="E2029" s="26">
        <v>103</v>
      </c>
      <c r="F2029" s="5">
        <v>2031</v>
      </c>
      <c r="H2029" s="47">
        <f>VLOOKUP(표5_1075[[#This Row],[characterId]],$BB$15:$BD$223,2,FALSE)</f>
        <v>31</v>
      </c>
      <c r="I2029" s="47" t="str">
        <f>VLOOKUP(표5_1075[[#This Row],[characterId]],$BB$15:$BD$223,3,FALSE)</f>
        <v>치르치노</v>
      </c>
      <c r="K2029" s="47">
        <f t="shared" si="126"/>
        <v>84</v>
      </c>
      <c r="L2029" s="47">
        <v>2015</v>
      </c>
      <c r="M2029" s="47">
        <f t="shared" si="124"/>
        <v>1064</v>
      </c>
      <c r="N2029" s="47">
        <f t="shared" si="127"/>
        <v>103</v>
      </c>
      <c r="O2029" s="47">
        <f t="shared" si="125"/>
        <v>2031</v>
      </c>
      <c r="P2029" s="47"/>
    </row>
    <row r="2030" spans="1:16" x14ac:dyDescent="0.3">
      <c r="A2030" s="6"/>
      <c r="C2030" s="27">
        <v>2016</v>
      </c>
      <c r="D2030" s="26">
        <v>1064</v>
      </c>
      <c r="E2030" s="26">
        <v>201</v>
      </c>
      <c r="F2030" s="5">
        <v>3005</v>
      </c>
      <c r="H2030" s="47">
        <f>VLOOKUP(표5_1075[[#This Row],[characterId]],$BB$15:$BD$223,2,FALSE)</f>
        <v>36</v>
      </c>
      <c r="I2030" s="47" t="str">
        <f>VLOOKUP(표5_1075[[#This Row],[characterId]],$BB$15:$BD$223,3,FALSE)</f>
        <v>눈물의 루나이</v>
      </c>
      <c r="K2030" s="47">
        <f t="shared" si="126"/>
        <v>84</v>
      </c>
      <c r="L2030" s="47">
        <v>2016</v>
      </c>
      <c r="M2030" s="47">
        <f t="shared" si="124"/>
        <v>1064</v>
      </c>
      <c r="N2030" s="47">
        <f t="shared" si="127"/>
        <v>201</v>
      </c>
      <c r="O2030" s="47">
        <f t="shared" si="125"/>
        <v>3005</v>
      </c>
      <c r="P2030" s="47"/>
    </row>
    <row r="2031" spans="1:16" x14ac:dyDescent="0.3">
      <c r="A2031" s="6"/>
      <c r="C2031" s="27">
        <v>2017</v>
      </c>
      <c r="D2031" s="26">
        <v>1065</v>
      </c>
      <c r="E2031" s="26">
        <v>1</v>
      </c>
      <c r="F2031" s="5">
        <v>1002</v>
      </c>
      <c r="H2031" s="47">
        <f>VLOOKUP(표5_1075[[#This Row],[characterId]],$BB$15:$BD$223,2,FALSE)</f>
        <v>1</v>
      </c>
      <c r="I2031" s="47" t="str">
        <f>VLOOKUP(표5_1075[[#This Row],[characterId]],$BB$15:$BD$223,3,FALSE)</f>
        <v>길라임</v>
      </c>
      <c r="K2031" s="47">
        <f t="shared" si="126"/>
        <v>85</v>
      </c>
      <c r="L2031" s="47">
        <v>2017</v>
      </c>
      <c r="M2031" s="47">
        <f t="shared" si="124"/>
        <v>1065</v>
      </c>
      <c r="N2031" s="47">
        <f t="shared" si="127"/>
        <v>1</v>
      </c>
      <c r="O2031" s="47">
        <f t="shared" si="125"/>
        <v>1002</v>
      </c>
      <c r="P2031" s="47"/>
    </row>
    <row r="2032" spans="1:16" x14ac:dyDescent="0.3">
      <c r="A2032" s="6"/>
      <c r="C2032" s="27">
        <v>2018</v>
      </c>
      <c r="D2032" s="26">
        <v>1065</v>
      </c>
      <c r="E2032" s="26">
        <v>2</v>
      </c>
      <c r="F2032" s="5">
        <v>1005</v>
      </c>
      <c r="H2032" s="47">
        <f>VLOOKUP(표5_1075[[#This Row],[characterId]],$BB$15:$BD$223,2,FALSE)</f>
        <v>4</v>
      </c>
      <c r="I2032" s="47" t="str">
        <f>VLOOKUP(표5_1075[[#This Row],[characterId]],$BB$15:$BD$223,3,FALSE)</f>
        <v>델핀</v>
      </c>
      <c r="K2032" s="47">
        <f t="shared" si="126"/>
        <v>85</v>
      </c>
      <c r="L2032" s="47">
        <v>2018</v>
      </c>
      <c r="M2032" s="47">
        <f t="shared" si="124"/>
        <v>1065</v>
      </c>
      <c r="N2032" s="47">
        <f t="shared" si="127"/>
        <v>2</v>
      </c>
      <c r="O2032" s="47">
        <f t="shared" si="125"/>
        <v>1005</v>
      </c>
      <c r="P2032" s="47"/>
    </row>
    <row r="2033" spans="1:16" x14ac:dyDescent="0.3">
      <c r="A2033" s="6"/>
      <c r="C2033" s="27">
        <v>2019</v>
      </c>
      <c r="D2033" s="26">
        <v>1065</v>
      </c>
      <c r="E2033" s="26">
        <v>3</v>
      </c>
      <c r="F2033" s="5">
        <v>1025</v>
      </c>
      <c r="H2033" s="47">
        <f>VLOOKUP(표5_1075[[#This Row],[characterId]],$BB$15:$BD$223,2,FALSE)</f>
        <v>15</v>
      </c>
      <c r="I2033" s="47" t="str">
        <f>VLOOKUP(표5_1075[[#This Row],[characterId]],$BB$15:$BD$223,3,FALSE)</f>
        <v>엘라임</v>
      </c>
      <c r="K2033" s="47">
        <f t="shared" si="126"/>
        <v>85</v>
      </c>
      <c r="L2033" s="47">
        <v>2019</v>
      </c>
      <c r="M2033" s="47">
        <f t="shared" si="124"/>
        <v>1065</v>
      </c>
      <c r="N2033" s="47">
        <f t="shared" si="127"/>
        <v>3</v>
      </c>
      <c r="O2033" s="47">
        <f t="shared" si="125"/>
        <v>1025</v>
      </c>
      <c r="P2033" s="47"/>
    </row>
    <row r="2034" spans="1:16" x14ac:dyDescent="0.3">
      <c r="A2034" s="6"/>
      <c r="C2034" s="27">
        <v>2020</v>
      </c>
      <c r="D2034" s="26">
        <v>1065</v>
      </c>
      <c r="E2034" s="26">
        <v>4</v>
      </c>
      <c r="F2034" s="5">
        <v>1035</v>
      </c>
      <c r="H2034" s="47">
        <f>VLOOKUP(표5_1075[[#This Row],[characterId]],$BB$15:$BD$223,2,FALSE)</f>
        <v>2</v>
      </c>
      <c r="I2034" s="47" t="str">
        <f>VLOOKUP(표5_1075[[#This Row],[characterId]],$BB$15:$BD$223,3,FALSE)</f>
        <v>액션트독스</v>
      </c>
      <c r="K2034" s="47">
        <f t="shared" si="126"/>
        <v>85</v>
      </c>
      <c r="L2034" s="47">
        <v>2020</v>
      </c>
      <c r="M2034" s="47">
        <f t="shared" si="124"/>
        <v>1065</v>
      </c>
      <c r="N2034" s="47">
        <f t="shared" si="127"/>
        <v>4</v>
      </c>
      <c r="O2034" s="47">
        <f t="shared" si="125"/>
        <v>1035</v>
      </c>
      <c r="P2034" s="47"/>
    </row>
    <row r="2035" spans="1:16" x14ac:dyDescent="0.3">
      <c r="A2035" s="6"/>
      <c r="C2035" s="27">
        <v>2021</v>
      </c>
      <c r="D2035" s="26">
        <v>1065</v>
      </c>
      <c r="E2035" s="26">
        <v>5</v>
      </c>
      <c r="F2035" s="5">
        <v>1020</v>
      </c>
      <c r="H2035" s="47">
        <f>VLOOKUP(표5_1075[[#This Row],[characterId]],$BB$15:$BD$223,2,FALSE)</f>
        <v>9</v>
      </c>
      <c r="I2035" s="47" t="str">
        <f>VLOOKUP(표5_1075[[#This Row],[characterId]],$BB$15:$BD$223,3,FALSE)</f>
        <v>쿨핀</v>
      </c>
      <c r="K2035" s="47">
        <f t="shared" si="126"/>
        <v>85</v>
      </c>
      <c r="L2035" s="47">
        <v>2021</v>
      </c>
      <c r="M2035" s="47">
        <f t="shared" si="124"/>
        <v>1065</v>
      </c>
      <c r="N2035" s="47">
        <f t="shared" si="127"/>
        <v>5</v>
      </c>
      <c r="O2035" s="47">
        <f t="shared" si="125"/>
        <v>1020</v>
      </c>
      <c r="P2035" s="47"/>
    </row>
    <row r="2036" spans="1:16" x14ac:dyDescent="0.3">
      <c r="A2036" s="6"/>
      <c r="C2036" s="27">
        <v>2022</v>
      </c>
      <c r="D2036" s="26">
        <v>1065</v>
      </c>
      <c r="E2036" s="26">
        <v>6</v>
      </c>
      <c r="F2036" s="5">
        <v>1049</v>
      </c>
      <c r="H2036" s="47">
        <f>VLOOKUP(표5_1075[[#This Row],[characterId]],$BB$15:$BD$223,2,FALSE)</f>
        <v>7</v>
      </c>
      <c r="I2036" s="47" t="str">
        <f>VLOOKUP(표5_1075[[#This Row],[characterId]],$BB$15:$BD$223,3,FALSE)</f>
        <v>민트맨</v>
      </c>
      <c r="K2036" s="47">
        <f t="shared" si="126"/>
        <v>85</v>
      </c>
      <c r="L2036" s="47">
        <v>2022</v>
      </c>
      <c r="M2036" s="47">
        <f t="shared" si="124"/>
        <v>1065</v>
      </c>
      <c r="N2036" s="47">
        <f t="shared" si="127"/>
        <v>6</v>
      </c>
      <c r="O2036" s="47">
        <f t="shared" si="125"/>
        <v>1049</v>
      </c>
      <c r="P2036" s="47"/>
    </row>
    <row r="2037" spans="1:16" x14ac:dyDescent="0.3">
      <c r="A2037" s="6"/>
      <c r="C2037" s="27">
        <v>2023</v>
      </c>
      <c r="D2037" s="26">
        <v>1065</v>
      </c>
      <c r="E2037" s="26">
        <v>7</v>
      </c>
      <c r="F2037" s="5">
        <v>1043</v>
      </c>
      <c r="H2037" s="47">
        <f>VLOOKUP(표5_1075[[#This Row],[characterId]],$BB$15:$BD$223,2,FALSE)</f>
        <v>17</v>
      </c>
      <c r="I2037" s="47" t="str">
        <f>VLOOKUP(표5_1075[[#This Row],[characterId]],$BB$15:$BD$223,3,FALSE)</f>
        <v>레디안</v>
      </c>
      <c r="K2037" s="47">
        <f t="shared" si="126"/>
        <v>85</v>
      </c>
      <c r="L2037" s="47">
        <v>2023</v>
      </c>
      <c r="M2037" s="47">
        <f t="shared" si="124"/>
        <v>1065</v>
      </c>
      <c r="N2037" s="47">
        <f t="shared" si="127"/>
        <v>7</v>
      </c>
      <c r="O2037" s="47">
        <f t="shared" si="125"/>
        <v>1043</v>
      </c>
      <c r="P2037" s="47"/>
    </row>
    <row r="2038" spans="1:16" x14ac:dyDescent="0.3">
      <c r="A2038" s="6"/>
      <c r="C2038" s="27">
        <v>2024</v>
      </c>
      <c r="D2038" s="26">
        <v>1065</v>
      </c>
      <c r="E2038" s="26">
        <v>8</v>
      </c>
      <c r="F2038" s="5">
        <v>1051</v>
      </c>
      <c r="H2038" s="47">
        <f>VLOOKUP(표5_1075[[#This Row],[characterId]],$BB$15:$BD$223,2,FALSE)</f>
        <v>42</v>
      </c>
      <c r="I2038" s="47" t="str">
        <f>VLOOKUP(표5_1075[[#This Row],[characterId]],$BB$15:$BD$223,3,FALSE)</f>
        <v>골드리막</v>
      </c>
      <c r="K2038" s="47">
        <f t="shared" si="126"/>
        <v>85</v>
      </c>
      <c r="L2038" s="47">
        <v>2024</v>
      </c>
      <c r="M2038" s="47">
        <f t="shared" si="124"/>
        <v>1065</v>
      </c>
      <c r="N2038" s="47">
        <f t="shared" si="127"/>
        <v>8</v>
      </c>
      <c r="O2038" s="47">
        <f t="shared" si="125"/>
        <v>1051</v>
      </c>
      <c r="P2038" s="47"/>
    </row>
    <row r="2039" spans="1:16" x14ac:dyDescent="0.3">
      <c r="A2039" s="6"/>
      <c r="C2039" s="27">
        <v>2025</v>
      </c>
      <c r="D2039" s="26">
        <v>1065</v>
      </c>
      <c r="E2039" s="26">
        <v>9</v>
      </c>
      <c r="F2039" s="5">
        <v>1046</v>
      </c>
      <c r="H2039" s="47">
        <f>VLOOKUP(표5_1075[[#This Row],[characterId]],$BB$15:$BD$223,2,FALSE)</f>
        <v>21</v>
      </c>
      <c r="I2039" s="47" t="str">
        <f>VLOOKUP(표5_1075[[#This Row],[characterId]],$BB$15:$BD$223,3,FALSE)</f>
        <v>호롱</v>
      </c>
      <c r="K2039" s="47">
        <f t="shared" si="126"/>
        <v>85</v>
      </c>
      <c r="L2039" s="47">
        <v>2025</v>
      </c>
      <c r="M2039" s="47">
        <f t="shared" si="124"/>
        <v>1065</v>
      </c>
      <c r="N2039" s="47">
        <f t="shared" si="127"/>
        <v>9</v>
      </c>
      <c r="O2039" s="47">
        <f t="shared" si="125"/>
        <v>1046</v>
      </c>
      <c r="P2039" s="47"/>
    </row>
    <row r="2040" spans="1:16" x14ac:dyDescent="0.3">
      <c r="A2040" s="6"/>
      <c r="C2040" s="27">
        <v>2026</v>
      </c>
      <c r="D2040" s="26">
        <v>1065</v>
      </c>
      <c r="E2040" s="26">
        <v>10</v>
      </c>
      <c r="F2040" s="5">
        <v>1053</v>
      </c>
      <c r="H2040" s="47">
        <f>VLOOKUP(표5_1075[[#This Row],[characterId]],$BB$15:$BD$223,2,FALSE)</f>
        <v>8</v>
      </c>
      <c r="I2040" s="47" t="str">
        <f>VLOOKUP(표5_1075[[#This Row],[characterId]],$BB$15:$BD$223,3,FALSE)</f>
        <v>카니발리프스</v>
      </c>
      <c r="K2040" s="47">
        <f t="shared" si="126"/>
        <v>85</v>
      </c>
      <c r="L2040" s="47">
        <v>2026</v>
      </c>
      <c r="M2040" s="47">
        <f t="shared" si="124"/>
        <v>1065</v>
      </c>
      <c r="N2040" s="47">
        <f t="shared" si="127"/>
        <v>10</v>
      </c>
      <c r="O2040" s="47">
        <f t="shared" si="125"/>
        <v>1053</v>
      </c>
      <c r="P2040" s="47"/>
    </row>
    <row r="2041" spans="1:16" x14ac:dyDescent="0.3">
      <c r="A2041" s="6"/>
      <c r="C2041" s="27">
        <v>2027</v>
      </c>
      <c r="D2041" s="26">
        <v>1065</v>
      </c>
      <c r="E2041" s="26">
        <v>11</v>
      </c>
      <c r="F2041" s="5">
        <v>1065</v>
      </c>
      <c r="H2041" s="47">
        <f>VLOOKUP(표5_1075[[#This Row],[characterId]],$BB$15:$BD$223,2,FALSE)</f>
        <v>3</v>
      </c>
      <c r="I2041" s="47" t="str">
        <f>VLOOKUP(표5_1075[[#This Row],[characterId]],$BB$15:$BD$223,3,FALSE)</f>
        <v>옴니파이톤</v>
      </c>
      <c r="K2041" s="47">
        <f t="shared" si="126"/>
        <v>85</v>
      </c>
      <c r="L2041" s="47">
        <v>2027</v>
      </c>
      <c r="M2041" s="47">
        <f t="shared" si="124"/>
        <v>1065</v>
      </c>
      <c r="N2041" s="47">
        <f t="shared" si="127"/>
        <v>11</v>
      </c>
      <c r="O2041" s="47">
        <f t="shared" si="125"/>
        <v>1065</v>
      </c>
      <c r="P2041" s="47"/>
    </row>
    <row r="2042" spans="1:16" x14ac:dyDescent="0.3">
      <c r="A2042" s="6"/>
      <c r="C2042" s="27">
        <v>2028</v>
      </c>
      <c r="D2042" s="26">
        <v>1065</v>
      </c>
      <c r="E2042" s="26">
        <v>12</v>
      </c>
      <c r="F2042" s="5">
        <v>1066</v>
      </c>
      <c r="H2042" s="47">
        <f>VLOOKUP(표5_1075[[#This Row],[characterId]],$BB$15:$BD$223,2,FALSE)</f>
        <v>3</v>
      </c>
      <c r="I2042" s="47" t="str">
        <f>VLOOKUP(표5_1075[[#This Row],[characterId]],$BB$15:$BD$223,3,FALSE)</f>
        <v>디바인독스</v>
      </c>
      <c r="K2042" s="47">
        <f t="shared" si="126"/>
        <v>85</v>
      </c>
      <c r="L2042" s="47">
        <v>2028</v>
      </c>
      <c r="M2042" s="47">
        <f t="shared" si="124"/>
        <v>1065</v>
      </c>
      <c r="N2042" s="47">
        <f t="shared" si="127"/>
        <v>12</v>
      </c>
      <c r="O2042" s="47">
        <f t="shared" si="125"/>
        <v>1066</v>
      </c>
      <c r="P2042" s="47"/>
    </row>
    <row r="2043" spans="1:16" x14ac:dyDescent="0.3">
      <c r="A2043" s="6"/>
      <c r="C2043" s="27">
        <v>2029</v>
      </c>
      <c r="D2043" s="26">
        <v>1065</v>
      </c>
      <c r="E2043" s="26">
        <v>13</v>
      </c>
      <c r="F2043" s="5">
        <v>1122</v>
      </c>
      <c r="H2043" s="47">
        <f>VLOOKUP(표5_1075[[#This Row],[characterId]],$BB$15:$BD$223,2,FALSE)</f>
        <v>13</v>
      </c>
      <c r="I2043" s="47" t="str">
        <f>VLOOKUP(표5_1075[[#This Row],[characterId]],$BB$15:$BD$223,3,FALSE)</f>
        <v>레주카</v>
      </c>
      <c r="K2043" s="47">
        <f t="shared" si="126"/>
        <v>85</v>
      </c>
      <c r="L2043" s="47">
        <v>2029</v>
      </c>
      <c r="M2043" s="47">
        <f t="shared" si="124"/>
        <v>1065</v>
      </c>
      <c r="N2043" s="47">
        <f t="shared" si="127"/>
        <v>13</v>
      </c>
      <c r="O2043" s="47">
        <f t="shared" si="125"/>
        <v>1122</v>
      </c>
      <c r="P2043" s="47"/>
    </row>
    <row r="2044" spans="1:16" x14ac:dyDescent="0.3">
      <c r="A2044" s="6"/>
      <c r="C2044" s="27">
        <v>2030</v>
      </c>
      <c r="D2044" s="26">
        <v>1065</v>
      </c>
      <c r="E2044" s="26">
        <v>14</v>
      </c>
      <c r="F2044" s="5">
        <v>1074</v>
      </c>
      <c r="H2044" s="47">
        <f>VLOOKUP(표5_1075[[#This Row],[characterId]],$BB$15:$BD$223,2,FALSE)</f>
        <v>14</v>
      </c>
      <c r="I2044" s="47" t="str">
        <f>VLOOKUP(표5_1075[[#This Row],[characterId]],$BB$15:$BD$223,3,FALSE)</f>
        <v>드로이드골드</v>
      </c>
      <c r="K2044" s="47">
        <f t="shared" si="126"/>
        <v>85</v>
      </c>
      <c r="L2044" s="47">
        <v>2030</v>
      </c>
      <c r="M2044" s="47">
        <f t="shared" si="124"/>
        <v>1065</v>
      </c>
      <c r="N2044" s="47">
        <f t="shared" si="127"/>
        <v>14</v>
      </c>
      <c r="O2044" s="47">
        <f t="shared" si="125"/>
        <v>1074</v>
      </c>
      <c r="P2044" s="47"/>
    </row>
    <row r="2045" spans="1:16" x14ac:dyDescent="0.3">
      <c r="A2045" s="6"/>
      <c r="C2045" s="27">
        <v>2031</v>
      </c>
      <c r="D2045" s="26">
        <v>1065</v>
      </c>
      <c r="E2045" s="26">
        <v>15</v>
      </c>
      <c r="F2045" s="5">
        <v>1078</v>
      </c>
      <c r="H2045" s="47">
        <f>VLOOKUP(표5_1075[[#This Row],[characterId]],$BB$15:$BD$223,2,FALSE)</f>
        <v>42</v>
      </c>
      <c r="I2045" s="47" t="str">
        <f>VLOOKUP(표5_1075[[#This Row],[characterId]],$BB$15:$BD$223,3,FALSE)</f>
        <v>프레링</v>
      </c>
      <c r="K2045" s="47">
        <f t="shared" si="126"/>
        <v>85</v>
      </c>
      <c r="L2045" s="47">
        <v>2031</v>
      </c>
      <c r="M2045" s="47">
        <f t="shared" si="124"/>
        <v>1065</v>
      </c>
      <c r="N2045" s="47">
        <f t="shared" si="127"/>
        <v>15</v>
      </c>
      <c r="O2045" s="47">
        <f t="shared" si="125"/>
        <v>1078</v>
      </c>
      <c r="P2045" s="47"/>
    </row>
    <row r="2046" spans="1:16" x14ac:dyDescent="0.3">
      <c r="A2046" s="6"/>
      <c r="C2046" s="27">
        <v>2032</v>
      </c>
      <c r="D2046" s="26">
        <v>1065</v>
      </c>
      <c r="E2046" s="26">
        <v>16</v>
      </c>
      <c r="F2046" s="5">
        <v>1142</v>
      </c>
      <c r="H2046" s="47">
        <f>VLOOKUP(표5_1075[[#This Row],[characterId]],$BB$15:$BD$223,2,FALSE)</f>
        <v>17</v>
      </c>
      <c r="I2046" s="47" t="str">
        <f>VLOOKUP(표5_1075[[#This Row],[characterId]],$BB$15:$BD$223,3,FALSE)</f>
        <v>하인즈호그</v>
      </c>
      <c r="K2046" s="47">
        <f t="shared" si="126"/>
        <v>85</v>
      </c>
      <c r="L2046" s="47">
        <v>2032</v>
      </c>
      <c r="M2046" s="47">
        <f t="shared" si="124"/>
        <v>1065</v>
      </c>
      <c r="N2046" s="47">
        <f t="shared" si="127"/>
        <v>16</v>
      </c>
      <c r="O2046" s="47">
        <f t="shared" si="125"/>
        <v>1142</v>
      </c>
      <c r="P2046" s="47"/>
    </row>
    <row r="2047" spans="1:16" x14ac:dyDescent="0.3">
      <c r="A2047" s="6"/>
      <c r="C2047" s="27">
        <v>2033</v>
      </c>
      <c r="D2047" s="26">
        <v>1065</v>
      </c>
      <c r="E2047" s="26">
        <v>17</v>
      </c>
      <c r="F2047" s="5">
        <v>1136</v>
      </c>
      <c r="H2047" s="47">
        <f>VLOOKUP(표5_1075[[#This Row],[characterId]],$BB$15:$BD$223,2,FALSE)</f>
        <v>35</v>
      </c>
      <c r="I2047" s="47" t="str">
        <f>VLOOKUP(표5_1075[[#This Row],[characterId]],$BB$15:$BD$223,3,FALSE)</f>
        <v>브루탈</v>
      </c>
      <c r="K2047" s="47">
        <f t="shared" si="126"/>
        <v>85</v>
      </c>
      <c r="L2047" s="47">
        <v>2033</v>
      </c>
      <c r="M2047" s="47">
        <f t="shared" si="124"/>
        <v>1065</v>
      </c>
      <c r="N2047" s="47">
        <f t="shared" si="127"/>
        <v>17</v>
      </c>
      <c r="O2047" s="47">
        <f t="shared" si="125"/>
        <v>1136</v>
      </c>
      <c r="P2047" s="47"/>
    </row>
    <row r="2048" spans="1:16" x14ac:dyDescent="0.3">
      <c r="A2048" s="6"/>
      <c r="C2048" s="27">
        <v>2034</v>
      </c>
      <c r="D2048" s="26">
        <v>1065</v>
      </c>
      <c r="E2048" s="26">
        <v>18</v>
      </c>
      <c r="F2048" s="5">
        <v>1111</v>
      </c>
      <c r="H2048" s="47">
        <f>VLOOKUP(표5_1075[[#This Row],[characterId]],$BB$15:$BD$223,2,FALSE)</f>
        <v>20</v>
      </c>
      <c r="I2048" s="47" t="str">
        <f>VLOOKUP(표5_1075[[#This Row],[characterId]],$BB$15:$BD$223,3,FALSE)</f>
        <v>키릴</v>
      </c>
      <c r="K2048" s="47">
        <f t="shared" si="126"/>
        <v>85</v>
      </c>
      <c r="L2048" s="47">
        <v>2034</v>
      </c>
      <c r="M2048" s="47">
        <f t="shared" si="124"/>
        <v>1065</v>
      </c>
      <c r="N2048" s="47">
        <f t="shared" si="127"/>
        <v>18</v>
      </c>
      <c r="O2048" s="47">
        <f t="shared" si="125"/>
        <v>1111</v>
      </c>
      <c r="P2048" s="47"/>
    </row>
    <row r="2049" spans="1:16" x14ac:dyDescent="0.3">
      <c r="A2049" s="6"/>
      <c r="C2049" s="27">
        <v>2035</v>
      </c>
      <c r="D2049" s="26">
        <v>1065</v>
      </c>
      <c r="E2049" s="26">
        <v>19</v>
      </c>
      <c r="F2049" s="5">
        <v>1157</v>
      </c>
      <c r="H2049" s="47">
        <f>VLOOKUP(표5_1075[[#This Row],[characterId]],$BB$15:$BD$223,2,FALSE)</f>
        <v>15</v>
      </c>
      <c r="I2049" s="47" t="str">
        <f>VLOOKUP(표5_1075[[#This Row],[characterId]],$BB$15:$BD$223,3,FALSE)</f>
        <v>클레르보</v>
      </c>
      <c r="K2049" s="47">
        <f t="shared" si="126"/>
        <v>85</v>
      </c>
      <c r="L2049" s="47">
        <v>2035</v>
      </c>
      <c r="M2049" s="47">
        <f t="shared" si="124"/>
        <v>1065</v>
      </c>
      <c r="N2049" s="47">
        <f t="shared" si="127"/>
        <v>19</v>
      </c>
      <c r="O2049" s="47">
        <f t="shared" si="125"/>
        <v>1157</v>
      </c>
      <c r="P2049" s="47"/>
    </row>
    <row r="2050" spans="1:16" x14ac:dyDescent="0.3">
      <c r="A2050" s="6"/>
      <c r="C2050" s="27">
        <v>2036</v>
      </c>
      <c r="D2050" s="26">
        <v>1065</v>
      </c>
      <c r="E2050" s="26">
        <v>20</v>
      </c>
      <c r="F2050" s="5">
        <v>1172</v>
      </c>
      <c r="H2050" s="47">
        <f>VLOOKUP(표5_1075[[#This Row],[characterId]],$BB$15:$BD$223,2,FALSE)</f>
        <v>32</v>
      </c>
      <c r="I2050" s="47" t="str">
        <f>VLOOKUP(표5_1075[[#This Row],[characterId]],$BB$15:$BD$223,3,FALSE)</f>
        <v>골강시</v>
      </c>
      <c r="K2050" s="47">
        <f t="shared" si="126"/>
        <v>85</v>
      </c>
      <c r="L2050" s="47">
        <v>2036</v>
      </c>
      <c r="M2050" s="47">
        <f t="shared" si="124"/>
        <v>1065</v>
      </c>
      <c r="N2050" s="47">
        <f t="shared" si="127"/>
        <v>20</v>
      </c>
      <c r="O2050" s="47">
        <f t="shared" si="125"/>
        <v>1172</v>
      </c>
      <c r="P2050" s="47"/>
    </row>
    <row r="2051" spans="1:16" x14ac:dyDescent="0.3">
      <c r="A2051" s="6"/>
      <c r="C2051" s="27">
        <v>2037</v>
      </c>
      <c r="D2051" s="26">
        <v>1065</v>
      </c>
      <c r="E2051" s="26">
        <v>101</v>
      </c>
      <c r="F2051" s="5">
        <v>2012</v>
      </c>
      <c r="H2051" s="47">
        <f>VLOOKUP(표5_1075[[#This Row],[characterId]],$BB$15:$BD$223,2,FALSE)</f>
        <v>31</v>
      </c>
      <c r="I2051" s="47" t="str">
        <f>VLOOKUP(표5_1075[[#This Row],[characterId]],$BB$15:$BD$223,3,FALSE)</f>
        <v>요로나</v>
      </c>
      <c r="K2051" s="47">
        <f t="shared" si="126"/>
        <v>85</v>
      </c>
      <c r="L2051" s="47">
        <v>2037</v>
      </c>
      <c r="M2051" s="47">
        <f t="shared" si="124"/>
        <v>1065</v>
      </c>
      <c r="N2051" s="47">
        <f t="shared" si="127"/>
        <v>101</v>
      </c>
      <c r="O2051" s="47">
        <f t="shared" si="125"/>
        <v>2012</v>
      </c>
      <c r="P2051" s="47"/>
    </row>
    <row r="2052" spans="1:16" x14ac:dyDescent="0.3">
      <c r="A2052" s="6"/>
      <c r="C2052" s="27">
        <v>2038</v>
      </c>
      <c r="D2052" s="26">
        <v>1065</v>
      </c>
      <c r="E2052" s="26">
        <v>102</v>
      </c>
      <c r="F2052" s="5">
        <v>2021</v>
      </c>
      <c r="H2052" s="47">
        <f>VLOOKUP(표5_1075[[#This Row],[characterId]],$BB$15:$BD$223,2,FALSE)</f>
        <v>23</v>
      </c>
      <c r="I2052" s="47" t="str">
        <f>VLOOKUP(표5_1075[[#This Row],[characterId]],$BB$15:$BD$223,3,FALSE)</f>
        <v>도르도로이드</v>
      </c>
      <c r="K2052" s="47">
        <f t="shared" si="126"/>
        <v>85</v>
      </c>
      <c r="L2052" s="47">
        <v>2038</v>
      </c>
      <c r="M2052" s="47">
        <f t="shared" si="124"/>
        <v>1065</v>
      </c>
      <c r="N2052" s="47">
        <f t="shared" si="127"/>
        <v>102</v>
      </c>
      <c r="O2052" s="47">
        <f t="shared" si="125"/>
        <v>2021</v>
      </c>
      <c r="P2052" s="47"/>
    </row>
    <row r="2053" spans="1:16" x14ac:dyDescent="0.3">
      <c r="A2053" s="6"/>
      <c r="C2053" s="27">
        <v>2039</v>
      </c>
      <c r="D2053" s="26">
        <v>1065</v>
      </c>
      <c r="E2053" s="26">
        <v>103</v>
      </c>
      <c r="F2053" s="5">
        <v>2031</v>
      </c>
      <c r="H2053" s="47">
        <f>VLOOKUP(표5_1075[[#This Row],[characterId]],$BB$15:$BD$223,2,FALSE)</f>
        <v>31</v>
      </c>
      <c r="I2053" s="47" t="str">
        <f>VLOOKUP(표5_1075[[#This Row],[characterId]],$BB$15:$BD$223,3,FALSE)</f>
        <v>치르치노</v>
      </c>
      <c r="K2053" s="47">
        <f t="shared" si="126"/>
        <v>85</v>
      </c>
      <c r="L2053" s="47">
        <v>2039</v>
      </c>
      <c r="M2053" s="47">
        <f t="shared" si="124"/>
        <v>1065</v>
      </c>
      <c r="N2053" s="47">
        <f t="shared" si="127"/>
        <v>103</v>
      </c>
      <c r="O2053" s="47">
        <f t="shared" si="125"/>
        <v>2031</v>
      </c>
      <c r="P2053" s="47"/>
    </row>
    <row r="2054" spans="1:16" x14ac:dyDescent="0.3">
      <c r="A2054" s="6"/>
      <c r="C2054" s="27">
        <v>2040</v>
      </c>
      <c r="D2054" s="26">
        <v>1065</v>
      </c>
      <c r="E2054" s="26">
        <v>201</v>
      </c>
      <c r="F2054" s="5">
        <v>3005</v>
      </c>
      <c r="H2054" s="47">
        <f>VLOOKUP(표5_1075[[#This Row],[characterId]],$BB$15:$BD$223,2,FALSE)</f>
        <v>36</v>
      </c>
      <c r="I2054" s="47" t="str">
        <f>VLOOKUP(표5_1075[[#This Row],[characterId]],$BB$15:$BD$223,3,FALSE)</f>
        <v>눈물의 루나이</v>
      </c>
      <c r="K2054" s="47">
        <f t="shared" si="126"/>
        <v>85</v>
      </c>
      <c r="L2054" s="47">
        <v>2040</v>
      </c>
      <c r="M2054" s="47">
        <f t="shared" si="124"/>
        <v>1065</v>
      </c>
      <c r="N2054" s="47">
        <f t="shared" si="127"/>
        <v>201</v>
      </c>
      <c r="O2054" s="47">
        <f t="shared" si="125"/>
        <v>3005</v>
      </c>
      <c r="P2054" s="47"/>
    </row>
    <row r="2055" spans="1:16" x14ac:dyDescent="0.3">
      <c r="A2055" s="6"/>
      <c r="C2055" s="27">
        <v>2041</v>
      </c>
      <c r="D2055" s="26">
        <v>1066</v>
      </c>
      <c r="E2055" s="26">
        <v>1</v>
      </c>
      <c r="F2055" s="5">
        <v>1002</v>
      </c>
      <c r="H2055" s="47">
        <f>VLOOKUP(표5_1075[[#This Row],[characterId]],$BB$15:$BD$223,2,FALSE)</f>
        <v>1</v>
      </c>
      <c r="I2055" s="47" t="str">
        <f>VLOOKUP(표5_1075[[#This Row],[characterId]],$BB$15:$BD$223,3,FALSE)</f>
        <v>길라임</v>
      </c>
      <c r="K2055" s="47">
        <f t="shared" si="126"/>
        <v>86</v>
      </c>
      <c r="L2055" s="47">
        <v>2041</v>
      </c>
      <c r="M2055" s="47">
        <f t="shared" si="124"/>
        <v>1066</v>
      </c>
      <c r="N2055" s="47">
        <f t="shared" si="127"/>
        <v>1</v>
      </c>
      <c r="O2055" s="47">
        <f t="shared" si="125"/>
        <v>1002</v>
      </c>
      <c r="P2055" s="47"/>
    </row>
    <row r="2056" spans="1:16" x14ac:dyDescent="0.3">
      <c r="A2056" s="6"/>
      <c r="C2056" s="27">
        <v>2042</v>
      </c>
      <c r="D2056" s="26">
        <v>1066</v>
      </c>
      <c r="E2056" s="26">
        <v>2</v>
      </c>
      <c r="F2056" s="5">
        <v>1005</v>
      </c>
      <c r="H2056" s="47">
        <f>VLOOKUP(표5_1075[[#This Row],[characterId]],$BB$15:$BD$223,2,FALSE)</f>
        <v>4</v>
      </c>
      <c r="I2056" s="47" t="str">
        <f>VLOOKUP(표5_1075[[#This Row],[characterId]],$BB$15:$BD$223,3,FALSE)</f>
        <v>델핀</v>
      </c>
      <c r="K2056" s="47">
        <f t="shared" si="126"/>
        <v>86</v>
      </c>
      <c r="L2056" s="47">
        <v>2042</v>
      </c>
      <c r="M2056" s="47">
        <f t="shared" si="124"/>
        <v>1066</v>
      </c>
      <c r="N2056" s="47">
        <f t="shared" si="127"/>
        <v>2</v>
      </c>
      <c r="O2056" s="47">
        <f t="shared" si="125"/>
        <v>1005</v>
      </c>
      <c r="P2056" s="47"/>
    </row>
    <row r="2057" spans="1:16" x14ac:dyDescent="0.3">
      <c r="A2057" s="6"/>
      <c r="C2057" s="27">
        <v>2043</v>
      </c>
      <c r="D2057" s="26">
        <v>1066</v>
      </c>
      <c r="E2057" s="26">
        <v>3</v>
      </c>
      <c r="F2057" s="5">
        <v>1025</v>
      </c>
      <c r="H2057" s="47">
        <f>VLOOKUP(표5_1075[[#This Row],[characterId]],$BB$15:$BD$223,2,FALSE)</f>
        <v>15</v>
      </c>
      <c r="I2057" s="47" t="str">
        <f>VLOOKUP(표5_1075[[#This Row],[characterId]],$BB$15:$BD$223,3,FALSE)</f>
        <v>엘라임</v>
      </c>
      <c r="K2057" s="47">
        <f t="shared" si="126"/>
        <v>86</v>
      </c>
      <c r="L2057" s="47">
        <v>2043</v>
      </c>
      <c r="M2057" s="47">
        <f t="shared" si="124"/>
        <v>1066</v>
      </c>
      <c r="N2057" s="47">
        <f t="shared" si="127"/>
        <v>3</v>
      </c>
      <c r="O2057" s="47">
        <f t="shared" si="125"/>
        <v>1025</v>
      </c>
      <c r="P2057" s="47"/>
    </row>
    <row r="2058" spans="1:16" x14ac:dyDescent="0.3">
      <c r="A2058" s="6"/>
      <c r="C2058" s="27">
        <v>2044</v>
      </c>
      <c r="D2058" s="26">
        <v>1066</v>
      </c>
      <c r="E2058" s="26">
        <v>4</v>
      </c>
      <c r="F2058" s="5">
        <v>1035</v>
      </c>
      <c r="H2058" s="47">
        <f>VLOOKUP(표5_1075[[#This Row],[characterId]],$BB$15:$BD$223,2,FALSE)</f>
        <v>2</v>
      </c>
      <c r="I2058" s="47" t="str">
        <f>VLOOKUP(표5_1075[[#This Row],[characterId]],$BB$15:$BD$223,3,FALSE)</f>
        <v>액션트독스</v>
      </c>
      <c r="K2058" s="47">
        <f t="shared" si="126"/>
        <v>86</v>
      </c>
      <c r="L2058" s="47">
        <v>2044</v>
      </c>
      <c r="M2058" s="47">
        <f t="shared" si="124"/>
        <v>1066</v>
      </c>
      <c r="N2058" s="47">
        <f t="shared" si="127"/>
        <v>4</v>
      </c>
      <c r="O2058" s="47">
        <f t="shared" si="125"/>
        <v>1035</v>
      </c>
      <c r="P2058" s="47"/>
    </row>
    <row r="2059" spans="1:16" x14ac:dyDescent="0.3">
      <c r="A2059" s="6"/>
      <c r="C2059" s="27">
        <v>2045</v>
      </c>
      <c r="D2059" s="26">
        <v>1066</v>
      </c>
      <c r="E2059" s="26">
        <v>5</v>
      </c>
      <c r="F2059" s="5">
        <v>1020</v>
      </c>
      <c r="H2059" s="47">
        <f>VLOOKUP(표5_1075[[#This Row],[characterId]],$BB$15:$BD$223,2,FALSE)</f>
        <v>9</v>
      </c>
      <c r="I2059" s="47" t="str">
        <f>VLOOKUP(표5_1075[[#This Row],[characterId]],$BB$15:$BD$223,3,FALSE)</f>
        <v>쿨핀</v>
      </c>
      <c r="K2059" s="47">
        <f t="shared" si="126"/>
        <v>86</v>
      </c>
      <c r="L2059" s="47">
        <v>2045</v>
      </c>
      <c r="M2059" s="47">
        <f t="shared" si="124"/>
        <v>1066</v>
      </c>
      <c r="N2059" s="47">
        <f t="shared" si="127"/>
        <v>5</v>
      </c>
      <c r="O2059" s="47">
        <f t="shared" si="125"/>
        <v>1020</v>
      </c>
      <c r="P2059" s="47"/>
    </row>
    <row r="2060" spans="1:16" x14ac:dyDescent="0.3">
      <c r="A2060" s="6"/>
      <c r="C2060" s="27">
        <v>2046</v>
      </c>
      <c r="D2060" s="26">
        <v>1066</v>
      </c>
      <c r="E2060" s="26">
        <v>6</v>
      </c>
      <c r="F2060" s="5">
        <v>1049</v>
      </c>
      <c r="H2060" s="47">
        <f>VLOOKUP(표5_1075[[#This Row],[characterId]],$BB$15:$BD$223,2,FALSE)</f>
        <v>7</v>
      </c>
      <c r="I2060" s="47" t="str">
        <f>VLOOKUP(표5_1075[[#This Row],[characterId]],$BB$15:$BD$223,3,FALSE)</f>
        <v>민트맨</v>
      </c>
      <c r="K2060" s="47">
        <f t="shared" si="126"/>
        <v>86</v>
      </c>
      <c r="L2060" s="47">
        <v>2046</v>
      </c>
      <c r="M2060" s="47">
        <f t="shared" si="124"/>
        <v>1066</v>
      </c>
      <c r="N2060" s="47">
        <f t="shared" si="127"/>
        <v>6</v>
      </c>
      <c r="O2060" s="47">
        <f t="shared" si="125"/>
        <v>1049</v>
      </c>
      <c r="P2060" s="47"/>
    </row>
    <row r="2061" spans="1:16" x14ac:dyDescent="0.3">
      <c r="A2061" s="6"/>
      <c r="C2061" s="27">
        <v>2047</v>
      </c>
      <c r="D2061" s="26">
        <v>1066</v>
      </c>
      <c r="E2061" s="26">
        <v>7</v>
      </c>
      <c r="F2061" s="5">
        <v>1043</v>
      </c>
      <c r="H2061" s="47">
        <f>VLOOKUP(표5_1075[[#This Row],[characterId]],$BB$15:$BD$223,2,FALSE)</f>
        <v>17</v>
      </c>
      <c r="I2061" s="47" t="str">
        <f>VLOOKUP(표5_1075[[#This Row],[characterId]],$BB$15:$BD$223,3,FALSE)</f>
        <v>레디안</v>
      </c>
      <c r="K2061" s="47">
        <f t="shared" si="126"/>
        <v>86</v>
      </c>
      <c r="L2061" s="47">
        <v>2047</v>
      </c>
      <c r="M2061" s="47">
        <f t="shared" si="124"/>
        <v>1066</v>
      </c>
      <c r="N2061" s="47">
        <f t="shared" si="127"/>
        <v>7</v>
      </c>
      <c r="O2061" s="47">
        <f t="shared" si="125"/>
        <v>1043</v>
      </c>
      <c r="P2061" s="47"/>
    </row>
    <row r="2062" spans="1:16" x14ac:dyDescent="0.3">
      <c r="A2062" s="6"/>
      <c r="C2062" s="27">
        <v>2048</v>
      </c>
      <c r="D2062" s="26">
        <v>1066</v>
      </c>
      <c r="E2062" s="26">
        <v>8</v>
      </c>
      <c r="F2062" s="5">
        <v>1051</v>
      </c>
      <c r="H2062" s="47">
        <f>VLOOKUP(표5_1075[[#This Row],[characterId]],$BB$15:$BD$223,2,FALSE)</f>
        <v>42</v>
      </c>
      <c r="I2062" s="47" t="str">
        <f>VLOOKUP(표5_1075[[#This Row],[characterId]],$BB$15:$BD$223,3,FALSE)</f>
        <v>골드리막</v>
      </c>
      <c r="K2062" s="47">
        <f t="shared" si="126"/>
        <v>86</v>
      </c>
      <c r="L2062" s="47">
        <v>2048</v>
      </c>
      <c r="M2062" s="47">
        <f t="shared" si="124"/>
        <v>1066</v>
      </c>
      <c r="N2062" s="47">
        <f t="shared" si="127"/>
        <v>8</v>
      </c>
      <c r="O2062" s="47">
        <f t="shared" si="125"/>
        <v>1051</v>
      </c>
      <c r="P2062" s="47"/>
    </row>
    <row r="2063" spans="1:16" x14ac:dyDescent="0.3">
      <c r="A2063" s="6"/>
      <c r="C2063" s="27">
        <v>2049</v>
      </c>
      <c r="D2063" s="26">
        <v>1066</v>
      </c>
      <c r="E2063" s="26">
        <v>9</v>
      </c>
      <c r="F2063" s="5">
        <v>1046</v>
      </c>
      <c r="H2063" s="47">
        <f>VLOOKUP(표5_1075[[#This Row],[characterId]],$BB$15:$BD$223,2,FALSE)</f>
        <v>21</v>
      </c>
      <c r="I2063" s="47" t="str">
        <f>VLOOKUP(표5_1075[[#This Row],[characterId]],$BB$15:$BD$223,3,FALSE)</f>
        <v>호롱</v>
      </c>
      <c r="K2063" s="47">
        <f t="shared" si="126"/>
        <v>86</v>
      </c>
      <c r="L2063" s="47">
        <v>2049</v>
      </c>
      <c r="M2063" s="47">
        <f t="shared" ref="M2063:M2126" si="128">VLOOKUP(ROUNDUP(L2063/24,0),$W$15:$Z$138,4,FALSE)</f>
        <v>1066</v>
      </c>
      <c r="N2063" s="47">
        <f t="shared" si="127"/>
        <v>9</v>
      </c>
      <c r="O2063" s="47">
        <f t="shared" ref="O2063:O2126" si="129">INDEX($AB$15:$AY$138,K2063,VLOOKUP(N2063,$S$15:$T$38,2,FALSE))</f>
        <v>1046</v>
      </c>
      <c r="P2063" s="47"/>
    </row>
    <row r="2064" spans="1:16" x14ac:dyDescent="0.3">
      <c r="A2064" s="6"/>
      <c r="C2064" s="27">
        <v>2050</v>
      </c>
      <c r="D2064" s="26">
        <v>1066</v>
      </c>
      <c r="E2064" s="26">
        <v>10</v>
      </c>
      <c r="F2064" s="5">
        <v>1053</v>
      </c>
      <c r="H2064" s="47">
        <f>VLOOKUP(표5_1075[[#This Row],[characterId]],$BB$15:$BD$223,2,FALSE)</f>
        <v>8</v>
      </c>
      <c r="I2064" s="47" t="str">
        <f>VLOOKUP(표5_1075[[#This Row],[characterId]],$BB$15:$BD$223,3,FALSE)</f>
        <v>카니발리프스</v>
      </c>
      <c r="K2064" s="47">
        <f t="shared" ref="K2064:K2127" si="130">ROUNDUP(L2064/24,0)</f>
        <v>86</v>
      </c>
      <c r="L2064" s="47">
        <v>2050</v>
      </c>
      <c r="M2064" s="47">
        <f t="shared" si="128"/>
        <v>1066</v>
      </c>
      <c r="N2064" s="47">
        <f t="shared" si="127"/>
        <v>10</v>
      </c>
      <c r="O2064" s="47">
        <f t="shared" si="129"/>
        <v>1053</v>
      </c>
      <c r="P2064" s="47"/>
    </row>
    <row r="2065" spans="1:16" x14ac:dyDescent="0.3">
      <c r="A2065" s="6"/>
      <c r="C2065" s="27">
        <v>2051</v>
      </c>
      <c r="D2065" s="26">
        <v>1066</v>
      </c>
      <c r="E2065" s="26">
        <v>11</v>
      </c>
      <c r="F2065" s="5">
        <v>1065</v>
      </c>
      <c r="H2065" s="47">
        <f>VLOOKUP(표5_1075[[#This Row],[characterId]],$BB$15:$BD$223,2,FALSE)</f>
        <v>3</v>
      </c>
      <c r="I2065" s="47" t="str">
        <f>VLOOKUP(표5_1075[[#This Row],[characterId]],$BB$15:$BD$223,3,FALSE)</f>
        <v>옴니파이톤</v>
      </c>
      <c r="K2065" s="47">
        <f t="shared" si="130"/>
        <v>86</v>
      </c>
      <c r="L2065" s="47">
        <v>2051</v>
      </c>
      <c r="M2065" s="47">
        <f t="shared" si="128"/>
        <v>1066</v>
      </c>
      <c r="N2065" s="47">
        <f t="shared" si="127"/>
        <v>11</v>
      </c>
      <c r="O2065" s="47">
        <f t="shared" si="129"/>
        <v>1065</v>
      </c>
      <c r="P2065" s="47"/>
    </row>
    <row r="2066" spans="1:16" x14ac:dyDescent="0.3">
      <c r="A2066" s="6"/>
      <c r="C2066" s="27">
        <v>2052</v>
      </c>
      <c r="D2066" s="26">
        <v>1066</v>
      </c>
      <c r="E2066" s="26">
        <v>12</v>
      </c>
      <c r="F2066" s="5">
        <v>1066</v>
      </c>
      <c r="H2066" s="47">
        <f>VLOOKUP(표5_1075[[#This Row],[characterId]],$BB$15:$BD$223,2,FALSE)</f>
        <v>3</v>
      </c>
      <c r="I2066" s="47" t="str">
        <f>VLOOKUP(표5_1075[[#This Row],[characterId]],$BB$15:$BD$223,3,FALSE)</f>
        <v>디바인독스</v>
      </c>
      <c r="K2066" s="47">
        <f t="shared" si="130"/>
        <v>86</v>
      </c>
      <c r="L2066" s="47">
        <v>2052</v>
      </c>
      <c r="M2066" s="47">
        <f t="shared" si="128"/>
        <v>1066</v>
      </c>
      <c r="N2066" s="47">
        <f t="shared" si="127"/>
        <v>12</v>
      </c>
      <c r="O2066" s="47">
        <f t="shared" si="129"/>
        <v>1066</v>
      </c>
      <c r="P2066" s="47"/>
    </row>
    <row r="2067" spans="1:16" x14ac:dyDescent="0.3">
      <c r="A2067" s="6"/>
      <c r="C2067" s="27">
        <v>2053</v>
      </c>
      <c r="D2067" s="26">
        <v>1066</v>
      </c>
      <c r="E2067" s="26">
        <v>13</v>
      </c>
      <c r="F2067" s="5">
        <v>1122</v>
      </c>
      <c r="H2067" s="47">
        <f>VLOOKUP(표5_1075[[#This Row],[characterId]],$BB$15:$BD$223,2,FALSE)</f>
        <v>13</v>
      </c>
      <c r="I2067" s="47" t="str">
        <f>VLOOKUP(표5_1075[[#This Row],[characterId]],$BB$15:$BD$223,3,FALSE)</f>
        <v>레주카</v>
      </c>
      <c r="K2067" s="47">
        <f t="shared" si="130"/>
        <v>86</v>
      </c>
      <c r="L2067" s="47">
        <v>2053</v>
      </c>
      <c r="M2067" s="47">
        <f t="shared" si="128"/>
        <v>1066</v>
      </c>
      <c r="N2067" s="47">
        <f t="shared" si="127"/>
        <v>13</v>
      </c>
      <c r="O2067" s="47">
        <f t="shared" si="129"/>
        <v>1122</v>
      </c>
      <c r="P2067" s="47"/>
    </row>
    <row r="2068" spans="1:16" x14ac:dyDescent="0.3">
      <c r="A2068" s="6"/>
      <c r="C2068" s="27">
        <v>2054</v>
      </c>
      <c r="D2068" s="26">
        <v>1066</v>
      </c>
      <c r="E2068" s="26">
        <v>14</v>
      </c>
      <c r="F2068" s="5">
        <v>1074</v>
      </c>
      <c r="H2068" s="47">
        <f>VLOOKUP(표5_1075[[#This Row],[characterId]],$BB$15:$BD$223,2,FALSE)</f>
        <v>14</v>
      </c>
      <c r="I2068" s="47" t="str">
        <f>VLOOKUP(표5_1075[[#This Row],[characterId]],$BB$15:$BD$223,3,FALSE)</f>
        <v>드로이드골드</v>
      </c>
      <c r="K2068" s="47">
        <f t="shared" si="130"/>
        <v>86</v>
      </c>
      <c r="L2068" s="47">
        <v>2054</v>
      </c>
      <c r="M2068" s="47">
        <f t="shared" si="128"/>
        <v>1066</v>
      </c>
      <c r="N2068" s="47">
        <f t="shared" si="127"/>
        <v>14</v>
      </c>
      <c r="O2068" s="47">
        <f t="shared" si="129"/>
        <v>1074</v>
      </c>
      <c r="P2068" s="47"/>
    </row>
    <row r="2069" spans="1:16" x14ac:dyDescent="0.3">
      <c r="A2069" s="6"/>
      <c r="C2069" s="27">
        <v>2055</v>
      </c>
      <c r="D2069" s="26">
        <v>1066</v>
      </c>
      <c r="E2069" s="26">
        <v>15</v>
      </c>
      <c r="F2069" s="5">
        <v>1078</v>
      </c>
      <c r="H2069" s="47">
        <f>VLOOKUP(표5_1075[[#This Row],[characterId]],$BB$15:$BD$223,2,FALSE)</f>
        <v>42</v>
      </c>
      <c r="I2069" s="47" t="str">
        <f>VLOOKUP(표5_1075[[#This Row],[characterId]],$BB$15:$BD$223,3,FALSE)</f>
        <v>프레링</v>
      </c>
      <c r="K2069" s="47">
        <f t="shared" si="130"/>
        <v>86</v>
      </c>
      <c r="L2069" s="47">
        <v>2055</v>
      </c>
      <c r="M2069" s="47">
        <f t="shared" si="128"/>
        <v>1066</v>
      </c>
      <c r="N2069" s="47">
        <f t="shared" si="127"/>
        <v>15</v>
      </c>
      <c r="O2069" s="47">
        <f t="shared" si="129"/>
        <v>1078</v>
      </c>
      <c r="P2069" s="47"/>
    </row>
    <row r="2070" spans="1:16" x14ac:dyDescent="0.3">
      <c r="A2070" s="6"/>
      <c r="C2070" s="27">
        <v>2056</v>
      </c>
      <c r="D2070" s="26">
        <v>1066</v>
      </c>
      <c r="E2070" s="26">
        <v>16</v>
      </c>
      <c r="F2070" s="5">
        <v>1142</v>
      </c>
      <c r="H2070" s="47">
        <f>VLOOKUP(표5_1075[[#This Row],[characterId]],$BB$15:$BD$223,2,FALSE)</f>
        <v>17</v>
      </c>
      <c r="I2070" s="47" t="str">
        <f>VLOOKUP(표5_1075[[#This Row],[characterId]],$BB$15:$BD$223,3,FALSE)</f>
        <v>하인즈호그</v>
      </c>
      <c r="K2070" s="47">
        <f t="shared" si="130"/>
        <v>86</v>
      </c>
      <c r="L2070" s="47">
        <v>2056</v>
      </c>
      <c r="M2070" s="47">
        <f t="shared" si="128"/>
        <v>1066</v>
      </c>
      <c r="N2070" s="47">
        <f t="shared" si="127"/>
        <v>16</v>
      </c>
      <c r="O2070" s="47">
        <f t="shared" si="129"/>
        <v>1142</v>
      </c>
      <c r="P2070" s="47"/>
    </row>
    <row r="2071" spans="1:16" x14ac:dyDescent="0.3">
      <c r="A2071" s="6"/>
      <c r="C2071" s="27">
        <v>2057</v>
      </c>
      <c r="D2071" s="26">
        <v>1066</v>
      </c>
      <c r="E2071" s="26">
        <v>17</v>
      </c>
      <c r="F2071" s="5">
        <v>1136</v>
      </c>
      <c r="H2071" s="47">
        <f>VLOOKUP(표5_1075[[#This Row],[characterId]],$BB$15:$BD$223,2,FALSE)</f>
        <v>35</v>
      </c>
      <c r="I2071" s="47" t="str">
        <f>VLOOKUP(표5_1075[[#This Row],[characterId]],$BB$15:$BD$223,3,FALSE)</f>
        <v>브루탈</v>
      </c>
      <c r="K2071" s="47">
        <f t="shared" si="130"/>
        <v>86</v>
      </c>
      <c r="L2071" s="47">
        <v>2057</v>
      </c>
      <c r="M2071" s="47">
        <f t="shared" si="128"/>
        <v>1066</v>
      </c>
      <c r="N2071" s="47">
        <f t="shared" si="127"/>
        <v>17</v>
      </c>
      <c r="O2071" s="47">
        <f t="shared" si="129"/>
        <v>1136</v>
      </c>
      <c r="P2071" s="47"/>
    </row>
    <row r="2072" spans="1:16" x14ac:dyDescent="0.3">
      <c r="A2072" s="6"/>
      <c r="C2072" s="27">
        <v>2058</v>
      </c>
      <c r="D2072" s="26">
        <v>1066</v>
      </c>
      <c r="E2072" s="26">
        <v>18</v>
      </c>
      <c r="F2072" s="5">
        <v>1111</v>
      </c>
      <c r="H2072" s="47">
        <f>VLOOKUP(표5_1075[[#This Row],[characterId]],$BB$15:$BD$223,2,FALSE)</f>
        <v>20</v>
      </c>
      <c r="I2072" s="47" t="str">
        <f>VLOOKUP(표5_1075[[#This Row],[characterId]],$BB$15:$BD$223,3,FALSE)</f>
        <v>키릴</v>
      </c>
      <c r="K2072" s="47">
        <f t="shared" si="130"/>
        <v>86</v>
      </c>
      <c r="L2072" s="47">
        <v>2058</v>
      </c>
      <c r="M2072" s="47">
        <f t="shared" si="128"/>
        <v>1066</v>
      </c>
      <c r="N2072" s="47">
        <f t="shared" si="127"/>
        <v>18</v>
      </c>
      <c r="O2072" s="47">
        <f t="shared" si="129"/>
        <v>1111</v>
      </c>
      <c r="P2072" s="47"/>
    </row>
    <row r="2073" spans="1:16" x14ac:dyDescent="0.3">
      <c r="A2073" s="6"/>
      <c r="C2073" s="27">
        <v>2059</v>
      </c>
      <c r="D2073" s="26">
        <v>1066</v>
      </c>
      <c r="E2073" s="26">
        <v>19</v>
      </c>
      <c r="F2073" s="5">
        <v>1157</v>
      </c>
      <c r="H2073" s="47">
        <f>VLOOKUP(표5_1075[[#This Row],[characterId]],$BB$15:$BD$223,2,FALSE)</f>
        <v>15</v>
      </c>
      <c r="I2073" s="47" t="str">
        <f>VLOOKUP(표5_1075[[#This Row],[characterId]],$BB$15:$BD$223,3,FALSE)</f>
        <v>클레르보</v>
      </c>
      <c r="K2073" s="47">
        <f t="shared" si="130"/>
        <v>86</v>
      </c>
      <c r="L2073" s="47">
        <v>2059</v>
      </c>
      <c r="M2073" s="47">
        <f t="shared" si="128"/>
        <v>1066</v>
      </c>
      <c r="N2073" s="47">
        <f t="shared" si="127"/>
        <v>19</v>
      </c>
      <c r="O2073" s="47">
        <f t="shared" si="129"/>
        <v>1157</v>
      </c>
      <c r="P2073" s="47"/>
    </row>
    <row r="2074" spans="1:16" x14ac:dyDescent="0.3">
      <c r="A2074" s="6"/>
      <c r="C2074" s="27">
        <v>2060</v>
      </c>
      <c r="D2074" s="26">
        <v>1066</v>
      </c>
      <c r="E2074" s="26">
        <v>20</v>
      </c>
      <c r="F2074" s="5">
        <v>1172</v>
      </c>
      <c r="H2074" s="47">
        <f>VLOOKUP(표5_1075[[#This Row],[characterId]],$BB$15:$BD$223,2,FALSE)</f>
        <v>32</v>
      </c>
      <c r="I2074" s="47" t="str">
        <f>VLOOKUP(표5_1075[[#This Row],[characterId]],$BB$15:$BD$223,3,FALSE)</f>
        <v>골강시</v>
      </c>
      <c r="K2074" s="47">
        <f t="shared" si="130"/>
        <v>86</v>
      </c>
      <c r="L2074" s="47">
        <v>2060</v>
      </c>
      <c r="M2074" s="47">
        <f t="shared" si="128"/>
        <v>1066</v>
      </c>
      <c r="N2074" s="47">
        <f t="shared" si="127"/>
        <v>20</v>
      </c>
      <c r="O2074" s="47">
        <f t="shared" si="129"/>
        <v>1172</v>
      </c>
      <c r="P2074" s="47"/>
    </row>
    <row r="2075" spans="1:16" x14ac:dyDescent="0.3">
      <c r="A2075" s="6"/>
      <c r="C2075" s="27">
        <v>2061</v>
      </c>
      <c r="D2075" s="26">
        <v>1066</v>
      </c>
      <c r="E2075" s="26">
        <v>101</v>
      </c>
      <c r="F2075" s="5">
        <v>2012</v>
      </c>
      <c r="H2075" s="47">
        <f>VLOOKUP(표5_1075[[#This Row],[characterId]],$BB$15:$BD$223,2,FALSE)</f>
        <v>31</v>
      </c>
      <c r="I2075" s="47" t="str">
        <f>VLOOKUP(표5_1075[[#This Row],[characterId]],$BB$15:$BD$223,3,FALSE)</f>
        <v>요로나</v>
      </c>
      <c r="K2075" s="47">
        <f t="shared" si="130"/>
        <v>86</v>
      </c>
      <c r="L2075" s="47">
        <v>2061</v>
      </c>
      <c r="M2075" s="47">
        <f t="shared" si="128"/>
        <v>1066</v>
      </c>
      <c r="N2075" s="47">
        <f t="shared" si="127"/>
        <v>101</v>
      </c>
      <c r="O2075" s="47">
        <f t="shared" si="129"/>
        <v>2012</v>
      </c>
      <c r="P2075" s="47"/>
    </row>
    <row r="2076" spans="1:16" x14ac:dyDescent="0.3">
      <c r="A2076" s="6"/>
      <c r="C2076" s="27">
        <v>2062</v>
      </c>
      <c r="D2076" s="26">
        <v>1066</v>
      </c>
      <c r="E2076" s="26">
        <v>102</v>
      </c>
      <c r="F2076" s="5">
        <v>2021</v>
      </c>
      <c r="H2076" s="47">
        <f>VLOOKUP(표5_1075[[#This Row],[characterId]],$BB$15:$BD$223,2,FALSE)</f>
        <v>23</v>
      </c>
      <c r="I2076" s="47" t="str">
        <f>VLOOKUP(표5_1075[[#This Row],[characterId]],$BB$15:$BD$223,3,FALSE)</f>
        <v>도르도로이드</v>
      </c>
      <c r="K2076" s="47">
        <f t="shared" si="130"/>
        <v>86</v>
      </c>
      <c r="L2076" s="47">
        <v>2062</v>
      </c>
      <c r="M2076" s="47">
        <f t="shared" si="128"/>
        <v>1066</v>
      </c>
      <c r="N2076" s="47">
        <f t="shared" si="127"/>
        <v>102</v>
      </c>
      <c r="O2076" s="47">
        <f t="shared" si="129"/>
        <v>2021</v>
      </c>
      <c r="P2076" s="47"/>
    </row>
    <row r="2077" spans="1:16" x14ac:dyDescent="0.3">
      <c r="A2077" s="6"/>
      <c r="C2077" s="27">
        <v>2063</v>
      </c>
      <c r="D2077" s="26">
        <v>1066</v>
      </c>
      <c r="E2077" s="26">
        <v>103</v>
      </c>
      <c r="F2077" s="5">
        <v>2031</v>
      </c>
      <c r="H2077" s="47">
        <f>VLOOKUP(표5_1075[[#This Row],[characterId]],$BB$15:$BD$223,2,FALSE)</f>
        <v>31</v>
      </c>
      <c r="I2077" s="47" t="str">
        <f>VLOOKUP(표5_1075[[#This Row],[characterId]],$BB$15:$BD$223,3,FALSE)</f>
        <v>치르치노</v>
      </c>
      <c r="K2077" s="47">
        <f t="shared" si="130"/>
        <v>86</v>
      </c>
      <c r="L2077" s="47">
        <v>2063</v>
      </c>
      <c r="M2077" s="47">
        <f t="shared" si="128"/>
        <v>1066</v>
      </c>
      <c r="N2077" s="47">
        <f t="shared" si="127"/>
        <v>103</v>
      </c>
      <c r="O2077" s="47">
        <f t="shared" si="129"/>
        <v>2031</v>
      </c>
      <c r="P2077" s="47"/>
    </row>
    <row r="2078" spans="1:16" x14ac:dyDescent="0.3">
      <c r="A2078" s="6"/>
      <c r="C2078" s="27">
        <v>2064</v>
      </c>
      <c r="D2078" s="26">
        <v>1066</v>
      </c>
      <c r="E2078" s="26">
        <v>201</v>
      </c>
      <c r="F2078" s="5">
        <v>3005</v>
      </c>
      <c r="H2078" s="47">
        <f>VLOOKUP(표5_1075[[#This Row],[characterId]],$BB$15:$BD$223,2,FALSE)</f>
        <v>36</v>
      </c>
      <c r="I2078" s="47" t="str">
        <f>VLOOKUP(표5_1075[[#This Row],[characterId]],$BB$15:$BD$223,3,FALSE)</f>
        <v>눈물의 루나이</v>
      </c>
      <c r="K2078" s="47">
        <f t="shared" si="130"/>
        <v>86</v>
      </c>
      <c r="L2078" s="47">
        <v>2064</v>
      </c>
      <c r="M2078" s="47">
        <f t="shared" si="128"/>
        <v>1066</v>
      </c>
      <c r="N2078" s="47">
        <f t="shared" si="127"/>
        <v>201</v>
      </c>
      <c r="O2078" s="47">
        <f t="shared" si="129"/>
        <v>3005</v>
      </c>
      <c r="P2078" s="47"/>
    </row>
    <row r="2079" spans="1:16" x14ac:dyDescent="0.3">
      <c r="A2079" s="6"/>
      <c r="C2079" s="27">
        <v>2065</v>
      </c>
      <c r="D2079" s="26">
        <v>1067</v>
      </c>
      <c r="E2079" s="26">
        <v>1</v>
      </c>
      <c r="F2079" s="5">
        <v>1002</v>
      </c>
      <c r="H2079" s="47">
        <f>VLOOKUP(표5_1075[[#This Row],[characterId]],$BB$15:$BD$223,2,FALSE)</f>
        <v>1</v>
      </c>
      <c r="I2079" s="47" t="str">
        <f>VLOOKUP(표5_1075[[#This Row],[characterId]],$BB$15:$BD$223,3,FALSE)</f>
        <v>길라임</v>
      </c>
      <c r="K2079" s="47">
        <f t="shared" si="130"/>
        <v>87</v>
      </c>
      <c r="L2079" s="47">
        <v>2065</v>
      </c>
      <c r="M2079" s="47">
        <f t="shared" si="128"/>
        <v>1067</v>
      </c>
      <c r="N2079" s="47">
        <f t="shared" si="127"/>
        <v>1</v>
      </c>
      <c r="O2079" s="47">
        <f t="shared" si="129"/>
        <v>1002</v>
      </c>
      <c r="P2079" s="47"/>
    </row>
    <row r="2080" spans="1:16" x14ac:dyDescent="0.3">
      <c r="A2080" s="6"/>
      <c r="C2080" s="27">
        <v>2066</v>
      </c>
      <c r="D2080" s="26">
        <v>1067</v>
      </c>
      <c r="E2080" s="26">
        <v>2</v>
      </c>
      <c r="F2080" s="5">
        <v>1005</v>
      </c>
      <c r="H2080" s="47">
        <f>VLOOKUP(표5_1075[[#This Row],[characterId]],$BB$15:$BD$223,2,FALSE)</f>
        <v>4</v>
      </c>
      <c r="I2080" s="47" t="str">
        <f>VLOOKUP(표5_1075[[#This Row],[characterId]],$BB$15:$BD$223,3,FALSE)</f>
        <v>델핀</v>
      </c>
      <c r="K2080" s="47">
        <f t="shared" si="130"/>
        <v>87</v>
      </c>
      <c r="L2080" s="47">
        <v>2066</v>
      </c>
      <c r="M2080" s="47">
        <f t="shared" si="128"/>
        <v>1067</v>
      </c>
      <c r="N2080" s="47">
        <f t="shared" si="127"/>
        <v>2</v>
      </c>
      <c r="O2080" s="47">
        <f t="shared" si="129"/>
        <v>1005</v>
      </c>
      <c r="P2080" s="47"/>
    </row>
    <row r="2081" spans="1:16" x14ac:dyDescent="0.3">
      <c r="A2081" s="6"/>
      <c r="C2081" s="27">
        <v>2067</v>
      </c>
      <c r="D2081" s="26">
        <v>1067</v>
      </c>
      <c r="E2081" s="26">
        <v>3</v>
      </c>
      <c r="F2081" s="5">
        <v>1025</v>
      </c>
      <c r="H2081" s="47">
        <f>VLOOKUP(표5_1075[[#This Row],[characterId]],$BB$15:$BD$223,2,FALSE)</f>
        <v>15</v>
      </c>
      <c r="I2081" s="47" t="str">
        <f>VLOOKUP(표5_1075[[#This Row],[characterId]],$BB$15:$BD$223,3,FALSE)</f>
        <v>엘라임</v>
      </c>
      <c r="K2081" s="47">
        <f t="shared" si="130"/>
        <v>87</v>
      </c>
      <c r="L2081" s="47">
        <v>2067</v>
      </c>
      <c r="M2081" s="47">
        <f t="shared" si="128"/>
        <v>1067</v>
      </c>
      <c r="N2081" s="47">
        <f t="shared" si="127"/>
        <v>3</v>
      </c>
      <c r="O2081" s="47">
        <f t="shared" si="129"/>
        <v>1025</v>
      </c>
      <c r="P2081" s="47"/>
    </row>
    <row r="2082" spans="1:16" x14ac:dyDescent="0.3">
      <c r="A2082" s="6"/>
      <c r="C2082" s="27">
        <v>2068</v>
      </c>
      <c r="D2082" s="26">
        <v>1067</v>
      </c>
      <c r="E2082" s="26">
        <v>4</v>
      </c>
      <c r="F2082" s="5">
        <v>1035</v>
      </c>
      <c r="H2082" s="47">
        <f>VLOOKUP(표5_1075[[#This Row],[characterId]],$BB$15:$BD$223,2,FALSE)</f>
        <v>2</v>
      </c>
      <c r="I2082" s="47" t="str">
        <f>VLOOKUP(표5_1075[[#This Row],[characterId]],$BB$15:$BD$223,3,FALSE)</f>
        <v>액션트독스</v>
      </c>
      <c r="K2082" s="47">
        <f t="shared" si="130"/>
        <v>87</v>
      </c>
      <c r="L2082" s="47">
        <v>2068</v>
      </c>
      <c r="M2082" s="47">
        <f t="shared" si="128"/>
        <v>1067</v>
      </c>
      <c r="N2082" s="47">
        <f t="shared" si="127"/>
        <v>4</v>
      </c>
      <c r="O2082" s="47">
        <f t="shared" si="129"/>
        <v>1035</v>
      </c>
      <c r="P2082" s="47"/>
    </row>
    <row r="2083" spans="1:16" x14ac:dyDescent="0.3">
      <c r="A2083" s="6"/>
      <c r="C2083" s="27">
        <v>2069</v>
      </c>
      <c r="D2083" s="26">
        <v>1067</v>
      </c>
      <c r="E2083" s="26">
        <v>5</v>
      </c>
      <c r="F2083" s="5">
        <v>1020</v>
      </c>
      <c r="H2083" s="47">
        <f>VLOOKUP(표5_1075[[#This Row],[characterId]],$BB$15:$BD$223,2,FALSE)</f>
        <v>9</v>
      </c>
      <c r="I2083" s="47" t="str">
        <f>VLOOKUP(표5_1075[[#This Row],[characterId]],$BB$15:$BD$223,3,FALSE)</f>
        <v>쿨핀</v>
      </c>
      <c r="K2083" s="47">
        <f t="shared" si="130"/>
        <v>87</v>
      </c>
      <c r="L2083" s="47">
        <v>2069</v>
      </c>
      <c r="M2083" s="47">
        <f t="shared" si="128"/>
        <v>1067</v>
      </c>
      <c r="N2083" s="47">
        <f t="shared" si="127"/>
        <v>5</v>
      </c>
      <c r="O2083" s="47">
        <f t="shared" si="129"/>
        <v>1020</v>
      </c>
      <c r="P2083" s="47"/>
    </row>
    <row r="2084" spans="1:16" x14ac:dyDescent="0.3">
      <c r="A2084" s="6"/>
      <c r="C2084" s="27">
        <v>2070</v>
      </c>
      <c r="D2084" s="26">
        <v>1067</v>
      </c>
      <c r="E2084" s="26">
        <v>6</v>
      </c>
      <c r="F2084" s="5">
        <v>1049</v>
      </c>
      <c r="H2084" s="47">
        <f>VLOOKUP(표5_1075[[#This Row],[characterId]],$BB$15:$BD$223,2,FALSE)</f>
        <v>7</v>
      </c>
      <c r="I2084" s="47" t="str">
        <f>VLOOKUP(표5_1075[[#This Row],[characterId]],$BB$15:$BD$223,3,FALSE)</f>
        <v>민트맨</v>
      </c>
      <c r="K2084" s="47">
        <f t="shared" si="130"/>
        <v>87</v>
      </c>
      <c r="L2084" s="47">
        <v>2070</v>
      </c>
      <c r="M2084" s="47">
        <f t="shared" si="128"/>
        <v>1067</v>
      </c>
      <c r="N2084" s="47">
        <f t="shared" si="127"/>
        <v>6</v>
      </c>
      <c r="O2084" s="47">
        <f t="shared" si="129"/>
        <v>1049</v>
      </c>
      <c r="P2084" s="47"/>
    </row>
    <row r="2085" spans="1:16" x14ac:dyDescent="0.3">
      <c r="A2085" s="6"/>
      <c r="C2085" s="27">
        <v>2071</v>
      </c>
      <c r="D2085" s="26">
        <v>1067</v>
      </c>
      <c r="E2085" s="26">
        <v>7</v>
      </c>
      <c r="F2085" s="5">
        <v>1043</v>
      </c>
      <c r="H2085" s="47">
        <f>VLOOKUP(표5_1075[[#This Row],[characterId]],$BB$15:$BD$223,2,FALSE)</f>
        <v>17</v>
      </c>
      <c r="I2085" s="47" t="str">
        <f>VLOOKUP(표5_1075[[#This Row],[characterId]],$BB$15:$BD$223,3,FALSE)</f>
        <v>레디안</v>
      </c>
      <c r="K2085" s="47">
        <f t="shared" si="130"/>
        <v>87</v>
      </c>
      <c r="L2085" s="47">
        <v>2071</v>
      </c>
      <c r="M2085" s="47">
        <f t="shared" si="128"/>
        <v>1067</v>
      </c>
      <c r="N2085" s="47">
        <f t="shared" si="127"/>
        <v>7</v>
      </c>
      <c r="O2085" s="47">
        <f t="shared" si="129"/>
        <v>1043</v>
      </c>
      <c r="P2085" s="47"/>
    </row>
    <row r="2086" spans="1:16" x14ac:dyDescent="0.3">
      <c r="A2086" s="6"/>
      <c r="C2086" s="27">
        <v>2072</v>
      </c>
      <c r="D2086" s="26">
        <v>1067</v>
      </c>
      <c r="E2086" s="26">
        <v>8</v>
      </c>
      <c r="F2086" s="5">
        <v>1051</v>
      </c>
      <c r="H2086" s="47">
        <f>VLOOKUP(표5_1075[[#This Row],[characterId]],$BB$15:$BD$223,2,FALSE)</f>
        <v>42</v>
      </c>
      <c r="I2086" s="47" t="str">
        <f>VLOOKUP(표5_1075[[#This Row],[characterId]],$BB$15:$BD$223,3,FALSE)</f>
        <v>골드리막</v>
      </c>
      <c r="K2086" s="47">
        <f t="shared" si="130"/>
        <v>87</v>
      </c>
      <c r="L2086" s="47">
        <v>2072</v>
      </c>
      <c r="M2086" s="47">
        <f t="shared" si="128"/>
        <v>1067</v>
      </c>
      <c r="N2086" s="47">
        <f t="shared" si="127"/>
        <v>8</v>
      </c>
      <c r="O2086" s="47">
        <f t="shared" si="129"/>
        <v>1051</v>
      </c>
      <c r="P2086" s="47"/>
    </row>
    <row r="2087" spans="1:16" x14ac:dyDescent="0.3">
      <c r="A2087" s="6"/>
      <c r="C2087" s="27">
        <v>2073</v>
      </c>
      <c r="D2087" s="26">
        <v>1067</v>
      </c>
      <c r="E2087" s="26">
        <v>9</v>
      </c>
      <c r="F2087" s="5">
        <v>1046</v>
      </c>
      <c r="H2087" s="47">
        <f>VLOOKUP(표5_1075[[#This Row],[characterId]],$BB$15:$BD$223,2,FALSE)</f>
        <v>21</v>
      </c>
      <c r="I2087" s="47" t="str">
        <f>VLOOKUP(표5_1075[[#This Row],[characterId]],$BB$15:$BD$223,3,FALSE)</f>
        <v>호롱</v>
      </c>
      <c r="K2087" s="47">
        <f t="shared" si="130"/>
        <v>87</v>
      </c>
      <c r="L2087" s="47">
        <v>2073</v>
      </c>
      <c r="M2087" s="47">
        <f t="shared" si="128"/>
        <v>1067</v>
      </c>
      <c r="N2087" s="47">
        <f t="shared" si="127"/>
        <v>9</v>
      </c>
      <c r="O2087" s="47">
        <f t="shared" si="129"/>
        <v>1046</v>
      </c>
      <c r="P2087" s="47"/>
    </row>
    <row r="2088" spans="1:16" x14ac:dyDescent="0.3">
      <c r="A2088" s="6"/>
      <c r="C2088" s="27">
        <v>2074</v>
      </c>
      <c r="D2088" s="26">
        <v>1067</v>
      </c>
      <c r="E2088" s="26">
        <v>10</v>
      </c>
      <c r="F2088" s="5">
        <v>1053</v>
      </c>
      <c r="H2088" s="47">
        <f>VLOOKUP(표5_1075[[#This Row],[characterId]],$BB$15:$BD$223,2,FALSE)</f>
        <v>8</v>
      </c>
      <c r="I2088" s="47" t="str">
        <f>VLOOKUP(표5_1075[[#This Row],[characterId]],$BB$15:$BD$223,3,FALSE)</f>
        <v>카니발리프스</v>
      </c>
      <c r="K2088" s="47">
        <f t="shared" si="130"/>
        <v>87</v>
      </c>
      <c r="L2088" s="47">
        <v>2074</v>
      </c>
      <c r="M2088" s="47">
        <f t="shared" si="128"/>
        <v>1067</v>
      </c>
      <c r="N2088" s="47">
        <f t="shared" ref="N2088:N2151" si="131">N2064</f>
        <v>10</v>
      </c>
      <c r="O2088" s="47">
        <f t="shared" si="129"/>
        <v>1053</v>
      </c>
      <c r="P2088" s="47"/>
    </row>
    <row r="2089" spans="1:16" x14ac:dyDescent="0.3">
      <c r="A2089" s="6"/>
      <c r="C2089" s="27">
        <v>2075</v>
      </c>
      <c r="D2089" s="26">
        <v>1067</v>
      </c>
      <c r="E2089" s="26">
        <v>11</v>
      </c>
      <c r="F2089" s="5">
        <v>1065</v>
      </c>
      <c r="H2089" s="47">
        <f>VLOOKUP(표5_1075[[#This Row],[characterId]],$BB$15:$BD$223,2,FALSE)</f>
        <v>3</v>
      </c>
      <c r="I2089" s="47" t="str">
        <f>VLOOKUP(표5_1075[[#This Row],[characterId]],$BB$15:$BD$223,3,FALSE)</f>
        <v>옴니파이톤</v>
      </c>
      <c r="K2089" s="47">
        <f t="shared" si="130"/>
        <v>87</v>
      </c>
      <c r="L2089" s="47">
        <v>2075</v>
      </c>
      <c r="M2089" s="47">
        <f t="shared" si="128"/>
        <v>1067</v>
      </c>
      <c r="N2089" s="47">
        <f t="shared" si="131"/>
        <v>11</v>
      </c>
      <c r="O2089" s="47">
        <f t="shared" si="129"/>
        <v>1065</v>
      </c>
      <c r="P2089" s="47"/>
    </row>
    <row r="2090" spans="1:16" x14ac:dyDescent="0.3">
      <c r="A2090" s="6"/>
      <c r="C2090" s="27">
        <v>2076</v>
      </c>
      <c r="D2090" s="26">
        <v>1067</v>
      </c>
      <c r="E2090" s="26">
        <v>12</v>
      </c>
      <c r="F2090" s="5">
        <v>1066</v>
      </c>
      <c r="H2090" s="47">
        <f>VLOOKUP(표5_1075[[#This Row],[characterId]],$BB$15:$BD$223,2,FALSE)</f>
        <v>3</v>
      </c>
      <c r="I2090" s="47" t="str">
        <f>VLOOKUP(표5_1075[[#This Row],[characterId]],$BB$15:$BD$223,3,FALSE)</f>
        <v>디바인독스</v>
      </c>
      <c r="K2090" s="47">
        <f t="shared" si="130"/>
        <v>87</v>
      </c>
      <c r="L2090" s="47">
        <v>2076</v>
      </c>
      <c r="M2090" s="47">
        <f t="shared" si="128"/>
        <v>1067</v>
      </c>
      <c r="N2090" s="47">
        <f t="shared" si="131"/>
        <v>12</v>
      </c>
      <c r="O2090" s="47">
        <f t="shared" si="129"/>
        <v>1066</v>
      </c>
      <c r="P2090" s="47"/>
    </row>
    <row r="2091" spans="1:16" x14ac:dyDescent="0.3">
      <c r="A2091" s="6"/>
      <c r="C2091" s="27">
        <v>2077</v>
      </c>
      <c r="D2091" s="26">
        <v>1067</v>
      </c>
      <c r="E2091" s="26">
        <v>13</v>
      </c>
      <c r="F2091" s="5">
        <v>1122</v>
      </c>
      <c r="H2091" s="47">
        <f>VLOOKUP(표5_1075[[#This Row],[characterId]],$BB$15:$BD$223,2,FALSE)</f>
        <v>13</v>
      </c>
      <c r="I2091" s="47" t="str">
        <f>VLOOKUP(표5_1075[[#This Row],[characterId]],$BB$15:$BD$223,3,FALSE)</f>
        <v>레주카</v>
      </c>
      <c r="K2091" s="47">
        <f t="shared" si="130"/>
        <v>87</v>
      </c>
      <c r="L2091" s="47">
        <v>2077</v>
      </c>
      <c r="M2091" s="47">
        <f t="shared" si="128"/>
        <v>1067</v>
      </c>
      <c r="N2091" s="47">
        <f t="shared" si="131"/>
        <v>13</v>
      </c>
      <c r="O2091" s="47">
        <f t="shared" si="129"/>
        <v>1122</v>
      </c>
      <c r="P2091" s="47"/>
    </row>
    <row r="2092" spans="1:16" x14ac:dyDescent="0.3">
      <c r="A2092" s="6"/>
      <c r="C2092" s="27">
        <v>2078</v>
      </c>
      <c r="D2092" s="26">
        <v>1067</v>
      </c>
      <c r="E2092" s="26">
        <v>14</v>
      </c>
      <c r="F2092" s="5">
        <v>1074</v>
      </c>
      <c r="H2092" s="47">
        <f>VLOOKUP(표5_1075[[#This Row],[characterId]],$BB$15:$BD$223,2,FALSE)</f>
        <v>14</v>
      </c>
      <c r="I2092" s="47" t="str">
        <f>VLOOKUP(표5_1075[[#This Row],[characterId]],$BB$15:$BD$223,3,FALSE)</f>
        <v>드로이드골드</v>
      </c>
      <c r="K2092" s="47">
        <f t="shared" si="130"/>
        <v>87</v>
      </c>
      <c r="L2092" s="47">
        <v>2078</v>
      </c>
      <c r="M2092" s="47">
        <f t="shared" si="128"/>
        <v>1067</v>
      </c>
      <c r="N2092" s="47">
        <f t="shared" si="131"/>
        <v>14</v>
      </c>
      <c r="O2092" s="47">
        <f t="shared" si="129"/>
        <v>1074</v>
      </c>
      <c r="P2092" s="47"/>
    </row>
    <row r="2093" spans="1:16" x14ac:dyDescent="0.3">
      <c r="A2093" s="6"/>
      <c r="C2093" s="27">
        <v>2079</v>
      </c>
      <c r="D2093" s="26">
        <v>1067</v>
      </c>
      <c r="E2093" s="26">
        <v>15</v>
      </c>
      <c r="F2093" s="5">
        <v>1078</v>
      </c>
      <c r="H2093" s="47">
        <f>VLOOKUP(표5_1075[[#This Row],[characterId]],$BB$15:$BD$223,2,FALSE)</f>
        <v>42</v>
      </c>
      <c r="I2093" s="47" t="str">
        <f>VLOOKUP(표5_1075[[#This Row],[characterId]],$BB$15:$BD$223,3,FALSE)</f>
        <v>프레링</v>
      </c>
      <c r="K2093" s="47">
        <f t="shared" si="130"/>
        <v>87</v>
      </c>
      <c r="L2093" s="47">
        <v>2079</v>
      </c>
      <c r="M2093" s="47">
        <f t="shared" si="128"/>
        <v>1067</v>
      </c>
      <c r="N2093" s="47">
        <f t="shared" si="131"/>
        <v>15</v>
      </c>
      <c r="O2093" s="47">
        <f t="shared" si="129"/>
        <v>1078</v>
      </c>
      <c r="P2093" s="47"/>
    </row>
    <row r="2094" spans="1:16" x14ac:dyDescent="0.3">
      <c r="A2094" s="6"/>
      <c r="C2094" s="27">
        <v>2080</v>
      </c>
      <c r="D2094" s="26">
        <v>1067</v>
      </c>
      <c r="E2094" s="26">
        <v>16</v>
      </c>
      <c r="F2094" s="5">
        <v>1142</v>
      </c>
      <c r="H2094" s="47">
        <f>VLOOKUP(표5_1075[[#This Row],[characterId]],$BB$15:$BD$223,2,FALSE)</f>
        <v>17</v>
      </c>
      <c r="I2094" s="47" t="str">
        <f>VLOOKUP(표5_1075[[#This Row],[characterId]],$BB$15:$BD$223,3,FALSE)</f>
        <v>하인즈호그</v>
      </c>
      <c r="K2094" s="47">
        <f t="shared" si="130"/>
        <v>87</v>
      </c>
      <c r="L2094" s="47">
        <v>2080</v>
      </c>
      <c r="M2094" s="47">
        <f t="shared" si="128"/>
        <v>1067</v>
      </c>
      <c r="N2094" s="47">
        <f t="shared" si="131"/>
        <v>16</v>
      </c>
      <c r="O2094" s="47">
        <f t="shared" si="129"/>
        <v>1142</v>
      </c>
      <c r="P2094" s="47"/>
    </row>
    <row r="2095" spans="1:16" x14ac:dyDescent="0.3">
      <c r="A2095" s="6"/>
      <c r="C2095" s="27">
        <v>2081</v>
      </c>
      <c r="D2095" s="26">
        <v>1067</v>
      </c>
      <c r="E2095" s="26">
        <v>17</v>
      </c>
      <c r="F2095" s="5">
        <v>1136</v>
      </c>
      <c r="H2095" s="47">
        <f>VLOOKUP(표5_1075[[#This Row],[characterId]],$BB$15:$BD$223,2,FALSE)</f>
        <v>35</v>
      </c>
      <c r="I2095" s="47" t="str">
        <f>VLOOKUP(표5_1075[[#This Row],[characterId]],$BB$15:$BD$223,3,FALSE)</f>
        <v>브루탈</v>
      </c>
      <c r="K2095" s="47">
        <f t="shared" si="130"/>
        <v>87</v>
      </c>
      <c r="L2095" s="47">
        <v>2081</v>
      </c>
      <c r="M2095" s="47">
        <f t="shared" si="128"/>
        <v>1067</v>
      </c>
      <c r="N2095" s="47">
        <f t="shared" si="131"/>
        <v>17</v>
      </c>
      <c r="O2095" s="47">
        <f t="shared" si="129"/>
        <v>1136</v>
      </c>
      <c r="P2095" s="47"/>
    </row>
    <row r="2096" spans="1:16" x14ac:dyDescent="0.3">
      <c r="A2096" s="6"/>
      <c r="C2096" s="27">
        <v>2082</v>
      </c>
      <c r="D2096" s="26">
        <v>1067</v>
      </c>
      <c r="E2096" s="26">
        <v>18</v>
      </c>
      <c r="F2096" s="5">
        <v>1111</v>
      </c>
      <c r="H2096" s="47">
        <f>VLOOKUP(표5_1075[[#This Row],[characterId]],$BB$15:$BD$223,2,FALSE)</f>
        <v>20</v>
      </c>
      <c r="I2096" s="47" t="str">
        <f>VLOOKUP(표5_1075[[#This Row],[characterId]],$BB$15:$BD$223,3,FALSE)</f>
        <v>키릴</v>
      </c>
      <c r="K2096" s="47">
        <f t="shared" si="130"/>
        <v>87</v>
      </c>
      <c r="L2096" s="47">
        <v>2082</v>
      </c>
      <c r="M2096" s="47">
        <f t="shared" si="128"/>
        <v>1067</v>
      </c>
      <c r="N2096" s="47">
        <f t="shared" si="131"/>
        <v>18</v>
      </c>
      <c r="O2096" s="47">
        <f t="shared" si="129"/>
        <v>1111</v>
      </c>
      <c r="P2096" s="47"/>
    </row>
    <row r="2097" spans="1:16" x14ac:dyDescent="0.3">
      <c r="A2097" s="6"/>
      <c r="C2097" s="27">
        <v>2083</v>
      </c>
      <c r="D2097" s="26">
        <v>1067</v>
      </c>
      <c r="E2097" s="26">
        <v>19</v>
      </c>
      <c r="F2097" s="5">
        <v>1157</v>
      </c>
      <c r="H2097" s="47">
        <f>VLOOKUP(표5_1075[[#This Row],[characterId]],$BB$15:$BD$223,2,FALSE)</f>
        <v>15</v>
      </c>
      <c r="I2097" s="47" t="str">
        <f>VLOOKUP(표5_1075[[#This Row],[characterId]],$BB$15:$BD$223,3,FALSE)</f>
        <v>클레르보</v>
      </c>
      <c r="K2097" s="47">
        <f t="shared" si="130"/>
        <v>87</v>
      </c>
      <c r="L2097" s="47">
        <v>2083</v>
      </c>
      <c r="M2097" s="47">
        <f t="shared" si="128"/>
        <v>1067</v>
      </c>
      <c r="N2097" s="47">
        <f t="shared" si="131"/>
        <v>19</v>
      </c>
      <c r="O2097" s="47">
        <f t="shared" si="129"/>
        <v>1157</v>
      </c>
      <c r="P2097" s="47"/>
    </row>
    <row r="2098" spans="1:16" x14ac:dyDescent="0.3">
      <c r="A2098" s="6"/>
      <c r="C2098" s="27">
        <v>2084</v>
      </c>
      <c r="D2098" s="26">
        <v>1067</v>
      </c>
      <c r="E2098" s="26">
        <v>20</v>
      </c>
      <c r="F2098" s="5">
        <v>1172</v>
      </c>
      <c r="H2098" s="47">
        <f>VLOOKUP(표5_1075[[#This Row],[characterId]],$BB$15:$BD$223,2,FALSE)</f>
        <v>32</v>
      </c>
      <c r="I2098" s="47" t="str">
        <f>VLOOKUP(표5_1075[[#This Row],[characterId]],$BB$15:$BD$223,3,FALSE)</f>
        <v>골강시</v>
      </c>
      <c r="K2098" s="47">
        <f t="shared" si="130"/>
        <v>87</v>
      </c>
      <c r="L2098" s="47">
        <v>2084</v>
      </c>
      <c r="M2098" s="47">
        <f t="shared" si="128"/>
        <v>1067</v>
      </c>
      <c r="N2098" s="47">
        <f t="shared" si="131"/>
        <v>20</v>
      </c>
      <c r="O2098" s="47">
        <f t="shared" si="129"/>
        <v>1172</v>
      </c>
      <c r="P2098" s="47"/>
    </row>
    <row r="2099" spans="1:16" x14ac:dyDescent="0.3">
      <c r="A2099" s="6"/>
      <c r="C2099" s="27">
        <v>2085</v>
      </c>
      <c r="D2099" s="26">
        <v>1067</v>
      </c>
      <c r="E2099" s="26">
        <v>101</v>
      </c>
      <c r="F2099" s="5">
        <v>2012</v>
      </c>
      <c r="H2099" s="47">
        <f>VLOOKUP(표5_1075[[#This Row],[characterId]],$BB$15:$BD$223,2,FALSE)</f>
        <v>31</v>
      </c>
      <c r="I2099" s="47" t="str">
        <f>VLOOKUP(표5_1075[[#This Row],[characterId]],$BB$15:$BD$223,3,FALSE)</f>
        <v>요로나</v>
      </c>
      <c r="K2099" s="47">
        <f t="shared" si="130"/>
        <v>87</v>
      </c>
      <c r="L2099" s="47">
        <v>2085</v>
      </c>
      <c r="M2099" s="47">
        <f t="shared" si="128"/>
        <v>1067</v>
      </c>
      <c r="N2099" s="47">
        <f t="shared" si="131"/>
        <v>101</v>
      </c>
      <c r="O2099" s="47">
        <f t="shared" si="129"/>
        <v>2012</v>
      </c>
      <c r="P2099" s="47"/>
    </row>
    <row r="2100" spans="1:16" x14ac:dyDescent="0.3">
      <c r="A2100" s="6"/>
      <c r="C2100" s="27">
        <v>2086</v>
      </c>
      <c r="D2100" s="26">
        <v>1067</v>
      </c>
      <c r="E2100" s="26">
        <v>102</v>
      </c>
      <c r="F2100" s="5">
        <v>2021</v>
      </c>
      <c r="H2100" s="47">
        <f>VLOOKUP(표5_1075[[#This Row],[characterId]],$BB$15:$BD$223,2,FALSE)</f>
        <v>23</v>
      </c>
      <c r="I2100" s="47" t="str">
        <f>VLOOKUP(표5_1075[[#This Row],[characterId]],$BB$15:$BD$223,3,FALSE)</f>
        <v>도르도로이드</v>
      </c>
      <c r="K2100" s="47">
        <f t="shared" si="130"/>
        <v>87</v>
      </c>
      <c r="L2100" s="47">
        <v>2086</v>
      </c>
      <c r="M2100" s="47">
        <f t="shared" si="128"/>
        <v>1067</v>
      </c>
      <c r="N2100" s="47">
        <f t="shared" si="131"/>
        <v>102</v>
      </c>
      <c r="O2100" s="47">
        <f t="shared" si="129"/>
        <v>2021</v>
      </c>
      <c r="P2100" s="47"/>
    </row>
    <row r="2101" spans="1:16" x14ac:dyDescent="0.3">
      <c r="A2101" s="6"/>
      <c r="C2101" s="27">
        <v>2087</v>
      </c>
      <c r="D2101" s="26">
        <v>1067</v>
      </c>
      <c r="E2101" s="26">
        <v>103</v>
      </c>
      <c r="F2101" s="5">
        <v>2031</v>
      </c>
      <c r="H2101" s="47">
        <f>VLOOKUP(표5_1075[[#This Row],[characterId]],$BB$15:$BD$223,2,FALSE)</f>
        <v>31</v>
      </c>
      <c r="I2101" s="47" t="str">
        <f>VLOOKUP(표5_1075[[#This Row],[characterId]],$BB$15:$BD$223,3,FALSE)</f>
        <v>치르치노</v>
      </c>
      <c r="K2101" s="47">
        <f t="shared" si="130"/>
        <v>87</v>
      </c>
      <c r="L2101" s="47">
        <v>2087</v>
      </c>
      <c r="M2101" s="47">
        <f t="shared" si="128"/>
        <v>1067</v>
      </c>
      <c r="N2101" s="47">
        <f t="shared" si="131"/>
        <v>103</v>
      </c>
      <c r="O2101" s="47">
        <f t="shared" si="129"/>
        <v>2031</v>
      </c>
      <c r="P2101" s="47"/>
    </row>
    <row r="2102" spans="1:16" x14ac:dyDescent="0.3">
      <c r="A2102" s="6"/>
      <c r="C2102" s="27">
        <v>2088</v>
      </c>
      <c r="D2102" s="26">
        <v>1067</v>
      </c>
      <c r="E2102" s="26">
        <v>201</v>
      </c>
      <c r="F2102" s="5">
        <v>3005</v>
      </c>
      <c r="H2102" s="47">
        <f>VLOOKUP(표5_1075[[#This Row],[characterId]],$BB$15:$BD$223,2,FALSE)</f>
        <v>36</v>
      </c>
      <c r="I2102" s="47" t="str">
        <f>VLOOKUP(표5_1075[[#This Row],[characterId]],$BB$15:$BD$223,3,FALSE)</f>
        <v>눈물의 루나이</v>
      </c>
      <c r="K2102" s="47">
        <f t="shared" si="130"/>
        <v>87</v>
      </c>
      <c r="L2102" s="47">
        <v>2088</v>
      </c>
      <c r="M2102" s="47">
        <f t="shared" si="128"/>
        <v>1067</v>
      </c>
      <c r="N2102" s="47">
        <f t="shared" si="131"/>
        <v>201</v>
      </c>
      <c r="O2102" s="47">
        <f t="shared" si="129"/>
        <v>3005</v>
      </c>
      <c r="P2102" s="47"/>
    </row>
    <row r="2103" spans="1:16" x14ac:dyDescent="0.3">
      <c r="A2103" s="6"/>
      <c r="C2103" s="27">
        <v>2089</v>
      </c>
      <c r="D2103" s="26">
        <v>1068</v>
      </c>
      <c r="E2103" s="26">
        <v>1</v>
      </c>
      <c r="F2103" s="5">
        <v>1002</v>
      </c>
      <c r="H2103" s="47">
        <f>VLOOKUP(표5_1075[[#This Row],[characterId]],$BB$15:$BD$223,2,FALSE)</f>
        <v>1</v>
      </c>
      <c r="I2103" s="47" t="str">
        <f>VLOOKUP(표5_1075[[#This Row],[characterId]],$BB$15:$BD$223,3,FALSE)</f>
        <v>길라임</v>
      </c>
      <c r="K2103" s="47">
        <f t="shared" si="130"/>
        <v>88</v>
      </c>
      <c r="L2103" s="47">
        <v>2089</v>
      </c>
      <c r="M2103" s="47">
        <f t="shared" si="128"/>
        <v>1068</v>
      </c>
      <c r="N2103" s="47">
        <f t="shared" si="131"/>
        <v>1</v>
      </c>
      <c r="O2103" s="47">
        <f t="shared" si="129"/>
        <v>1002</v>
      </c>
      <c r="P2103" s="47"/>
    </row>
    <row r="2104" spans="1:16" x14ac:dyDescent="0.3">
      <c r="A2104" s="6"/>
      <c r="C2104" s="27">
        <v>2090</v>
      </c>
      <c r="D2104" s="26">
        <v>1068</v>
      </c>
      <c r="E2104" s="26">
        <v>2</v>
      </c>
      <c r="F2104" s="5">
        <v>1005</v>
      </c>
      <c r="H2104" s="47">
        <f>VLOOKUP(표5_1075[[#This Row],[characterId]],$BB$15:$BD$223,2,FALSE)</f>
        <v>4</v>
      </c>
      <c r="I2104" s="47" t="str">
        <f>VLOOKUP(표5_1075[[#This Row],[characterId]],$BB$15:$BD$223,3,FALSE)</f>
        <v>델핀</v>
      </c>
      <c r="K2104" s="47">
        <f t="shared" si="130"/>
        <v>88</v>
      </c>
      <c r="L2104" s="47">
        <v>2090</v>
      </c>
      <c r="M2104" s="47">
        <f t="shared" si="128"/>
        <v>1068</v>
      </c>
      <c r="N2104" s="47">
        <f t="shared" si="131"/>
        <v>2</v>
      </c>
      <c r="O2104" s="47">
        <f t="shared" si="129"/>
        <v>1005</v>
      </c>
      <c r="P2104" s="47"/>
    </row>
    <row r="2105" spans="1:16" x14ac:dyDescent="0.3">
      <c r="A2105" s="6"/>
      <c r="C2105" s="27">
        <v>2091</v>
      </c>
      <c r="D2105" s="26">
        <v>1068</v>
      </c>
      <c r="E2105" s="26">
        <v>3</v>
      </c>
      <c r="F2105" s="5">
        <v>1025</v>
      </c>
      <c r="H2105" s="47">
        <f>VLOOKUP(표5_1075[[#This Row],[characterId]],$BB$15:$BD$223,2,FALSE)</f>
        <v>15</v>
      </c>
      <c r="I2105" s="47" t="str">
        <f>VLOOKUP(표5_1075[[#This Row],[characterId]],$BB$15:$BD$223,3,FALSE)</f>
        <v>엘라임</v>
      </c>
      <c r="K2105" s="47">
        <f t="shared" si="130"/>
        <v>88</v>
      </c>
      <c r="L2105" s="47">
        <v>2091</v>
      </c>
      <c r="M2105" s="47">
        <f t="shared" si="128"/>
        <v>1068</v>
      </c>
      <c r="N2105" s="47">
        <f t="shared" si="131"/>
        <v>3</v>
      </c>
      <c r="O2105" s="47">
        <f t="shared" si="129"/>
        <v>1025</v>
      </c>
      <c r="P2105" s="47"/>
    </row>
    <row r="2106" spans="1:16" x14ac:dyDescent="0.3">
      <c r="A2106" s="6"/>
      <c r="C2106" s="27">
        <v>2092</v>
      </c>
      <c r="D2106" s="26">
        <v>1068</v>
      </c>
      <c r="E2106" s="26">
        <v>4</v>
      </c>
      <c r="F2106" s="5">
        <v>1035</v>
      </c>
      <c r="H2106" s="47">
        <f>VLOOKUP(표5_1075[[#This Row],[characterId]],$BB$15:$BD$223,2,FALSE)</f>
        <v>2</v>
      </c>
      <c r="I2106" s="47" t="str">
        <f>VLOOKUP(표5_1075[[#This Row],[characterId]],$BB$15:$BD$223,3,FALSE)</f>
        <v>액션트독스</v>
      </c>
      <c r="K2106" s="47">
        <f t="shared" si="130"/>
        <v>88</v>
      </c>
      <c r="L2106" s="47">
        <v>2092</v>
      </c>
      <c r="M2106" s="47">
        <f t="shared" si="128"/>
        <v>1068</v>
      </c>
      <c r="N2106" s="47">
        <f t="shared" si="131"/>
        <v>4</v>
      </c>
      <c r="O2106" s="47">
        <f t="shared" si="129"/>
        <v>1035</v>
      </c>
      <c r="P2106" s="47"/>
    </row>
    <row r="2107" spans="1:16" x14ac:dyDescent="0.3">
      <c r="A2107" s="6"/>
      <c r="C2107" s="27">
        <v>2093</v>
      </c>
      <c r="D2107" s="26">
        <v>1068</v>
      </c>
      <c r="E2107" s="26">
        <v>5</v>
      </c>
      <c r="F2107" s="5">
        <v>1020</v>
      </c>
      <c r="H2107" s="47">
        <f>VLOOKUP(표5_1075[[#This Row],[characterId]],$BB$15:$BD$223,2,FALSE)</f>
        <v>9</v>
      </c>
      <c r="I2107" s="47" t="str">
        <f>VLOOKUP(표5_1075[[#This Row],[characterId]],$BB$15:$BD$223,3,FALSE)</f>
        <v>쿨핀</v>
      </c>
      <c r="K2107" s="47">
        <f t="shared" si="130"/>
        <v>88</v>
      </c>
      <c r="L2107" s="47">
        <v>2093</v>
      </c>
      <c r="M2107" s="47">
        <f t="shared" si="128"/>
        <v>1068</v>
      </c>
      <c r="N2107" s="47">
        <f t="shared" si="131"/>
        <v>5</v>
      </c>
      <c r="O2107" s="47">
        <f t="shared" si="129"/>
        <v>1020</v>
      </c>
      <c r="P2107" s="47"/>
    </row>
    <row r="2108" spans="1:16" x14ac:dyDescent="0.3">
      <c r="A2108" s="6"/>
      <c r="C2108" s="27">
        <v>2094</v>
      </c>
      <c r="D2108" s="26">
        <v>1068</v>
      </c>
      <c r="E2108" s="26">
        <v>6</v>
      </c>
      <c r="F2108" s="5">
        <v>1049</v>
      </c>
      <c r="H2108" s="47">
        <f>VLOOKUP(표5_1075[[#This Row],[characterId]],$BB$15:$BD$223,2,FALSE)</f>
        <v>7</v>
      </c>
      <c r="I2108" s="47" t="str">
        <f>VLOOKUP(표5_1075[[#This Row],[characterId]],$BB$15:$BD$223,3,FALSE)</f>
        <v>민트맨</v>
      </c>
      <c r="K2108" s="47">
        <f t="shared" si="130"/>
        <v>88</v>
      </c>
      <c r="L2108" s="47">
        <v>2094</v>
      </c>
      <c r="M2108" s="47">
        <f t="shared" si="128"/>
        <v>1068</v>
      </c>
      <c r="N2108" s="47">
        <f t="shared" si="131"/>
        <v>6</v>
      </c>
      <c r="O2108" s="47">
        <f t="shared" si="129"/>
        <v>1049</v>
      </c>
      <c r="P2108" s="47"/>
    </row>
    <row r="2109" spans="1:16" x14ac:dyDescent="0.3">
      <c r="A2109" s="6"/>
      <c r="C2109" s="27">
        <v>2095</v>
      </c>
      <c r="D2109" s="26">
        <v>1068</v>
      </c>
      <c r="E2109" s="26">
        <v>7</v>
      </c>
      <c r="F2109" s="5">
        <v>1043</v>
      </c>
      <c r="H2109" s="47">
        <f>VLOOKUP(표5_1075[[#This Row],[characterId]],$BB$15:$BD$223,2,FALSE)</f>
        <v>17</v>
      </c>
      <c r="I2109" s="47" t="str">
        <f>VLOOKUP(표5_1075[[#This Row],[characterId]],$BB$15:$BD$223,3,FALSE)</f>
        <v>레디안</v>
      </c>
      <c r="K2109" s="47">
        <f t="shared" si="130"/>
        <v>88</v>
      </c>
      <c r="L2109" s="47">
        <v>2095</v>
      </c>
      <c r="M2109" s="47">
        <f t="shared" si="128"/>
        <v>1068</v>
      </c>
      <c r="N2109" s="47">
        <f t="shared" si="131"/>
        <v>7</v>
      </c>
      <c r="O2109" s="47">
        <f t="shared" si="129"/>
        <v>1043</v>
      </c>
      <c r="P2109" s="47"/>
    </row>
    <row r="2110" spans="1:16" x14ac:dyDescent="0.3">
      <c r="A2110" s="6"/>
      <c r="C2110" s="27">
        <v>2096</v>
      </c>
      <c r="D2110" s="26">
        <v>1068</v>
      </c>
      <c r="E2110" s="26">
        <v>8</v>
      </c>
      <c r="F2110" s="5">
        <v>1051</v>
      </c>
      <c r="H2110" s="47">
        <f>VLOOKUP(표5_1075[[#This Row],[characterId]],$BB$15:$BD$223,2,FALSE)</f>
        <v>42</v>
      </c>
      <c r="I2110" s="47" t="str">
        <f>VLOOKUP(표5_1075[[#This Row],[characterId]],$BB$15:$BD$223,3,FALSE)</f>
        <v>골드리막</v>
      </c>
      <c r="K2110" s="47">
        <f t="shared" si="130"/>
        <v>88</v>
      </c>
      <c r="L2110" s="47">
        <v>2096</v>
      </c>
      <c r="M2110" s="47">
        <f t="shared" si="128"/>
        <v>1068</v>
      </c>
      <c r="N2110" s="47">
        <f t="shared" si="131"/>
        <v>8</v>
      </c>
      <c r="O2110" s="47">
        <f t="shared" si="129"/>
        <v>1051</v>
      </c>
      <c r="P2110" s="47"/>
    </row>
    <row r="2111" spans="1:16" x14ac:dyDescent="0.3">
      <c r="A2111" s="6"/>
      <c r="C2111" s="27">
        <v>2097</v>
      </c>
      <c r="D2111" s="26">
        <v>1068</v>
      </c>
      <c r="E2111" s="26">
        <v>9</v>
      </c>
      <c r="F2111" s="5">
        <v>1046</v>
      </c>
      <c r="H2111" s="47">
        <f>VLOOKUP(표5_1075[[#This Row],[characterId]],$BB$15:$BD$223,2,FALSE)</f>
        <v>21</v>
      </c>
      <c r="I2111" s="47" t="str">
        <f>VLOOKUP(표5_1075[[#This Row],[characterId]],$BB$15:$BD$223,3,FALSE)</f>
        <v>호롱</v>
      </c>
      <c r="K2111" s="47">
        <f t="shared" si="130"/>
        <v>88</v>
      </c>
      <c r="L2111" s="47">
        <v>2097</v>
      </c>
      <c r="M2111" s="47">
        <f t="shared" si="128"/>
        <v>1068</v>
      </c>
      <c r="N2111" s="47">
        <f t="shared" si="131"/>
        <v>9</v>
      </c>
      <c r="O2111" s="47">
        <f t="shared" si="129"/>
        <v>1046</v>
      </c>
      <c r="P2111" s="47"/>
    </row>
    <row r="2112" spans="1:16" x14ac:dyDescent="0.3">
      <c r="A2112" s="6"/>
      <c r="C2112" s="27">
        <v>2098</v>
      </c>
      <c r="D2112" s="26">
        <v>1068</v>
      </c>
      <c r="E2112" s="26">
        <v>10</v>
      </c>
      <c r="F2112" s="5">
        <v>1053</v>
      </c>
      <c r="H2112" s="47">
        <f>VLOOKUP(표5_1075[[#This Row],[characterId]],$BB$15:$BD$223,2,FALSE)</f>
        <v>8</v>
      </c>
      <c r="I2112" s="47" t="str">
        <f>VLOOKUP(표5_1075[[#This Row],[characterId]],$BB$15:$BD$223,3,FALSE)</f>
        <v>카니발리프스</v>
      </c>
      <c r="K2112" s="47">
        <f t="shared" si="130"/>
        <v>88</v>
      </c>
      <c r="L2112" s="47">
        <v>2098</v>
      </c>
      <c r="M2112" s="47">
        <f t="shared" si="128"/>
        <v>1068</v>
      </c>
      <c r="N2112" s="47">
        <f t="shared" si="131"/>
        <v>10</v>
      </c>
      <c r="O2112" s="47">
        <f t="shared" si="129"/>
        <v>1053</v>
      </c>
      <c r="P2112" s="47"/>
    </row>
    <row r="2113" spans="1:16" x14ac:dyDescent="0.3">
      <c r="A2113" s="6"/>
      <c r="C2113" s="27">
        <v>2099</v>
      </c>
      <c r="D2113" s="26">
        <v>1068</v>
      </c>
      <c r="E2113" s="26">
        <v>11</v>
      </c>
      <c r="F2113" s="5">
        <v>1065</v>
      </c>
      <c r="H2113" s="47">
        <f>VLOOKUP(표5_1075[[#This Row],[characterId]],$BB$15:$BD$223,2,FALSE)</f>
        <v>3</v>
      </c>
      <c r="I2113" s="47" t="str">
        <f>VLOOKUP(표5_1075[[#This Row],[characterId]],$BB$15:$BD$223,3,FALSE)</f>
        <v>옴니파이톤</v>
      </c>
      <c r="K2113" s="47">
        <f t="shared" si="130"/>
        <v>88</v>
      </c>
      <c r="L2113" s="47">
        <v>2099</v>
      </c>
      <c r="M2113" s="47">
        <f t="shared" si="128"/>
        <v>1068</v>
      </c>
      <c r="N2113" s="47">
        <f t="shared" si="131"/>
        <v>11</v>
      </c>
      <c r="O2113" s="47">
        <f t="shared" si="129"/>
        <v>1065</v>
      </c>
      <c r="P2113" s="47"/>
    </row>
    <row r="2114" spans="1:16" x14ac:dyDescent="0.3">
      <c r="A2114" s="6"/>
      <c r="C2114" s="27">
        <v>2100</v>
      </c>
      <c r="D2114" s="26">
        <v>1068</v>
      </c>
      <c r="E2114" s="26">
        <v>12</v>
      </c>
      <c r="F2114" s="5">
        <v>1066</v>
      </c>
      <c r="H2114" s="47">
        <f>VLOOKUP(표5_1075[[#This Row],[characterId]],$BB$15:$BD$223,2,FALSE)</f>
        <v>3</v>
      </c>
      <c r="I2114" s="47" t="str">
        <f>VLOOKUP(표5_1075[[#This Row],[characterId]],$BB$15:$BD$223,3,FALSE)</f>
        <v>디바인독스</v>
      </c>
      <c r="K2114" s="47">
        <f t="shared" si="130"/>
        <v>88</v>
      </c>
      <c r="L2114" s="47">
        <v>2100</v>
      </c>
      <c r="M2114" s="47">
        <f t="shared" si="128"/>
        <v>1068</v>
      </c>
      <c r="N2114" s="47">
        <f t="shared" si="131"/>
        <v>12</v>
      </c>
      <c r="O2114" s="47">
        <f t="shared" si="129"/>
        <v>1066</v>
      </c>
      <c r="P2114" s="47"/>
    </row>
    <row r="2115" spans="1:16" x14ac:dyDescent="0.3">
      <c r="A2115" s="6"/>
      <c r="C2115" s="27">
        <v>2101</v>
      </c>
      <c r="D2115" s="26">
        <v>1068</v>
      </c>
      <c r="E2115" s="26">
        <v>13</v>
      </c>
      <c r="F2115" s="5">
        <v>1122</v>
      </c>
      <c r="H2115" s="47">
        <f>VLOOKUP(표5_1075[[#This Row],[characterId]],$BB$15:$BD$223,2,FALSE)</f>
        <v>13</v>
      </c>
      <c r="I2115" s="47" t="str">
        <f>VLOOKUP(표5_1075[[#This Row],[characterId]],$BB$15:$BD$223,3,FALSE)</f>
        <v>레주카</v>
      </c>
      <c r="K2115" s="47">
        <f t="shared" si="130"/>
        <v>88</v>
      </c>
      <c r="L2115" s="47">
        <v>2101</v>
      </c>
      <c r="M2115" s="47">
        <f t="shared" si="128"/>
        <v>1068</v>
      </c>
      <c r="N2115" s="47">
        <f t="shared" si="131"/>
        <v>13</v>
      </c>
      <c r="O2115" s="47">
        <f t="shared" si="129"/>
        <v>1122</v>
      </c>
      <c r="P2115" s="47"/>
    </row>
    <row r="2116" spans="1:16" x14ac:dyDescent="0.3">
      <c r="A2116" s="6"/>
      <c r="C2116" s="27">
        <v>2102</v>
      </c>
      <c r="D2116" s="26">
        <v>1068</v>
      </c>
      <c r="E2116" s="26">
        <v>14</v>
      </c>
      <c r="F2116" s="5">
        <v>1074</v>
      </c>
      <c r="H2116" s="47">
        <f>VLOOKUP(표5_1075[[#This Row],[characterId]],$BB$15:$BD$223,2,FALSE)</f>
        <v>14</v>
      </c>
      <c r="I2116" s="47" t="str">
        <f>VLOOKUP(표5_1075[[#This Row],[characterId]],$BB$15:$BD$223,3,FALSE)</f>
        <v>드로이드골드</v>
      </c>
      <c r="K2116" s="47">
        <f t="shared" si="130"/>
        <v>88</v>
      </c>
      <c r="L2116" s="47">
        <v>2102</v>
      </c>
      <c r="M2116" s="47">
        <f t="shared" si="128"/>
        <v>1068</v>
      </c>
      <c r="N2116" s="47">
        <f t="shared" si="131"/>
        <v>14</v>
      </c>
      <c r="O2116" s="47">
        <f t="shared" si="129"/>
        <v>1074</v>
      </c>
      <c r="P2116" s="47"/>
    </row>
    <row r="2117" spans="1:16" x14ac:dyDescent="0.3">
      <c r="A2117" s="6"/>
      <c r="C2117" s="27">
        <v>2103</v>
      </c>
      <c r="D2117" s="26">
        <v>1068</v>
      </c>
      <c r="E2117" s="26">
        <v>15</v>
      </c>
      <c r="F2117" s="5">
        <v>1078</v>
      </c>
      <c r="H2117" s="47">
        <f>VLOOKUP(표5_1075[[#This Row],[characterId]],$BB$15:$BD$223,2,FALSE)</f>
        <v>42</v>
      </c>
      <c r="I2117" s="47" t="str">
        <f>VLOOKUP(표5_1075[[#This Row],[characterId]],$BB$15:$BD$223,3,FALSE)</f>
        <v>프레링</v>
      </c>
      <c r="K2117" s="47">
        <f t="shared" si="130"/>
        <v>88</v>
      </c>
      <c r="L2117" s="47">
        <v>2103</v>
      </c>
      <c r="M2117" s="47">
        <f t="shared" si="128"/>
        <v>1068</v>
      </c>
      <c r="N2117" s="47">
        <f t="shared" si="131"/>
        <v>15</v>
      </c>
      <c r="O2117" s="47">
        <f t="shared" si="129"/>
        <v>1078</v>
      </c>
      <c r="P2117" s="47"/>
    </row>
    <row r="2118" spans="1:16" x14ac:dyDescent="0.3">
      <c r="A2118" s="6"/>
      <c r="C2118" s="27">
        <v>2104</v>
      </c>
      <c r="D2118" s="26">
        <v>1068</v>
      </c>
      <c r="E2118" s="26">
        <v>16</v>
      </c>
      <c r="F2118" s="5">
        <v>1142</v>
      </c>
      <c r="H2118" s="47">
        <f>VLOOKUP(표5_1075[[#This Row],[characterId]],$BB$15:$BD$223,2,FALSE)</f>
        <v>17</v>
      </c>
      <c r="I2118" s="47" t="str">
        <f>VLOOKUP(표5_1075[[#This Row],[characterId]],$BB$15:$BD$223,3,FALSE)</f>
        <v>하인즈호그</v>
      </c>
      <c r="K2118" s="47">
        <f t="shared" si="130"/>
        <v>88</v>
      </c>
      <c r="L2118" s="47">
        <v>2104</v>
      </c>
      <c r="M2118" s="47">
        <f t="shared" si="128"/>
        <v>1068</v>
      </c>
      <c r="N2118" s="47">
        <f t="shared" si="131"/>
        <v>16</v>
      </c>
      <c r="O2118" s="47">
        <f t="shared" si="129"/>
        <v>1142</v>
      </c>
      <c r="P2118" s="47"/>
    </row>
    <row r="2119" spans="1:16" x14ac:dyDescent="0.3">
      <c r="A2119" s="6"/>
      <c r="C2119" s="27">
        <v>2105</v>
      </c>
      <c r="D2119" s="26">
        <v>1068</v>
      </c>
      <c r="E2119" s="26">
        <v>17</v>
      </c>
      <c r="F2119" s="5">
        <v>1136</v>
      </c>
      <c r="H2119" s="47">
        <f>VLOOKUP(표5_1075[[#This Row],[characterId]],$BB$15:$BD$223,2,FALSE)</f>
        <v>35</v>
      </c>
      <c r="I2119" s="47" t="str">
        <f>VLOOKUP(표5_1075[[#This Row],[characterId]],$BB$15:$BD$223,3,FALSE)</f>
        <v>브루탈</v>
      </c>
      <c r="K2119" s="47">
        <f t="shared" si="130"/>
        <v>88</v>
      </c>
      <c r="L2119" s="47">
        <v>2105</v>
      </c>
      <c r="M2119" s="47">
        <f t="shared" si="128"/>
        <v>1068</v>
      </c>
      <c r="N2119" s="47">
        <f t="shared" si="131"/>
        <v>17</v>
      </c>
      <c r="O2119" s="47">
        <f t="shared" si="129"/>
        <v>1136</v>
      </c>
      <c r="P2119" s="47"/>
    </row>
    <row r="2120" spans="1:16" x14ac:dyDescent="0.3">
      <c r="A2120" s="6"/>
      <c r="C2120" s="27">
        <v>2106</v>
      </c>
      <c r="D2120" s="26">
        <v>1068</v>
      </c>
      <c r="E2120" s="26">
        <v>18</v>
      </c>
      <c r="F2120" s="5">
        <v>1111</v>
      </c>
      <c r="H2120" s="47">
        <f>VLOOKUP(표5_1075[[#This Row],[characterId]],$BB$15:$BD$223,2,FALSE)</f>
        <v>20</v>
      </c>
      <c r="I2120" s="47" t="str">
        <f>VLOOKUP(표5_1075[[#This Row],[characterId]],$BB$15:$BD$223,3,FALSE)</f>
        <v>키릴</v>
      </c>
      <c r="K2120" s="47">
        <f t="shared" si="130"/>
        <v>88</v>
      </c>
      <c r="L2120" s="47">
        <v>2106</v>
      </c>
      <c r="M2120" s="47">
        <f t="shared" si="128"/>
        <v>1068</v>
      </c>
      <c r="N2120" s="47">
        <f t="shared" si="131"/>
        <v>18</v>
      </c>
      <c r="O2120" s="47">
        <f t="shared" si="129"/>
        <v>1111</v>
      </c>
      <c r="P2120" s="47"/>
    </row>
    <row r="2121" spans="1:16" x14ac:dyDescent="0.3">
      <c r="A2121" s="6"/>
      <c r="C2121" s="27">
        <v>2107</v>
      </c>
      <c r="D2121" s="26">
        <v>1068</v>
      </c>
      <c r="E2121" s="26">
        <v>19</v>
      </c>
      <c r="F2121" s="5">
        <v>1157</v>
      </c>
      <c r="H2121" s="47">
        <f>VLOOKUP(표5_1075[[#This Row],[characterId]],$BB$15:$BD$223,2,FALSE)</f>
        <v>15</v>
      </c>
      <c r="I2121" s="47" t="str">
        <f>VLOOKUP(표5_1075[[#This Row],[characterId]],$BB$15:$BD$223,3,FALSE)</f>
        <v>클레르보</v>
      </c>
      <c r="K2121" s="47">
        <f t="shared" si="130"/>
        <v>88</v>
      </c>
      <c r="L2121" s="47">
        <v>2107</v>
      </c>
      <c r="M2121" s="47">
        <f t="shared" si="128"/>
        <v>1068</v>
      </c>
      <c r="N2121" s="47">
        <f t="shared" si="131"/>
        <v>19</v>
      </c>
      <c r="O2121" s="47">
        <f t="shared" si="129"/>
        <v>1157</v>
      </c>
      <c r="P2121" s="47"/>
    </row>
    <row r="2122" spans="1:16" x14ac:dyDescent="0.3">
      <c r="A2122" s="6"/>
      <c r="C2122" s="27">
        <v>2108</v>
      </c>
      <c r="D2122" s="26">
        <v>1068</v>
      </c>
      <c r="E2122" s="26">
        <v>20</v>
      </c>
      <c r="F2122" s="5">
        <v>1172</v>
      </c>
      <c r="H2122" s="47">
        <f>VLOOKUP(표5_1075[[#This Row],[characterId]],$BB$15:$BD$223,2,FALSE)</f>
        <v>32</v>
      </c>
      <c r="I2122" s="47" t="str">
        <f>VLOOKUP(표5_1075[[#This Row],[characterId]],$BB$15:$BD$223,3,FALSE)</f>
        <v>골강시</v>
      </c>
      <c r="K2122" s="47">
        <f t="shared" si="130"/>
        <v>88</v>
      </c>
      <c r="L2122" s="47">
        <v>2108</v>
      </c>
      <c r="M2122" s="47">
        <f t="shared" si="128"/>
        <v>1068</v>
      </c>
      <c r="N2122" s="47">
        <f t="shared" si="131"/>
        <v>20</v>
      </c>
      <c r="O2122" s="47">
        <f t="shared" si="129"/>
        <v>1172</v>
      </c>
      <c r="P2122" s="47"/>
    </row>
    <row r="2123" spans="1:16" x14ac:dyDescent="0.3">
      <c r="A2123" s="6"/>
      <c r="C2123" s="27">
        <v>2109</v>
      </c>
      <c r="D2123" s="26">
        <v>1068</v>
      </c>
      <c r="E2123" s="26">
        <v>101</v>
      </c>
      <c r="F2123" s="5">
        <v>2012</v>
      </c>
      <c r="H2123" s="47">
        <f>VLOOKUP(표5_1075[[#This Row],[characterId]],$BB$15:$BD$223,2,FALSE)</f>
        <v>31</v>
      </c>
      <c r="I2123" s="47" t="str">
        <f>VLOOKUP(표5_1075[[#This Row],[characterId]],$BB$15:$BD$223,3,FALSE)</f>
        <v>요로나</v>
      </c>
      <c r="K2123" s="47">
        <f t="shared" si="130"/>
        <v>88</v>
      </c>
      <c r="L2123" s="47">
        <v>2109</v>
      </c>
      <c r="M2123" s="47">
        <f t="shared" si="128"/>
        <v>1068</v>
      </c>
      <c r="N2123" s="47">
        <f t="shared" si="131"/>
        <v>101</v>
      </c>
      <c r="O2123" s="47">
        <f t="shared" si="129"/>
        <v>2012</v>
      </c>
      <c r="P2123" s="47"/>
    </row>
    <row r="2124" spans="1:16" x14ac:dyDescent="0.3">
      <c r="A2124" s="6"/>
      <c r="C2124" s="27">
        <v>2110</v>
      </c>
      <c r="D2124" s="26">
        <v>1068</v>
      </c>
      <c r="E2124" s="26">
        <v>102</v>
      </c>
      <c r="F2124" s="5">
        <v>2021</v>
      </c>
      <c r="H2124" s="47">
        <f>VLOOKUP(표5_1075[[#This Row],[characterId]],$BB$15:$BD$223,2,FALSE)</f>
        <v>23</v>
      </c>
      <c r="I2124" s="47" t="str">
        <f>VLOOKUP(표5_1075[[#This Row],[characterId]],$BB$15:$BD$223,3,FALSE)</f>
        <v>도르도로이드</v>
      </c>
      <c r="K2124" s="47">
        <f t="shared" si="130"/>
        <v>88</v>
      </c>
      <c r="L2124" s="47">
        <v>2110</v>
      </c>
      <c r="M2124" s="47">
        <f t="shared" si="128"/>
        <v>1068</v>
      </c>
      <c r="N2124" s="47">
        <f t="shared" si="131"/>
        <v>102</v>
      </c>
      <c r="O2124" s="47">
        <f t="shared" si="129"/>
        <v>2021</v>
      </c>
      <c r="P2124" s="47"/>
    </row>
    <row r="2125" spans="1:16" x14ac:dyDescent="0.3">
      <c r="A2125" s="6"/>
      <c r="C2125" s="27">
        <v>2111</v>
      </c>
      <c r="D2125" s="26">
        <v>1068</v>
      </c>
      <c r="E2125" s="26">
        <v>103</v>
      </c>
      <c r="F2125" s="5">
        <v>2031</v>
      </c>
      <c r="H2125" s="47">
        <f>VLOOKUP(표5_1075[[#This Row],[characterId]],$BB$15:$BD$223,2,FALSE)</f>
        <v>31</v>
      </c>
      <c r="I2125" s="47" t="str">
        <f>VLOOKUP(표5_1075[[#This Row],[characterId]],$BB$15:$BD$223,3,FALSE)</f>
        <v>치르치노</v>
      </c>
      <c r="K2125" s="47">
        <f t="shared" si="130"/>
        <v>88</v>
      </c>
      <c r="L2125" s="47">
        <v>2111</v>
      </c>
      <c r="M2125" s="47">
        <f t="shared" si="128"/>
        <v>1068</v>
      </c>
      <c r="N2125" s="47">
        <f t="shared" si="131"/>
        <v>103</v>
      </c>
      <c r="O2125" s="47">
        <f t="shared" si="129"/>
        <v>2031</v>
      </c>
      <c r="P2125" s="47"/>
    </row>
    <row r="2126" spans="1:16" x14ac:dyDescent="0.3">
      <c r="A2126" s="6"/>
      <c r="C2126" s="27">
        <v>2112</v>
      </c>
      <c r="D2126" s="26">
        <v>1068</v>
      </c>
      <c r="E2126" s="26">
        <v>201</v>
      </c>
      <c r="F2126" s="5">
        <v>3005</v>
      </c>
      <c r="H2126" s="47">
        <f>VLOOKUP(표5_1075[[#This Row],[characterId]],$BB$15:$BD$223,2,FALSE)</f>
        <v>36</v>
      </c>
      <c r="I2126" s="47" t="str">
        <f>VLOOKUP(표5_1075[[#This Row],[characterId]],$BB$15:$BD$223,3,FALSE)</f>
        <v>눈물의 루나이</v>
      </c>
      <c r="K2126" s="47">
        <f t="shared" si="130"/>
        <v>88</v>
      </c>
      <c r="L2126" s="47">
        <v>2112</v>
      </c>
      <c r="M2126" s="47">
        <f t="shared" si="128"/>
        <v>1068</v>
      </c>
      <c r="N2126" s="47">
        <f t="shared" si="131"/>
        <v>201</v>
      </c>
      <c r="O2126" s="47">
        <f t="shared" si="129"/>
        <v>3005</v>
      </c>
      <c r="P2126" s="47"/>
    </row>
    <row r="2127" spans="1:16" x14ac:dyDescent="0.3">
      <c r="A2127" s="6"/>
      <c r="C2127" s="27">
        <v>2113</v>
      </c>
      <c r="D2127" s="26">
        <v>1069</v>
      </c>
      <c r="E2127" s="26">
        <v>1</v>
      </c>
      <c r="F2127" s="5">
        <v>1002</v>
      </c>
      <c r="H2127" s="47">
        <f>VLOOKUP(표5_1075[[#This Row],[characterId]],$BB$15:$BD$223,2,FALSE)</f>
        <v>1</v>
      </c>
      <c r="I2127" s="47" t="str">
        <f>VLOOKUP(표5_1075[[#This Row],[characterId]],$BB$15:$BD$223,3,FALSE)</f>
        <v>길라임</v>
      </c>
      <c r="K2127" s="47">
        <f t="shared" si="130"/>
        <v>89</v>
      </c>
      <c r="L2127" s="47">
        <v>2113</v>
      </c>
      <c r="M2127" s="47">
        <f t="shared" ref="M2127:M2190" si="132">VLOOKUP(ROUNDUP(L2127/24,0),$W$15:$Z$138,4,FALSE)</f>
        <v>1069</v>
      </c>
      <c r="N2127" s="47">
        <f t="shared" si="131"/>
        <v>1</v>
      </c>
      <c r="O2127" s="47">
        <f t="shared" ref="O2127:O2190" si="133">INDEX($AB$15:$AY$138,K2127,VLOOKUP(N2127,$S$15:$T$38,2,FALSE))</f>
        <v>1002</v>
      </c>
      <c r="P2127" s="47"/>
    </row>
    <row r="2128" spans="1:16" x14ac:dyDescent="0.3">
      <c r="A2128" s="6"/>
      <c r="C2128" s="27">
        <v>2114</v>
      </c>
      <c r="D2128" s="26">
        <v>1069</v>
      </c>
      <c r="E2128" s="26">
        <v>2</v>
      </c>
      <c r="F2128" s="5">
        <v>1005</v>
      </c>
      <c r="H2128" s="47">
        <f>VLOOKUP(표5_1075[[#This Row],[characterId]],$BB$15:$BD$223,2,FALSE)</f>
        <v>4</v>
      </c>
      <c r="I2128" s="47" t="str">
        <f>VLOOKUP(표5_1075[[#This Row],[characterId]],$BB$15:$BD$223,3,FALSE)</f>
        <v>델핀</v>
      </c>
      <c r="K2128" s="47">
        <f t="shared" ref="K2128:K2191" si="134">ROUNDUP(L2128/24,0)</f>
        <v>89</v>
      </c>
      <c r="L2128" s="47">
        <v>2114</v>
      </c>
      <c r="M2128" s="47">
        <f t="shared" si="132"/>
        <v>1069</v>
      </c>
      <c r="N2128" s="47">
        <f t="shared" si="131"/>
        <v>2</v>
      </c>
      <c r="O2128" s="47">
        <f t="shared" si="133"/>
        <v>1005</v>
      </c>
      <c r="P2128" s="47"/>
    </row>
    <row r="2129" spans="1:16" x14ac:dyDescent="0.3">
      <c r="A2129" s="6"/>
      <c r="C2129" s="27">
        <v>2115</v>
      </c>
      <c r="D2129" s="26">
        <v>1069</v>
      </c>
      <c r="E2129" s="26">
        <v>3</v>
      </c>
      <c r="F2129" s="5">
        <v>1025</v>
      </c>
      <c r="H2129" s="47">
        <f>VLOOKUP(표5_1075[[#This Row],[characterId]],$BB$15:$BD$223,2,FALSE)</f>
        <v>15</v>
      </c>
      <c r="I2129" s="47" t="str">
        <f>VLOOKUP(표5_1075[[#This Row],[characterId]],$BB$15:$BD$223,3,FALSE)</f>
        <v>엘라임</v>
      </c>
      <c r="K2129" s="47">
        <f t="shared" si="134"/>
        <v>89</v>
      </c>
      <c r="L2129" s="47">
        <v>2115</v>
      </c>
      <c r="M2129" s="47">
        <f t="shared" si="132"/>
        <v>1069</v>
      </c>
      <c r="N2129" s="47">
        <f t="shared" si="131"/>
        <v>3</v>
      </c>
      <c r="O2129" s="47">
        <f t="shared" si="133"/>
        <v>1025</v>
      </c>
      <c r="P2129" s="47"/>
    </row>
    <row r="2130" spans="1:16" x14ac:dyDescent="0.3">
      <c r="A2130" s="6"/>
      <c r="C2130" s="27">
        <v>2116</v>
      </c>
      <c r="D2130" s="26">
        <v>1069</v>
      </c>
      <c r="E2130" s="26">
        <v>4</v>
      </c>
      <c r="F2130" s="5">
        <v>1035</v>
      </c>
      <c r="H2130" s="47">
        <f>VLOOKUP(표5_1075[[#This Row],[characterId]],$BB$15:$BD$223,2,FALSE)</f>
        <v>2</v>
      </c>
      <c r="I2130" s="47" t="str">
        <f>VLOOKUP(표5_1075[[#This Row],[characterId]],$BB$15:$BD$223,3,FALSE)</f>
        <v>액션트독스</v>
      </c>
      <c r="K2130" s="47">
        <f t="shared" si="134"/>
        <v>89</v>
      </c>
      <c r="L2130" s="47">
        <v>2116</v>
      </c>
      <c r="M2130" s="47">
        <f t="shared" si="132"/>
        <v>1069</v>
      </c>
      <c r="N2130" s="47">
        <f t="shared" si="131"/>
        <v>4</v>
      </c>
      <c r="O2130" s="47">
        <f t="shared" si="133"/>
        <v>1035</v>
      </c>
      <c r="P2130" s="47"/>
    </row>
    <row r="2131" spans="1:16" x14ac:dyDescent="0.3">
      <c r="A2131" s="6"/>
      <c r="C2131" s="27">
        <v>2117</v>
      </c>
      <c r="D2131" s="26">
        <v>1069</v>
      </c>
      <c r="E2131" s="26">
        <v>5</v>
      </c>
      <c r="F2131" s="5">
        <v>1020</v>
      </c>
      <c r="H2131" s="47">
        <f>VLOOKUP(표5_1075[[#This Row],[characterId]],$BB$15:$BD$223,2,FALSE)</f>
        <v>9</v>
      </c>
      <c r="I2131" s="47" t="str">
        <f>VLOOKUP(표5_1075[[#This Row],[characterId]],$BB$15:$BD$223,3,FALSE)</f>
        <v>쿨핀</v>
      </c>
      <c r="K2131" s="47">
        <f t="shared" si="134"/>
        <v>89</v>
      </c>
      <c r="L2131" s="47">
        <v>2117</v>
      </c>
      <c r="M2131" s="47">
        <f t="shared" si="132"/>
        <v>1069</v>
      </c>
      <c r="N2131" s="47">
        <f t="shared" si="131"/>
        <v>5</v>
      </c>
      <c r="O2131" s="47">
        <f t="shared" si="133"/>
        <v>1020</v>
      </c>
      <c r="P2131" s="47"/>
    </row>
    <row r="2132" spans="1:16" x14ac:dyDescent="0.3">
      <c r="A2132" s="6"/>
      <c r="C2132" s="27">
        <v>2118</v>
      </c>
      <c r="D2132" s="26">
        <v>1069</v>
      </c>
      <c r="E2132" s="26">
        <v>6</v>
      </c>
      <c r="F2132" s="5">
        <v>1049</v>
      </c>
      <c r="H2132" s="47">
        <f>VLOOKUP(표5_1075[[#This Row],[characterId]],$BB$15:$BD$223,2,FALSE)</f>
        <v>7</v>
      </c>
      <c r="I2132" s="47" t="str">
        <f>VLOOKUP(표5_1075[[#This Row],[characterId]],$BB$15:$BD$223,3,FALSE)</f>
        <v>민트맨</v>
      </c>
      <c r="K2132" s="47">
        <f t="shared" si="134"/>
        <v>89</v>
      </c>
      <c r="L2132" s="47">
        <v>2118</v>
      </c>
      <c r="M2132" s="47">
        <f t="shared" si="132"/>
        <v>1069</v>
      </c>
      <c r="N2132" s="47">
        <f t="shared" si="131"/>
        <v>6</v>
      </c>
      <c r="O2132" s="47">
        <f t="shared" si="133"/>
        <v>1049</v>
      </c>
      <c r="P2132" s="47"/>
    </row>
    <row r="2133" spans="1:16" x14ac:dyDescent="0.3">
      <c r="A2133" s="6"/>
      <c r="C2133" s="27">
        <v>2119</v>
      </c>
      <c r="D2133" s="26">
        <v>1069</v>
      </c>
      <c r="E2133" s="26">
        <v>7</v>
      </c>
      <c r="F2133" s="5">
        <v>1043</v>
      </c>
      <c r="H2133" s="47">
        <f>VLOOKUP(표5_1075[[#This Row],[characterId]],$BB$15:$BD$223,2,FALSE)</f>
        <v>17</v>
      </c>
      <c r="I2133" s="47" t="str">
        <f>VLOOKUP(표5_1075[[#This Row],[characterId]],$BB$15:$BD$223,3,FALSE)</f>
        <v>레디안</v>
      </c>
      <c r="K2133" s="47">
        <f t="shared" si="134"/>
        <v>89</v>
      </c>
      <c r="L2133" s="47">
        <v>2119</v>
      </c>
      <c r="M2133" s="47">
        <f t="shared" si="132"/>
        <v>1069</v>
      </c>
      <c r="N2133" s="47">
        <f t="shared" si="131"/>
        <v>7</v>
      </c>
      <c r="O2133" s="47">
        <f t="shared" si="133"/>
        <v>1043</v>
      </c>
      <c r="P2133" s="47"/>
    </row>
    <row r="2134" spans="1:16" x14ac:dyDescent="0.3">
      <c r="A2134" s="6"/>
      <c r="C2134" s="27">
        <v>2120</v>
      </c>
      <c r="D2134" s="26">
        <v>1069</v>
      </c>
      <c r="E2134" s="26">
        <v>8</v>
      </c>
      <c r="F2134" s="5">
        <v>1051</v>
      </c>
      <c r="H2134" s="47">
        <f>VLOOKUP(표5_1075[[#This Row],[characterId]],$BB$15:$BD$223,2,FALSE)</f>
        <v>42</v>
      </c>
      <c r="I2134" s="47" t="str">
        <f>VLOOKUP(표5_1075[[#This Row],[characterId]],$BB$15:$BD$223,3,FALSE)</f>
        <v>골드리막</v>
      </c>
      <c r="K2134" s="47">
        <f t="shared" si="134"/>
        <v>89</v>
      </c>
      <c r="L2134" s="47">
        <v>2120</v>
      </c>
      <c r="M2134" s="47">
        <f t="shared" si="132"/>
        <v>1069</v>
      </c>
      <c r="N2134" s="47">
        <f t="shared" si="131"/>
        <v>8</v>
      </c>
      <c r="O2134" s="47">
        <f t="shared" si="133"/>
        <v>1051</v>
      </c>
      <c r="P2134" s="47"/>
    </row>
    <row r="2135" spans="1:16" x14ac:dyDescent="0.3">
      <c r="A2135" s="6"/>
      <c r="C2135" s="27">
        <v>2121</v>
      </c>
      <c r="D2135" s="26">
        <v>1069</v>
      </c>
      <c r="E2135" s="26">
        <v>9</v>
      </c>
      <c r="F2135" s="5">
        <v>1046</v>
      </c>
      <c r="H2135" s="47">
        <f>VLOOKUP(표5_1075[[#This Row],[characterId]],$BB$15:$BD$223,2,FALSE)</f>
        <v>21</v>
      </c>
      <c r="I2135" s="47" t="str">
        <f>VLOOKUP(표5_1075[[#This Row],[characterId]],$BB$15:$BD$223,3,FALSE)</f>
        <v>호롱</v>
      </c>
      <c r="K2135" s="47">
        <f t="shared" si="134"/>
        <v>89</v>
      </c>
      <c r="L2135" s="47">
        <v>2121</v>
      </c>
      <c r="M2135" s="47">
        <f t="shared" si="132"/>
        <v>1069</v>
      </c>
      <c r="N2135" s="47">
        <f t="shared" si="131"/>
        <v>9</v>
      </c>
      <c r="O2135" s="47">
        <f t="shared" si="133"/>
        <v>1046</v>
      </c>
      <c r="P2135" s="47"/>
    </row>
    <row r="2136" spans="1:16" x14ac:dyDescent="0.3">
      <c r="A2136" s="6"/>
      <c r="C2136" s="27">
        <v>2122</v>
      </c>
      <c r="D2136" s="26">
        <v>1069</v>
      </c>
      <c r="E2136" s="26">
        <v>10</v>
      </c>
      <c r="F2136" s="5">
        <v>1053</v>
      </c>
      <c r="H2136" s="47">
        <f>VLOOKUP(표5_1075[[#This Row],[characterId]],$BB$15:$BD$223,2,FALSE)</f>
        <v>8</v>
      </c>
      <c r="I2136" s="47" t="str">
        <f>VLOOKUP(표5_1075[[#This Row],[characterId]],$BB$15:$BD$223,3,FALSE)</f>
        <v>카니발리프스</v>
      </c>
      <c r="K2136" s="47">
        <f t="shared" si="134"/>
        <v>89</v>
      </c>
      <c r="L2136" s="47">
        <v>2122</v>
      </c>
      <c r="M2136" s="47">
        <f t="shared" si="132"/>
        <v>1069</v>
      </c>
      <c r="N2136" s="47">
        <f t="shared" si="131"/>
        <v>10</v>
      </c>
      <c r="O2136" s="47">
        <f t="shared" si="133"/>
        <v>1053</v>
      </c>
      <c r="P2136" s="47"/>
    </row>
    <row r="2137" spans="1:16" x14ac:dyDescent="0.3">
      <c r="A2137" s="6"/>
      <c r="C2137" s="27">
        <v>2123</v>
      </c>
      <c r="D2137" s="26">
        <v>1069</v>
      </c>
      <c r="E2137" s="26">
        <v>11</v>
      </c>
      <c r="F2137" s="5">
        <v>1065</v>
      </c>
      <c r="H2137" s="47">
        <f>VLOOKUP(표5_1075[[#This Row],[characterId]],$BB$15:$BD$223,2,FALSE)</f>
        <v>3</v>
      </c>
      <c r="I2137" s="47" t="str">
        <f>VLOOKUP(표5_1075[[#This Row],[characterId]],$BB$15:$BD$223,3,FALSE)</f>
        <v>옴니파이톤</v>
      </c>
      <c r="K2137" s="47">
        <f t="shared" si="134"/>
        <v>89</v>
      </c>
      <c r="L2137" s="47">
        <v>2123</v>
      </c>
      <c r="M2137" s="47">
        <f t="shared" si="132"/>
        <v>1069</v>
      </c>
      <c r="N2137" s="47">
        <f t="shared" si="131"/>
        <v>11</v>
      </c>
      <c r="O2137" s="47">
        <f t="shared" si="133"/>
        <v>1065</v>
      </c>
      <c r="P2137" s="47"/>
    </row>
    <row r="2138" spans="1:16" x14ac:dyDescent="0.3">
      <c r="A2138" s="6"/>
      <c r="C2138" s="27">
        <v>2124</v>
      </c>
      <c r="D2138" s="26">
        <v>1069</v>
      </c>
      <c r="E2138" s="26">
        <v>12</v>
      </c>
      <c r="F2138" s="5">
        <v>1066</v>
      </c>
      <c r="H2138" s="47">
        <f>VLOOKUP(표5_1075[[#This Row],[characterId]],$BB$15:$BD$223,2,FALSE)</f>
        <v>3</v>
      </c>
      <c r="I2138" s="47" t="str">
        <f>VLOOKUP(표5_1075[[#This Row],[characterId]],$BB$15:$BD$223,3,FALSE)</f>
        <v>디바인독스</v>
      </c>
      <c r="K2138" s="47">
        <f t="shared" si="134"/>
        <v>89</v>
      </c>
      <c r="L2138" s="47">
        <v>2124</v>
      </c>
      <c r="M2138" s="47">
        <f t="shared" si="132"/>
        <v>1069</v>
      </c>
      <c r="N2138" s="47">
        <f t="shared" si="131"/>
        <v>12</v>
      </c>
      <c r="O2138" s="47">
        <f t="shared" si="133"/>
        <v>1066</v>
      </c>
      <c r="P2138" s="47"/>
    </row>
    <row r="2139" spans="1:16" x14ac:dyDescent="0.3">
      <c r="A2139" s="6"/>
      <c r="C2139" s="27">
        <v>2125</v>
      </c>
      <c r="D2139" s="26">
        <v>1069</v>
      </c>
      <c r="E2139" s="26">
        <v>13</v>
      </c>
      <c r="F2139" s="5">
        <v>1122</v>
      </c>
      <c r="H2139" s="47">
        <f>VLOOKUP(표5_1075[[#This Row],[characterId]],$BB$15:$BD$223,2,FALSE)</f>
        <v>13</v>
      </c>
      <c r="I2139" s="47" t="str">
        <f>VLOOKUP(표5_1075[[#This Row],[characterId]],$BB$15:$BD$223,3,FALSE)</f>
        <v>레주카</v>
      </c>
      <c r="K2139" s="47">
        <f t="shared" si="134"/>
        <v>89</v>
      </c>
      <c r="L2139" s="47">
        <v>2125</v>
      </c>
      <c r="M2139" s="47">
        <f t="shared" si="132"/>
        <v>1069</v>
      </c>
      <c r="N2139" s="47">
        <f t="shared" si="131"/>
        <v>13</v>
      </c>
      <c r="O2139" s="47">
        <f t="shared" si="133"/>
        <v>1122</v>
      </c>
      <c r="P2139" s="47"/>
    </row>
    <row r="2140" spans="1:16" x14ac:dyDescent="0.3">
      <c r="A2140" s="6"/>
      <c r="C2140" s="27">
        <v>2126</v>
      </c>
      <c r="D2140" s="26">
        <v>1069</v>
      </c>
      <c r="E2140" s="26">
        <v>14</v>
      </c>
      <c r="F2140" s="5">
        <v>1074</v>
      </c>
      <c r="H2140" s="47">
        <f>VLOOKUP(표5_1075[[#This Row],[characterId]],$BB$15:$BD$223,2,FALSE)</f>
        <v>14</v>
      </c>
      <c r="I2140" s="47" t="str">
        <f>VLOOKUP(표5_1075[[#This Row],[characterId]],$BB$15:$BD$223,3,FALSE)</f>
        <v>드로이드골드</v>
      </c>
      <c r="K2140" s="47">
        <f t="shared" si="134"/>
        <v>89</v>
      </c>
      <c r="L2140" s="47">
        <v>2126</v>
      </c>
      <c r="M2140" s="47">
        <f t="shared" si="132"/>
        <v>1069</v>
      </c>
      <c r="N2140" s="47">
        <f t="shared" si="131"/>
        <v>14</v>
      </c>
      <c r="O2140" s="47">
        <f t="shared" si="133"/>
        <v>1074</v>
      </c>
      <c r="P2140" s="47"/>
    </row>
    <row r="2141" spans="1:16" x14ac:dyDescent="0.3">
      <c r="A2141" s="6"/>
      <c r="C2141" s="27">
        <v>2127</v>
      </c>
      <c r="D2141" s="26">
        <v>1069</v>
      </c>
      <c r="E2141" s="26">
        <v>15</v>
      </c>
      <c r="F2141" s="5">
        <v>1078</v>
      </c>
      <c r="H2141" s="47">
        <f>VLOOKUP(표5_1075[[#This Row],[characterId]],$BB$15:$BD$223,2,FALSE)</f>
        <v>42</v>
      </c>
      <c r="I2141" s="47" t="str">
        <f>VLOOKUP(표5_1075[[#This Row],[characterId]],$BB$15:$BD$223,3,FALSE)</f>
        <v>프레링</v>
      </c>
      <c r="K2141" s="47">
        <f t="shared" si="134"/>
        <v>89</v>
      </c>
      <c r="L2141" s="47">
        <v>2127</v>
      </c>
      <c r="M2141" s="47">
        <f t="shared" si="132"/>
        <v>1069</v>
      </c>
      <c r="N2141" s="47">
        <f t="shared" si="131"/>
        <v>15</v>
      </c>
      <c r="O2141" s="47">
        <f t="shared" si="133"/>
        <v>1078</v>
      </c>
      <c r="P2141" s="47"/>
    </row>
    <row r="2142" spans="1:16" x14ac:dyDescent="0.3">
      <c r="A2142" s="6"/>
      <c r="C2142" s="27">
        <v>2128</v>
      </c>
      <c r="D2142" s="26">
        <v>1069</v>
      </c>
      <c r="E2142" s="26">
        <v>16</v>
      </c>
      <c r="F2142" s="5">
        <v>1142</v>
      </c>
      <c r="H2142" s="47">
        <f>VLOOKUP(표5_1075[[#This Row],[characterId]],$BB$15:$BD$223,2,FALSE)</f>
        <v>17</v>
      </c>
      <c r="I2142" s="47" t="str">
        <f>VLOOKUP(표5_1075[[#This Row],[characterId]],$BB$15:$BD$223,3,FALSE)</f>
        <v>하인즈호그</v>
      </c>
      <c r="K2142" s="47">
        <f t="shared" si="134"/>
        <v>89</v>
      </c>
      <c r="L2142" s="47">
        <v>2128</v>
      </c>
      <c r="M2142" s="47">
        <f t="shared" si="132"/>
        <v>1069</v>
      </c>
      <c r="N2142" s="47">
        <f t="shared" si="131"/>
        <v>16</v>
      </c>
      <c r="O2142" s="47">
        <f t="shared" si="133"/>
        <v>1142</v>
      </c>
      <c r="P2142" s="47"/>
    </row>
    <row r="2143" spans="1:16" x14ac:dyDescent="0.3">
      <c r="A2143" s="6"/>
      <c r="C2143" s="27">
        <v>2129</v>
      </c>
      <c r="D2143" s="26">
        <v>1069</v>
      </c>
      <c r="E2143" s="26">
        <v>17</v>
      </c>
      <c r="F2143" s="5">
        <v>1136</v>
      </c>
      <c r="H2143" s="47">
        <f>VLOOKUP(표5_1075[[#This Row],[characterId]],$BB$15:$BD$223,2,FALSE)</f>
        <v>35</v>
      </c>
      <c r="I2143" s="47" t="str">
        <f>VLOOKUP(표5_1075[[#This Row],[characterId]],$BB$15:$BD$223,3,FALSE)</f>
        <v>브루탈</v>
      </c>
      <c r="K2143" s="47">
        <f t="shared" si="134"/>
        <v>89</v>
      </c>
      <c r="L2143" s="47">
        <v>2129</v>
      </c>
      <c r="M2143" s="47">
        <f t="shared" si="132"/>
        <v>1069</v>
      </c>
      <c r="N2143" s="47">
        <f t="shared" si="131"/>
        <v>17</v>
      </c>
      <c r="O2143" s="47">
        <f t="shared" si="133"/>
        <v>1136</v>
      </c>
      <c r="P2143" s="47"/>
    </row>
    <row r="2144" spans="1:16" x14ac:dyDescent="0.3">
      <c r="A2144" s="6"/>
      <c r="C2144" s="27">
        <v>2130</v>
      </c>
      <c r="D2144" s="26">
        <v>1069</v>
      </c>
      <c r="E2144" s="26">
        <v>18</v>
      </c>
      <c r="F2144" s="5">
        <v>1111</v>
      </c>
      <c r="H2144" s="47">
        <f>VLOOKUP(표5_1075[[#This Row],[characterId]],$BB$15:$BD$223,2,FALSE)</f>
        <v>20</v>
      </c>
      <c r="I2144" s="47" t="str">
        <f>VLOOKUP(표5_1075[[#This Row],[characterId]],$BB$15:$BD$223,3,FALSE)</f>
        <v>키릴</v>
      </c>
      <c r="K2144" s="47">
        <f t="shared" si="134"/>
        <v>89</v>
      </c>
      <c r="L2144" s="47">
        <v>2130</v>
      </c>
      <c r="M2144" s="47">
        <f t="shared" si="132"/>
        <v>1069</v>
      </c>
      <c r="N2144" s="47">
        <f t="shared" si="131"/>
        <v>18</v>
      </c>
      <c r="O2144" s="47">
        <f t="shared" si="133"/>
        <v>1111</v>
      </c>
      <c r="P2144" s="47"/>
    </row>
    <row r="2145" spans="1:16" x14ac:dyDescent="0.3">
      <c r="A2145" s="6"/>
      <c r="C2145" s="27">
        <v>2131</v>
      </c>
      <c r="D2145" s="26">
        <v>1069</v>
      </c>
      <c r="E2145" s="26">
        <v>19</v>
      </c>
      <c r="F2145" s="5">
        <v>1157</v>
      </c>
      <c r="H2145" s="47">
        <f>VLOOKUP(표5_1075[[#This Row],[characterId]],$BB$15:$BD$223,2,FALSE)</f>
        <v>15</v>
      </c>
      <c r="I2145" s="47" t="str">
        <f>VLOOKUP(표5_1075[[#This Row],[characterId]],$BB$15:$BD$223,3,FALSE)</f>
        <v>클레르보</v>
      </c>
      <c r="K2145" s="47">
        <f t="shared" si="134"/>
        <v>89</v>
      </c>
      <c r="L2145" s="47">
        <v>2131</v>
      </c>
      <c r="M2145" s="47">
        <f t="shared" si="132"/>
        <v>1069</v>
      </c>
      <c r="N2145" s="47">
        <f t="shared" si="131"/>
        <v>19</v>
      </c>
      <c r="O2145" s="47">
        <f t="shared" si="133"/>
        <v>1157</v>
      </c>
      <c r="P2145" s="47"/>
    </row>
    <row r="2146" spans="1:16" x14ac:dyDescent="0.3">
      <c r="A2146" s="6"/>
      <c r="C2146" s="27">
        <v>2132</v>
      </c>
      <c r="D2146" s="26">
        <v>1069</v>
      </c>
      <c r="E2146" s="26">
        <v>20</v>
      </c>
      <c r="F2146" s="5">
        <v>1172</v>
      </c>
      <c r="H2146" s="47">
        <f>VLOOKUP(표5_1075[[#This Row],[characterId]],$BB$15:$BD$223,2,FALSE)</f>
        <v>32</v>
      </c>
      <c r="I2146" s="47" t="str">
        <f>VLOOKUP(표5_1075[[#This Row],[characterId]],$BB$15:$BD$223,3,FALSE)</f>
        <v>골강시</v>
      </c>
      <c r="K2146" s="47">
        <f t="shared" si="134"/>
        <v>89</v>
      </c>
      <c r="L2146" s="47">
        <v>2132</v>
      </c>
      <c r="M2146" s="47">
        <f t="shared" si="132"/>
        <v>1069</v>
      </c>
      <c r="N2146" s="47">
        <f t="shared" si="131"/>
        <v>20</v>
      </c>
      <c r="O2146" s="47">
        <f t="shared" si="133"/>
        <v>1172</v>
      </c>
      <c r="P2146" s="47"/>
    </row>
    <row r="2147" spans="1:16" x14ac:dyDescent="0.3">
      <c r="A2147" s="6"/>
      <c r="C2147" s="27">
        <v>2133</v>
      </c>
      <c r="D2147" s="26">
        <v>1069</v>
      </c>
      <c r="E2147" s="26">
        <v>101</v>
      </c>
      <c r="F2147" s="5">
        <v>2012</v>
      </c>
      <c r="H2147" s="47">
        <f>VLOOKUP(표5_1075[[#This Row],[characterId]],$BB$15:$BD$223,2,FALSE)</f>
        <v>31</v>
      </c>
      <c r="I2147" s="47" t="str">
        <f>VLOOKUP(표5_1075[[#This Row],[characterId]],$BB$15:$BD$223,3,FALSE)</f>
        <v>요로나</v>
      </c>
      <c r="K2147" s="47">
        <f t="shared" si="134"/>
        <v>89</v>
      </c>
      <c r="L2147" s="47">
        <v>2133</v>
      </c>
      <c r="M2147" s="47">
        <f t="shared" si="132"/>
        <v>1069</v>
      </c>
      <c r="N2147" s="47">
        <f t="shared" si="131"/>
        <v>101</v>
      </c>
      <c r="O2147" s="47">
        <f t="shared" si="133"/>
        <v>2012</v>
      </c>
      <c r="P2147" s="47"/>
    </row>
    <row r="2148" spans="1:16" x14ac:dyDescent="0.3">
      <c r="A2148" s="6"/>
      <c r="C2148" s="27">
        <v>2134</v>
      </c>
      <c r="D2148" s="26">
        <v>1069</v>
      </c>
      <c r="E2148" s="26">
        <v>102</v>
      </c>
      <c r="F2148" s="5">
        <v>2021</v>
      </c>
      <c r="H2148" s="47">
        <f>VLOOKUP(표5_1075[[#This Row],[characterId]],$BB$15:$BD$223,2,FALSE)</f>
        <v>23</v>
      </c>
      <c r="I2148" s="47" t="str">
        <f>VLOOKUP(표5_1075[[#This Row],[characterId]],$BB$15:$BD$223,3,FALSE)</f>
        <v>도르도로이드</v>
      </c>
      <c r="K2148" s="47">
        <f t="shared" si="134"/>
        <v>89</v>
      </c>
      <c r="L2148" s="47">
        <v>2134</v>
      </c>
      <c r="M2148" s="47">
        <f t="shared" si="132"/>
        <v>1069</v>
      </c>
      <c r="N2148" s="47">
        <f t="shared" si="131"/>
        <v>102</v>
      </c>
      <c r="O2148" s="47">
        <f t="shared" si="133"/>
        <v>2021</v>
      </c>
      <c r="P2148" s="47"/>
    </row>
    <row r="2149" spans="1:16" x14ac:dyDescent="0.3">
      <c r="A2149" s="6"/>
      <c r="C2149" s="27">
        <v>2135</v>
      </c>
      <c r="D2149" s="26">
        <v>1069</v>
      </c>
      <c r="E2149" s="26">
        <v>103</v>
      </c>
      <c r="F2149" s="5">
        <v>2031</v>
      </c>
      <c r="H2149" s="47">
        <f>VLOOKUP(표5_1075[[#This Row],[characterId]],$BB$15:$BD$223,2,FALSE)</f>
        <v>31</v>
      </c>
      <c r="I2149" s="47" t="str">
        <f>VLOOKUP(표5_1075[[#This Row],[characterId]],$BB$15:$BD$223,3,FALSE)</f>
        <v>치르치노</v>
      </c>
      <c r="K2149" s="47">
        <f t="shared" si="134"/>
        <v>89</v>
      </c>
      <c r="L2149" s="47">
        <v>2135</v>
      </c>
      <c r="M2149" s="47">
        <f t="shared" si="132"/>
        <v>1069</v>
      </c>
      <c r="N2149" s="47">
        <f t="shared" si="131"/>
        <v>103</v>
      </c>
      <c r="O2149" s="47">
        <f t="shared" si="133"/>
        <v>2031</v>
      </c>
      <c r="P2149" s="47"/>
    </row>
    <row r="2150" spans="1:16" x14ac:dyDescent="0.3">
      <c r="A2150" s="6"/>
      <c r="C2150" s="27">
        <v>2136</v>
      </c>
      <c r="D2150" s="26">
        <v>1069</v>
      </c>
      <c r="E2150" s="26">
        <v>201</v>
      </c>
      <c r="F2150" s="5">
        <v>3005</v>
      </c>
      <c r="H2150" s="47">
        <f>VLOOKUP(표5_1075[[#This Row],[characterId]],$BB$15:$BD$223,2,FALSE)</f>
        <v>36</v>
      </c>
      <c r="I2150" s="47" t="str">
        <f>VLOOKUP(표5_1075[[#This Row],[characterId]],$BB$15:$BD$223,3,FALSE)</f>
        <v>눈물의 루나이</v>
      </c>
      <c r="K2150" s="47">
        <f t="shared" si="134"/>
        <v>89</v>
      </c>
      <c r="L2150" s="47">
        <v>2136</v>
      </c>
      <c r="M2150" s="47">
        <f t="shared" si="132"/>
        <v>1069</v>
      </c>
      <c r="N2150" s="47">
        <f t="shared" si="131"/>
        <v>201</v>
      </c>
      <c r="O2150" s="47">
        <f t="shared" si="133"/>
        <v>3005</v>
      </c>
      <c r="P2150" s="47"/>
    </row>
    <row r="2151" spans="1:16" x14ac:dyDescent="0.3">
      <c r="A2151" s="6"/>
      <c r="C2151" s="27">
        <v>2137</v>
      </c>
      <c r="D2151" s="26">
        <v>1070</v>
      </c>
      <c r="E2151" s="26">
        <v>1</v>
      </c>
      <c r="F2151" s="5">
        <v>1002</v>
      </c>
      <c r="H2151" s="47">
        <f>VLOOKUP(표5_1075[[#This Row],[characterId]],$BB$15:$BD$223,2,FALSE)</f>
        <v>1</v>
      </c>
      <c r="I2151" s="47" t="str">
        <f>VLOOKUP(표5_1075[[#This Row],[characterId]],$BB$15:$BD$223,3,FALSE)</f>
        <v>길라임</v>
      </c>
      <c r="K2151" s="47">
        <f t="shared" si="134"/>
        <v>90</v>
      </c>
      <c r="L2151" s="47">
        <v>2137</v>
      </c>
      <c r="M2151" s="47">
        <f t="shared" si="132"/>
        <v>1070</v>
      </c>
      <c r="N2151" s="47">
        <f t="shared" si="131"/>
        <v>1</v>
      </c>
      <c r="O2151" s="47">
        <f t="shared" si="133"/>
        <v>1002</v>
      </c>
      <c r="P2151" s="47"/>
    </row>
    <row r="2152" spans="1:16" x14ac:dyDescent="0.3">
      <c r="A2152" s="6"/>
      <c r="C2152" s="27">
        <v>2138</v>
      </c>
      <c r="D2152" s="26">
        <v>1070</v>
      </c>
      <c r="E2152" s="26">
        <v>2</v>
      </c>
      <c r="F2152" s="5">
        <v>1005</v>
      </c>
      <c r="H2152" s="47">
        <f>VLOOKUP(표5_1075[[#This Row],[characterId]],$BB$15:$BD$223,2,FALSE)</f>
        <v>4</v>
      </c>
      <c r="I2152" s="47" t="str">
        <f>VLOOKUP(표5_1075[[#This Row],[characterId]],$BB$15:$BD$223,3,FALSE)</f>
        <v>델핀</v>
      </c>
      <c r="K2152" s="47">
        <f t="shared" si="134"/>
        <v>90</v>
      </c>
      <c r="L2152" s="47">
        <v>2138</v>
      </c>
      <c r="M2152" s="47">
        <f t="shared" si="132"/>
        <v>1070</v>
      </c>
      <c r="N2152" s="47">
        <f t="shared" ref="N2152:N2215" si="135">N2128</f>
        <v>2</v>
      </c>
      <c r="O2152" s="47">
        <f t="shared" si="133"/>
        <v>1005</v>
      </c>
      <c r="P2152" s="47"/>
    </row>
    <row r="2153" spans="1:16" x14ac:dyDescent="0.3">
      <c r="A2153" s="6"/>
      <c r="C2153" s="27">
        <v>2139</v>
      </c>
      <c r="D2153" s="26">
        <v>1070</v>
      </c>
      <c r="E2153" s="26">
        <v>3</v>
      </c>
      <c r="F2153" s="5">
        <v>1025</v>
      </c>
      <c r="H2153" s="47">
        <f>VLOOKUP(표5_1075[[#This Row],[characterId]],$BB$15:$BD$223,2,FALSE)</f>
        <v>15</v>
      </c>
      <c r="I2153" s="47" t="str">
        <f>VLOOKUP(표5_1075[[#This Row],[characterId]],$BB$15:$BD$223,3,FALSE)</f>
        <v>엘라임</v>
      </c>
      <c r="K2153" s="47">
        <f t="shared" si="134"/>
        <v>90</v>
      </c>
      <c r="L2153" s="47">
        <v>2139</v>
      </c>
      <c r="M2153" s="47">
        <f t="shared" si="132"/>
        <v>1070</v>
      </c>
      <c r="N2153" s="47">
        <f t="shared" si="135"/>
        <v>3</v>
      </c>
      <c r="O2153" s="47">
        <f t="shared" si="133"/>
        <v>1025</v>
      </c>
      <c r="P2153" s="47"/>
    </row>
    <row r="2154" spans="1:16" x14ac:dyDescent="0.3">
      <c r="A2154" s="6"/>
      <c r="C2154" s="27">
        <v>2140</v>
      </c>
      <c r="D2154" s="26">
        <v>1070</v>
      </c>
      <c r="E2154" s="26">
        <v>4</v>
      </c>
      <c r="F2154" s="5">
        <v>1035</v>
      </c>
      <c r="H2154" s="47">
        <f>VLOOKUP(표5_1075[[#This Row],[characterId]],$BB$15:$BD$223,2,FALSE)</f>
        <v>2</v>
      </c>
      <c r="I2154" s="47" t="str">
        <f>VLOOKUP(표5_1075[[#This Row],[characterId]],$BB$15:$BD$223,3,FALSE)</f>
        <v>액션트독스</v>
      </c>
      <c r="K2154" s="47">
        <f t="shared" si="134"/>
        <v>90</v>
      </c>
      <c r="L2154" s="47">
        <v>2140</v>
      </c>
      <c r="M2154" s="47">
        <f t="shared" si="132"/>
        <v>1070</v>
      </c>
      <c r="N2154" s="47">
        <f t="shared" si="135"/>
        <v>4</v>
      </c>
      <c r="O2154" s="47">
        <f t="shared" si="133"/>
        <v>1035</v>
      </c>
      <c r="P2154" s="47"/>
    </row>
    <row r="2155" spans="1:16" x14ac:dyDescent="0.3">
      <c r="A2155" s="6"/>
      <c r="C2155" s="27">
        <v>2141</v>
      </c>
      <c r="D2155" s="26">
        <v>1070</v>
      </c>
      <c r="E2155" s="26">
        <v>5</v>
      </c>
      <c r="F2155" s="5">
        <v>1020</v>
      </c>
      <c r="H2155" s="47">
        <f>VLOOKUP(표5_1075[[#This Row],[characterId]],$BB$15:$BD$223,2,FALSE)</f>
        <v>9</v>
      </c>
      <c r="I2155" s="47" t="str">
        <f>VLOOKUP(표5_1075[[#This Row],[characterId]],$BB$15:$BD$223,3,FALSE)</f>
        <v>쿨핀</v>
      </c>
      <c r="K2155" s="47">
        <f t="shared" si="134"/>
        <v>90</v>
      </c>
      <c r="L2155" s="47">
        <v>2141</v>
      </c>
      <c r="M2155" s="47">
        <f t="shared" si="132"/>
        <v>1070</v>
      </c>
      <c r="N2155" s="47">
        <f t="shared" si="135"/>
        <v>5</v>
      </c>
      <c r="O2155" s="47">
        <f t="shared" si="133"/>
        <v>1020</v>
      </c>
      <c r="P2155" s="47"/>
    </row>
    <row r="2156" spans="1:16" x14ac:dyDescent="0.3">
      <c r="A2156" s="6"/>
      <c r="C2156" s="27">
        <v>2142</v>
      </c>
      <c r="D2156" s="26">
        <v>1070</v>
      </c>
      <c r="E2156" s="26">
        <v>6</v>
      </c>
      <c r="F2156" s="5">
        <v>1049</v>
      </c>
      <c r="H2156" s="47">
        <f>VLOOKUP(표5_1075[[#This Row],[characterId]],$BB$15:$BD$223,2,FALSE)</f>
        <v>7</v>
      </c>
      <c r="I2156" s="47" t="str">
        <f>VLOOKUP(표5_1075[[#This Row],[characterId]],$BB$15:$BD$223,3,FALSE)</f>
        <v>민트맨</v>
      </c>
      <c r="K2156" s="47">
        <f t="shared" si="134"/>
        <v>90</v>
      </c>
      <c r="L2156" s="47">
        <v>2142</v>
      </c>
      <c r="M2156" s="47">
        <f t="shared" si="132"/>
        <v>1070</v>
      </c>
      <c r="N2156" s="47">
        <f t="shared" si="135"/>
        <v>6</v>
      </c>
      <c r="O2156" s="47">
        <f t="shared" si="133"/>
        <v>1049</v>
      </c>
      <c r="P2156" s="47"/>
    </row>
    <row r="2157" spans="1:16" x14ac:dyDescent="0.3">
      <c r="A2157" s="6"/>
      <c r="C2157" s="27">
        <v>2143</v>
      </c>
      <c r="D2157" s="26">
        <v>1070</v>
      </c>
      <c r="E2157" s="26">
        <v>7</v>
      </c>
      <c r="F2157" s="5">
        <v>1043</v>
      </c>
      <c r="H2157" s="47">
        <f>VLOOKUP(표5_1075[[#This Row],[characterId]],$BB$15:$BD$223,2,FALSE)</f>
        <v>17</v>
      </c>
      <c r="I2157" s="47" t="str">
        <f>VLOOKUP(표5_1075[[#This Row],[characterId]],$BB$15:$BD$223,3,FALSE)</f>
        <v>레디안</v>
      </c>
      <c r="K2157" s="47">
        <f t="shared" si="134"/>
        <v>90</v>
      </c>
      <c r="L2157" s="47">
        <v>2143</v>
      </c>
      <c r="M2157" s="47">
        <f t="shared" si="132"/>
        <v>1070</v>
      </c>
      <c r="N2157" s="47">
        <f t="shared" si="135"/>
        <v>7</v>
      </c>
      <c r="O2157" s="47">
        <f t="shared" si="133"/>
        <v>1043</v>
      </c>
      <c r="P2157" s="47"/>
    </row>
    <row r="2158" spans="1:16" x14ac:dyDescent="0.3">
      <c r="A2158" s="6"/>
      <c r="C2158" s="27">
        <v>2144</v>
      </c>
      <c r="D2158" s="26">
        <v>1070</v>
      </c>
      <c r="E2158" s="26">
        <v>8</v>
      </c>
      <c r="F2158" s="5">
        <v>1051</v>
      </c>
      <c r="H2158" s="47">
        <f>VLOOKUP(표5_1075[[#This Row],[characterId]],$BB$15:$BD$223,2,FALSE)</f>
        <v>42</v>
      </c>
      <c r="I2158" s="47" t="str">
        <f>VLOOKUP(표5_1075[[#This Row],[characterId]],$BB$15:$BD$223,3,FALSE)</f>
        <v>골드리막</v>
      </c>
      <c r="K2158" s="47">
        <f t="shared" si="134"/>
        <v>90</v>
      </c>
      <c r="L2158" s="47">
        <v>2144</v>
      </c>
      <c r="M2158" s="47">
        <f t="shared" si="132"/>
        <v>1070</v>
      </c>
      <c r="N2158" s="47">
        <f t="shared" si="135"/>
        <v>8</v>
      </c>
      <c r="O2158" s="47">
        <f t="shared" si="133"/>
        <v>1051</v>
      </c>
      <c r="P2158" s="47"/>
    </row>
    <row r="2159" spans="1:16" x14ac:dyDescent="0.3">
      <c r="A2159" s="6"/>
      <c r="C2159" s="27">
        <v>2145</v>
      </c>
      <c r="D2159" s="26">
        <v>1070</v>
      </c>
      <c r="E2159" s="26">
        <v>9</v>
      </c>
      <c r="F2159" s="5">
        <v>1046</v>
      </c>
      <c r="H2159" s="47">
        <f>VLOOKUP(표5_1075[[#This Row],[characterId]],$BB$15:$BD$223,2,FALSE)</f>
        <v>21</v>
      </c>
      <c r="I2159" s="47" t="str">
        <f>VLOOKUP(표5_1075[[#This Row],[characterId]],$BB$15:$BD$223,3,FALSE)</f>
        <v>호롱</v>
      </c>
      <c r="K2159" s="47">
        <f t="shared" si="134"/>
        <v>90</v>
      </c>
      <c r="L2159" s="47">
        <v>2145</v>
      </c>
      <c r="M2159" s="47">
        <f t="shared" si="132"/>
        <v>1070</v>
      </c>
      <c r="N2159" s="47">
        <f t="shared" si="135"/>
        <v>9</v>
      </c>
      <c r="O2159" s="47">
        <f t="shared" si="133"/>
        <v>1046</v>
      </c>
      <c r="P2159" s="47"/>
    </row>
    <row r="2160" spans="1:16" x14ac:dyDescent="0.3">
      <c r="A2160" s="6"/>
      <c r="C2160" s="27">
        <v>2146</v>
      </c>
      <c r="D2160" s="26">
        <v>1070</v>
      </c>
      <c r="E2160" s="26">
        <v>10</v>
      </c>
      <c r="F2160" s="5">
        <v>1053</v>
      </c>
      <c r="H2160" s="47">
        <f>VLOOKUP(표5_1075[[#This Row],[characterId]],$BB$15:$BD$223,2,FALSE)</f>
        <v>8</v>
      </c>
      <c r="I2160" s="47" t="str">
        <f>VLOOKUP(표5_1075[[#This Row],[characterId]],$BB$15:$BD$223,3,FALSE)</f>
        <v>카니발리프스</v>
      </c>
      <c r="K2160" s="47">
        <f t="shared" si="134"/>
        <v>90</v>
      </c>
      <c r="L2160" s="47">
        <v>2146</v>
      </c>
      <c r="M2160" s="47">
        <f t="shared" si="132"/>
        <v>1070</v>
      </c>
      <c r="N2160" s="47">
        <f t="shared" si="135"/>
        <v>10</v>
      </c>
      <c r="O2160" s="47">
        <f t="shared" si="133"/>
        <v>1053</v>
      </c>
      <c r="P2160" s="47"/>
    </row>
    <row r="2161" spans="1:16" x14ac:dyDescent="0.3">
      <c r="A2161" s="6"/>
      <c r="C2161" s="27">
        <v>2147</v>
      </c>
      <c r="D2161" s="26">
        <v>1070</v>
      </c>
      <c r="E2161" s="26">
        <v>11</v>
      </c>
      <c r="F2161" s="5">
        <v>1065</v>
      </c>
      <c r="H2161" s="47">
        <f>VLOOKUP(표5_1075[[#This Row],[characterId]],$BB$15:$BD$223,2,FALSE)</f>
        <v>3</v>
      </c>
      <c r="I2161" s="47" t="str">
        <f>VLOOKUP(표5_1075[[#This Row],[characterId]],$BB$15:$BD$223,3,FALSE)</f>
        <v>옴니파이톤</v>
      </c>
      <c r="K2161" s="47">
        <f t="shared" si="134"/>
        <v>90</v>
      </c>
      <c r="L2161" s="47">
        <v>2147</v>
      </c>
      <c r="M2161" s="47">
        <f t="shared" si="132"/>
        <v>1070</v>
      </c>
      <c r="N2161" s="47">
        <f t="shared" si="135"/>
        <v>11</v>
      </c>
      <c r="O2161" s="47">
        <f t="shared" si="133"/>
        <v>1065</v>
      </c>
      <c r="P2161" s="47"/>
    </row>
    <row r="2162" spans="1:16" x14ac:dyDescent="0.3">
      <c r="A2162" s="6"/>
      <c r="C2162" s="27">
        <v>2148</v>
      </c>
      <c r="D2162" s="26">
        <v>1070</v>
      </c>
      <c r="E2162" s="26">
        <v>12</v>
      </c>
      <c r="F2162" s="5">
        <v>1066</v>
      </c>
      <c r="H2162" s="47">
        <f>VLOOKUP(표5_1075[[#This Row],[characterId]],$BB$15:$BD$223,2,FALSE)</f>
        <v>3</v>
      </c>
      <c r="I2162" s="47" t="str">
        <f>VLOOKUP(표5_1075[[#This Row],[characterId]],$BB$15:$BD$223,3,FALSE)</f>
        <v>디바인독스</v>
      </c>
      <c r="K2162" s="47">
        <f t="shared" si="134"/>
        <v>90</v>
      </c>
      <c r="L2162" s="47">
        <v>2148</v>
      </c>
      <c r="M2162" s="47">
        <f t="shared" si="132"/>
        <v>1070</v>
      </c>
      <c r="N2162" s="47">
        <f t="shared" si="135"/>
        <v>12</v>
      </c>
      <c r="O2162" s="47">
        <f t="shared" si="133"/>
        <v>1066</v>
      </c>
      <c r="P2162" s="47"/>
    </row>
    <row r="2163" spans="1:16" x14ac:dyDescent="0.3">
      <c r="A2163" s="6"/>
      <c r="C2163" s="27">
        <v>2149</v>
      </c>
      <c r="D2163" s="26">
        <v>1070</v>
      </c>
      <c r="E2163" s="26">
        <v>13</v>
      </c>
      <c r="F2163" s="5">
        <v>1122</v>
      </c>
      <c r="H2163" s="47">
        <f>VLOOKUP(표5_1075[[#This Row],[characterId]],$BB$15:$BD$223,2,FALSE)</f>
        <v>13</v>
      </c>
      <c r="I2163" s="47" t="str">
        <f>VLOOKUP(표5_1075[[#This Row],[characterId]],$BB$15:$BD$223,3,FALSE)</f>
        <v>레주카</v>
      </c>
      <c r="K2163" s="47">
        <f t="shared" si="134"/>
        <v>90</v>
      </c>
      <c r="L2163" s="47">
        <v>2149</v>
      </c>
      <c r="M2163" s="47">
        <f t="shared" si="132"/>
        <v>1070</v>
      </c>
      <c r="N2163" s="47">
        <f t="shared" si="135"/>
        <v>13</v>
      </c>
      <c r="O2163" s="47">
        <f t="shared" si="133"/>
        <v>1122</v>
      </c>
      <c r="P2163" s="47"/>
    </row>
    <row r="2164" spans="1:16" x14ac:dyDescent="0.3">
      <c r="A2164" s="6"/>
      <c r="C2164" s="27">
        <v>2150</v>
      </c>
      <c r="D2164" s="26">
        <v>1070</v>
      </c>
      <c r="E2164" s="26">
        <v>14</v>
      </c>
      <c r="F2164" s="5">
        <v>1074</v>
      </c>
      <c r="H2164" s="47">
        <f>VLOOKUP(표5_1075[[#This Row],[characterId]],$BB$15:$BD$223,2,FALSE)</f>
        <v>14</v>
      </c>
      <c r="I2164" s="47" t="str">
        <f>VLOOKUP(표5_1075[[#This Row],[characterId]],$BB$15:$BD$223,3,FALSE)</f>
        <v>드로이드골드</v>
      </c>
      <c r="K2164" s="47">
        <f t="shared" si="134"/>
        <v>90</v>
      </c>
      <c r="L2164" s="47">
        <v>2150</v>
      </c>
      <c r="M2164" s="47">
        <f t="shared" si="132"/>
        <v>1070</v>
      </c>
      <c r="N2164" s="47">
        <f t="shared" si="135"/>
        <v>14</v>
      </c>
      <c r="O2164" s="47">
        <f t="shared" si="133"/>
        <v>1074</v>
      </c>
      <c r="P2164" s="47"/>
    </row>
    <row r="2165" spans="1:16" x14ac:dyDescent="0.3">
      <c r="A2165" s="6"/>
      <c r="C2165" s="27">
        <v>2151</v>
      </c>
      <c r="D2165" s="26">
        <v>1070</v>
      </c>
      <c r="E2165" s="26">
        <v>15</v>
      </c>
      <c r="F2165" s="5">
        <v>1078</v>
      </c>
      <c r="H2165" s="47">
        <f>VLOOKUP(표5_1075[[#This Row],[characterId]],$BB$15:$BD$223,2,FALSE)</f>
        <v>42</v>
      </c>
      <c r="I2165" s="47" t="str">
        <f>VLOOKUP(표5_1075[[#This Row],[characterId]],$BB$15:$BD$223,3,FALSE)</f>
        <v>프레링</v>
      </c>
      <c r="K2165" s="47">
        <f t="shared" si="134"/>
        <v>90</v>
      </c>
      <c r="L2165" s="47">
        <v>2151</v>
      </c>
      <c r="M2165" s="47">
        <f t="shared" si="132"/>
        <v>1070</v>
      </c>
      <c r="N2165" s="47">
        <f t="shared" si="135"/>
        <v>15</v>
      </c>
      <c r="O2165" s="47">
        <f t="shared" si="133"/>
        <v>1078</v>
      </c>
      <c r="P2165" s="47"/>
    </row>
    <row r="2166" spans="1:16" x14ac:dyDescent="0.3">
      <c r="A2166" s="6"/>
      <c r="C2166" s="27">
        <v>2152</v>
      </c>
      <c r="D2166" s="26">
        <v>1070</v>
      </c>
      <c r="E2166" s="26">
        <v>16</v>
      </c>
      <c r="F2166" s="5">
        <v>1142</v>
      </c>
      <c r="H2166" s="47">
        <f>VLOOKUP(표5_1075[[#This Row],[characterId]],$BB$15:$BD$223,2,FALSE)</f>
        <v>17</v>
      </c>
      <c r="I2166" s="47" t="str">
        <f>VLOOKUP(표5_1075[[#This Row],[characterId]],$BB$15:$BD$223,3,FALSE)</f>
        <v>하인즈호그</v>
      </c>
      <c r="K2166" s="47">
        <f t="shared" si="134"/>
        <v>90</v>
      </c>
      <c r="L2166" s="47">
        <v>2152</v>
      </c>
      <c r="M2166" s="47">
        <f t="shared" si="132"/>
        <v>1070</v>
      </c>
      <c r="N2166" s="47">
        <f t="shared" si="135"/>
        <v>16</v>
      </c>
      <c r="O2166" s="47">
        <f t="shared" si="133"/>
        <v>1142</v>
      </c>
      <c r="P2166" s="47"/>
    </row>
    <row r="2167" spans="1:16" x14ac:dyDescent="0.3">
      <c r="A2167" s="6"/>
      <c r="C2167" s="27">
        <v>2153</v>
      </c>
      <c r="D2167" s="26">
        <v>1070</v>
      </c>
      <c r="E2167" s="26">
        <v>17</v>
      </c>
      <c r="F2167" s="5">
        <v>1136</v>
      </c>
      <c r="H2167" s="47">
        <f>VLOOKUP(표5_1075[[#This Row],[characterId]],$BB$15:$BD$223,2,FALSE)</f>
        <v>35</v>
      </c>
      <c r="I2167" s="47" t="str">
        <f>VLOOKUP(표5_1075[[#This Row],[characterId]],$BB$15:$BD$223,3,FALSE)</f>
        <v>브루탈</v>
      </c>
      <c r="K2167" s="47">
        <f t="shared" si="134"/>
        <v>90</v>
      </c>
      <c r="L2167" s="47">
        <v>2153</v>
      </c>
      <c r="M2167" s="47">
        <f t="shared" si="132"/>
        <v>1070</v>
      </c>
      <c r="N2167" s="47">
        <f t="shared" si="135"/>
        <v>17</v>
      </c>
      <c r="O2167" s="47">
        <f t="shared" si="133"/>
        <v>1136</v>
      </c>
      <c r="P2167" s="47"/>
    </row>
    <row r="2168" spans="1:16" x14ac:dyDescent="0.3">
      <c r="A2168" s="6"/>
      <c r="C2168" s="27">
        <v>2154</v>
      </c>
      <c r="D2168" s="26">
        <v>1070</v>
      </c>
      <c r="E2168" s="26">
        <v>18</v>
      </c>
      <c r="F2168" s="5">
        <v>1111</v>
      </c>
      <c r="H2168" s="47">
        <f>VLOOKUP(표5_1075[[#This Row],[characterId]],$BB$15:$BD$223,2,FALSE)</f>
        <v>20</v>
      </c>
      <c r="I2168" s="47" t="str">
        <f>VLOOKUP(표5_1075[[#This Row],[characterId]],$BB$15:$BD$223,3,FALSE)</f>
        <v>키릴</v>
      </c>
      <c r="K2168" s="47">
        <f t="shared" si="134"/>
        <v>90</v>
      </c>
      <c r="L2168" s="47">
        <v>2154</v>
      </c>
      <c r="M2168" s="47">
        <f t="shared" si="132"/>
        <v>1070</v>
      </c>
      <c r="N2168" s="47">
        <f t="shared" si="135"/>
        <v>18</v>
      </c>
      <c r="O2168" s="47">
        <f t="shared" si="133"/>
        <v>1111</v>
      </c>
      <c r="P2168" s="47"/>
    </row>
    <row r="2169" spans="1:16" x14ac:dyDescent="0.3">
      <c r="A2169" s="6"/>
      <c r="C2169" s="27">
        <v>2155</v>
      </c>
      <c r="D2169" s="26">
        <v>1070</v>
      </c>
      <c r="E2169" s="26">
        <v>19</v>
      </c>
      <c r="F2169" s="5">
        <v>1157</v>
      </c>
      <c r="H2169" s="47">
        <f>VLOOKUP(표5_1075[[#This Row],[characterId]],$BB$15:$BD$223,2,FALSE)</f>
        <v>15</v>
      </c>
      <c r="I2169" s="47" t="str">
        <f>VLOOKUP(표5_1075[[#This Row],[characterId]],$BB$15:$BD$223,3,FALSE)</f>
        <v>클레르보</v>
      </c>
      <c r="K2169" s="47">
        <f t="shared" si="134"/>
        <v>90</v>
      </c>
      <c r="L2169" s="47">
        <v>2155</v>
      </c>
      <c r="M2169" s="47">
        <f t="shared" si="132"/>
        <v>1070</v>
      </c>
      <c r="N2169" s="47">
        <f t="shared" si="135"/>
        <v>19</v>
      </c>
      <c r="O2169" s="47">
        <f t="shared" si="133"/>
        <v>1157</v>
      </c>
      <c r="P2169" s="47"/>
    </row>
    <row r="2170" spans="1:16" x14ac:dyDescent="0.3">
      <c r="A2170" s="6"/>
      <c r="C2170" s="27">
        <v>2156</v>
      </c>
      <c r="D2170" s="26">
        <v>1070</v>
      </c>
      <c r="E2170" s="26">
        <v>20</v>
      </c>
      <c r="F2170" s="5">
        <v>1172</v>
      </c>
      <c r="H2170" s="47">
        <f>VLOOKUP(표5_1075[[#This Row],[characterId]],$BB$15:$BD$223,2,FALSE)</f>
        <v>32</v>
      </c>
      <c r="I2170" s="47" t="str">
        <f>VLOOKUP(표5_1075[[#This Row],[characterId]],$BB$15:$BD$223,3,FALSE)</f>
        <v>골강시</v>
      </c>
      <c r="K2170" s="47">
        <f t="shared" si="134"/>
        <v>90</v>
      </c>
      <c r="L2170" s="47">
        <v>2156</v>
      </c>
      <c r="M2170" s="47">
        <f t="shared" si="132"/>
        <v>1070</v>
      </c>
      <c r="N2170" s="47">
        <f t="shared" si="135"/>
        <v>20</v>
      </c>
      <c r="O2170" s="47">
        <f t="shared" si="133"/>
        <v>1172</v>
      </c>
      <c r="P2170" s="47"/>
    </row>
    <row r="2171" spans="1:16" x14ac:dyDescent="0.3">
      <c r="A2171" s="6"/>
      <c r="C2171" s="27">
        <v>2157</v>
      </c>
      <c r="D2171" s="26">
        <v>1070</v>
      </c>
      <c r="E2171" s="26">
        <v>101</v>
      </c>
      <c r="F2171" s="5">
        <v>2012</v>
      </c>
      <c r="H2171" s="47">
        <f>VLOOKUP(표5_1075[[#This Row],[characterId]],$BB$15:$BD$223,2,FALSE)</f>
        <v>31</v>
      </c>
      <c r="I2171" s="47" t="str">
        <f>VLOOKUP(표5_1075[[#This Row],[characterId]],$BB$15:$BD$223,3,FALSE)</f>
        <v>요로나</v>
      </c>
      <c r="K2171" s="47">
        <f t="shared" si="134"/>
        <v>90</v>
      </c>
      <c r="L2171" s="47">
        <v>2157</v>
      </c>
      <c r="M2171" s="47">
        <f t="shared" si="132"/>
        <v>1070</v>
      </c>
      <c r="N2171" s="47">
        <f t="shared" si="135"/>
        <v>101</v>
      </c>
      <c r="O2171" s="47">
        <f t="shared" si="133"/>
        <v>2012</v>
      </c>
      <c r="P2171" s="47"/>
    </row>
    <row r="2172" spans="1:16" x14ac:dyDescent="0.3">
      <c r="A2172" s="6"/>
      <c r="C2172" s="27">
        <v>2158</v>
      </c>
      <c r="D2172" s="26">
        <v>1070</v>
      </c>
      <c r="E2172" s="26">
        <v>102</v>
      </c>
      <c r="F2172" s="5">
        <v>2021</v>
      </c>
      <c r="H2172" s="47">
        <f>VLOOKUP(표5_1075[[#This Row],[characterId]],$BB$15:$BD$223,2,FALSE)</f>
        <v>23</v>
      </c>
      <c r="I2172" s="47" t="str">
        <f>VLOOKUP(표5_1075[[#This Row],[characterId]],$BB$15:$BD$223,3,FALSE)</f>
        <v>도르도로이드</v>
      </c>
      <c r="K2172" s="47">
        <f t="shared" si="134"/>
        <v>90</v>
      </c>
      <c r="L2172" s="47">
        <v>2158</v>
      </c>
      <c r="M2172" s="47">
        <f t="shared" si="132"/>
        <v>1070</v>
      </c>
      <c r="N2172" s="47">
        <f t="shared" si="135"/>
        <v>102</v>
      </c>
      <c r="O2172" s="47">
        <f t="shared" si="133"/>
        <v>2021</v>
      </c>
      <c r="P2172" s="47"/>
    </row>
    <row r="2173" spans="1:16" x14ac:dyDescent="0.3">
      <c r="A2173" s="6"/>
      <c r="C2173" s="27">
        <v>2159</v>
      </c>
      <c r="D2173" s="26">
        <v>1070</v>
      </c>
      <c r="E2173" s="26">
        <v>103</v>
      </c>
      <c r="F2173" s="5">
        <v>2031</v>
      </c>
      <c r="H2173" s="47">
        <f>VLOOKUP(표5_1075[[#This Row],[characterId]],$BB$15:$BD$223,2,FALSE)</f>
        <v>31</v>
      </c>
      <c r="I2173" s="47" t="str">
        <f>VLOOKUP(표5_1075[[#This Row],[characterId]],$BB$15:$BD$223,3,FALSE)</f>
        <v>치르치노</v>
      </c>
      <c r="K2173" s="47">
        <f t="shared" si="134"/>
        <v>90</v>
      </c>
      <c r="L2173" s="47">
        <v>2159</v>
      </c>
      <c r="M2173" s="47">
        <f t="shared" si="132"/>
        <v>1070</v>
      </c>
      <c r="N2173" s="47">
        <f t="shared" si="135"/>
        <v>103</v>
      </c>
      <c r="O2173" s="47">
        <f t="shared" si="133"/>
        <v>2031</v>
      </c>
      <c r="P2173" s="47"/>
    </row>
    <row r="2174" spans="1:16" x14ac:dyDescent="0.3">
      <c r="A2174" s="6"/>
      <c r="C2174" s="27">
        <v>2160</v>
      </c>
      <c r="D2174" s="26">
        <v>1070</v>
      </c>
      <c r="E2174" s="26">
        <v>201</v>
      </c>
      <c r="F2174" s="5">
        <v>3005</v>
      </c>
      <c r="H2174" s="47">
        <f>VLOOKUP(표5_1075[[#This Row],[characterId]],$BB$15:$BD$223,2,FALSE)</f>
        <v>36</v>
      </c>
      <c r="I2174" s="47" t="str">
        <f>VLOOKUP(표5_1075[[#This Row],[characterId]],$BB$15:$BD$223,3,FALSE)</f>
        <v>눈물의 루나이</v>
      </c>
      <c r="K2174" s="47">
        <f t="shared" si="134"/>
        <v>90</v>
      </c>
      <c r="L2174" s="47">
        <v>2160</v>
      </c>
      <c r="M2174" s="47">
        <f t="shared" si="132"/>
        <v>1070</v>
      </c>
      <c r="N2174" s="47">
        <f t="shared" si="135"/>
        <v>201</v>
      </c>
      <c r="O2174" s="47">
        <f t="shared" si="133"/>
        <v>3005</v>
      </c>
      <c r="P2174" s="47"/>
    </row>
    <row r="2175" spans="1:16" x14ac:dyDescent="0.3">
      <c r="A2175" s="6"/>
      <c r="C2175" s="27">
        <v>2161</v>
      </c>
      <c r="D2175" s="26">
        <v>1071</v>
      </c>
      <c r="E2175" s="26">
        <v>1</v>
      </c>
      <c r="F2175" s="5">
        <v>1002</v>
      </c>
      <c r="H2175" s="47">
        <f>VLOOKUP(표5_1075[[#This Row],[characterId]],$BB$15:$BD$223,2,FALSE)</f>
        <v>1</v>
      </c>
      <c r="I2175" s="47" t="str">
        <f>VLOOKUP(표5_1075[[#This Row],[characterId]],$BB$15:$BD$223,3,FALSE)</f>
        <v>길라임</v>
      </c>
      <c r="K2175" s="47">
        <f t="shared" si="134"/>
        <v>91</v>
      </c>
      <c r="L2175" s="47">
        <v>2161</v>
      </c>
      <c r="M2175" s="47">
        <f t="shared" si="132"/>
        <v>1071</v>
      </c>
      <c r="N2175" s="47">
        <f t="shared" si="135"/>
        <v>1</v>
      </c>
      <c r="O2175" s="47">
        <f t="shared" si="133"/>
        <v>1002</v>
      </c>
      <c r="P2175" s="47"/>
    </row>
    <row r="2176" spans="1:16" x14ac:dyDescent="0.3">
      <c r="A2176" s="6"/>
      <c r="C2176" s="27">
        <v>2162</v>
      </c>
      <c r="D2176" s="26">
        <v>1071</v>
      </c>
      <c r="E2176" s="26">
        <v>2</v>
      </c>
      <c r="F2176" s="5">
        <v>1005</v>
      </c>
      <c r="H2176" s="47">
        <f>VLOOKUP(표5_1075[[#This Row],[characterId]],$BB$15:$BD$223,2,FALSE)</f>
        <v>4</v>
      </c>
      <c r="I2176" s="47" t="str">
        <f>VLOOKUP(표5_1075[[#This Row],[characterId]],$BB$15:$BD$223,3,FALSE)</f>
        <v>델핀</v>
      </c>
      <c r="K2176" s="47">
        <f t="shared" si="134"/>
        <v>91</v>
      </c>
      <c r="L2176" s="47">
        <v>2162</v>
      </c>
      <c r="M2176" s="47">
        <f t="shared" si="132"/>
        <v>1071</v>
      </c>
      <c r="N2176" s="47">
        <f t="shared" si="135"/>
        <v>2</v>
      </c>
      <c r="O2176" s="47">
        <f t="shared" si="133"/>
        <v>1005</v>
      </c>
      <c r="P2176" s="47"/>
    </row>
    <row r="2177" spans="1:16" x14ac:dyDescent="0.3">
      <c r="A2177" s="6"/>
      <c r="C2177" s="27">
        <v>2163</v>
      </c>
      <c r="D2177" s="26">
        <v>1071</v>
      </c>
      <c r="E2177" s="26">
        <v>3</v>
      </c>
      <c r="F2177" s="5">
        <v>1025</v>
      </c>
      <c r="H2177" s="47">
        <f>VLOOKUP(표5_1075[[#This Row],[characterId]],$BB$15:$BD$223,2,FALSE)</f>
        <v>15</v>
      </c>
      <c r="I2177" s="47" t="str">
        <f>VLOOKUP(표5_1075[[#This Row],[characterId]],$BB$15:$BD$223,3,FALSE)</f>
        <v>엘라임</v>
      </c>
      <c r="K2177" s="47">
        <f t="shared" si="134"/>
        <v>91</v>
      </c>
      <c r="L2177" s="47">
        <v>2163</v>
      </c>
      <c r="M2177" s="47">
        <f t="shared" si="132"/>
        <v>1071</v>
      </c>
      <c r="N2177" s="47">
        <f t="shared" si="135"/>
        <v>3</v>
      </c>
      <c r="O2177" s="47">
        <f t="shared" si="133"/>
        <v>1025</v>
      </c>
      <c r="P2177" s="47"/>
    </row>
    <row r="2178" spans="1:16" x14ac:dyDescent="0.3">
      <c r="A2178" s="6"/>
      <c r="C2178" s="27">
        <v>2164</v>
      </c>
      <c r="D2178" s="26">
        <v>1071</v>
      </c>
      <c r="E2178" s="26">
        <v>4</v>
      </c>
      <c r="F2178" s="5">
        <v>1035</v>
      </c>
      <c r="H2178" s="47">
        <f>VLOOKUP(표5_1075[[#This Row],[characterId]],$BB$15:$BD$223,2,FALSE)</f>
        <v>2</v>
      </c>
      <c r="I2178" s="47" t="str">
        <f>VLOOKUP(표5_1075[[#This Row],[characterId]],$BB$15:$BD$223,3,FALSE)</f>
        <v>액션트독스</v>
      </c>
      <c r="K2178" s="47">
        <f t="shared" si="134"/>
        <v>91</v>
      </c>
      <c r="L2178" s="47">
        <v>2164</v>
      </c>
      <c r="M2178" s="47">
        <f t="shared" si="132"/>
        <v>1071</v>
      </c>
      <c r="N2178" s="47">
        <f t="shared" si="135"/>
        <v>4</v>
      </c>
      <c r="O2178" s="47">
        <f t="shared" si="133"/>
        <v>1035</v>
      </c>
      <c r="P2178" s="47"/>
    </row>
    <row r="2179" spans="1:16" x14ac:dyDescent="0.3">
      <c r="A2179" s="6"/>
      <c r="C2179" s="27">
        <v>2165</v>
      </c>
      <c r="D2179" s="26">
        <v>1071</v>
      </c>
      <c r="E2179" s="26">
        <v>5</v>
      </c>
      <c r="F2179" s="5">
        <v>1026</v>
      </c>
      <c r="H2179" s="47">
        <f>VLOOKUP(표5_1075[[#This Row],[characterId]],$BB$15:$BD$223,2,FALSE)</f>
        <v>8</v>
      </c>
      <c r="I2179" s="47" t="str">
        <f>VLOOKUP(표5_1075[[#This Row],[characterId]],$BB$15:$BD$223,3,FALSE)</f>
        <v>필라멘트</v>
      </c>
      <c r="K2179" s="47">
        <f t="shared" si="134"/>
        <v>91</v>
      </c>
      <c r="L2179" s="47">
        <v>2165</v>
      </c>
      <c r="M2179" s="47">
        <f t="shared" si="132"/>
        <v>1071</v>
      </c>
      <c r="N2179" s="47">
        <f t="shared" si="135"/>
        <v>5</v>
      </c>
      <c r="O2179" s="47">
        <f t="shared" si="133"/>
        <v>1026</v>
      </c>
      <c r="P2179" s="47"/>
    </row>
    <row r="2180" spans="1:16" x14ac:dyDescent="0.3">
      <c r="A2180" s="6"/>
      <c r="C2180" s="27">
        <v>2166</v>
      </c>
      <c r="D2180" s="26">
        <v>1071</v>
      </c>
      <c r="E2180" s="26">
        <v>6</v>
      </c>
      <c r="F2180" s="5">
        <v>1069</v>
      </c>
      <c r="H2180" s="47">
        <f>VLOOKUP(표5_1075[[#This Row],[characterId]],$BB$15:$BD$223,2,FALSE)</f>
        <v>21</v>
      </c>
      <c r="I2180" s="47" t="str">
        <f>VLOOKUP(표5_1075[[#This Row],[characterId]],$BB$15:$BD$223,3,FALSE)</f>
        <v>푸르릉</v>
      </c>
      <c r="K2180" s="47">
        <f t="shared" si="134"/>
        <v>91</v>
      </c>
      <c r="L2180" s="47">
        <v>2166</v>
      </c>
      <c r="M2180" s="47">
        <f t="shared" si="132"/>
        <v>1071</v>
      </c>
      <c r="N2180" s="47">
        <f t="shared" si="135"/>
        <v>6</v>
      </c>
      <c r="O2180" s="47">
        <f t="shared" si="133"/>
        <v>1069</v>
      </c>
      <c r="P2180" s="47"/>
    </row>
    <row r="2181" spans="1:16" x14ac:dyDescent="0.3">
      <c r="A2181" s="6"/>
      <c r="C2181" s="27">
        <v>2167</v>
      </c>
      <c r="D2181" s="26">
        <v>1071</v>
      </c>
      <c r="E2181" s="26">
        <v>7</v>
      </c>
      <c r="F2181" s="5">
        <v>1050</v>
      </c>
      <c r="H2181" s="47">
        <f>VLOOKUP(표5_1075[[#This Row],[characterId]],$BB$15:$BD$223,2,FALSE)</f>
        <v>12</v>
      </c>
      <c r="I2181" s="47" t="str">
        <f>VLOOKUP(표5_1075[[#This Row],[characterId]],$BB$15:$BD$223,3,FALSE)</f>
        <v>포리안</v>
      </c>
      <c r="K2181" s="47">
        <f t="shared" si="134"/>
        <v>91</v>
      </c>
      <c r="L2181" s="47">
        <v>2167</v>
      </c>
      <c r="M2181" s="47">
        <f t="shared" si="132"/>
        <v>1071</v>
      </c>
      <c r="N2181" s="47">
        <f t="shared" si="135"/>
        <v>7</v>
      </c>
      <c r="O2181" s="47">
        <f t="shared" si="133"/>
        <v>1050</v>
      </c>
      <c r="P2181" s="47"/>
    </row>
    <row r="2182" spans="1:16" x14ac:dyDescent="0.3">
      <c r="A2182" s="6"/>
      <c r="C2182" s="27">
        <v>2168</v>
      </c>
      <c r="D2182" s="26">
        <v>1071</v>
      </c>
      <c r="E2182" s="26">
        <v>8</v>
      </c>
      <c r="F2182" s="5">
        <v>1051</v>
      </c>
      <c r="H2182" s="47">
        <f>VLOOKUP(표5_1075[[#This Row],[characterId]],$BB$15:$BD$223,2,FALSE)</f>
        <v>42</v>
      </c>
      <c r="I2182" s="47" t="str">
        <f>VLOOKUP(표5_1075[[#This Row],[characterId]],$BB$15:$BD$223,3,FALSE)</f>
        <v>골드리막</v>
      </c>
      <c r="K2182" s="47">
        <f t="shared" si="134"/>
        <v>91</v>
      </c>
      <c r="L2182" s="47">
        <v>2168</v>
      </c>
      <c r="M2182" s="47">
        <f t="shared" si="132"/>
        <v>1071</v>
      </c>
      <c r="N2182" s="47">
        <f t="shared" si="135"/>
        <v>8</v>
      </c>
      <c r="O2182" s="47">
        <f t="shared" si="133"/>
        <v>1051</v>
      </c>
      <c r="P2182" s="47"/>
    </row>
    <row r="2183" spans="1:16" x14ac:dyDescent="0.3">
      <c r="A2183" s="6"/>
      <c r="C2183" s="27">
        <v>2169</v>
      </c>
      <c r="D2183" s="26">
        <v>1071</v>
      </c>
      <c r="E2183" s="26">
        <v>9</v>
      </c>
      <c r="F2183" s="5">
        <v>1048</v>
      </c>
      <c r="H2183" s="47">
        <f>VLOOKUP(표5_1075[[#This Row],[characterId]],$BB$15:$BD$223,2,FALSE)</f>
        <v>8</v>
      </c>
      <c r="I2183" s="47" t="str">
        <f>VLOOKUP(표5_1075[[#This Row],[characterId]],$BB$15:$BD$223,3,FALSE)</f>
        <v>호박</v>
      </c>
      <c r="K2183" s="47">
        <f t="shared" si="134"/>
        <v>91</v>
      </c>
      <c r="L2183" s="47">
        <v>2169</v>
      </c>
      <c r="M2183" s="47">
        <f t="shared" si="132"/>
        <v>1071</v>
      </c>
      <c r="N2183" s="47">
        <f t="shared" si="135"/>
        <v>9</v>
      </c>
      <c r="O2183" s="47">
        <f t="shared" si="133"/>
        <v>1048</v>
      </c>
      <c r="P2183" s="47"/>
    </row>
    <row r="2184" spans="1:16" x14ac:dyDescent="0.3">
      <c r="A2184" s="6"/>
      <c r="C2184" s="27">
        <v>2170</v>
      </c>
      <c r="D2184" s="26">
        <v>1071</v>
      </c>
      <c r="E2184" s="26">
        <v>10</v>
      </c>
      <c r="F2184" s="5">
        <v>1118</v>
      </c>
      <c r="H2184" s="47">
        <f>VLOOKUP(표5_1075[[#This Row],[characterId]],$BB$15:$BD$223,2,FALSE)</f>
        <v>8</v>
      </c>
      <c r="I2184" s="47" t="str">
        <f>VLOOKUP(표5_1075[[#This Row],[characterId]],$BB$15:$BD$223,3,FALSE)</f>
        <v>열무</v>
      </c>
      <c r="K2184" s="47">
        <f t="shared" si="134"/>
        <v>91</v>
      </c>
      <c r="L2184" s="47">
        <v>2170</v>
      </c>
      <c r="M2184" s="47">
        <f t="shared" si="132"/>
        <v>1071</v>
      </c>
      <c r="N2184" s="47">
        <f t="shared" si="135"/>
        <v>10</v>
      </c>
      <c r="O2184" s="47">
        <f t="shared" si="133"/>
        <v>1118</v>
      </c>
      <c r="P2184" s="47"/>
    </row>
    <row r="2185" spans="1:16" x14ac:dyDescent="0.3">
      <c r="A2185" s="6"/>
      <c r="C2185" s="27">
        <v>2171</v>
      </c>
      <c r="D2185" s="26">
        <v>1071</v>
      </c>
      <c r="E2185" s="26">
        <v>11</v>
      </c>
      <c r="F2185" s="5">
        <v>1065</v>
      </c>
      <c r="H2185" s="47">
        <f>VLOOKUP(표5_1075[[#This Row],[characterId]],$BB$15:$BD$223,2,FALSE)</f>
        <v>3</v>
      </c>
      <c r="I2185" s="47" t="str">
        <f>VLOOKUP(표5_1075[[#This Row],[characterId]],$BB$15:$BD$223,3,FALSE)</f>
        <v>옴니파이톤</v>
      </c>
      <c r="K2185" s="47">
        <f t="shared" si="134"/>
        <v>91</v>
      </c>
      <c r="L2185" s="47">
        <v>2171</v>
      </c>
      <c r="M2185" s="47">
        <f t="shared" si="132"/>
        <v>1071</v>
      </c>
      <c r="N2185" s="47">
        <f t="shared" si="135"/>
        <v>11</v>
      </c>
      <c r="O2185" s="47">
        <f t="shared" si="133"/>
        <v>1065</v>
      </c>
      <c r="P2185" s="47"/>
    </row>
    <row r="2186" spans="1:16" x14ac:dyDescent="0.3">
      <c r="A2186" s="6"/>
      <c r="C2186" s="27">
        <v>2172</v>
      </c>
      <c r="D2186" s="26">
        <v>1071</v>
      </c>
      <c r="E2186" s="26">
        <v>12</v>
      </c>
      <c r="F2186" s="5">
        <v>1066</v>
      </c>
      <c r="H2186" s="47">
        <f>VLOOKUP(표5_1075[[#This Row],[characterId]],$BB$15:$BD$223,2,FALSE)</f>
        <v>3</v>
      </c>
      <c r="I2186" s="47" t="str">
        <f>VLOOKUP(표5_1075[[#This Row],[characterId]],$BB$15:$BD$223,3,FALSE)</f>
        <v>디바인독스</v>
      </c>
      <c r="K2186" s="47">
        <f t="shared" si="134"/>
        <v>91</v>
      </c>
      <c r="L2186" s="47">
        <v>2172</v>
      </c>
      <c r="M2186" s="47">
        <f t="shared" si="132"/>
        <v>1071</v>
      </c>
      <c r="N2186" s="47">
        <f t="shared" si="135"/>
        <v>12</v>
      </c>
      <c r="O2186" s="47">
        <f t="shared" si="133"/>
        <v>1066</v>
      </c>
      <c r="P2186" s="47"/>
    </row>
    <row r="2187" spans="1:16" x14ac:dyDescent="0.3">
      <c r="A2187" s="6"/>
      <c r="C2187" s="27">
        <v>2173</v>
      </c>
      <c r="D2187" s="26">
        <v>1071</v>
      </c>
      <c r="E2187" s="26">
        <v>13</v>
      </c>
      <c r="F2187" s="5">
        <v>1122</v>
      </c>
      <c r="H2187" s="47">
        <f>VLOOKUP(표5_1075[[#This Row],[characterId]],$BB$15:$BD$223,2,FALSE)</f>
        <v>13</v>
      </c>
      <c r="I2187" s="47" t="str">
        <f>VLOOKUP(표5_1075[[#This Row],[characterId]],$BB$15:$BD$223,3,FALSE)</f>
        <v>레주카</v>
      </c>
      <c r="K2187" s="47">
        <f t="shared" si="134"/>
        <v>91</v>
      </c>
      <c r="L2187" s="47">
        <v>2173</v>
      </c>
      <c r="M2187" s="47">
        <f t="shared" si="132"/>
        <v>1071</v>
      </c>
      <c r="N2187" s="47">
        <f t="shared" si="135"/>
        <v>13</v>
      </c>
      <c r="O2187" s="47">
        <f t="shared" si="133"/>
        <v>1122</v>
      </c>
      <c r="P2187" s="47"/>
    </row>
    <row r="2188" spans="1:16" x14ac:dyDescent="0.3">
      <c r="A2188" s="6"/>
      <c r="C2188" s="27">
        <v>2174</v>
      </c>
      <c r="D2188" s="26">
        <v>1071</v>
      </c>
      <c r="E2188" s="26">
        <v>14</v>
      </c>
      <c r="F2188" s="5">
        <v>1074</v>
      </c>
      <c r="H2188" s="47">
        <f>VLOOKUP(표5_1075[[#This Row],[characterId]],$BB$15:$BD$223,2,FALSE)</f>
        <v>14</v>
      </c>
      <c r="I2188" s="47" t="str">
        <f>VLOOKUP(표5_1075[[#This Row],[characterId]],$BB$15:$BD$223,3,FALSE)</f>
        <v>드로이드골드</v>
      </c>
      <c r="K2188" s="47">
        <f t="shared" si="134"/>
        <v>91</v>
      </c>
      <c r="L2188" s="47">
        <v>2174</v>
      </c>
      <c r="M2188" s="47">
        <f t="shared" si="132"/>
        <v>1071</v>
      </c>
      <c r="N2188" s="47">
        <f t="shared" si="135"/>
        <v>14</v>
      </c>
      <c r="O2188" s="47">
        <f t="shared" si="133"/>
        <v>1074</v>
      </c>
      <c r="P2188" s="47"/>
    </row>
    <row r="2189" spans="1:16" x14ac:dyDescent="0.3">
      <c r="A2189" s="6"/>
      <c r="C2189" s="27">
        <v>2175</v>
      </c>
      <c r="D2189" s="26">
        <v>1071</v>
      </c>
      <c r="E2189" s="26">
        <v>15</v>
      </c>
      <c r="F2189" s="5">
        <v>1078</v>
      </c>
      <c r="H2189" s="47">
        <f>VLOOKUP(표5_1075[[#This Row],[characterId]],$BB$15:$BD$223,2,FALSE)</f>
        <v>42</v>
      </c>
      <c r="I2189" s="47" t="str">
        <f>VLOOKUP(표5_1075[[#This Row],[characterId]],$BB$15:$BD$223,3,FALSE)</f>
        <v>프레링</v>
      </c>
      <c r="K2189" s="47">
        <f t="shared" si="134"/>
        <v>91</v>
      </c>
      <c r="L2189" s="47">
        <v>2175</v>
      </c>
      <c r="M2189" s="47">
        <f t="shared" si="132"/>
        <v>1071</v>
      </c>
      <c r="N2189" s="47">
        <f t="shared" si="135"/>
        <v>15</v>
      </c>
      <c r="O2189" s="47">
        <f t="shared" si="133"/>
        <v>1078</v>
      </c>
      <c r="P2189" s="47"/>
    </row>
    <row r="2190" spans="1:16" x14ac:dyDescent="0.3">
      <c r="A2190" s="6"/>
      <c r="C2190" s="27">
        <v>2176</v>
      </c>
      <c r="D2190" s="26">
        <v>1071</v>
      </c>
      <c r="E2190" s="26">
        <v>16</v>
      </c>
      <c r="F2190" s="5">
        <v>1147</v>
      </c>
      <c r="H2190" s="47">
        <f>VLOOKUP(표5_1075[[#This Row],[characterId]],$BB$15:$BD$223,2,FALSE)</f>
        <v>6</v>
      </c>
      <c r="I2190" s="47" t="str">
        <f>VLOOKUP(표5_1075[[#This Row],[characterId]],$BB$15:$BD$223,3,FALSE)</f>
        <v>카노포스</v>
      </c>
      <c r="K2190" s="47">
        <f t="shared" si="134"/>
        <v>91</v>
      </c>
      <c r="L2190" s="47">
        <v>2176</v>
      </c>
      <c r="M2190" s="47">
        <f t="shared" si="132"/>
        <v>1071</v>
      </c>
      <c r="N2190" s="47">
        <f t="shared" si="135"/>
        <v>16</v>
      </c>
      <c r="O2190" s="47">
        <f t="shared" si="133"/>
        <v>1147</v>
      </c>
      <c r="P2190" s="47"/>
    </row>
    <row r="2191" spans="1:16" x14ac:dyDescent="0.3">
      <c r="A2191" s="6"/>
      <c r="C2191" s="27">
        <v>2177</v>
      </c>
      <c r="D2191" s="26">
        <v>1071</v>
      </c>
      <c r="E2191" s="26">
        <v>17</v>
      </c>
      <c r="F2191" s="5">
        <v>1146</v>
      </c>
      <c r="H2191" s="47">
        <f>VLOOKUP(표5_1075[[#This Row],[characterId]],$BB$15:$BD$223,2,FALSE)</f>
        <v>31</v>
      </c>
      <c r="I2191" s="47" t="str">
        <f>VLOOKUP(표5_1075[[#This Row],[characterId]],$BB$15:$BD$223,3,FALSE)</f>
        <v>바누브</v>
      </c>
      <c r="K2191" s="47">
        <f t="shared" si="134"/>
        <v>91</v>
      </c>
      <c r="L2191" s="47">
        <v>2177</v>
      </c>
      <c r="M2191" s="47">
        <f t="shared" ref="M2191:M2254" si="136">VLOOKUP(ROUNDUP(L2191/24,0),$W$15:$Z$138,4,FALSE)</f>
        <v>1071</v>
      </c>
      <c r="N2191" s="47">
        <f t="shared" si="135"/>
        <v>17</v>
      </c>
      <c r="O2191" s="47">
        <f t="shared" ref="O2191:O2254" si="137">INDEX($AB$15:$AY$138,K2191,VLOOKUP(N2191,$S$15:$T$38,2,FALSE))</f>
        <v>1146</v>
      </c>
      <c r="P2191" s="47"/>
    </row>
    <row r="2192" spans="1:16" x14ac:dyDescent="0.3">
      <c r="A2192" s="6"/>
      <c r="C2192" s="27">
        <v>2178</v>
      </c>
      <c r="D2192" s="26">
        <v>1071</v>
      </c>
      <c r="E2192" s="26">
        <v>18</v>
      </c>
      <c r="F2192" s="5">
        <v>1160</v>
      </c>
      <c r="H2192" s="47">
        <f>VLOOKUP(표5_1075[[#This Row],[characterId]],$BB$15:$BD$223,2,FALSE)</f>
        <v>9</v>
      </c>
      <c r="I2192" s="47" t="str">
        <f>VLOOKUP(표5_1075[[#This Row],[characterId]],$BB$15:$BD$223,3,FALSE)</f>
        <v>사카라</v>
      </c>
      <c r="K2192" s="47">
        <f t="shared" ref="K2192:K2255" si="138">ROUNDUP(L2192/24,0)</f>
        <v>91</v>
      </c>
      <c r="L2192" s="47">
        <v>2178</v>
      </c>
      <c r="M2192" s="47">
        <f t="shared" si="136"/>
        <v>1071</v>
      </c>
      <c r="N2192" s="47">
        <f t="shared" si="135"/>
        <v>18</v>
      </c>
      <c r="O2192" s="47">
        <f t="shared" si="137"/>
        <v>1160</v>
      </c>
      <c r="P2192" s="47"/>
    </row>
    <row r="2193" spans="1:16" x14ac:dyDescent="0.3">
      <c r="A2193" s="6"/>
      <c r="C2193" s="27">
        <v>2179</v>
      </c>
      <c r="D2193" s="26">
        <v>1071</v>
      </c>
      <c r="E2193" s="26">
        <v>19</v>
      </c>
      <c r="F2193" s="5">
        <v>1157</v>
      </c>
      <c r="H2193" s="47">
        <f>VLOOKUP(표5_1075[[#This Row],[characterId]],$BB$15:$BD$223,2,FALSE)</f>
        <v>15</v>
      </c>
      <c r="I2193" s="47" t="str">
        <f>VLOOKUP(표5_1075[[#This Row],[characterId]],$BB$15:$BD$223,3,FALSE)</f>
        <v>클레르보</v>
      </c>
      <c r="K2193" s="47">
        <f t="shared" si="138"/>
        <v>91</v>
      </c>
      <c r="L2193" s="47">
        <v>2179</v>
      </c>
      <c r="M2193" s="47">
        <f t="shared" si="136"/>
        <v>1071</v>
      </c>
      <c r="N2193" s="47">
        <f t="shared" si="135"/>
        <v>19</v>
      </c>
      <c r="O2193" s="47">
        <f t="shared" si="137"/>
        <v>1157</v>
      </c>
      <c r="P2193" s="47"/>
    </row>
    <row r="2194" spans="1:16" x14ac:dyDescent="0.3">
      <c r="A2194" s="6"/>
      <c r="C2194" s="27">
        <v>2180</v>
      </c>
      <c r="D2194" s="26">
        <v>1071</v>
      </c>
      <c r="E2194" s="26">
        <v>20</v>
      </c>
      <c r="F2194" s="5">
        <v>1172</v>
      </c>
      <c r="H2194" s="47">
        <f>VLOOKUP(표5_1075[[#This Row],[characterId]],$BB$15:$BD$223,2,FALSE)</f>
        <v>32</v>
      </c>
      <c r="I2194" s="47" t="str">
        <f>VLOOKUP(표5_1075[[#This Row],[characterId]],$BB$15:$BD$223,3,FALSE)</f>
        <v>골강시</v>
      </c>
      <c r="K2194" s="47">
        <f t="shared" si="138"/>
        <v>91</v>
      </c>
      <c r="L2194" s="47">
        <v>2180</v>
      </c>
      <c r="M2194" s="47">
        <f t="shared" si="136"/>
        <v>1071</v>
      </c>
      <c r="N2194" s="47">
        <f t="shared" si="135"/>
        <v>20</v>
      </c>
      <c r="O2194" s="47">
        <f t="shared" si="137"/>
        <v>1172</v>
      </c>
      <c r="P2194" s="47"/>
    </row>
    <row r="2195" spans="1:16" x14ac:dyDescent="0.3">
      <c r="A2195" s="6"/>
      <c r="C2195" s="27">
        <v>2181</v>
      </c>
      <c r="D2195" s="26">
        <v>1071</v>
      </c>
      <c r="E2195" s="26">
        <v>101</v>
      </c>
      <c r="F2195" s="5">
        <v>2012</v>
      </c>
      <c r="H2195" s="47">
        <f>VLOOKUP(표5_1075[[#This Row],[characterId]],$BB$15:$BD$223,2,FALSE)</f>
        <v>31</v>
      </c>
      <c r="I2195" s="47" t="str">
        <f>VLOOKUP(표5_1075[[#This Row],[characterId]],$BB$15:$BD$223,3,FALSE)</f>
        <v>요로나</v>
      </c>
      <c r="K2195" s="47">
        <f t="shared" si="138"/>
        <v>91</v>
      </c>
      <c r="L2195" s="47">
        <v>2181</v>
      </c>
      <c r="M2195" s="47">
        <f t="shared" si="136"/>
        <v>1071</v>
      </c>
      <c r="N2195" s="47">
        <f t="shared" si="135"/>
        <v>101</v>
      </c>
      <c r="O2195" s="47">
        <f t="shared" si="137"/>
        <v>2012</v>
      </c>
      <c r="P2195" s="47"/>
    </row>
    <row r="2196" spans="1:16" x14ac:dyDescent="0.3">
      <c r="A2196" s="6"/>
      <c r="C2196" s="27">
        <v>2182</v>
      </c>
      <c r="D2196" s="26">
        <v>1071</v>
      </c>
      <c r="E2196" s="26">
        <v>102</v>
      </c>
      <c r="F2196" s="5">
        <v>2021</v>
      </c>
      <c r="H2196" s="47">
        <f>VLOOKUP(표5_1075[[#This Row],[characterId]],$BB$15:$BD$223,2,FALSE)</f>
        <v>23</v>
      </c>
      <c r="I2196" s="47" t="str">
        <f>VLOOKUP(표5_1075[[#This Row],[characterId]],$BB$15:$BD$223,3,FALSE)</f>
        <v>도르도로이드</v>
      </c>
      <c r="K2196" s="47">
        <f t="shared" si="138"/>
        <v>91</v>
      </c>
      <c r="L2196" s="47">
        <v>2182</v>
      </c>
      <c r="M2196" s="47">
        <f t="shared" si="136"/>
        <v>1071</v>
      </c>
      <c r="N2196" s="47">
        <f t="shared" si="135"/>
        <v>102</v>
      </c>
      <c r="O2196" s="47">
        <f t="shared" si="137"/>
        <v>2021</v>
      </c>
      <c r="P2196" s="47"/>
    </row>
    <row r="2197" spans="1:16" x14ac:dyDescent="0.3">
      <c r="A2197" s="6"/>
      <c r="C2197" s="27">
        <v>2183</v>
      </c>
      <c r="D2197" s="26">
        <v>1071</v>
      </c>
      <c r="E2197" s="26">
        <v>103</v>
      </c>
      <c r="F2197" s="5">
        <v>2031</v>
      </c>
      <c r="H2197" s="47">
        <f>VLOOKUP(표5_1075[[#This Row],[characterId]],$BB$15:$BD$223,2,FALSE)</f>
        <v>31</v>
      </c>
      <c r="I2197" s="47" t="str">
        <f>VLOOKUP(표5_1075[[#This Row],[characterId]],$BB$15:$BD$223,3,FALSE)</f>
        <v>치르치노</v>
      </c>
      <c r="K2197" s="47">
        <f t="shared" si="138"/>
        <v>91</v>
      </c>
      <c r="L2197" s="47">
        <v>2183</v>
      </c>
      <c r="M2197" s="47">
        <f t="shared" si="136"/>
        <v>1071</v>
      </c>
      <c r="N2197" s="47">
        <f t="shared" si="135"/>
        <v>103</v>
      </c>
      <c r="O2197" s="47">
        <f t="shared" si="137"/>
        <v>2031</v>
      </c>
      <c r="P2197" s="47"/>
    </row>
    <row r="2198" spans="1:16" x14ac:dyDescent="0.3">
      <c r="A2198" s="6"/>
      <c r="C2198" s="27">
        <v>2184</v>
      </c>
      <c r="D2198" s="26">
        <v>1071</v>
      </c>
      <c r="E2198" s="26">
        <v>201</v>
      </c>
      <c r="F2198" s="5">
        <v>3005</v>
      </c>
      <c r="H2198" s="47">
        <f>VLOOKUP(표5_1075[[#This Row],[characterId]],$BB$15:$BD$223,2,FALSE)</f>
        <v>36</v>
      </c>
      <c r="I2198" s="47" t="str">
        <f>VLOOKUP(표5_1075[[#This Row],[characterId]],$BB$15:$BD$223,3,FALSE)</f>
        <v>눈물의 루나이</v>
      </c>
      <c r="K2198" s="47">
        <f t="shared" si="138"/>
        <v>91</v>
      </c>
      <c r="L2198" s="47">
        <v>2184</v>
      </c>
      <c r="M2198" s="47">
        <f t="shared" si="136"/>
        <v>1071</v>
      </c>
      <c r="N2198" s="47">
        <f t="shared" si="135"/>
        <v>201</v>
      </c>
      <c r="O2198" s="47">
        <f t="shared" si="137"/>
        <v>3005</v>
      </c>
      <c r="P2198" s="47"/>
    </row>
    <row r="2199" spans="1:16" x14ac:dyDescent="0.3">
      <c r="A2199" s="6"/>
      <c r="C2199" s="27">
        <v>2185</v>
      </c>
      <c r="D2199" s="26">
        <v>1072</v>
      </c>
      <c r="E2199" s="26">
        <v>1</v>
      </c>
      <c r="F2199" s="5">
        <v>1002</v>
      </c>
      <c r="H2199" s="47">
        <f>VLOOKUP(표5_1075[[#This Row],[characterId]],$BB$15:$BD$223,2,FALSE)</f>
        <v>1</v>
      </c>
      <c r="I2199" s="47" t="str">
        <f>VLOOKUP(표5_1075[[#This Row],[characterId]],$BB$15:$BD$223,3,FALSE)</f>
        <v>길라임</v>
      </c>
      <c r="K2199" s="47">
        <f t="shared" si="138"/>
        <v>92</v>
      </c>
      <c r="L2199" s="47">
        <v>2185</v>
      </c>
      <c r="M2199" s="47">
        <f t="shared" si="136"/>
        <v>1072</v>
      </c>
      <c r="N2199" s="47">
        <f t="shared" si="135"/>
        <v>1</v>
      </c>
      <c r="O2199" s="47">
        <f t="shared" si="137"/>
        <v>1002</v>
      </c>
      <c r="P2199" s="47"/>
    </row>
    <row r="2200" spans="1:16" x14ac:dyDescent="0.3">
      <c r="A2200" s="6"/>
      <c r="C2200" s="27">
        <v>2186</v>
      </c>
      <c r="D2200" s="26">
        <v>1072</v>
      </c>
      <c r="E2200" s="26">
        <v>2</v>
      </c>
      <c r="F2200" s="5">
        <v>1005</v>
      </c>
      <c r="H2200" s="47">
        <f>VLOOKUP(표5_1075[[#This Row],[characterId]],$BB$15:$BD$223,2,FALSE)</f>
        <v>4</v>
      </c>
      <c r="I2200" s="47" t="str">
        <f>VLOOKUP(표5_1075[[#This Row],[characterId]],$BB$15:$BD$223,3,FALSE)</f>
        <v>델핀</v>
      </c>
      <c r="K2200" s="47">
        <f t="shared" si="138"/>
        <v>92</v>
      </c>
      <c r="L2200" s="47">
        <v>2186</v>
      </c>
      <c r="M2200" s="47">
        <f t="shared" si="136"/>
        <v>1072</v>
      </c>
      <c r="N2200" s="47">
        <f t="shared" si="135"/>
        <v>2</v>
      </c>
      <c r="O2200" s="47">
        <f t="shared" si="137"/>
        <v>1005</v>
      </c>
      <c r="P2200" s="47"/>
    </row>
    <row r="2201" spans="1:16" x14ac:dyDescent="0.3">
      <c r="A2201" s="6"/>
      <c r="C2201" s="27">
        <v>2187</v>
      </c>
      <c r="D2201" s="26">
        <v>1072</v>
      </c>
      <c r="E2201" s="26">
        <v>3</v>
      </c>
      <c r="F2201" s="5">
        <v>1025</v>
      </c>
      <c r="H2201" s="47">
        <f>VLOOKUP(표5_1075[[#This Row],[characterId]],$BB$15:$BD$223,2,FALSE)</f>
        <v>15</v>
      </c>
      <c r="I2201" s="47" t="str">
        <f>VLOOKUP(표5_1075[[#This Row],[characterId]],$BB$15:$BD$223,3,FALSE)</f>
        <v>엘라임</v>
      </c>
      <c r="K2201" s="47">
        <f t="shared" si="138"/>
        <v>92</v>
      </c>
      <c r="L2201" s="47">
        <v>2187</v>
      </c>
      <c r="M2201" s="47">
        <f t="shared" si="136"/>
        <v>1072</v>
      </c>
      <c r="N2201" s="47">
        <f t="shared" si="135"/>
        <v>3</v>
      </c>
      <c r="O2201" s="47">
        <f t="shared" si="137"/>
        <v>1025</v>
      </c>
      <c r="P2201" s="47"/>
    </row>
    <row r="2202" spans="1:16" x14ac:dyDescent="0.3">
      <c r="A2202" s="6"/>
      <c r="C2202" s="27">
        <v>2188</v>
      </c>
      <c r="D2202" s="26">
        <v>1072</v>
      </c>
      <c r="E2202" s="26">
        <v>4</v>
      </c>
      <c r="F2202" s="5">
        <v>1035</v>
      </c>
      <c r="H2202" s="47">
        <f>VLOOKUP(표5_1075[[#This Row],[characterId]],$BB$15:$BD$223,2,FALSE)</f>
        <v>2</v>
      </c>
      <c r="I2202" s="47" t="str">
        <f>VLOOKUP(표5_1075[[#This Row],[characterId]],$BB$15:$BD$223,3,FALSE)</f>
        <v>액션트독스</v>
      </c>
      <c r="K2202" s="47">
        <f t="shared" si="138"/>
        <v>92</v>
      </c>
      <c r="L2202" s="47">
        <v>2188</v>
      </c>
      <c r="M2202" s="47">
        <f t="shared" si="136"/>
        <v>1072</v>
      </c>
      <c r="N2202" s="47">
        <f t="shared" si="135"/>
        <v>4</v>
      </c>
      <c r="O2202" s="47">
        <f t="shared" si="137"/>
        <v>1035</v>
      </c>
      <c r="P2202" s="47"/>
    </row>
    <row r="2203" spans="1:16" x14ac:dyDescent="0.3">
      <c r="A2203" s="6"/>
      <c r="C2203" s="27">
        <v>2189</v>
      </c>
      <c r="D2203" s="26">
        <v>1072</v>
      </c>
      <c r="E2203" s="26">
        <v>5</v>
      </c>
      <c r="F2203" s="5">
        <v>1026</v>
      </c>
      <c r="H2203" s="47">
        <f>VLOOKUP(표5_1075[[#This Row],[characterId]],$BB$15:$BD$223,2,FALSE)</f>
        <v>8</v>
      </c>
      <c r="I2203" s="47" t="str">
        <f>VLOOKUP(표5_1075[[#This Row],[characterId]],$BB$15:$BD$223,3,FALSE)</f>
        <v>필라멘트</v>
      </c>
      <c r="K2203" s="47">
        <f t="shared" si="138"/>
        <v>92</v>
      </c>
      <c r="L2203" s="47">
        <v>2189</v>
      </c>
      <c r="M2203" s="47">
        <f t="shared" si="136"/>
        <v>1072</v>
      </c>
      <c r="N2203" s="47">
        <f t="shared" si="135"/>
        <v>5</v>
      </c>
      <c r="O2203" s="47">
        <f t="shared" si="137"/>
        <v>1026</v>
      </c>
      <c r="P2203" s="47"/>
    </row>
    <row r="2204" spans="1:16" x14ac:dyDescent="0.3">
      <c r="A2204" s="6"/>
      <c r="C2204" s="27">
        <v>2190</v>
      </c>
      <c r="D2204" s="26">
        <v>1072</v>
      </c>
      <c r="E2204" s="26">
        <v>6</v>
      </c>
      <c r="F2204" s="5">
        <v>1069</v>
      </c>
      <c r="H2204" s="47">
        <f>VLOOKUP(표5_1075[[#This Row],[characterId]],$BB$15:$BD$223,2,FALSE)</f>
        <v>21</v>
      </c>
      <c r="I2204" s="47" t="str">
        <f>VLOOKUP(표5_1075[[#This Row],[characterId]],$BB$15:$BD$223,3,FALSE)</f>
        <v>푸르릉</v>
      </c>
      <c r="K2204" s="47">
        <f t="shared" si="138"/>
        <v>92</v>
      </c>
      <c r="L2204" s="47">
        <v>2190</v>
      </c>
      <c r="M2204" s="47">
        <f t="shared" si="136"/>
        <v>1072</v>
      </c>
      <c r="N2204" s="47">
        <f t="shared" si="135"/>
        <v>6</v>
      </c>
      <c r="O2204" s="47">
        <f t="shared" si="137"/>
        <v>1069</v>
      </c>
      <c r="P2204" s="47"/>
    </row>
    <row r="2205" spans="1:16" x14ac:dyDescent="0.3">
      <c r="A2205" s="6"/>
      <c r="C2205" s="27">
        <v>2191</v>
      </c>
      <c r="D2205" s="26">
        <v>1072</v>
      </c>
      <c r="E2205" s="26">
        <v>7</v>
      </c>
      <c r="F2205" s="5">
        <v>1050</v>
      </c>
      <c r="H2205" s="47">
        <f>VLOOKUP(표5_1075[[#This Row],[characterId]],$BB$15:$BD$223,2,FALSE)</f>
        <v>12</v>
      </c>
      <c r="I2205" s="47" t="str">
        <f>VLOOKUP(표5_1075[[#This Row],[characterId]],$BB$15:$BD$223,3,FALSE)</f>
        <v>포리안</v>
      </c>
      <c r="K2205" s="47">
        <f t="shared" si="138"/>
        <v>92</v>
      </c>
      <c r="L2205" s="47">
        <v>2191</v>
      </c>
      <c r="M2205" s="47">
        <f t="shared" si="136"/>
        <v>1072</v>
      </c>
      <c r="N2205" s="47">
        <f t="shared" si="135"/>
        <v>7</v>
      </c>
      <c r="O2205" s="47">
        <f t="shared" si="137"/>
        <v>1050</v>
      </c>
      <c r="P2205" s="47"/>
    </row>
    <row r="2206" spans="1:16" x14ac:dyDescent="0.3">
      <c r="A2206" s="6"/>
      <c r="C2206" s="27">
        <v>2192</v>
      </c>
      <c r="D2206" s="26">
        <v>1072</v>
      </c>
      <c r="E2206" s="26">
        <v>8</v>
      </c>
      <c r="F2206" s="5">
        <v>1051</v>
      </c>
      <c r="H2206" s="47">
        <f>VLOOKUP(표5_1075[[#This Row],[characterId]],$BB$15:$BD$223,2,FALSE)</f>
        <v>42</v>
      </c>
      <c r="I2206" s="47" t="str">
        <f>VLOOKUP(표5_1075[[#This Row],[characterId]],$BB$15:$BD$223,3,FALSE)</f>
        <v>골드리막</v>
      </c>
      <c r="K2206" s="47">
        <f t="shared" si="138"/>
        <v>92</v>
      </c>
      <c r="L2206" s="47">
        <v>2192</v>
      </c>
      <c r="M2206" s="47">
        <f t="shared" si="136"/>
        <v>1072</v>
      </c>
      <c r="N2206" s="47">
        <f t="shared" si="135"/>
        <v>8</v>
      </c>
      <c r="O2206" s="47">
        <f t="shared" si="137"/>
        <v>1051</v>
      </c>
      <c r="P2206" s="47"/>
    </row>
    <row r="2207" spans="1:16" x14ac:dyDescent="0.3">
      <c r="A2207" s="6"/>
      <c r="C2207" s="27">
        <v>2193</v>
      </c>
      <c r="D2207" s="26">
        <v>1072</v>
      </c>
      <c r="E2207" s="26">
        <v>9</v>
      </c>
      <c r="F2207" s="5">
        <v>1048</v>
      </c>
      <c r="H2207" s="47">
        <f>VLOOKUP(표5_1075[[#This Row],[characterId]],$BB$15:$BD$223,2,FALSE)</f>
        <v>8</v>
      </c>
      <c r="I2207" s="47" t="str">
        <f>VLOOKUP(표5_1075[[#This Row],[characterId]],$BB$15:$BD$223,3,FALSE)</f>
        <v>호박</v>
      </c>
      <c r="K2207" s="47">
        <f t="shared" si="138"/>
        <v>92</v>
      </c>
      <c r="L2207" s="47">
        <v>2193</v>
      </c>
      <c r="M2207" s="47">
        <f t="shared" si="136"/>
        <v>1072</v>
      </c>
      <c r="N2207" s="47">
        <f t="shared" si="135"/>
        <v>9</v>
      </c>
      <c r="O2207" s="47">
        <f t="shared" si="137"/>
        <v>1048</v>
      </c>
      <c r="P2207" s="47"/>
    </row>
    <row r="2208" spans="1:16" x14ac:dyDescent="0.3">
      <c r="A2208" s="6"/>
      <c r="C2208" s="27">
        <v>2194</v>
      </c>
      <c r="D2208" s="26">
        <v>1072</v>
      </c>
      <c r="E2208" s="26">
        <v>10</v>
      </c>
      <c r="F2208" s="5">
        <v>1118</v>
      </c>
      <c r="H2208" s="47">
        <f>VLOOKUP(표5_1075[[#This Row],[characterId]],$BB$15:$BD$223,2,FALSE)</f>
        <v>8</v>
      </c>
      <c r="I2208" s="47" t="str">
        <f>VLOOKUP(표5_1075[[#This Row],[characterId]],$BB$15:$BD$223,3,FALSE)</f>
        <v>열무</v>
      </c>
      <c r="K2208" s="47">
        <f t="shared" si="138"/>
        <v>92</v>
      </c>
      <c r="L2208" s="47">
        <v>2194</v>
      </c>
      <c r="M2208" s="47">
        <f t="shared" si="136"/>
        <v>1072</v>
      </c>
      <c r="N2208" s="47">
        <f t="shared" si="135"/>
        <v>10</v>
      </c>
      <c r="O2208" s="47">
        <f t="shared" si="137"/>
        <v>1118</v>
      </c>
      <c r="P2208" s="47"/>
    </row>
    <row r="2209" spans="1:16" x14ac:dyDescent="0.3">
      <c r="A2209" s="6"/>
      <c r="C2209" s="27">
        <v>2195</v>
      </c>
      <c r="D2209" s="26">
        <v>1072</v>
      </c>
      <c r="E2209" s="26">
        <v>11</v>
      </c>
      <c r="F2209" s="5">
        <v>1065</v>
      </c>
      <c r="H2209" s="47">
        <f>VLOOKUP(표5_1075[[#This Row],[characterId]],$BB$15:$BD$223,2,FALSE)</f>
        <v>3</v>
      </c>
      <c r="I2209" s="47" t="str">
        <f>VLOOKUP(표5_1075[[#This Row],[characterId]],$BB$15:$BD$223,3,FALSE)</f>
        <v>옴니파이톤</v>
      </c>
      <c r="K2209" s="47">
        <f t="shared" si="138"/>
        <v>92</v>
      </c>
      <c r="L2209" s="47">
        <v>2195</v>
      </c>
      <c r="M2209" s="47">
        <f t="shared" si="136"/>
        <v>1072</v>
      </c>
      <c r="N2209" s="47">
        <f t="shared" si="135"/>
        <v>11</v>
      </c>
      <c r="O2209" s="47">
        <f t="shared" si="137"/>
        <v>1065</v>
      </c>
      <c r="P2209" s="47"/>
    </row>
    <row r="2210" spans="1:16" x14ac:dyDescent="0.3">
      <c r="A2210" s="6"/>
      <c r="C2210" s="27">
        <v>2196</v>
      </c>
      <c r="D2210" s="26">
        <v>1072</v>
      </c>
      <c r="E2210" s="26">
        <v>12</v>
      </c>
      <c r="F2210" s="5">
        <v>1066</v>
      </c>
      <c r="H2210" s="47">
        <f>VLOOKUP(표5_1075[[#This Row],[characterId]],$BB$15:$BD$223,2,FALSE)</f>
        <v>3</v>
      </c>
      <c r="I2210" s="47" t="str">
        <f>VLOOKUP(표5_1075[[#This Row],[characterId]],$BB$15:$BD$223,3,FALSE)</f>
        <v>디바인독스</v>
      </c>
      <c r="K2210" s="47">
        <f t="shared" si="138"/>
        <v>92</v>
      </c>
      <c r="L2210" s="47">
        <v>2196</v>
      </c>
      <c r="M2210" s="47">
        <f t="shared" si="136"/>
        <v>1072</v>
      </c>
      <c r="N2210" s="47">
        <f t="shared" si="135"/>
        <v>12</v>
      </c>
      <c r="O2210" s="47">
        <f t="shared" si="137"/>
        <v>1066</v>
      </c>
      <c r="P2210" s="47"/>
    </row>
    <row r="2211" spans="1:16" x14ac:dyDescent="0.3">
      <c r="A2211" s="6"/>
      <c r="C2211" s="27">
        <v>2197</v>
      </c>
      <c r="D2211" s="26">
        <v>1072</v>
      </c>
      <c r="E2211" s="26">
        <v>13</v>
      </c>
      <c r="F2211" s="5">
        <v>1122</v>
      </c>
      <c r="H2211" s="47">
        <f>VLOOKUP(표5_1075[[#This Row],[characterId]],$BB$15:$BD$223,2,FALSE)</f>
        <v>13</v>
      </c>
      <c r="I2211" s="47" t="str">
        <f>VLOOKUP(표5_1075[[#This Row],[characterId]],$BB$15:$BD$223,3,FALSE)</f>
        <v>레주카</v>
      </c>
      <c r="K2211" s="47">
        <f t="shared" si="138"/>
        <v>92</v>
      </c>
      <c r="L2211" s="47">
        <v>2197</v>
      </c>
      <c r="M2211" s="47">
        <f t="shared" si="136"/>
        <v>1072</v>
      </c>
      <c r="N2211" s="47">
        <f t="shared" si="135"/>
        <v>13</v>
      </c>
      <c r="O2211" s="47">
        <f t="shared" si="137"/>
        <v>1122</v>
      </c>
      <c r="P2211" s="47"/>
    </row>
    <row r="2212" spans="1:16" x14ac:dyDescent="0.3">
      <c r="A2212" s="6"/>
      <c r="C2212" s="27">
        <v>2198</v>
      </c>
      <c r="D2212" s="26">
        <v>1072</v>
      </c>
      <c r="E2212" s="26">
        <v>14</v>
      </c>
      <c r="F2212" s="5">
        <v>1074</v>
      </c>
      <c r="H2212" s="47">
        <f>VLOOKUP(표5_1075[[#This Row],[characterId]],$BB$15:$BD$223,2,FALSE)</f>
        <v>14</v>
      </c>
      <c r="I2212" s="47" t="str">
        <f>VLOOKUP(표5_1075[[#This Row],[characterId]],$BB$15:$BD$223,3,FALSE)</f>
        <v>드로이드골드</v>
      </c>
      <c r="K2212" s="47">
        <f t="shared" si="138"/>
        <v>92</v>
      </c>
      <c r="L2212" s="47">
        <v>2198</v>
      </c>
      <c r="M2212" s="47">
        <f t="shared" si="136"/>
        <v>1072</v>
      </c>
      <c r="N2212" s="47">
        <f t="shared" si="135"/>
        <v>14</v>
      </c>
      <c r="O2212" s="47">
        <f t="shared" si="137"/>
        <v>1074</v>
      </c>
      <c r="P2212" s="47"/>
    </row>
    <row r="2213" spans="1:16" x14ac:dyDescent="0.3">
      <c r="A2213" s="6"/>
      <c r="C2213" s="27">
        <v>2199</v>
      </c>
      <c r="D2213" s="26">
        <v>1072</v>
      </c>
      <c r="E2213" s="26">
        <v>15</v>
      </c>
      <c r="F2213" s="5">
        <v>1078</v>
      </c>
      <c r="H2213" s="47">
        <f>VLOOKUP(표5_1075[[#This Row],[characterId]],$BB$15:$BD$223,2,FALSE)</f>
        <v>42</v>
      </c>
      <c r="I2213" s="47" t="str">
        <f>VLOOKUP(표5_1075[[#This Row],[characterId]],$BB$15:$BD$223,3,FALSE)</f>
        <v>프레링</v>
      </c>
      <c r="K2213" s="47">
        <f t="shared" si="138"/>
        <v>92</v>
      </c>
      <c r="L2213" s="47">
        <v>2199</v>
      </c>
      <c r="M2213" s="47">
        <f t="shared" si="136"/>
        <v>1072</v>
      </c>
      <c r="N2213" s="47">
        <f t="shared" si="135"/>
        <v>15</v>
      </c>
      <c r="O2213" s="47">
        <f t="shared" si="137"/>
        <v>1078</v>
      </c>
      <c r="P2213" s="47"/>
    </row>
    <row r="2214" spans="1:16" x14ac:dyDescent="0.3">
      <c r="A2214" s="6"/>
      <c r="C2214" s="27">
        <v>2200</v>
      </c>
      <c r="D2214" s="26">
        <v>1072</v>
      </c>
      <c r="E2214" s="26">
        <v>16</v>
      </c>
      <c r="F2214" s="5">
        <v>1147</v>
      </c>
      <c r="H2214" s="47">
        <f>VLOOKUP(표5_1075[[#This Row],[characterId]],$BB$15:$BD$223,2,FALSE)</f>
        <v>6</v>
      </c>
      <c r="I2214" s="47" t="str">
        <f>VLOOKUP(표5_1075[[#This Row],[characterId]],$BB$15:$BD$223,3,FALSE)</f>
        <v>카노포스</v>
      </c>
      <c r="K2214" s="47">
        <f t="shared" si="138"/>
        <v>92</v>
      </c>
      <c r="L2214" s="47">
        <v>2200</v>
      </c>
      <c r="M2214" s="47">
        <f t="shared" si="136"/>
        <v>1072</v>
      </c>
      <c r="N2214" s="47">
        <f t="shared" si="135"/>
        <v>16</v>
      </c>
      <c r="O2214" s="47">
        <f t="shared" si="137"/>
        <v>1147</v>
      </c>
      <c r="P2214" s="47"/>
    </row>
    <row r="2215" spans="1:16" x14ac:dyDescent="0.3">
      <c r="A2215" s="6"/>
      <c r="C2215" s="27">
        <v>2201</v>
      </c>
      <c r="D2215" s="26">
        <v>1072</v>
      </c>
      <c r="E2215" s="26">
        <v>17</v>
      </c>
      <c r="F2215" s="5">
        <v>1146</v>
      </c>
      <c r="H2215" s="47">
        <f>VLOOKUP(표5_1075[[#This Row],[characterId]],$BB$15:$BD$223,2,FALSE)</f>
        <v>31</v>
      </c>
      <c r="I2215" s="47" t="str">
        <f>VLOOKUP(표5_1075[[#This Row],[characterId]],$BB$15:$BD$223,3,FALSE)</f>
        <v>바누브</v>
      </c>
      <c r="K2215" s="47">
        <f t="shared" si="138"/>
        <v>92</v>
      </c>
      <c r="L2215" s="47">
        <v>2201</v>
      </c>
      <c r="M2215" s="47">
        <f t="shared" si="136"/>
        <v>1072</v>
      </c>
      <c r="N2215" s="47">
        <f t="shared" si="135"/>
        <v>17</v>
      </c>
      <c r="O2215" s="47">
        <f t="shared" si="137"/>
        <v>1146</v>
      </c>
      <c r="P2215" s="47"/>
    </row>
    <row r="2216" spans="1:16" x14ac:dyDescent="0.3">
      <c r="A2216" s="6"/>
      <c r="C2216" s="27">
        <v>2202</v>
      </c>
      <c r="D2216" s="26">
        <v>1072</v>
      </c>
      <c r="E2216" s="26">
        <v>18</v>
      </c>
      <c r="F2216" s="5">
        <v>1160</v>
      </c>
      <c r="H2216" s="47">
        <f>VLOOKUP(표5_1075[[#This Row],[characterId]],$BB$15:$BD$223,2,FALSE)</f>
        <v>9</v>
      </c>
      <c r="I2216" s="47" t="str">
        <f>VLOOKUP(표5_1075[[#This Row],[characterId]],$BB$15:$BD$223,3,FALSE)</f>
        <v>사카라</v>
      </c>
      <c r="K2216" s="47">
        <f t="shared" si="138"/>
        <v>92</v>
      </c>
      <c r="L2216" s="47">
        <v>2202</v>
      </c>
      <c r="M2216" s="47">
        <f t="shared" si="136"/>
        <v>1072</v>
      </c>
      <c r="N2216" s="47">
        <f t="shared" ref="N2216:N2279" si="139">N2192</f>
        <v>18</v>
      </c>
      <c r="O2216" s="47">
        <f t="shared" si="137"/>
        <v>1160</v>
      </c>
      <c r="P2216" s="47"/>
    </row>
    <row r="2217" spans="1:16" x14ac:dyDescent="0.3">
      <c r="A2217" s="6"/>
      <c r="C2217" s="27">
        <v>2203</v>
      </c>
      <c r="D2217" s="26">
        <v>1072</v>
      </c>
      <c r="E2217" s="26">
        <v>19</v>
      </c>
      <c r="F2217" s="5">
        <v>1157</v>
      </c>
      <c r="H2217" s="47">
        <f>VLOOKUP(표5_1075[[#This Row],[characterId]],$BB$15:$BD$223,2,FALSE)</f>
        <v>15</v>
      </c>
      <c r="I2217" s="47" t="str">
        <f>VLOOKUP(표5_1075[[#This Row],[characterId]],$BB$15:$BD$223,3,FALSE)</f>
        <v>클레르보</v>
      </c>
      <c r="K2217" s="47">
        <f t="shared" si="138"/>
        <v>92</v>
      </c>
      <c r="L2217" s="47">
        <v>2203</v>
      </c>
      <c r="M2217" s="47">
        <f t="shared" si="136"/>
        <v>1072</v>
      </c>
      <c r="N2217" s="47">
        <f t="shared" si="139"/>
        <v>19</v>
      </c>
      <c r="O2217" s="47">
        <f t="shared" si="137"/>
        <v>1157</v>
      </c>
      <c r="P2217" s="47"/>
    </row>
    <row r="2218" spans="1:16" x14ac:dyDescent="0.3">
      <c r="A2218" s="6"/>
      <c r="C2218" s="27">
        <v>2204</v>
      </c>
      <c r="D2218" s="26">
        <v>1072</v>
      </c>
      <c r="E2218" s="26">
        <v>20</v>
      </c>
      <c r="F2218" s="5">
        <v>1172</v>
      </c>
      <c r="H2218" s="47">
        <f>VLOOKUP(표5_1075[[#This Row],[characterId]],$BB$15:$BD$223,2,FALSE)</f>
        <v>32</v>
      </c>
      <c r="I2218" s="47" t="str">
        <f>VLOOKUP(표5_1075[[#This Row],[characterId]],$BB$15:$BD$223,3,FALSE)</f>
        <v>골강시</v>
      </c>
      <c r="K2218" s="47">
        <f t="shared" si="138"/>
        <v>92</v>
      </c>
      <c r="L2218" s="47">
        <v>2204</v>
      </c>
      <c r="M2218" s="47">
        <f t="shared" si="136"/>
        <v>1072</v>
      </c>
      <c r="N2218" s="47">
        <f t="shared" si="139"/>
        <v>20</v>
      </c>
      <c r="O2218" s="47">
        <f t="shared" si="137"/>
        <v>1172</v>
      </c>
      <c r="P2218" s="47"/>
    </row>
    <row r="2219" spans="1:16" x14ac:dyDescent="0.3">
      <c r="A2219" s="6"/>
      <c r="C2219" s="27">
        <v>2205</v>
      </c>
      <c r="D2219" s="26">
        <v>1072</v>
      </c>
      <c r="E2219" s="26">
        <v>101</v>
      </c>
      <c r="F2219" s="5">
        <v>2012</v>
      </c>
      <c r="H2219" s="47">
        <f>VLOOKUP(표5_1075[[#This Row],[characterId]],$BB$15:$BD$223,2,FALSE)</f>
        <v>31</v>
      </c>
      <c r="I2219" s="47" t="str">
        <f>VLOOKUP(표5_1075[[#This Row],[characterId]],$BB$15:$BD$223,3,FALSE)</f>
        <v>요로나</v>
      </c>
      <c r="K2219" s="47">
        <f t="shared" si="138"/>
        <v>92</v>
      </c>
      <c r="L2219" s="47">
        <v>2205</v>
      </c>
      <c r="M2219" s="47">
        <f t="shared" si="136"/>
        <v>1072</v>
      </c>
      <c r="N2219" s="47">
        <f t="shared" si="139"/>
        <v>101</v>
      </c>
      <c r="O2219" s="47">
        <f t="shared" si="137"/>
        <v>2012</v>
      </c>
      <c r="P2219" s="47"/>
    </row>
    <row r="2220" spans="1:16" x14ac:dyDescent="0.3">
      <c r="A2220" s="6"/>
      <c r="C2220" s="27">
        <v>2206</v>
      </c>
      <c r="D2220" s="26">
        <v>1072</v>
      </c>
      <c r="E2220" s="26">
        <v>102</v>
      </c>
      <c r="F2220" s="5">
        <v>2021</v>
      </c>
      <c r="H2220" s="47">
        <f>VLOOKUP(표5_1075[[#This Row],[characterId]],$BB$15:$BD$223,2,FALSE)</f>
        <v>23</v>
      </c>
      <c r="I2220" s="47" t="str">
        <f>VLOOKUP(표5_1075[[#This Row],[characterId]],$BB$15:$BD$223,3,FALSE)</f>
        <v>도르도로이드</v>
      </c>
      <c r="K2220" s="47">
        <f t="shared" si="138"/>
        <v>92</v>
      </c>
      <c r="L2220" s="47">
        <v>2206</v>
      </c>
      <c r="M2220" s="47">
        <f t="shared" si="136"/>
        <v>1072</v>
      </c>
      <c r="N2220" s="47">
        <f t="shared" si="139"/>
        <v>102</v>
      </c>
      <c r="O2220" s="47">
        <f t="shared" si="137"/>
        <v>2021</v>
      </c>
      <c r="P2220" s="47"/>
    </row>
    <row r="2221" spans="1:16" x14ac:dyDescent="0.3">
      <c r="A2221" s="6"/>
      <c r="C2221" s="27">
        <v>2207</v>
      </c>
      <c r="D2221" s="26">
        <v>1072</v>
      </c>
      <c r="E2221" s="26">
        <v>103</v>
      </c>
      <c r="F2221" s="5">
        <v>2031</v>
      </c>
      <c r="H2221" s="47">
        <f>VLOOKUP(표5_1075[[#This Row],[characterId]],$BB$15:$BD$223,2,FALSE)</f>
        <v>31</v>
      </c>
      <c r="I2221" s="47" t="str">
        <f>VLOOKUP(표5_1075[[#This Row],[characterId]],$BB$15:$BD$223,3,FALSE)</f>
        <v>치르치노</v>
      </c>
      <c r="K2221" s="47">
        <f t="shared" si="138"/>
        <v>92</v>
      </c>
      <c r="L2221" s="47">
        <v>2207</v>
      </c>
      <c r="M2221" s="47">
        <f t="shared" si="136"/>
        <v>1072</v>
      </c>
      <c r="N2221" s="47">
        <f t="shared" si="139"/>
        <v>103</v>
      </c>
      <c r="O2221" s="47">
        <f t="shared" si="137"/>
        <v>2031</v>
      </c>
      <c r="P2221" s="47"/>
    </row>
    <row r="2222" spans="1:16" x14ac:dyDescent="0.3">
      <c r="A2222" s="6"/>
      <c r="C2222" s="27">
        <v>2208</v>
      </c>
      <c r="D2222" s="26">
        <v>1072</v>
      </c>
      <c r="E2222" s="26">
        <v>201</v>
      </c>
      <c r="F2222" s="5">
        <v>3005</v>
      </c>
      <c r="H2222" s="47">
        <f>VLOOKUP(표5_1075[[#This Row],[characterId]],$BB$15:$BD$223,2,FALSE)</f>
        <v>36</v>
      </c>
      <c r="I2222" s="47" t="str">
        <f>VLOOKUP(표5_1075[[#This Row],[characterId]],$BB$15:$BD$223,3,FALSE)</f>
        <v>눈물의 루나이</v>
      </c>
      <c r="K2222" s="47">
        <f t="shared" si="138"/>
        <v>92</v>
      </c>
      <c r="L2222" s="47">
        <v>2208</v>
      </c>
      <c r="M2222" s="47">
        <f t="shared" si="136"/>
        <v>1072</v>
      </c>
      <c r="N2222" s="47">
        <f t="shared" si="139"/>
        <v>201</v>
      </c>
      <c r="O2222" s="47">
        <f t="shared" si="137"/>
        <v>3005</v>
      </c>
      <c r="P2222" s="47"/>
    </row>
    <row r="2223" spans="1:16" x14ac:dyDescent="0.3">
      <c r="A2223" s="6"/>
      <c r="C2223" s="27">
        <v>2209</v>
      </c>
      <c r="D2223" s="26">
        <v>1073</v>
      </c>
      <c r="E2223" s="26">
        <v>1</v>
      </c>
      <c r="F2223" s="5">
        <v>1002</v>
      </c>
      <c r="H2223" s="47">
        <f>VLOOKUP(표5_1075[[#This Row],[characterId]],$BB$15:$BD$223,2,FALSE)</f>
        <v>1</v>
      </c>
      <c r="I2223" s="47" t="str">
        <f>VLOOKUP(표5_1075[[#This Row],[characterId]],$BB$15:$BD$223,3,FALSE)</f>
        <v>길라임</v>
      </c>
      <c r="K2223" s="47">
        <f t="shared" si="138"/>
        <v>93</v>
      </c>
      <c r="L2223" s="47">
        <v>2209</v>
      </c>
      <c r="M2223" s="47">
        <f t="shared" si="136"/>
        <v>1073</v>
      </c>
      <c r="N2223" s="47">
        <f t="shared" si="139"/>
        <v>1</v>
      </c>
      <c r="O2223" s="47">
        <f t="shared" si="137"/>
        <v>1002</v>
      </c>
      <c r="P2223" s="47"/>
    </row>
    <row r="2224" spans="1:16" x14ac:dyDescent="0.3">
      <c r="A2224" s="6"/>
      <c r="C2224" s="27">
        <v>2210</v>
      </c>
      <c r="D2224" s="26">
        <v>1073</v>
      </c>
      <c r="E2224" s="26">
        <v>2</v>
      </c>
      <c r="F2224" s="5">
        <v>1005</v>
      </c>
      <c r="H2224" s="47">
        <f>VLOOKUP(표5_1075[[#This Row],[characterId]],$BB$15:$BD$223,2,FALSE)</f>
        <v>4</v>
      </c>
      <c r="I2224" s="47" t="str">
        <f>VLOOKUP(표5_1075[[#This Row],[characterId]],$BB$15:$BD$223,3,FALSE)</f>
        <v>델핀</v>
      </c>
      <c r="K2224" s="47">
        <f t="shared" si="138"/>
        <v>93</v>
      </c>
      <c r="L2224" s="47">
        <v>2210</v>
      </c>
      <c r="M2224" s="47">
        <f t="shared" si="136"/>
        <v>1073</v>
      </c>
      <c r="N2224" s="47">
        <f t="shared" si="139"/>
        <v>2</v>
      </c>
      <c r="O2224" s="47">
        <f t="shared" si="137"/>
        <v>1005</v>
      </c>
      <c r="P2224" s="47"/>
    </row>
    <row r="2225" spans="1:16" x14ac:dyDescent="0.3">
      <c r="A2225" s="6"/>
      <c r="C2225" s="27">
        <v>2211</v>
      </c>
      <c r="D2225" s="26">
        <v>1073</v>
      </c>
      <c r="E2225" s="26">
        <v>3</v>
      </c>
      <c r="F2225" s="5">
        <v>1025</v>
      </c>
      <c r="H2225" s="47">
        <f>VLOOKUP(표5_1075[[#This Row],[characterId]],$BB$15:$BD$223,2,FALSE)</f>
        <v>15</v>
      </c>
      <c r="I2225" s="47" t="str">
        <f>VLOOKUP(표5_1075[[#This Row],[characterId]],$BB$15:$BD$223,3,FALSE)</f>
        <v>엘라임</v>
      </c>
      <c r="K2225" s="47">
        <f t="shared" si="138"/>
        <v>93</v>
      </c>
      <c r="L2225" s="47">
        <v>2211</v>
      </c>
      <c r="M2225" s="47">
        <f t="shared" si="136"/>
        <v>1073</v>
      </c>
      <c r="N2225" s="47">
        <f t="shared" si="139"/>
        <v>3</v>
      </c>
      <c r="O2225" s="47">
        <f t="shared" si="137"/>
        <v>1025</v>
      </c>
      <c r="P2225" s="47"/>
    </row>
    <row r="2226" spans="1:16" x14ac:dyDescent="0.3">
      <c r="A2226" s="6"/>
      <c r="C2226" s="27">
        <v>2212</v>
      </c>
      <c r="D2226" s="26">
        <v>1073</v>
      </c>
      <c r="E2226" s="26">
        <v>4</v>
      </c>
      <c r="F2226" s="5">
        <v>1035</v>
      </c>
      <c r="H2226" s="47">
        <f>VLOOKUP(표5_1075[[#This Row],[characterId]],$BB$15:$BD$223,2,FALSE)</f>
        <v>2</v>
      </c>
      <c r="I2226" s="47" t="str">
        <f>VLOOKUP(표5_1075[[#This Row],[characterId]],$BB$15:$BD$223,3,FALSE)</f>
        <v>액션트독스</v>
      </c>
      <c r="K2226" s="47">
        <f t="shared" si="138"/>
        <v>93</v>
      </c>
      <c r="L2226" s="47">
        <v>2212</v>
      </c>
      <c r="M2226" s="47">
        <f t="shared" si="136"/>
        <v>1073</v>
      </c>
      <c r="N2226" s="47">
        <f t="shared" si="139"/>
        <v>4</v>
      </c>
      <c r="O2226" s="47">
        <f t="shared" si="137"/>
        <v>1035</v>
      </c>
      <c r="P2226" s="47"/>
    </row>
    <row r="2227" spans="1:16" x14ac:dyDescent="0.3">
      <c r="A2227" s="6"/>
      <c r="C2227" s="27">
        <v>2213</v>
      </c>
      <c r="D2227" s="26">
        <v>1073</v>
      </c>
      <c r="E2227" s="26">
        <v>5</v>
      </c>
      <c r="F2227" s="5">
        <v>1026</v>
      </c>
      <c r="H2227" s="47">
        <f>VLOOKUP(표5_1075[[#This Row],[characterId]],$BB$15:$BD$223,2,FALSE)</f>
        <v>8</v>
      </c>
      <c r="I2227" s="47" t="str">
        <f>VLOOKUP(표5_1075[[#This Row],[characterId]],$BB$15:$BD$223,3,FALSE)</f>
        <v>필라멘트</v>
      </c>
      <c r="K2227" s="47">
        <f t="shared" si="138"/>
        <v>93</v>
      </c>
      <c r="L2227" s="47">
        <v>2213</v>
      </c>
      <c r="M2227" s="47">
        <f t="shared" si="136"/>
        <v>1073</v>
      </c>
      <c r="N2227" s="47">
        <f t="shared" si="139"/>
        <v>5</v>
      </c>
      <c r="O2227" s="47">
        <f t="shared" si="137"/>
        <v>1026</v>
      </c>
      <c r="P2227" s="47"/>
    </row>
    <row r="2228" spans="1:16" x14ac:dyDescent="0.3">
      <c r="A2228" s="6"/>
      <c r="C2228" s="27">
        <v>2214</v>
      </c>
      <c r="D2228" s="26">
        <v>1073</v>
      </c>
      <c r="E2228" s="26">
        <v>6</v>
      </c>
      <c r="F2228" s="5">
        <v>1069</v>
      </c>
      <c r="H2228" s="47">
        <f>VLOOKUP(표5_1075[[#This Row],[characterId]],$BB$15:$BD$223,2,FALSE)</f>
        <v>21</v>
      </c>
      <c r="I2228" s="47" t="str">
        <f>VLOOKUP(표5_1075[[#This Row],[characterId]],$BB$15:$BD$223,3,FALSE)</f>
        <v>푸르릉</v>
      </c>
      <c r="K2228" s="47">
        <f t="shared" si="138"/>
        <v>93</v>
      </c>
      <c r="L2228" s="47">
        <v>2214</v>
      </c>
      <c r="M2228" s="47">
        <f t="shared" si="136"/>
        <v>1073</v>
      </c>
      <c r="N2228" s="47">
        <f t="shared" si="139"/>
        <v>6</v>
      </c>
      <c r="O2228" s="47">
        <f t="shared" si="137"/>
        <v>1069</v>
      </c>
      <c r="P2228" s="47"/>
    </row>
    <row r="2229" spans="1:16" x14ac:dyDescent="0.3">
      <c r="A2229" s="6"/>
      <c r="C2229" s="27">
        <v>2215</v>
      </c>
      <c r="D2229" s="26">
        <v>1073</v>
      </c>
      <c r="E2229" s="26">
        <v>7</v>
      </c>
      <c r="F2229" s="5">
        <v>1050</v>
      </c>
      <c r="H2229" s="47">
        <f>VLOOKUP(표5_1075[[#This Row],[characterId]],$BB$15:$BD$223,2,FALSE)</f>
        <v>12</v>
      </c>
      <c r="I2229" s="47" t="str">
        <f>VLOOKUP(표5_1075[[#This Row],[characterId]],$BB$15:$BD$223,3,FALSE)</f>
        <v>포리안</v>
      </c>
      <c r="K2229" s="47">
        <f t="shared" si="138"/>
        <v>93</v>
      </c>
      <c r="L2229" s="47">
        <v>2215</v>
      </c>
      <c r="M2229" s="47">
        <f t="shared" si="136"/>
        <v>1073</v>
      </c>
      <c r="N2229" s="47">
        <f t="shared" si="139"/>
        <v>7</v>
      </c>
      <c r="O2229" s="47">
        <f t="shared" si="137"/>
        <v>1050</v>
      </c>
      <c r="P2229" s="47"/>
    </row>
    <row r="2230" spans="1:16" x14ac:dyDescent="0.3">
      <c r="A2230" s="6"/>
      <c r="C2230" s="27">
        <v>2216</v>
      </c>
      <c r="D2230" s="26">
        <v>1073</v>
      </c>
      <c r="E2230" s="26">
        <v>8</v>
      </c>
      <c r="F2230" s="5">
        <v>1051</v>
      </c>
      <c r="H2230" s="47">
        <f>VLOOKUP(표5_1075[[#This Row],[characterId]],$BB$15:$BD$223,2,FALSE)</f>
        <v>42</v>
      </c>
      <c r="I2230" s="47" t="str">
        <f>VLOOKUP(표5_1075[[#This Row],[characterId]],$BB$15:$BD$223,3,FALSE)</f>
        <v>골드리막</v>
      </c>
      <c r="K2230" s="47">
        <f t="shared" si="138"/>
        <v>93</v>
      </c>
      <c r="L2230" s="47">
        <v>2216</v>
      </c>
      <c r="M2230" s="47">
        <f t="shared" si="136"/>
        <v>1073</v>
      </c>
      <c r="N2230" s="47">
        <f t="shared" si="139"/>
        <v>8</v>
      </c>
      <c r="O2230" s="47">
        <f t="shared" si="137"/>
        <v>1051</v>
      </c>
      <c r="P2230" s="47"/>
    </row>
    <row r="2231" spans="1:16" x14ac:dyDescent="0.3">
      <c r="A2231" s="6"/>
      <c r="C2231" s="27">
        <v>2217</v>
      </c>
      <c r="D2231" s="26">
        <v>1073</v>
      </c>
      <c r="E2231" s="26">
        <v>9</v>
      </c>
      <c r="F2231" s="5">
        <v>1048</v>
      </c>
      <c r="H2231" s="47">
        <f>VLOOKUP(표5_1075[[#This Row],[characterId]],$BB$15:$BD$223,2,FALSE)</f>
        <v>8</v>
      </c>
      <c r="I2231" s="47" t="str">
        <f>VLOOKUP(표5_1075[[#This Row],[characterId]],$BB$15:$BD$223,3,FALSE)</f>
        <v>호박</v>
      </c>
      <c r="K2231" s="47">
        <f t="shared" si="138"/>
        <v>93</v>
      </c>
      <c r="L2231" s="47">
        <v>2217</v>
      </c>
      <c r="M2231" s="47">
        <f t="shared" si="136"/>
        <v>1073</v>
      </c>
      <c r="N2231" s="47">
        <f t="shared" si="139"/>
        <v>9</v>
      </c>
      <c r="O2231" s="47">
        <f t="shared" si="137"/>
        <v>1048</v>
      </c>
      <c r="P2231" s="47"/>
    </row>
    <row r="2232" spans="1:16" x14ac:dyDescent="0.3">
      <c r="A2232" s="6"/>
      <c r="C2232" s="27">
        <v>2218</v>
      </c>
      <c r="D2232" s="26">
        <v>1073</v>
      </c>
      <c r="E2232" s="26">
        <v>10</v>
      </c>
      <c r="F2232" s="5">
        <v>1118</v>
      </c>
      <c r="H2232" s="47">
        <f>VLOOKUP(표5_1075[[#This Row],[characterId]],$BB$15:$BD$223,2,FALSE)</f>
        <v>8</v>
      </c>
      <c r="I2232" s="47" t="str">
        <f>VLOOKUP(표5_1075[[#This Row],[characterId]],$BB$15:$BD$223,3,FALSE)</f>
        <v>열무</v>
      </c>
      <c r="K2232" s="47">
        <f t="shared" si="138"/>
        <v>93</v>
      </c>
      <c r="L2232" s="47">
        <v>2218</v>
      </c>
      <c r="M2232" s="47">
        <f t="shared" si="136"/>
        <v>1073</v>
      </c>
      <c r="N2232" s="47">
        <f t="shared" si="139"/>
        <v>10</v>
      </c>
      <c r="O2232" s="47">
        <f t="shared" si="137"/>
        <v>1118</v>
      </c>
      <c r="P2232" s="47"/>
    </row>
    <row r="2233" spans="1:16" x14ac:dyDescent="0.3">
      <c r="A2233" s="6"/>
      <c r="C2233" s="27">
        <v>2219</v>
      </c>
      <c r="D2233" s="26">
        <v>1073</v>
      </c>
      <c r="E2233" s="26">
        <v>11</v>
      </c>
      <c r="F2233" s="5">
        <v>1065</v>
      </c>
      <c r="H2233" s="47">
        <f>VLOOKUP(표5_1075[[#This Row],[characterId]],$BB$15:$BD$223,2,FALSE)</f>
        <v>3</v>
      </c>
      <c r="I2233" s="47" t="str">
        <f>VLOOKUP(표5_1075[[#This Row],[characterId]],$BB$15:$BD$223,3,FALSE)</f>
        <v>옴니파이톤</v>
      </c>
      <c r="K2233" s="47">
        <f t="shared" si="138"/>
        <v>93</v>
      </c>
      <c r="L2233" s="47">
        <v>2219</v>
      </c>
      <c r="M2233" s="47">
        <f t="shared" si="136"/>
        <v>1073</v>
      </c>
      <c r="N2233" s="47">
        <f t="shared" si="139"/>
        <v>11</v>
      </c>
      <c r="O2233" s="47">
        <f t="shared" si="137"/>
        <v>1065</v>
      </c>
      <c r="P2233" s="47"/>
    </row>
    <row r="2234" spans="1:16" x14ac:dyDescent="0.3">
      <c r="A2234" s="6"/>
      <c r="C2234" s="27">
        <v>2220</v>
      </c>
      <c r="D2234" s="26">
        <v>1073</v>
      </c>
      <c r="E2234" s="26">
        <v>12</v>
      </c>
      <c r="F2234" s="5">
        <v>1066</v>
      </c>
      <c r="H2234" s="47">
        <f>VLOOKUP(표5_1075[[#This Row],[characterId]],$BB$15:$BD$223,2,FALSE)</f>
        <v>3</v>
      </c>
      <c r="I2234" s="47" t="str">
        <f>VLOOKUP(표5_1075[[#This Row],[characterId]],$BB$15:$BD$223,3,FALSE)</f>
        <v>디바인독스</v>
      </c>
      <c r="K2234" s="47">
        <f t="shared" si="138"/>
        <v>93</v>
      </c>
      <c r="L2234" s="47">
        <v>2220</v>
      </c>
      <c r="M2234" s="47">
        <f t="shared" si="136"/>
        <v>1073</v>
      </c>
      <c r="N2234" s="47">
        <f t="shared" si="139"/>
        <v>12</v>
      </c>
      <c r="O2234" s="47">
        <f t="shared" si="137"/>
        <v>1066</v>
      </c>
      <c r="P2234" s="47"/>
    </row>
    <row r="2235" spans="1:16" x14ac:dyDescent="0.3">
      <c r="A2235" s="6"/>
      <c r="C2235" s="27">
        <v>2221</v>
      </c>
      <c r="D2235" s="26">
        <v>1073</v>
      </c>
      <c r="E2235" s="26">
        <v>13</v>
      </c>
      <c r="F2235" s="5">
        <v>1122</v>
      </c>
      <c r="H2235" s="47">
        <f>VLOOKUP(표5_1075[[#This Row],[characterId]],$BB$15:$BD$223,2,FALSE)</f>
        <v>13</v>
      </c>
      <c r="I2235" s="47" t="str">
        <f>VLOOKUP(표5_1075[[#This Row],[characterId]],$BB$15:$BD$223,3,FALSE)</f>
        <v>레주카</v>
      </c>
      <c r="K2235" s="47">
        <f t="shared" si="138"/>
        <v>93</v>
      </c>
      <c r="L2235" s="47">
        <v>2221</v>
      </c>
      <c r="M2235" s="47">
        <f t="shared" si="136"/>
        <v>1073</v>
      </c>
      <c r="N2235" s="47">
        <f t="shared" si="139"/>
        <v>13</v>
      </c>
      <c r="O2235" s="47">
        <f t="shared" si="137"/>
        <v>1122</v>
      </c>
      <c r="P2235" s="47"/>
    </row>
    <row r="2236" spans="1:16" x14ac:dyDescent="0.3">
      <c r="A2236" s="6"/>
      <c r="C2236" s="27">
        <v>2222</v>
      </c>
      <c r="D2236" s="26">
        <v>1073</v>
      </c>
      <c r="E2236" s="26">
        <v>14</v>
      </c>
      <c r="F2236" s="5">
        <v>1074</v>
      </c>
      <c r="H2236" s="47">
        <f>VLOOKUP(표5_1075[[#This Row],[characterId]],$BB$15:$BD$223,2,FALSE)</f>
        <v>14</v>
      </c>
      <c r="I2236" s="47" t="str">
        <f>VLOOKUP(표5_1075[[#This Row],[characterId]],$BB$15:$BD$223,3,FALSE)</f>
        <v>드로이드골드</v>
      </c>
      <c r="K2236" s="47">
        <f t="shared" si="138"/>
        <v>93</v>
      </c>
      <c r="L2236" s="47">
        <v>2222</v>
      </c>
      <c r="M2236" s="47">
        <f t="shared" si="136"/>
        <v>1073</v>
      </c>
      <c r="N2236" s="47">
        <f t="shared" si="139"/>
        <v>14</v>
      </c>
      <c r="O2236" s="47">
        <f t="shared" si="137"/>
        <v>1074</v>
      </c>
      <c r="P2236" s="47"/>
    </row>
    <row r="2237" spans="1:16" x14ac:dyDescent="0.3">
      <c r="A2237" s="6"/>
      <c r="C2237" s="27">
        <v>2223</v>
      </c>
      <c r="D2237" s="26">
        <v>1073</v>
      </c>
      <c r="E2237" s="26">
        <v>15</v>
      </c>
      <c r="F2237" s="5">
        <v>1078</v>
      </c>
      <c r="H2237" s="47">
        <f>VLOOKUP(표5_1075[[#This Row],[characterId]],$BB$15:$BD$223,2,FALSE)</f>
        <v>42</v>
      </c>
      <c r="I2237" s="47" t="str">
        <f>VLOOKUP(표5_1075[[#This Row],[characterId]],$BB$15:$BD$223,3,FALSE)</f>
        <v>프레링</v>
      </c>
      <c r="K2237" s="47">
        <f t="shared" si="138"/>
        <v>93</v>
      </c>
      <c r="L2237" s="47">
        <v>2223</v>
      </c>
      <c r="M2237" s="47">
        <f t="shared" si="136"/>
        <v>1073</v>
      </c>
      <c r="N2237" s="47">
        <f t="shared" si="139"/>
        <v>15</v>
      </c>
      <c r="O2237" s="47">
        <f t="shared" si="137"/>
        <v>1078</v>
      </c>
      <c r="P2237" s="47"/>
    </row>
    <row r="2238" spans="1:16" x14ac:dyDescent="0.3">
      <c r="A2238" s="6"/>
      <c r="C2238" s="27">
        <v>2224</v>
      </c>
      <c r="D2238" s="26">
        <v>1073</v>
      </c>
      <c r="E2238" s="26">
        <v>16</v>
      </c>
      <c r="F2238" s="5">
        <v>1147</v>
      </c>
      <c r="H2238" s="47">
        <f>VLOOKUP(표5_1075[[#This Row],[characterId]],$BB$15:$BD$223,2,FALSE)</f>
        <v>6</v>
      </c>
      <c r="I2238" s="47" t="str">
        <f>VLOOKUP(표5_1075[[#This Row],[characterId]],$BB$15:$BD$223,3,FALSE)</f>
        <v>카노포스</v>
      </c>
      <c r="K2238" s="47">
        <f t="shared" si="138"/>
        <v>93</v>
      </c>
      <c r="L2238" s="47">
        <v>2224</v>
      </c>
      <c r="M2238" s="47">
        <f t="shared" si="136"/>
        <v>1073</v>
      </c>
      <c r="N2238" s="47">
        <f t="shared" si="139"/>
        <v>16</v>
      </c>
      <c r="O2238" s="47">
        <f t="shared" si="137"/>
        <v>1147</v>
      </c>
      <c r="P2238" s="47"/>
    </row>
    <row r="2239" spans="1:16" x14ac:dyDescent="0.3">
      <c r="A2239" s="6"/>
      <c r="C2239" s="27">
        <v>2225</v>
      </c>
      <c r="D2239" s="26">
        <v>1073</v>
      </c>
      <c r="E2239" s="26">
        <v>17</v>
      </c>
      <c r="F2239" s="5">
        <v>1146</v>
      </c>
      <c r="H2239" s="47">
        <f>VLOOKUP(표5_1075[[#This Row],[characterId]],$BB$15:$BD$223,2,FALSE)</f>
        <v>31</v>
      </c>
      <c r="I2239" s="47" t="str">
        <f>VLOOKUP(표5_1075[[#This Row],[characterId]],$BB$15:$BD$223,3,FALSE)</f>
        <v>바누브</v>
      </c>
      <c r="K2239" s="47">
        <f t="shared" si="138"/>
        <v>93</v>
      </c>
      <c r="L2239" s="47">
        <v>2225</v>
      </c>
      <c r="M2239" s="47">
        <f t="shared" si="136"/>
        <v>1073</v>
      </c>
      <c r="N2239" s="47">
        <f t="shared" si="139"/>
        <v>17</v>
      </c>
      <c r="O2239" s="47">
        <f t="shared" si="137"/>
        <v>1146</v>
      </c>
      <c r="P2239" s="47"/>
    </row>
    <row r="2240" spans="1:16" x14ac:dyDescent="0.3">
      <c r="A2240" s="6"/>
      <c r="C2240" s="27">
        <v>2226</v>
      </c>
      <c r="D2240" s="26">
        <v>1073</v>
      </c>
      <c r="E2240" s="26">
        <v>18</v>
      </c>
      <c r="F2240" s="5">
        <v>1160</v>
      </c>
      <c r="H2240" s="47">
        <f>VLOOKUP(표5_1075[[#This Row],[characterId]],$BB$15:$BD$223,2,FALSE)</f>
        <v>9</v>
      </c>
      <c r="I2240" s="47" t="str">
        <f>VLOOKUP(표5_1075[[#This Row],[characterId]],$BB$15:$BD$223,3,FALSE)</f>
        <v>사카라</v>
      </c>
      <c r="K2240" s="47">
        <f t="shared" si="138"/>
        <v>93</v>
      </c>
      <c r="L2240" s="47">
        <v>2226</v>
      </c>
      <c r="M2240" s="47">
        <f t="shared" si="136"/>
        <v>1073</v>
      </c>
      <c r="N2240" s="47">
        <f t="shared" si="139"/>
        <v>18</v>
      </c>
      <c r="O2240" s="47">
        <f t="shared" si="137"/>
        <v>1160</v>
      </c>
      <c r="P2240" s="47"/>
    </row>
    <row r="2241" spans="1:16" x14ac:dyDescent="0.3">
      <c r="A2241" s="6"/>
      <c r="C2241" s="27">
        <v>2227</v>
      </c>
      <c r="D2241" s="26">
        <v>1073</v>
      </c>
      <c r="E2241" s="26">
        <v>19</v>
      </c>
      <c r="F2241" s="5">
        <v>1157</v>
      </c>
      <c r="H2241" s="47">
        <f>VLOOKUP(표5_1075[[#This Row],[characterId]],$BB$15:$BD$223,2,FALSE)</f>
        <v>15</v>
      </c>
      <c r="I2241" s="47" t="str">
        <f>VLOOKUP(표5_1075[[#This Row],[characterId]],$BB$15:$BD$223,3,FALSE)</f>
        <v>클레르보</v>
      </c>
      <c r="K2241" s="47">
        <f t="shared" si="138"/>
        <v>93</v>
      </c>
      <c r="L2241" s="47">
        <v>2227</v>
      </c>
      <c r="M2241" s="47">
        <f t="shared" si="136"/>
        <v>1073</v>
      </c>
      <c r="N2241" s="47">
        <f t="shared" si="139"/>
        <v>19</v>
      </c>
      <c r="O2241" s="47">
        <f t="shared" si="137"/>
        <v>1157</v>
      </c>
      <c r="P2241" s="47"/>
    </row>
    <row r="2242" spans="1:16" x14ac:dyDescent="0.3">
      <c r="A2242" s="6"/>
      <c r="C2242" s="27">
        <v>2228</v>
      </c>
      <c r="D2242" s="26">
        <v>1073</v>
      </c>
      <c r="E2242" s="26">
        <v>20</v>
      </c>
      <c r="F2242" s="5">
        <v>1172</v>
      </c>
      <c r="H2242" s="47">
        <f>VLOOKUP(표5_1075[[#This Row],[characterId]],$BB$15:$BD$223,2,FALSE)</f>
        <v>32</v>
      </c>
      <c r="I2242" s="47" t="str">
        <f>VLOOKUP(표5_1075[[#This Row],[characterId]],$BB$15:$BD$223,3,FALSE)</f>
        <v>골강시</v>
      </c>
      <c r="K2242" s="47">
        <f t="shared" si="138"/>
        <v>93</v>
      </c>
      <c r="L2242" s="47">
        <v>2228</v>
      </c>
      <c r="M2242" s="47">
        <f t="shared" si="136"/>
        <v>1073</v>
      </c>
      <c r="N2242" s="47">
        <f t="shared" si="139"/>
        <v>20</v>
      </c>
      <c r="O2242" s="47">
        <f t="shared" si="137"/>
        <v>1172</v>
      </c>
      <c r="P2242" s="47"/>
    </row>
    <row r="2243" spans="1:16" x14ac:dyDescent="0.3">
      <c r="A2243" s="6"/>
      <c r="C2243" s="27">
        <v>2229</v>
      </c>
      <c r="D2243" s="26">
        <v>1073</v>
      </c>
      <c r="E2243" s="26">
        <v>101</v>
      </c>
      <c r="F2243" s="5">
        <v>2012</v>
      </c>
      <c r="H2243" s="47">
        <f>VLOOKUP(표5_1075[[#This Row],[characterId]],$BB$15:$BD$223,2,FALSE)</f>
        <v>31</v>
      </c>
      <c r="I2243" s="47" t="str">
        <f>VLOOKUP(표5_1075[[#This Row],[characterId]],$BB$15:$BD$223,3,FALSE)</f>
        <v>요로나</v>
      </c>
      <c r="K2243" s="47">
        <f t="shared" si="138"/>
        <v>93</v>
      </c>
      <c r="L2243" s="47">
        <v>2229</v>
      </c>
      <c r="M2243" s="47">
        <f t="shared" si="136"/>
        <v>1073</v>
      </c>
      <c r="N2243" s="47">
        <f t="shared" si="139"/>
        <v>101</v>
      </c>
      <c r="O2243" s="47">
        <f t="shared" si="137"/>
        <v>2012</v>
      </c>
      <c r="P2243" s="47"/>
    </row>
    <row r="2244" spans="1:16" x14ac:dyDescent="0.3">
      <c r="A2244" s="6"/>
      <c r="C2244" s="27">
        <v>2230</v>
      </c>
      <c r="D2244" s="26">
        <v>1073</v>
      </c>
      <c r="E2244" s="26">
        <v>102</v>
      </c>
      <c r="F2244" s="5">
        <v>2021</v>
      </c>
      <c r="H2244" s="47">
        <f>VLOOKUP(표5_1075[[#This Row],[characterId]],$BB$15:$BD$223,2,FALSE)</f>
        <v>23</v>
      </c>
      <c r="I2244" s="47" t="str">
        <f>VLOOKUP(표5_1075[[#This Row],[characterId]],$BB$15:$BD$223,3,FALSE)</f>
        <v>도르도로이드</v>
      </c>
      <c r="K2244" s="47">
        <f t="shared" si="138"/>
        <v>93</v>
      </c>
      <c r="L2244" s="47">
        <v>2230</v>
      </c>
      <c r="M2244" s="47">
        <f t="shared" si="136"/>
        <v>1073</v>
      </c>
      <c r="N2244" s="47">
        <f t="shared" si="139"/>
        <v>102</v>
      </c>
      <c r="O2244" s="47">
        <f t="shared" si="137"/>
        <v>2021</v>
      </c>
      <c r="P2244" s="47"/>
    </row>
    <row r="2245" spans="1:16" x14ac:dyDescent="0.3">
      <c r="A2245" s="6"/>
      <c r="C2245" s="27">
        <v>2231</v>
      </c>
      <c r="D2245" s="26">
        <v>1073</v>
      </c>
      <c r="E2245" s="26">
        <v>103</v>
      </c>
      <c r="F2245" s="5">
        <v>2031</v>
      </c>
      <c r="H2245" s="47">
        <f>VLOOKUP(표5_1075[[#This Row],[characterId]],$BB$15:$BD$223,2,FALSE)</f>
        <v>31</v>
      </c>
      <c r="I2245" s="47" t="str">
        <f>VLOOKUP(표5_1075[[#This Row],[characterId]],$BB$15:$BD$223,3,FALSE)</f>
        <v>치르치노</v>
      </c>
      <c r="K2245" s="47">
        <f t="shared" si="138"/>
        <v>93</v>
      </c>
      <c r="L2245" s="47">
        <v>2231</v>
      </c>
      <c r="M2245" s="47">
        <f t="shared" si="136"/>
        <v>1073</v>
      </c>
      <c r="N2245" s="47">
        <f t="shared" si="139"/>
        <v>103</v>
      </c>
      <c r="O2245" s="47">
        <f t="shared" si="137"/>
        <v>2031</v>
      </c>
      <c r="P2245" s="47"/>
    </row>
    <row r="2246" spans="1:16" x14ac:dyDescent="0.3">
      <c r="A2246" s="6"/>
      <c r="C2246" s="27">
        <v>2232</v>
      </c>
      <c r="D2246" s="26">
        <v>1073</v>
      </c>
      <c r="E2246" s="26">
        <v>201</v>
      </c>
      <c r="F2246" s="5">
        <v>3005</v>
      </c>
      <c r="H2246" s="47">
        <f>VLOOKUP(표5_1075[[#This Row],[characterId]],$BB$15:$BD$223,2,FALSE)</f>
        <v>36</v>
      </c>
      <c r="I2246" s="47" t="str">
        <f>VLOOKUP(표5_1075[[#This Row],[characterId]],$BB$15:$BD$223,3,FALSE)</f>
        <v>눈물의 루나이</v>
      </c>
      <c r="K2246" s="47">
        <f t="shared" si="138"/>
        <v>93</v>
      </c>
      <c r="L2246" s="47">
        <v>2232</v>
      </c>
      <c r="M2246" s="47">
        <f t="shared" si="136"/>
        <v>1073</v>
      </c>
      <c r="N2246" s="47">
        <f t="shared" si="139"/>
        <v>201</v>
      </c>
      <c r="O2246" s="47">
        <f t="shared" si="137"/>
        <v>3005</v>
      </c>
      <c r="P2246" s="47"/>
    </row>
    <row r="2247" spans="1:16" x14ac:dyDescent="0.3">
      <c r="A2247" s="6"/>
      <c r="C2247" s="27">
        <v>2233</v>
      </c>
      <c r="D2247" s="26">
        <v>1074</v>
      </c>
      <c r="E2247" s="26">
        <v>1</v>
      </c>
      <c r="F2247" s="5">
        <v>1002</v>
      </c>
      <c r="H2247" s="47">
        <f>VLOOKUP(표5_1075[[#This Row],[characterId]],$BB$15:$BD$223,2,FALSE)</f>
        <v>1</v>
      </c>
      <c r="I2247" s="47" t="str">
        <f>VLOOKUP(표5_1075[[#This Row],[characterId]],$BB$15:$BD$223,3,FALSE)</f>
        <v>길라임</v>
      </c>
      <c r="K2247" s="47">
        <f t="shared" si="138"/>
        <v>94</v>
      </c>
      <c r="L2247" s="47">
        <v>2233</v>
      </c>
      <c r="M2247" s="47">
        <f t="shared" si="136"/>
        <v>1074</v>
      </c>
      <c r="N2247" s="47">
        <f t="shared" si="139"/>
        <v>1</v>
      </c>
      <c r="O2247" s="47">
        <f t="shared" si="137"/>
        <v>1002</v>
      </c>
      <c r="P2247" s="47"/>
    </row>
    <row r="2248" spans="1:16" x14ac:dyDescent="0.3">
      <c r="A2248" s="6"/>
      <c r="C2248" s="27">
        <v>2234</v>
      </c>
      <c r="D2248" s="26">
        <v>1074</v>
      </c>
      <c r="E2248" s="26">
        <v>2</v>
      </c>
      <c r="F2248" s="5">
        <v>1005</v>
      </c>
      <c r="H2248" s="47">
        <f>VLOOKUP(표5_1075[[#This Row],[characterId]],$BB$15:$BD$223,2,FALSE)</f>
        <v>4</v>
      </c>
      <c r="I2248" s="47" t="str">
        <f>VLOOKUP(표5_1075[[#This Row],[characterId]],$BB$15:$BD$223,3,FALSE)</f>
        <v>델핀</v>
      </c>
      <c r="K2248" s="47">
        <f t="shared" si="138"/>
        <v>94</v>
      </c>
      <c r="L2248" s="47">
        <v>2234</v>
      </c>
      <c r="M2248" s="47">
        <f t="shared" si="136"/>
        <v>1074</v>
      </c>
      <c r="N2248" s="47">
        <f t="shared" si="139"/>
        <v>2</v>
      </c>
      <c r="O2248" s="47">
        <f t="shared" si="137"/>
        <v>1005</v>
      </c>
      <c r="P2248" s="47"/>
    </row>
    <row r="2249" spans="1:16" x14ac:dyDescent="0.3">
      <c r="A2249" s="6"/>
      <c r="C2249" s="27">
        <v>2235</v>
      </c>
      <c r="D2249" s="26">
        <v>1074</v>
      </c>
      <c r="E2249" s="26">
        <v>3</v>
      </c>
      <c r="F2249" s="5">
        <v>1025</v>
      </c>
      <c r="H2249" s="47">
        <f>VLOOKUP(표5_1075[[#This Row],[characterId]],$BB$15:$BD$223,2,FALSE)</f>
        <v>15</v>
      </c>
      <c r="I2249" s="47" t="str">
        <f>VLOOKUP(표5_1075[[#This Row],[characterId]],$BB$15:$BD$223,3,FALSE)</f>
        <v>엘라임</v>
      </c>
      <c r="K2249" s="47">
        <f t="shared" si="138"/>
        <v>94</v>
      </c>
      <c r="L2249" s="47">
        <v>2235</v>
      </c>
      <c r="M2249" s="47">
        <f t="shared" si="136"/>
        <v>1074</v>
      </c>
      <c r="N2249" s="47">
        <f t="shared" si="139"/>
        <v>3</v>
      </c>
      <c r="O2249" s="47">
        <f t="shared" si="137"/>
        <v>1025</v>
      </c>
      <c r="P2249" s="47"/>
    </row>
    <row r="2250" spans="1:16" x14ac:dyDescent="0.3">
      <c r="A2250" s="6"/>
      <c r="C2250" s="27">
        <v>2236</v>
      </c>
      <c r="D2250" s="26">
        <v>1074</v>
      </c>
      <c r="E2250" s="26">
        <v>4</v>
      </c>
      <c r="F2250" s="5">
        <v>1035</v>
      </c>
      <c r="H2250" s="47">
        <f>VLOOKUP(표5_1075[[#This Row],[characterId]],$BB$15:$BD$223,2,FALSE)</f>
        <v>2</v>
      </c>
      <c r="I2250" s="47" t="str">
        <f>VLOOKUP(표5_1075[[#This Row],[characterId]],$BB$15:$BD$223,3,FALSE)</f>
        <v>액션트독스</v>
      </c>
      <c r="K2250" s="47">
        <f t="shared" si="138"/>
        <v>94</v>
      </c>
      <c r="L2250" s="47">
        <v>2236</v>
      </c>
      <c r="M2250" s="47">
        <f t="shared" si="136"/>
        <v>1074</v>
      </c>
      <c r="N2250" s="47">
        <f t="shared" si="139"/>
        <v>4</v>
      </c>
      <c r="O2250" s="47">
        <f t="shared" si="137"/>
        <v>1035</v>
      </c>
      <c r="P2250" s="47"/>
    </row>
    <row r="2251" spans="1:16" x14ac:dyDescent="0.3">
      <c r="A2251" s="6"/>
      <c r="C2251" s="27">
        <v>2237</v>
      </c>
      <c r="D2251" s="26">
        <v>1074</v>
      </c>
      <c r="E2251" s="26">
        <v>5</v>
      </c>
      <c r="F2251" s="5">
        <v>1026</v>
      </c>
      <c r="H2251" s="47">
        <f>VLOOKUP(표5_1075[[#This Row],[characterId]],$BB$15:$BD$223,2,FALSE)</f>
        <v>8</v>
      </c>
      <c r="I2251" s="47" t="str">
        <f>VLOOKUP(표5_1075[[#This Row],[characterId]],$BB$15:$BD$223,3,FALSE)</f>
        <v>필라멘트</v>
      </c>
      <c r="K2251" s="47">
        <f t="shared" si="138"/>
        <v>94</v>
      </c>
      <c r="L2251" s="47">
        <v>2237</v>
      </c>
      <c r="M2251" s="47">
        <f t="shared" si="136"/>
        <v>1074</v>
      </c>
      <c r="N2251" s="47">
        <f t="shared" si="139"/>
        <v>5</v>
      </c>
      <c r="O2251" s="47">
        <f t="shared" si="137"/>
        <v>1026</v>
      </c>
      <c r="P2251" s="47"/>
    </row>
    <row r="2252" spans="1:16" x14ac:dyDescent="0.3">
      <c r="A2252" s="6"/>
      <c r="C2252" s="27">
        <v>2238</v>
      </c>
      <c r="D2252" s="26">
        <v>1074</v>
      </c>
      <c r="E2252" s="26">
        <v>6</v>
      </c>
      <c r="F2252" s="5">
        <v>1069</v>
      </c>
      <c r="H2252" s="47">
        <f>VLOOKUP(표5_1075[[#This Row],[characterId]],$BB$15:$BD$223,2,FALSE)</f>
        <v>21</v>
      </c>
      <c r="I2252" s="47" t="str">
        <f>VLOOKUP(표5_1075[[#This Row],[characterId]],$BB$15:$BD$223,3,FALSE)</f>
        <v>푸르릉</v>
      </c>
      <c r="K2252" s="47">
        <f t="shared" si="138"/>
        <v>94</v>
      </c>
      <c r="L2252" s="47">
        <v>2238</v>
      </c>
      <c r="M2252" s="47">
        <f t="shared" si="136"/>
        <v>1074</v>
      </c>
      <c r="N2252" s="47">
        <f t="shared" si="139"/>
        <v>6</v>
      </c>
      <c r="O2252" s="47">
        <f t="shared" si="137"/>
        <v>1069</v>
      </c>
      <c r="P2252" s="47"/>
    </row>
    <row r="2253" spans="1:16" x14ac:dyDescent="0.3">
      <c r="A2253" s="6"/>
      <c r="C2253" s="27">
        <v>2239</v>
      </c>
      <c r="D2253" s="26">
        <v>1074</v>
      </c>
      <c r="E2253" s="26">
        <v>7</v>
      </c>
      <c r="F2253" s="5">
        <v>1050</v>
      </c>
      <c r="H2253" s="47">
        <f>VLOOKUP(표5_1075[[#This Row],[characterId]],$BB$15:$BD$223,2,FALSE)</f>
        <v>12</v>
      </c>
      <c r="I2253" s="47" t="str">
        <f>VLOOKUP(표5_1075[[#This Row],[characterId]],$BB$15:$BD$223,3,FALSE)</f>
        <v>포리안</v>
      </c>
      <c r="K2253" s="47">
        <f t="shared" si="138"/>
        <v>94</v>
      </c>
      <c r="L2253" s="47">
        <v>2239</v>
      </c>
      <c r="M2253" s="47">
        <f t="shared" si="136"/>
        <v>1074</v>
      </c>
      <c r="N2253" s="47">
        <f t="shared" si="139"/>
        <v>7</v>
      </c>
      <c r="O2253" s="47">
        <f t="shared" si="137"/>
        <v>1050</v>
      </c>
      <c r="P2253" s="47"/>
    </row>
    <row r="2254" spans="1:16" x14ac:dyDescent="0.3">
      <c r="A2254" s="6"/>
      <c r="C2254" s="27">
        <v>2240</v>
      </c>
      <c r="D2254" s="26">
        <v>1074</v>
      </c>
      <c r="E2254" s="26">
        <v>8</v>
      </c>
      <c r="F2254" s="5">
        <v>1051</v>
      </c>
      <c r="H2254" s="47">
        <f>VLOOKUP(표5_1075[[#This Row],[characterId]],$BB$15:$BD$223,2,FALSE)</f>
        <v>42</v>
      </c>
      <c r="I2254" s="47" t="str">
        <f>VLOOKUP(표5_1075[[#This Row],[characterId]],$BB$15:$BD$223,3,FALSE)</f>
        <v>골드리막</v>
      </c>
      <c r="K2254" s="47">
        <f t="shared" si="138"/>
        <v>94</v>
      </c>
      <c r="L2254" s="47">
        <v>2240</v>
      </c>
      <c r="M2254" s="47">
        <f t="shared" si="136"/>
        <v>1074</v>
      </c>
      <c r="N2254" s="47">
        <f t="shared" si="139"/>
        <v>8</v>
      </c>
      <c r="O2254" s="47">
        <f t="shared" si="137"/>
        <v>1051</v>
      </c>
      <c r="P2254" s="47"/>
    </row>
    <row r="2255" spans="1:16" x14ac:dyDescent="0.3">
      <c r="A2255" s="6"/>
      <c r="C2255" s="27">
        <v>2241</v>
      </c>
      <c r="D2255" s="26">
        <v>1074</v>
      </c>
      <c r="E2255" s="26">
        <v>9</v>
      </c>
      <c r="F2255" s="5">
        <v>1048</v>
      </c>
      <c r="H2255" s="47">
        <f>VLOOKUP(표5_1075[[#This Row],[characterId]],$BB$15:$BD$223,2,FALSE)</f>
        <v>8</v>
      </c>
      <c r="I2255" s="47" t="str">
        <f>VLOOKUP(표5_1075[[#This Row],[characterId]],$BB$15:$BD$223,3,FALSE)</f>
        <v>호박</v>
      </c>
      <c r="K2255" s="47">
        <f t="shared" si="138"/>
        <v>94</v>
      </c>
      <c r="L2255" s="47">
        <v>2241</v>
      </c>
      <c r="M2255" s="47">
        <f t="shared" ref="M2255:M2318" si="140">VLOOKUP(ROUNDUP(L2255/24,0),$W$15:$Z$138,4,FALSE)</f>
        <v>1074</v>
      </c>
      <c r="N2255" s="47">
        <f t="shared" si="139"/>
        <v>9</v>
      </c>
      <c r="O2255" s="47">
        <f t="shared" ref="O2255:O2318" si="141">INDEX($AB$15:$AY$138,K2255,VLOOKUP(N2255,$S$15:$T$38,2,FALSE))</f>
        <v>1048</v>
      </c>
      <c r="P2255" s="47"/>
    </row>
    <row r="2256" spans="1:16" x14ac:dyDescent="0.3">
      <c r="A2256" s="6"/>
      <c r="C2256" s="27">
        <v>2242</v>
      </c>
      <c r="D2256" s="26">
        <v>1074</v>
      </c>
      <c r="E2256" s="26">
        <v>10</v>
      </c>
      <c r="F2256" s="5">
        <v>1118</v>
      </c>
      <c r="H2256" s="47">
        <f>VLOOKUP(표5_1075[[#This Row],[characterId]],$BB$15:$BD$223,2,FALSE)</f>
        <v>8</v>
      </c>
      <c r="I2256" s="47" t="str">
        <f>VLOOKUP(표5_1075[[#This Row],[characterId]],$BB$15:$BD$223,3,FALSE)</f>
        <v>열무</v>
      </c>
      <c r="K2256" s="47">
        <f t="shared" ref="K2256:K2319" si="142">ROUNDUP(L2256/24,0)</f>
        <v>94</v>
      </c>
      <c r="L2256" s="47">
        <v>2242</v>
      </c>
      <c r="M2256" s="47">
        <f t="shared" si="140"/>
        <v>1074</v>
      </c>
      <c r="N2256" s="47">
        <f t="shared" si="139"/>
        <v>10</v>
      </c>
      <c r="O2256" s="47">
        <f t="shared" si="141"/>
        <v>1118</v>
      </c>
      <c r="P2256" s="47"/>
    </row>
    <row r="2257" spans="1:16" x14ac:dyDescent="0.3">
      <c r="A2257" s="6"/>
      <c r="C2257" s="27">
        <v>2243</v>
      </c>
      <c r="D2257" s="26">
        <v>1074</v>
      </c>
      <c r="E2257" s="26">
        <v>11</v>
      </c>
      <c r="F2257" s="5">
        <v>1065</v>
      </c>
      <c r="H2257" s="47">
        <f>VLOOKUP(표5_1075[[#This Row],[characterId]],$BB$15:$BD$223,2,FALSE)</f>
        <v>3</v>
      </c>
      <c r="I2257" s="47" t="str">
        <f>VLOOKUP(표5_1075[[#This Row],[characterId]],$BB$15:$BD$223,3,FALSE)</f>
        <v>옴니파이톤</v>
      </c>
      <c r="K2257" s="47">
        <f t="shared" si="142"/>
        <v>94</v>
      </c>
      <c r="L2257" s="47">
        <v>2243</v>
      </c>
      <c r="M2257" s="47">
        <f t="shared" si="140"/>
        <v>1074</v>
      </c>
      <c r="N2257" s="47">
        <f t="shared" si="139"/>
        <v>11</v>
      </c>
      <c r="O2257" s="47">
        <f t="shared" si="141"/>
        <v>1065</v>
      </c>
      <c r="P2257" s="47"/>
    </row>
    <row r="2258" spans="1:16" x14ac:dyDescent="0.3">
      <c r="A2258" s="6"/>
      <c r="C2258" s="27">
        <v>2244</v>
      </c>
      <c r="D2258" s="26">
        <v>1074</v>
      </c>
      <c r="E2258" s="26">
        <v>12</v>
      </c>
      <c r="F2258" s="5">
        <v>1066</v>
      </c>
      <c r="H2258" s="47">
        <f>VLOOKUP(표5_1075[[#This Row],[characterId]],$BB$15:$BD$223,2,FALSE)</f>
        <v>3</v>
      </c>
      <c r="I2258" s="47" t="str">
        <f>VLOOKUP(표5_1075[[#This Row],[characterId]],$BB$15:$BD$223,3,FALSE)</f>
        <v>디바인독스</v>
      </c>
      <c r="K2258" s="47">
        <f t="shared" si="142"/>
        <v>94</v>
      </c>
      <c r="L2258" s="47">
        <v>2244</v>
      </c>
      <c r="M2258" s="47">
        <f t="shared" si="140"/>
        <v>1074</v>
      </c>
      <c r="N2258" s="47">
        <f t="shared" si="139"/>
        <v>12</v>
      </c>
      <c r="O2258" s="47">
        <f t="shared" si="141"/>
        <v>1066</v>
      </c>
      <c r="P2258" s="47"/>
    </row>
    <row r="2259" spans="1:16" x14ac:dyDescent="0.3">
      <c r="A2259" s="6"/>
      <c r="C2259" s="27">
        <v>2245</v>
      </c>
      <c r="D2259" s="26">
        <v>1074</v>
      </c>
      <c r="E2259" s="26">
        <v>13</v>
      </c>
      <c r="F2259" s="5">
        <v>1122</v>
      </c>
      <c r="H2259" s="47">
        <f>VLOOKUP(표5_1075[[#This Row],[characterId]],$BB$15:$BD$223,2,FALSE)</f>
        <v>13</v>
      </c>
      <c r="I2259" s="47" t="str">
        <f>VLOOKUP(표5_1075[[#This Row],[characterId]],$BB$15:$BD$223,3,FALSE)</f>
        <v>레주카</v>
      </c>
      <c r="K2259" s="47">
        <f t="shared" si="142"/>
        <v>94</v>
      </c>
      <c r="L2259" s="47">
        <v>2245</v>
      </c>
      <c r="M2259" s="47">
        <f t="shared" si="140"/>
        <v>1074</v>
      </c>
      <c r="N2259" s="47">
        <f t="shared" si="139"/>
        <v>13</v>
      </c>
      <c r="O2259" s="47">
        <f t="shared" si="141"/>
        <v>1122</v>
      </c>
      <c r="P2259" s="47"/>
    </row>
    <row r="2260" spans="1:16" x14ac:dyDescent="0.3">
      <c r="A2260" s="6"/>
      <c r="C2260" s="27">
        <v>2246</v>
      </c>
      <c r="D2260" s="26">
        <v>1074</v>
      </c>
      <c r="E2260" s="26">
        <v>14</v>
      </c>
      <c r="F2260" s="5">
        <v>1074</v>
      </c>
      <c r="H2260" s="47">
        <f>VLOOKUP(표5_1075[[#This Row],[characterId]],$BB$15:$BD$223,2,FALSE)</f>
        <v>14</v>
      </c>
      <c r="I2260" s="47" t="str">
        <f>VLOOKUP(표5_1075[[#This Row],[characterId]],$BB$15:$BD$223,3,FALSE)</f>
        <v>드로이드골드</v>
      </c>
      <c r="K2260" s="47">
        <f t="shared" si="142"/>
        <v>94</v>
      </c>
      <c r="L2260" s="47">
        <v>2246</v>
      </c>
      <c r="M2260" s="47">
        <f t="shared" si="140"/>
        <v>1074</v>
      </c>
      <c r="N2260" s="47">
        <f t="shared" si="139"/>
        <v>14</v>
      </c>
      <c r="O2260" s="47">
        <f t="shared" si="141"/>
        <v>1074</v>
      </c>
      <c r="P2260" s="47"/>
    </row>
    <row r="2261" spans="1:16" x14ac:dyDescent="0.3">
      <c r="A2261" s="6"/>
      <c r="C2261" s="27">
        <v>2247</v>
      </c>
      <c r="D2261" s="26">
        <v>1074</v>
      </c>
      <c r="E2261" s="26">
        <v>15</v>
      </c>
      <c r="F2261" s="5">
        <v>1078</v>
      </c>
      <c r="H2261" s="47">
        <f>VLOOKUP(표5_1075[[#This Row],[characterId]],$BB$15:$BD$223,2,FALSE)</f>
        <v>42</v>
      </c>
      <c r="I2261" s="47" t="str">
        <f>VLOOKUP(표5_1075[[#This Row],[characterId]],$BB$15:$BD$223,3,FALSE)</f>
        <v>프레링</v>
      </c>
      <c r="K2261" s="47">
        <f t="shared" si="142"/>
        <v>94</v>
      </c>
      <c r="L2261" s="47">
        <v>2247</v>
      </c>
      <c r="M2261" s="47">
        <f t="shared" si="140"/>
        <v>1074</v>
      </c>
      <c r="N2261" s="47">
        <f t="shared" si="139"/>
        <v>15</v>
      </c>
      <c r="O2261" s="47">
        <f t="shared" si="141"/>
        <v>1078</v>
      </c>
      <c r="P2261" s="47"/>
    </row>
    <row r="2262" spans="1:16" x14ac:dyDescent="0.3">
      <c r="A2262" s="6"/>
      <c r="C2262" s="27">
        <v>2248</v>
      </c>
      <c r="D2262" s="26">
        <v>1074</v>
      </c>
      <c r="E2262" s="26">
        <v>16</v>
      </c>
      <c r="F2262" s="5">
        <v>1147</v>
      </c>
      <c r="H2262" s="47">
        <f>VLOOKUP(표5_1075[[#This Row],[characterId]],$BB$15:$BD$223,2,FALSE)</f>
        <v>6</v>
      </c>
      <c r="I2262" s="47" t="str">
        <f>VLOOKUP(표5_1075[[#This Row],[characterId]],$BB$15:$BD$223,3,FALSE)</f>
        <v>카노포스</v>
      </c>
      <c r="K2262" s="47">
        <f t="shared" si="142"/>
        <v>94</v>
      </c>
      <c r="L2262" s="47">
        <v>2248</v>
      </c>
      <c r="M2262" s="47">
        <f t="shared" si="140"/>
        <v>1074</v>
      </c>
      <c r="N2262" s="47">
        <f t="shared" si="139"/>
        <v>16</v>
      </c>
      <c r="O2262" s="47">
        <f t="shared" si="141"/>
        <v>1147</v>
      </c>
      <c r="P2262" s="47"/>
    </row>
    <row r="2263" spans="1:16" x14ac:dyDescent="0.3">
      <c r="A2263" s="6"/>
      <c r="C2263" s="27">
        <v>2249</v>
      </c>
      <c r="D2263" s="26">
        <v>1074</v>
      </c>
      <c r="E2263" s="26">
        <v>17</v>
      </c>
      <c r="F2263" s="5">
        <v>1146</v>
      </c>
      <c r="H2263" s="47">
        <f>VLOOKUP(표5_1075[[#This Row],[characterId]],$BB$15:$BD$223,2,FALSE)</f>
        <v>31</v>
      </c>
      <c r="I2263" s="47" t="str">
        <f>VLOOKUP(표5_1075[[#This Row],[characterId]],$BB$15:$BD$223,3,FALSE)</f>
        <v>바누브</v>
      </c>
      <c r="K2263" s="47">
        <f t="shared" si="142"/>
        <v>94</v>
      </c>
      <c r="L2263" s="47">
        <v>2249</v>
      </c>
      <c r="M2263" s="47">
        <f t="shared" si="140"/>
        <v>1074</v>
      </c>
      <c r="N2263" s="47">
        <f t="shared" si="139"/>
        <v>17</v>
      </c>
      <c r="O2263" s="47">
        <f t="shared" si="141"/>
        <v>1146</v>
      </c>
      <c r="P2263" s="47"/>
    </row>
    <row r="2264" spans="1:16" x14ac:dyDescent="0.3">
      <c r="A2264" s="6"/>
      <c r="C2264" s="27">
        <v>2250</v>
      </c>
      <c r="D2264" s="26">
        <v>1074</v>
      </c>
      <c r="E2264" s="26">
        <v>18</v>
      </c>
      <c r="F2264" s="5">
        <v>1160</v>
      </c>
      <c r="H2264" s="47">
        <f>VLOOKUP(표5_1075[[#This Row],[characterId]],$BB$15:$BD$223,2,FALSE)</f>
        <v>9</v>
      </c>
      <c r="I2264" s="47" t="str">
        <f>VLOOKUP(표5_1075[[#This Row],[characterId]],$BB$15:$BD$223,3,FALSE)</f>
        <v>사카라</v>
      </c>
      <c r="K2264" s="47">
        <f t="shared" si="142"/>
        <v>94</v>
      </c>
      <c r="L2264" s="47">
        <v>2250</v>
      </c>
      <c r="M2264" s="47">
        <f t="shared" si="140"/>
        <v>1074</v>
      </c>
      <c r="N2264" s="47">
        <f t="shared" si="139"/>
        <v>18</v>
      </c>
      <c r="O2264" s="47">
        <f t="shared" si="141"/>
        <v>1160</v>
      </c>
      <c r="P2264" s="47"/>
    </row>
    <row r="2265" spans="1:16" x14ac:dyDescent="0.3">
      <c r="A2265" s="6"/>
      <c r="C2265" s="27">
        <v>2251</v>
      </c>
      <c r="D2265" s="26">
        <v>1074</v>
      </c>
      <c r="E2265" s="26">
        <v>19</v>
      </c>
      <c r="F2265" s="5">
        <v>1157</v>
      </c>
      <c r="H2265" s="47">
        <f>VLOOKUP(표5_1075[[#This Row],[characterId]],$BB$15:$BD$223,2,FALSE)</f>
        <v>15</v>
      </c>
      <c r="I2265" s="47" t="str">
        <f>VLOOKUP(표5_1075[[#This Row],[characterId]],$BB$15:$BD$223,3,FALSE)</f>
        <v>클레르보</v>
      </c>
      <c r="K2265" s="47">
        <f t="shared" si="142"/>
        <v>94</v>
      </c>
      <c r="L2265" s="47">
        <v>2251</v>
      </c>
      <c r="M2265" s="47">
        <f t="shared" si="140"/>
        <v>1074</v>
      </c>
      <c r="N2265" s="47">
        <f t="shared" si="139"/>
        <v>19</v>
      </c>
      <c r="O2265" s="47">
        <f t="shared" si="141"/>
        <v>1157</v>
      </c>
      <c r="P2265" s="47"/>
    </row>
    <row r="2266" spans="1:16" x14ac:dyDescent="0.3">
      <c r="A2266" s="6"/>
      <c r="C2266" s="27">
        <v>2252</v>
      </c>
      <c r="D2266" s="26">
        <v>1074</v>
      </c>
      <c r="E2266" s="26">
        <v>20</v>
      </c>
      <c r="F2266" s="5">
        <v>1172</v>
      </c>
      <c r="H2266" s="47">
        <f>VLOOKUP(표5_1075[[#This Row],[characterId]],$BB$15:$BD$223,2,FALSE)</f>
        <v>32</v>
      </c>
      <c r="I2266" s="47" t="str">
        <f>VLOOKUP(표5_1075[[#This Row],[characterId]],$BB$15:$BD$223,3,FALSE)</f>
        <v>골강시</v>
      </c>
      <c r="K2266" s="47">
        <f t="shared" si="142"/>
        <v>94</v>
      </c>
      <c r="L2266" s="47">
        <v>2252</v>
      </c>
      <c r="M2266" s="47">
        <f t="shared" si="140"/>
        <v>1074</v>
      </c>
      <c r="N2266" s="47">
        <f t="shared" si="139"/>
        <v>20</v>
      </c>
      <c r="O2266" s="47">
        <f t="shared" si="141"/>
        <v>1172</v>
      </c>
      <c r="P2266" s="47"/>
    </row>
    <row r="2267" spans="1:16" x14ac:dyDescent="0.3">
      <c r="A2267" s="6"/>
      <c r="C2267" s="27">
        <v>2253</v>
      </c>
      <c r="D2267" s="26">
        <v>1074</v>
      </c>
      <c r="E2267" s="26">
        <v>101</v>
      </c>
      <c r="F2267" s="5">
        <v>2012</v>
      </c>
      <c r="H2267" s="47">
        <f>VLOOKUP(표5_1075[[#This Row],[characterId]],$BB$15:$BD$223,2,FALSE)</f>
        <v>31</v>
      </c>
      <c r="I2267" s="47" t="str">
        <f>VLOOKUP(표5_1075[[#This Row],[characterId]],$BB$15:$BD$223,3,FALSE)</f>
        <v>요로나</v>
      </c>
      <c r="K2267" s="47">
        <f t="shared" si="142"/>
        <v>94</v>
      </c>
      <c r="L2267" s="47">
        <v>2253</v>
      </c>
      <c r="M2267" s="47">
        <f t="shared" si="140"/>
        <v>1074</v>
      </c>
      <c r="N2267" s="47">
        <f t="shared" si="139"/>
        <v>101</v>
      </c>
      <c r="O2267" s="47">
        <f t="shared" si="141"/>
        <v>2012</v>
      </c>
      <c r="P2267" s="47"/>
    </row>
    <row r="2268" spans="1:16" x14ac:dyDescent="0.3">
      <c r="A2268" s="6"/>
      <c r="C2268" s="27">
        <v>2254</v>
      </c>
      <c r="D2268" s="26">
        <v>1074</v>
      </c>
      <c r="E2268" s="26">
        <v>102</v>
      </c>
      <c r="F2268" s="5">
        <v>2021</v>
      </c>
      <c r="H2268" s="47">
        <f>VLOOKUP(표5_1075[[#This Row],[characterId]],$BB$15:$BD$223,2,FALSE)</f>
        <v>23</v>
      </c>
      <c r="I2268" s="47" t="str">
        <f>VLOOKUP(표5_1075[[#This Row],[characterId]],$BB$15:$BD$223,3,FALSE)</f>
        <v>도르도로이드</v>
      </c>
      <c r="K2268" s="47">
        <f t="shared" si="142"/>
        <v>94</v>
      </c>
      <c r="L2268" s="47">
        <v>2254</v>
      </c>
      <c r="M2268" s="47">
        <f t="shared" si="140"/>
        <v>1074</v>
      </c>
      <c r="N2268" s="47">
        <f t="shared" si="139"/>
        <v>102</v>
      </c>
      <c r="O2268" s="47">
        <f t="shared" si="141"/>
        <v>2021</v>
      </c>
      <c r="P2268" s="47"/>
    </row>
    <row r="2269" spans="1:16" x14ac:dyDescent="0.3">
      <c r="A2269" s="6"/>
      <c r="C2269" s="27">
        <v>2255</v>
      </c>
      <c r="D2269" s="26">
        <v>1074</v>
      </c>
      <c r="E2269" s="26">
        <v>103</v>
      </c>
      <c r="F2269" s="5">
        <v>2031</v>
      </c>
      <c r="H2269" s="47">
        <f>VLOOKUP(표5_1075[[#This Row],[characterId]],$BB$15:$BD$223,2,FALSE)</f>
        <v>31</v>
      </c>
      <c r="I2269" s="47" t="str">
        <f>VLOOKUP(표5_1075[[#This Row],[characterId]],$BB$15:$BD$223,3,FALSE)</f>
        <v>치르치노</v>
      </c>
      <c r="K2269" s="47">
        <f t="shared" si="142"/>
        <v>94</v>
      </c>
      <c r="L2269" s="47">
        <v>2255</v>
      </c>
      <c r="M2269" s="47">
        <f t="shared" si="140"/>
        <v>1074</v>
      </c>
      <c r="N2269" s="47">
        <f t="shared" si="139"/>
        <v>103</v>
      </c>
      <c r="O2269" s="47">
        <f t="shared" si="141"/>
        <v>2031</v>
      </c>
      <c r="P2269" s="47"/>
    </row>
    <row r="2270" spans="1:16" x14ac:dyDescent="0.3">
      <c r="A2270" s="6"/>
      <c r="C2270" s="27">
        <v>2256</v>
      </c>
      <c r="D2270" s="26">
        <v>1074</v>
      </c>
      <c r="E2270" s="26">
        <v>201</v>
      </c>
      <c r="F2270" s="5">
        <v>3005</v>
      </c>
      <c r="H2270" s="47">
        <f>VLOOKUP(표5_1075[[#This Row],[characterId]],$BB$15:$BD$223,2,FALSE)</f>
        <v>36</v>
      </c>
      <c r="I2270" s="47" t="str">
        <f>VLOOKUP(표5_1075[[#This Row],[characterId]],$BB$15:$BD$223,3,FALSE)</f>
        <v>눈물의 루나이</v>
      </c>
      <c r="K2270" s="47">
        <f t="shared" si="142"/>
        <v>94</v>
      </c>
      <c r="L2270" s="47">
        <v>2256</v>
      </c>
      <c r="M2270" s="47">
        <f t="shared" si="140"/>
        <v>1074</v>
      </c>
      <c r="N2270" s="47">
        <f t="shared" si="139"/>
        <v>201</v>
      </c>
      <c r="O2270" s="47">
        <f t="shared" si="141"/>
        <v>3005</v>
      </c>
      <c r="P2270" s="47"/>
    </row>
    <row r="2271" spans="1:16" x14ac:dyDescent="0.3">
      <c r="A2271" s="6"/>
      <c r="C2271" s="27">
        <v>2257</v>
      </c>
      <c r="D2271" s="26">
        <v>1075</v>
      </c>
      <c r="E2271" s="26">
        <v>1</v>
      </c>
      <c r="F2271" s="5">
        <v>1002</v>
      </c>
      <c r="H2271" s="47">
        <f>VLOOKUP(표5_1075[[#This Row],[characterId]],$BB$15:$BD$223,2,FALSE)</f>
        <v>1</v>
      </c>
      <c r="I2271" s="47" t="str">
        <f>VLOOKUP(표5_1075[[#This Row],[characterId]],$BB$15:$BD$223,3,FALSE)</f>
        <v>길라임</v>
      </c>
      <c r="K2271" s="47">
        <f t="shared" si="142"/>
        <v>95</v>
      </c>
      <c r="L2271" s="47">
        <v>2257</v>
      </c>
      <c r="M2271" s="47">
        <f t="shared" si="140"/>
        <v>1075</v>
      </c>
      <c r="N2271" s="47">
        <f t="shared" si="139"/>
        <v>1</v>
      </c>
      <c r="O2271" s="47">
        <f t="shared" si="141"/>
        <v>1002</v>
      </c>
      <c r="P2271" s="47"/>
    </row>
    <row r="2272" spans="1:16" x14ac:dyDescent="0.3">
      <c r="A2272" s="6"/>
      <c r="C2272" s="27">
        <v>2258</v>
      </c>
      <c r="D2272" s="26">
        <v>1075</v>
      </c>
      <c r="E2272" s="26">
        <v>2</v>
      </c>
      <c r="F2272" s="5">
        <v>1005</v>
      </c>
      <c r="H2272" s="47">
        <f>VLOOKUP(표5_1075[[#This Row],[characterId]],$BB$15:$BD$223,2,FALSE)</f>
        <v>4</v>
      </c>
      <c r="I2272" s="47" t="str">
        <f>VLOOKUP(표5_1075[[#This Row],[characterId]],$BB$15:$BD$223,3,FALSE)</f>
        <v>델핀</v>
      </c>
      <c r="K2272" s="47">
        <f t="shared" si="142"/>
        <v>95</v>
      </c>
      <c r="L2272" s="47">
        <v>2258</v>
      </c>
      <c r="M2272" s="47">
        <f t="shared" si="140"/>
        <v>1075</v>
      </c>
      <c r="N2272" s="47">
        <f t="shared" si="139"/>
        <v>2</v>
      </c>
      <c r="O2272" s="47">
        <f t="shared" si="141"/>
        <v>1005</v>
      </c>
      <c r="P2272" s="47"/>
    </row>
    <row r="2273" spans="1:16" x14ac:dyDescent="0.3">
      <c r="A2273" s="6"/>
      <c r="C2273" s="27">
        <v>2259</v>
      </c>
      <c r="D2273" s="26">
        <v>1075</v>
      </c>
      <c r="E2273" s="26">
        <v>3</v>
      </c>
      <c r="F2273" s="5">
        <v>1025</v>
      </c>
      <c r="H2273" s="47">
        <f>VLOOKUP(표5_1075[[#This Row],[characterId]],$BB$15:$BD$223,2,FALSE)</f>
        <v>15</v>
      </c>
      <c r="I2273" s="47" t="str">
        <f>VLOOKUP(표5_1075[[#This Row],[characterId]],$BB$15:$BD$223,3,FALSE)</f>
        <v>엘라임</v>
      </c>
      <c r="K2273" s="47">
        <f t="shared" si="142"/>
        <v>95</v>
      </c>
      <c r="L2273" s="47">
        <v>2259</v>
      </c>
      <c r="M2273" s="47">
        <f t="shared" si="140"/>
        <v>1075</v>
      </c>
      <c r="N2273" s="47">
        <f t="shared" si="139"/>
        <v>3</v>
      </c>
      <c r="O2273" s="47">
        <f t="shared" si="141"/>
        <v>1025</v>
      </c>
      <c r="P2273" s="47"/>
    </row>
    <row r="2274" spans="1:16" x14ac:dyDescent="0.3">
      <c r="A2274" s="6"/>
      <c r="C2274" s="27">
        <v>2260</v>
      </c>
      <c r="D2274" s="26">
        <v>1075</v>
      </c>
      <c r="E2274" s="26">
        <v>4</v>
      </c>
      <c r="F2274" s="5">
        <v>1035</v>
      </c>
      <c r="H2274" s="47">
        <f>VLOOKUP(표5_1075[[#This Row],[characterId]],$BB$15:$BD$223,2,FALSE)</f>
        <v>2</v>
      </c>
      <c r="I2274" s="47" t="str">
        <f>VLOOKUP(표5_1075[[#This Row],[characterId]],$BB$15:$BD$223,3,FALSE)</f>
        <v>액션트독스</v>
      </c>
      <c r="K2274" s="47">
        <f t="shared" si="142"/>
        <v>95</v>
      </c>
      <c r="L2274" s="47">
        <v>2260</v>
      </c>
      <c r="M2274" s="47">
        <f t="shared" si="140"/>
        <v>1075</v>
      </c>
      <c r="N2274" s="47">
        <f t="shared" si="139"/>
        <v>4</v>
      </c>
      <c r="O2274" s="47">
        <f t="shared" si="141"/>
        <v>1035</v>
      </c>
      <c r="P2274" s="47"/>
    </row>
    <row r="2275" spans="1:16" x14ac:dyDescent="0.3">
      <c r="A2275" s="6"/>
      <c r="C2275" s="27">
        <v>2261</v>
      </c>
      <c r="D2275" s="26">
        <v>1075</v>
      </c>
      <c r="E2275" s="26">
        <v>5</v>
      </c>
      <c r="F2275" s="5">
        <v>1026</v>
      </c>
      <c r="H2275" s="47">
        <f>VLOOKUP(표5_1075[[#This Row],[characterId]],$BB$15:$BD$223,2,FALSE)</f>
        <v>8</v>
      </c>
      <c r="I2275" s="47" t="str">
        <f>VLOOKUP(표5_1075[[#This Row],[characterId]],$BB$15:$BD$223,3,FALSE)</f>
        <v>필라멘트</v>
      </c>
      <c r="K2275" s="47">
        <f t="shared" si="142"/>
        <v>95</v>
      </c>
      <c r="L2275" s="47">
        <v>2261</v>
      </c>
      <c r="M2275" s="47">
        <f t="shared" si="140"/>
        <v>1075</v>
      </c>
      <c r="N2275" s="47">
        <f t="shared" si="139"/>
        <v>5</v>
      </c>
      <c r="O2275" s="47">
        <f t="shared" si="141"/>
        <v>1026</v>
      </c>
      <c r="P2275" s="47"/>
    </row>
    <row r="2276" spans="1:16" x14ac:dyDescent="0.3">
      <c r="A2276" s="6"/>
      <c r="C2276" s="27">
        <v>2262</v>
      </c>
      <c r="D2276" s="26">
        <v>1075</v>
      </c>
      <c r="E2276" s="26">
        <v>6</v>
      </c>
      <c r="F2276" s="5">
        <v>1069</v>
      </c>
      <c r="H2276" s="47">
        <f>VLOOKUP(표5_1075[[#This Row],[characterId]],$BB$15:$BD$223,2,FALSE)</f>
        <v>21</v>
      </c>
      <c r="I2276" s="47" t="str">
        <f>VLOOKUP(표5_1075[[#This Row],[characterId]],$BB$15:$BD$223,3,FALSE)</f>
        <v>푸르릉</v>
      </c>
      <c r="K2276" s="47">
        <f t="shared" si="142"/>
        <v>95</v>
      </c>
      <c r="L2276" s="47">
        <v>2262</v>
      </c>
      <c r="M2276" s="47">
        <f t="shared" si="140"/>
        <v>1075</v>
      </c>
      <c r="N2276" s="47">
        <f t="shared" si="139"/>
        <v>6</v>
      </c>
      <c r="O2276" s="47">
        <f t="shared" si="141"/>
        <v>1069</v>
      </c>
      <c r="P2276" s="47"/>
    </row>
    <row r="2277" spans="1:16" x14ac:dyDescent="0.3">
      <c r="A2277" s="6"/>
      <c r="C2277" s="27">
        <v>2263</v>
      </c>
      <c r="D2277" s="26">
        <v>1075</v>
      </c>
      <c r="E2277" s="26">
        <v>7</v>
      </c>
      <c r="F2277" s="5">
        <v>1050</v>
      </c>
      <c r="H2277" s="47">
        <f>VLOOKUP(표5_1075[[#This Row],[characterId]],$BB$15:$BD$223,2,FALSE)</f>
        <v>12</v>
      </c>
      <c r="I2277" s="47" t="str">
        <f>VLOOKUP(표5_1075[[#This Row],[characterId]],$BB$15:$BD$223,3,FALSE)</f>
        <v>포리안</v>
      </c>
      <c r="K2277" s="47">
        <f t="shared" si="142"/>
        <v>95</v>
      </c>
      <c r="L2277" s="47">
        <v>2263</v>
      </c>
      <c r="M2277" s="47">
        <f t="shared" si="140"/>
        <v>1075</v>
      </c>
      <c r="N2277" s="47">
        <f t="shared" si="139"/>
        <v>7</v>
      </c>
      <c r="O2277" s="47">
        <f t="shared" si="141"/>
        <v>1050</v>
      </c>
      <c r="P2277" s="47"/>
    </row>
    <row r="2278" spans="1:16" x14ac:dyDescent="0.3">
      <c r="A2278" s="6"/>
      <c r="C2278" s="27">
        <v>2264</v>
      </c>
      <c r="D2278" s="26">
        <v>1075</v>
      </c>
      <c r="E2278" s="26">
        <v>8</v>
      </c>
      <c r="F2278" s="5">
        <v>1051</v>
      </c>
      <c r="H2278" s="47">
        <f>VLOOKUP(표5_1075[[#This Row],[characterId]],$BB$15:$BD$223,2,FALSE)</f>
        <v>42</v>
      </c>
      <c r="I2278" s="47" t="str">
        <f>VLOOKUP(표5_1075[[#This Row],[characterId]],$BB$15:$BD$223,3,FALSE)</f>
        <v>골드리막</v>
      </c>
      <c r="K2278" s="47">
        <f t="shared" si="142"/>
        <v>95</v>
      </c>
      <c r="L2278" s="47">
        <v>2264</v>
      </c>
      <c r="M2278" s="47">
        <f t="shared" si="140"/>
        <v>1075</v>
      </c>
      <c r="N2278" s="47">
        <f t="shared" si="139"/>
        <v>8</v>
      </c>
      <c r="O2278" s="47">
        <f t="shared" si="141"/>
        <v>1051</v>
      </c>
      <c r="P2278" s="47"/>
    </row>
    <row r="2279" spans="1:16" x14ac:dyDescent="0.3">
      <c r="A2279" s="6"/>
      <c r="C2279" s="27">
        <v>2265</v>
      </c>
      <c r="D2279" s="26">
        <v>1075</v>
      </c>
      <c r="E2279" s="26">
        <v>9</v>
      </c>
      <c r="F2279" s="5">
        <v>1048</v>
      </c>
      <c r="H2279" s="47">
        <f>VLOOKUP(표5_1075[[#This Row],[characterId]],$BB$15:$BD$223,2,FALSE)</f>
        <v>8</v>
      </c>
      <c r="I2279" s="47" t="str">
        <f>VLOOKUP(표5_1075[[#This Row],[characterId]],$BB$15:$BD$223,3,FALSE)</f>
        <v>호박</v>
      </c>
      <c r="K2279" s="47">
        <f t="shared" si="142"/>
        <v>95</v>
      </c>
      <c r="L2279" s="47">
        <v>2265</v>
      </c>
      <c r="M2279" s="47">
        <f t="shared" si="140"/>
        <v>1075</v>
      </c>
      <c r="N2279" s="47">
        <f t="shared" si="139"/>
        <v>9</v>
      </c>
      <c r="O2279" s="47">
        <f t="shared" si="141"/>
        <v>1048</v>
      </c>
      <c r="P2279" s="47"/>
    </row>
    <row r="2280" spans="1:16" x14ac:dyDescent="0.3">
      <c r="A2280" s="6"/>
      <c r="C2280" s="27">
        <v>2266</v>
      </c>
      <c r="D2280" s="26">
        <v>1075</v>
      </c>
      <c r="E2280" s="26">
        <v>10</v>
      </c>
      <c r="F2280" s="5">
        <v>1118</v>
      </c>
      <c r="H2280" s="47">
        <f>VLOOKUP(표5_1075[[#This Row],[characterId]],$BB$15:$BD$223,2,FALSE)</f>
        <v>8</v>
      </c>
      <c r="I2280" s="47" t="str">
        <f>VLOOKUP(표5_1075[[#This Row],[characterId]],$BB$15:$BD$223,3,FALSE)</f>
        <v>열무</v>
      </c>
      <c r="K2280" s="47">
        <f t="shared" si="142"/>
        <v>95</v>
      </c>
      <c r="L2280" s="47">
        <v>2266</v>
      </c>
      <c r="M2280" s="47">
        <f t="shared" si="140"/>
        <v>1075</v>
      </c>
      <c r="N2280" s="47">
        <f t="shared" ref="N2280:N2343" si="143">N2256</f>
        <v>10</v>
      </c>
      <c r="O2280" s="47">
        <f t="shared" si="141"/>
        <v>1118</v>
      </c>
      <c r="P2280" s="47"/>
    </row>
    <row r="2281" spans="1:16" x14ac:dyDescent="0.3">
      <c r="A2281" s="6"/>
      <c r="C2281" s="27">
        <v>2267</v>
      </c>
      <c r="D2281" s="26">
        <v>1075</v>
      </c>
      <c r="E2281" s="26">
        <v>11</v>
      </c>
      <c r="F2281" s="5">
        <v>1065</v>
      </c>
      <c r="H2281" s="47">
        <f>VLOOKUP(표5_1075[[#This Row],[characterId]],$BB$15:$BD$223,2,FALSE)</f>
        <v>3</v>
      </c>
      <c r="I2281" s="47" t="str">
        <f>VLOOKUP(표5_1075[[#This Row],[characterId]],$BB$15:$BD$223,3,FALSE)</f>
        <v>옴니파이톤</v>
      </c>
      <c r="K2281" s="47">
        <f t="shared" si="142"/>
        <v>95</v>
      </c>
      <c r="L2281" s="47">
        <v>2267</v>
      </c>
      <c r="M2281" s="47">
        <f t="shared" si="140"/>
        <v>1075</v>
      </c>
      <c r="N2281" s="47">
        <f t="shared" si="143"/>
        <v>11</v>
      </c>
      <c r="O2281" s="47">
        <f t="shared" si="141"/>
        <v>1065</v>
      </c>
      <c r="P2281" s="47"/>
    </row>
    <row r="2282" spans="1:16" x14ac:dyDescent="0.3">
      <c r="A2282" s="6"/>
      <c r="C2282" s="27">
        <v>2268</v>
      </c>
      <c r="D2282" s="26">
        <v>1075</v>
      </c>
      <c r="E2282" s="26">
        <v>12</v>
      </c>
      <c r="F2282" s="5">
        <v>1066</v>
      </c>
      <c r="H2282" s="47">
        <f>VLOOKUP(표5_1075[[#This Row],[characterId]],$BB$15:$BD$223,2,FALSE)</f>
        <v>3</v>
      </c>
      <c r="I2282" s="47" t="str">
        <f>VLOOKUP(표5_1075[[#This Row],[characterId]],$BB$15:$BD$223,3,FALSE)</f>
        <v>디바인독스</v>
      </c>
      <c r="K2282" s="47">
        <f t="shared" si="142"/>
        <v>95</v>
      </c>
      <c r="L2282" s="47">
        <v>2268</v>
      </c>
      <c r="M2282" s="47">
        <f t="shared" si="140"/>
        <v>1075</v>
      </c>
      <c r="N2282" s="47">
        <f t="shared" si="143"/>
        <v>12</v>
      </c>
      <c r="O2282" s="47">
        <f t="shared" si="141"/>
        <v>1066</v>
      </c>
      <c r="P2282" s="47"/>
    </row>
    <row r="2283" spans="1:16" x14ac:dyDescent="0.3">
      <c r="A2283" s="6"/>
      <c r="C2283" s="27">
        <v>2269</v>
      </c>
      <c r="D2283" s="26">
        <v>1075</v>
      </c>
      <c r="E2283" s="26">
        <v>13</v>
      </c>
      <c r="F2283" s="5">
        <v>1122</v>
      </c>
      <c r="H2283" s="47">
        <f>VLOOKUP(표5_1075[[#This Row],[characterId]],$BB$15:$BD$223,2,FALSE)</f>
        <v>13</v>
      </c>
      <c r="I2283" s="47" t="str">
        <f>VLOOKUP(표5_1075[[#This Row],[characterId]],$BB$15:$BD$223,3,FALSE)</f>
        <v>레주카</v>
      </c>
      <c r="K2283" s="47">
        <f t="shared" si="142"/>
        <v>95</v>
      </c>
      <c r="L2283" s="47">
        <v>2269</v>
      </c>
      <c r="M2283" s="47">
        <f t="shared" si="140"/>
        <v>1075</v>
      </c>
      <c r="N2283" s="47">
        <f t="shared" si="143"/>
        <v>13</v>
      </c>
      <c r="O2283" s="47">
        <f t="shared" si="141"/>
        <v>1122</v>
      </c>
      <c r="P2283" s="47"/>
    </row>
    <row r="2284" spans="1:16" x14ac:dyDescent="0.3">
      <c r="A2284" s="6"/>
      <c r="C2284" s="27">
        <v>2270</v>
      </c>
      <c r="D2284" s="26">
        <v>1075</v>
      </c>
      <c r="E2284" s="26">
        <v>14</v>
      </c>
      <c r="F2284" s="5">
        <v>1074</v>
      </c>
      <c r="H2284" s="47">
        <f>VLOOKUP(표5_1075[[#This Row],[characterId]],$BB$15:$BD$223,2,FALSE)</f>
        <v>14</v>
      </c>
      <c r="I2284" s="47" t="str">
        <f>VLOOKUP(표5_1075[[#This Row],[characterId]],$BB$15:$BD$223,3,FALSE)</f>
        <v>드로이드골드</v>
      </c>
      <c r="K2284" s="47">
        <f t="shared" si="142"/>
        <v>95</v>
      </c>
      <c r="L2284" s="47">
        <v>2270</v>
      </c>
      <c r="M2284" s="47">
        <f t="shared" si="140"/>
        <v>1075</v>
      </c>
      <c r="N2284" s="47">
        <f t="shared" si="143"/>
        <v>14</v>
      </c>
      <c r="O2284" s="47">
        <f t="shared" si="141"/>
        <v>1074</v>
      </c>
      <c r="P2284" s="47"/>
    </row>
    <row r="2285" spans="1:16" x14ac:dyDescent="0.3">
      <c r="A2285" s="6"/>
      <c r="C2285" s="27">
        <v>2271</v>
      </c>
      <c r="D2285" s="26">
        <v>1075</v>
      </c>
      <c r="E2285" s="26">
        <v>15</v>
      </c>
      <c r="F2285" s="5">
        <v>1078</v>
      </c>
      <c r="H2285" s="47">
        <f>VLOOKUP(표5_1075[[#This Row],[characterId]],$BB$15:$BD$223,2,FALSE)</f>
        <v>42</v>
      </c>
      <c r="I2285" s="47" t="str">
        <f>VLOOKUP(표5_1075[[#This Row],[characterId]],$BB$15:$BD$223,3,FALSE)</f>
        <v>프레링</v>
      </c>
      <c r="K2285" s="47">
        <f t="shared" si="142"/>
        <v>95</v>
      </c>
      <c r="L2285" s="47">
        <v>2271</v>
      </c>
      <c r="M2285" s="47">
        <f t="shared" si="140"/>
        <v>1075</v>
      </c>
      <c r="N2285" s="47">
        <f t="shared" si="143"/>
        <v>15</v>
      </c>
      <c r="O2285" s="47">
        <f t="shared" si="141"/>
        <v>1078</v>
      </c>
      <c r="P2285" s="47"/>
    </row>
    <row r="2286" spans="1:16" x14ac:dyDescent="0.3">
      <c r="A2286" s="6"/>
      <c r="C2286" s="27">
        <v>2272</v>
      </c>
      <c r="D2286" s="26">
        <v>1075</v>
      </c>
      <c r="E2286" s="26">
        <v>16</v>
      </c>
      <c r="F2286" s="5">
        <v>1147</v>
      </c>
      <c r="H2286" s="47">
        <f>VLOOKUP(표5_1075[[#This Row],[characterId]],$BB$15:$BD$223,2,FALSE)</f>
        <v>6</v>
      </c>
      <c r="I2286" s="47" t="str">
        <f>VLOOKUP(표5_1075[[#This Row],[characterId]],$BB$15:$BD$223,3,FALSE)</f>
        <v>카노포스</v>
      </c>
      <c r="K2286" s="47">
        <f t="shared" si="142"/>
        <v>95</v>
      </c>
      <c r="L2286" s="47">
        <v>2272</v>
      </c>
      <c r="M2286" s="47">
        <f t="shared" si="140"/>
        <v>1075</v>
      </c>
      <c r="N2286" s="47">
        <f t="shared" si="143"/>
        <v>16</v>
      </c>
      <c r="O2286" s="47">
        <f t="shared" si="141"/>
        <v>1147</v>
      </c>
      <c r="P2286" s="47"/>
    </row>
    <row r="2287" spans="1:16" x14ac:dyDescent="0.3">
      <c r="A2287" s="6"/>
      <c r="C2287" s="27">
        <v>2273</v>
      </c>
      <c r="D2287" s="26">
        <v>1075</v>
      </c>
      <c r="E2287" s="26">
        <v>17</v>
      </c>
      <c r="F2287" s="5">
        <v>1146</v>
      </c>
      <c r="H2287" s="47">
        <f>VLOOKUP(표5_1075[[#This Row],[characterId]],$BB$15:$BD$223,2,FALSE)</f>
        <v>31</v>
      </c>
      <c r="I2287" s="47" t="str">
        <f>VLOOKUP(표5_1075[[#This Row],[characterId]],$BB$15:$BD$223,3,FALSE)</f>
        <v>바누브</v>
      </c>
      <c r="K2287" s="47">
        <f t="shared" si="142"/>
        <v>95</v>
      </c>
      <c r="L2287" s="47">
        <v>2273</v>
      </c>
      <c r="M2287" s="47">
        <f t="shared" si="140"/>
        <v>1075</v>
      </c>
      <c r="N2287" s="47">
        <f t="shared" si="143"/>
        <v>17</v>
      </c>
      <c r="O2287" s="47">
        <f t="shared" si="141"/>
        <v>1146</v>
      </c>
      <c r="P2287" s="47"/>
    </row>
    <row r="2288" spans="1:16" x14ac:dyDescent="0.3">
      <c r="A2288" s="6"/>
      <c r="C2288" s="27">
        <v>2274</v>
      </c>
      <c r="D2288" s="26">
        <v>1075</v>
      </c>
      <c r="E2288" s="26">
        <v>18</v>
      </c>
      <c r="F2288" s="5">
        <v>1160</v>
      </c>
      <c r="H2288" s="47">
        <f>VLOOKUP(표5_1075[[#This Row],[characterId]],$BB$15:$BD$223,2,FALSE)</f>
        <v>9</v>
      </c>
      <c r="I2288" s="47" t="str">
        <f>VLOOKUP(표5_1075[[#This Row],[characterId]],$BB$15:$BD$223,3,FALSE)</f>
        <v>사카라</v>
      </c>
      <c r="K2288" s="47">
        <f t="shared" si="142"/>
        <v>95</v>
      </c>
      <c r="L2288" s="47">
        <v>2274</v>
      </c>
      <c r="M2288" s="47">
        <f t="shared" si="140"/>
        <v>1075</v>
      </c>
      <c r="N2288" s="47">
        <f t="shared" si="143"/>
        <v>18</v>
      </c>
      <c r="O2288" s="47">
        <f t="shared" si="141"/>
        <v>1160</v>
      </c>
      <c r="P2288" s="47"/>
    </row>
    <row r="2289" spans="1:16" x14ac:dyDescent="0.3">
      <c r="A2289" s="6"/>
      <c r="C2289" s="27">
        <v>2275</v>
      </c>
      <c r="D2289" s="26">
        <v>1075</v>
      </c>
      <c r="E2289" s="26">
        <v>19</v>
      </c>
      <c r="F2289" s="5">
        <v>1157</v>
      </c>
      <c r="H2289" s="47">
        <f>VLOOKUP(표5_1075[[#This Row],[characterId]],$BB$15:$BD$223,2,FALSE)</f>
        <v>15</v>
      </c>
      <c r="I2289" s="47" t="str">
        <f>VLOOKUP(표5_1075[[#This Row],[characterId]],$BB$15:$BD$223,3,FALSE)</f>
        <v>클레르보</v>
      </c>
      <c r="K2289" s="47">
        <f t="shared" si="142"/>
        <v>95</v>
      </c>
      <c r="L2289" s="47">
        <v>2275</v>
      </c>
      <c r="M2289" s="47">
        <f t="shared" si="140"/>
        <v>1075</v>
      </c>
      <c r="N2289" s="47">
        <f t="shared" si="143"/>
        <v>19</v>
      </c>
      <c r="O2289" s="47">
        <f t="shared" si="141"/>
        <v>1157</v>
      </c>
      <c r="P2289" s="47"/>
    </row>
    <row r="2290" spans="1:16" x14ac:dyDescent="0.3">
      <c r="A2290" s="6"/>
      <c r="C2290" s="27">
        <v>2276</v>
      </c>
      <c r="D2290" s="26">
        <v>1075</v>
      </c>
      <c r="E2290" s="26">
        <v>20</v>
      </c>
      <c r="F2290" s="5">
        <v>1172</v>
      </c>
      <c r="H2290" s="47">
        <f>VLOOKUP(표5_1075[[#This Row],[characterId]],$BB$15:$BD$223,2,FALSE)</f>
        <v>32</v>
      </c>
      <c r="I2290" s="47" t="str">
        <f>VLOOKUP(표5_1075[[#This Row],[characterId]],$BB$15:$BD$223,3,FALSE)</f>
        <v>골강시</v>
      </c>
      <c r="K2290" s="47">
        <f t="shared" si="142"/>
        <v>95</v>
      </c>
      <c r="L2290" s="47">
        <v>2276</v>
      </c>
      <c r="M2290" s="47">
        <f t="shared" si="140"/>
        <v>1075</v>
      </c>
      <c r="N2290" s="47">
        <f t="shared" si="143"/>
        <v>20</v>
      </c>
      <c r="O2290" s="47">
        <f t="shared" si="141"/>
        <v>1172</v>
      </c>
      <c r="P2290" s="47"/>
    </row>
    <row r="2291" spans="1:16" x14ac:dyDescent="0.3">
      <c r="A2291" s="6"/>
      <c r="C2291" s="27">
        <v>2277</v>
      </c>
      <c r="D2291" s="26">
        <v>1075</v>
      </c>
      <c r="E2291" s="26">
        <v>101</v>
      </c>
      <c r="F2291" s="5">
        <v>2012</v>
      </c>
      <c r="H2291" s="47">
        <f>VLOOKUP(표5_1075[[#This Row],[characterId]],$BB$15:$BD$223,2,FALSE)</f>
        <v>31</v>
      </c>
      <c r="I2291" s="47" t="str">
        <f>VLOOKUP(표5_1075[[#This Row],[characterId]],$BB$15:$BD$223,3,FALSE)</f>
        <v>요로나</v>
      </c>
      <c r="K2291" s="47">
        <f t="shared" si="142"/>
        <v>95</v>
      </c>
      <c r="L2291" s="47">
        <v>2277</v>
      </c>
      <c r="M2291" s="47">
        <f t="shared" si="140"/>
        <v>1075</v>
      </c>
      <c r="N2291" s="47">
        <f t="shared" si="143"/>
        <v>101</v>
      </c>
      <c r="O2291" s="47">
        <f t="shared" si="141"/>
        <v>2012</v>
      </c>
      <c r="P2291" s="47"/>
    </row>
    <row r="2292" spans="1:16" x14ac:dyDescent="0.3">
      <c r="A2292" s="6"/>
      <c r="C2292" s="27">
        <v>2278</v>
      </c>
      <c r="D2292" s="26">
        <v>1075</v>
      </c>
      <c r="E2292" s="26">
        <v>102</v>
      </c>
      <c r="F2292" s="5">
        <v>2021</v>
      </c>
      <c r="H2292" s="47">
        <f>VLOOKUP(표5_1075[[#This Row],[characterId]],$BB$15:$BD$223,2,FALSE)</f>
        <v>23</v>
      </c>
      <c r="I2292" s="47" t="str">
        <f>VLOOKUP(표5_1075[[#This Row],[characterId]],$BB$15:$BD$223,3,FALSE)</f>
        <v>도르도로이드</v>
      </c>
      <c r="K2292" s="47">
        <f t="shared" si="142"/>
        <v>95</v>
      </c>
      <c r="L2292" s="47">
        <v>2278</v>
      </c>
      <c r="M2292" s="47">
        <f t="shared" si="140"/>
        <v>1075</v>
      </c>
      <c r="N2292" s="47">
        <f t="shared" si="143"/>
        <v>102</v>
      </c>
      <c r="O2292" s="47">
        <f t="shared" si="141"/>
        <v>2021</v>
      </c>
      <c r="P2292" s="47"/>
    </row>
    <row r="2293" spans="1:16" x14ac:dyDescent="0.3">
      <c r="A2293" s="6"/>
      <c r="C2293" s="27">
        <v>2279</v>
      </c>
      <c r="D2293" s="26">
        <v>1075</v>
      </c>
      <c r="E2293" s="26">
        <v>103</v>
      </c>
      <c r="F2293" s="5">
        <v>2031</v>
      </c>
      <c r="H2293" s="47">
        <f>VLOOKUP(표5_1075[[#This Row],[characterId]],$BB$15:$BD$223,2,FALSE)</f>
        <v>31</v>
      </c>
      <c r="I2293" s="47" t="str">
        <f>VLOOKUP(표5_1075[[#This Row],[characterId]],$BB$15:$BD$223,3,FALSE)</f>
        <v>치르치노</v>
      </c>
      <c r="K2293" s="47">
        <f t="shared" si="142"/>
        <v>95</v>
      </c>
      <c r="L2293" s="47">
        <v>2279</v>
      </c>
      <c r="M2293" s="47">
        <f t="shared" si="140"/>
        <v>1075</v>
      </c>
      <c r="N2293" s="47">
        <f t="shared" si="143"/>
        <v>103</v>
      </c>
      <c r="O2293" s="47">
        <f t="shared" si="141"/>
        <v>2031</v>
      </c>
      <c r="P2293" s="47"/>
    </row>
    <row r="2294" spans="1:16" x14ac:dyDescent="0.3">
      <c r="A2294" s="6"/>
      <c r="C2294" s="27">
        <v>2280</v>
      </c>
      <c r="D2294" s="26">
        <v>1075</v>
      </c>
      <c r="E2294" s="26">
        <v>201</v>
      </c>
      <c r="F2294" s="5">
        <v>3005</v>
      </c>
      <c r="H2294" s="47">
        <f>VLOOKUP(표5_1075[[#This Row],[characterId]],$BB$15:$BD$223,2,FALSE)</f>
        <v>36</v>
      </c>
      <c r="I2294" s="47" t="str">
        <f>VLOOKUP(표5_1075[[#This Row],[characterId]],$BB$15:$BD$223,3,FALSE)</f>
        <v>눈물의 루나이</v>
      </c>
      <c r="K2294" s="47">
        <f t="shared" si="142"/>
        <v>95</v>
      </c>
      <c r="L2294" s="47">
        <v>2280</v>
      </c>
      <c r="M2294" s="47">
        <f t="shared" si="140"/>
        <v>1075</v>
      </c>
      <c r="N2294" s="47">
        <f t="shared" si="143"/>
        <v>201</v>
      </c>
      <c r="O2294" s="47">
        <f t="shared" si="141"/>
        <v>3005</v>
      </c>
      <c r="P2294" s="47"/>
    </row>
    <row r="2295" spans="1:16" x14ac:dyDescent="0.3">
      <c r="A2295" s="6"/>
      <c r="C2295" s="27">
        <v>2281</v>
      </c>
      <c r="D2295" s="26">
        <v>1076</v>
      </c>
      <c r="E2295" s="26">
        <v>1</v>
      </c>
      <c r="F2295" s="5">
        <v>1002</v>
      </c>
      <c r="H2295" s="47">
        <f>VLOOKUP(표5_1075[[#This Row],[characterId]],$BB$15:$BD$223,2,FALSE)</f>
        <v>1</v>
      </c>
      <c r="I2295" s="47" t="str">
        <f>VLOOKUP(표5_1075[[#This Row],[characterId]],$BB$15:$BD$223,3,FALSE)</f>
        <v>길라임</v>
      </c>
      <c r="K2295" s="47">
        <f t="shared" si="142"/>
        <v>96</v>
      </c>
      <c r="L2295" s="47">
        <v>2281</v>
      </c>
      <c r="M2295" s="47">
        <f t="shared" si="140"/>
        <v>1076</v>
      </c>
      <c r="N2295" s="47">
        <f t="shared" si="143"/>
        <v>1</v>
      </c>
      <c r="O2295" s="47">
        <f t="shared" si="141"/>
        <v>1002</v>
      </c>
      <c r="P2295" s="47"/>
    </row>
    <row r="2296" spans="1:16" x14ac:dyDescent="0.3">
      <c r="A2296" s="6"/>
      <c r="C2296" s="27">
        <v>2282</v>
      </c>
      <c r="D2296" s="26">
        <v>1076</v>
      </c>
      <c r="E2296" s="26">
        <v>2</v>
      </c>
      <c r="F2296" s="5">
        <v>1005</v>
      </c>
      <c r="H2296" s="47">
        <f>VLOOKUP(표5_1075[[#This Row],[characterId]],$BB$15:$BD$223,2,FALSE)</f>
        <v>4</v>
      </c>
      <c r="I2296" s="47" t="str">
        <f>VLOOKUP(표5_1075[[#This Row],[characterId]],$BB$15:$BD$223,3,FALSE)</f>
        <v>델핀</v>
      </c>
      <c r="K2296" s="47">
        <f t="shared" si="142"/>
        <v>96</v>
      </c>
      <c r="L2296" s="47">
        <v>2282</v>
      </c>
      <c r="M2296" s="47">
        <f t="shared" si="140"/>
        <v>1076</v>
      </c>
      <c r="N2296" s="47">
        <f t="shared" si="143"/>
        <v>2</v>
      </c>
      <c r="O2296" s="47">
        <f t="shared" si="141"/>
        <v>1005</v>
      </c>
      <c r="P2296" s="47"/>
    </row>
    <row r="2297" spans="1:16" x14ac:dyDescent="0.3">
      <c r="A2297" s="6"/>
      <c r="C2297" s="27">
        <v>2283</v>
      </c>
      <c r="D2297" s="26">
        <v>1076</v>
      </c>
      <c r="E2297" s="26">
        <v>3</v>
      </c>
      <c r="F2297" s="5">
        <v>1025</v>
      </c>
      <c r="H2297" s="47">
        <f>VLOOKUP(표5_1075[[#This Row],[characterId]],$BB$15:$BD$223,2,FALSE)</f>
        <v>15</v>
      </c>
      <c r="I2297" s="47" t="str">
        <f>VLOOKUP(표5_1075[[#This Row],[characterId]],$BB$15:$BD$223,3,FALSE)</f>
        <v>엘라임</v>
      </c>
      <c r="K2297" s="47">
        <f t="shared" si="142"/>
        <v>96</v>
      </c>
      <c r="L2297" s="47">
        <v>2283</v>
      </c>
      <c r="M2297" s="47">
        <f t="shared" si="140"/>
        <v>1076</v>
      </c>
      <c r="N2297" s="47">
        <f t="shared" si="143"/>
        <v>3</v>
      </c>
      <c r="O2297" s="47">
        <f t="shared" si="141"/>
        <v>1025</v>
      </c>
      <c r="P2297" s="47"/>
    </row>
    <row r="2298" spans="1:16" x14ac:dyDescent="0.3">
      <c r="A2298" s="6"/>
      <c r="C2298" s="27">
        <v>2284</v>
      </c>
      <c r="D2298" s="26">
        <v>1076</v>
      </c>
      <c r="E2298" s="26">
        <v>4</v>
      </c>
      <c r="F2298" s="5">
        <v>1035</v>
      </c>
      <c r="H2298" s="47">
        <f>VLOOKUP(표5_1075[[#This Row],[characterId]],$BB$15:$BD$223,2,FALSE)</f>
        <v>2</v>
      </c>
      <c r="I2298" s="47" t="str">
        <f>VLOOKUP(표5_1075[[#This Row],[characterId]],$BB$15:$BD$223,3,FALSE)</f>
        <v>액션트독스</v>
      </c>
      <c r="K2298" s="47">
        <f t="shared" si="142"/>
        <v>96</v>
      </c>
      <c r="L2298" s="47">
        <v>2284</v>
      </c>
      <c r="M2298" s="47">
        <f t="shared" si="140"/>
        <v>1076</v>
      </c>
      <c r="N2298" s="47">
        <f t="shared" si="143"/>
        <v>4</v>
      </c>
      <c r="O2298" s="47">
        <f t="shared" si="141"/>
        <v>1035</v>
      </c>
      <c r="P2298" s="47"/>
    </row>
    <row r="2299" spans="1:16" x14ac:dyDescent="0.3">
      <c r="A2299" s="6"/>
      <c r="C2299" s="27">
        <v>2285</v>
      </c>
      <c r="D2299" s="26">
        <v>1076</v>
      </c>
      <c r="E2299" s="26">
        <v>5</v>
      </c>
      <c r="F2299" s="5">
        <v>1026</v>
      </c>
      <c r="H2299" s="47">
        <f>VLOOKUP(표5_1075[[#This Row],[characterId]],$BB$15:$BD$223,2,FALSE)</f>
        <v>8</v>
      </c>
      <c r="I2299" s="47" t="str">
        <f>VLOOKUP(표5_1075[[#This Row],[characterId]],$BB$15:$BD$223,3,FALSE)</f>
        <v>필라멘트</v>
      </c>
      <c r="K2299" s="47">
        <f t="shared" si="142"/>
        <v>96</v>
      </c>
      <c r="L2299" s="47">
        <v>2285</v>
      </c>
      <c r="M2299" s="47">
        <f t="shared" si="140"/>
        <v>1076</v>
      </c>
      <c r="N2299" s="47">
        <f t="shared" si="143"/>
        <v>5</v>
      </c>
      <c r="O2299" s="47">
        <f t="shared" si="141"/>
        <v>1026</v>
      </c>
      <c r="P2299" s="47"/>
    </row>
    <row r="2300" spans="1:16" x14ac:dyDescent="0.3">
      <c r="A2300" s="6"/>
      <c r="C2300" s="27">
        <v>2286</v>
      </c>
      <c r="D2300" s="26">
        <v>1076</v>
      </c>
      <c r="E2300" s="26">
        <v>6</v>
      </c>
      <c r="F2300" s="5">
        <v>1069</v>
      </c>
      <c r="H2300" s="47">
        <f>VLOOKUP(표5_1075[[#This Row],[characterId]],$BB$15:$BD$223,2,FALSE)</f>
        <v>21</v>
      </c>
      <c r="I2300" s="47" t="str">
        <f>VLOOKUP(표5_1075[[#This Row],[characterId]],$BB$15:$BD$223,3,FALSE)</f>
        <v>푸르릉</v>
      </c>
      <c r="K2300" s="47">
        <f t="shared" si="142"/>
        <v>96</v>
      </c>
      <c r="L2300" s="47">
        <v>2286</v>
      </c>
      <c r="M2300" s="47">
        <f t="shared" si="140"/>
        <v>1076</v>
      </c>
      <c r="N2300" s="47">
        <f t="shared" si="143"/>
        <v>6</v>
      </c>
      <c r="O2300" s="47">
        <f t="shared" si="141"/>
        <v>1069</v>
      </c>
      <c r="P2300" s="47"/>
    </row>
    <row r="2301" spans="1:16" x14ac:dyDescent="0.3">
      <c r="A2301" s="6"/>
      <c r="C2301" s="27">
        <v>2287</v>
      </c>
      <c r="D2301" s="26">
        <v>1076</v>
      </c>
      <c r="E2301" s="26">
        <v>7</v>
      </c>
      <c r="F2301" s="5">
        <v>1050</v>
      </c>
      <c r="H2301" s="47">
        <f>VLOOKUP(표5_1075[[#This Row],[characterId]],$BB$15:$BD$223,2,FALSE)</f>
        <v>12</v>
      </c>
      <c r="I2301" s="47" t="str">
        <f>VLOOKUP(표5_1075[[#This Row],[characterId]],$BB$15:$BD$223,3,FALSE)</f>
        <v>포리안</v>
      </c>
      <c r="K2301" s="47">
        <f t="shared" si="142"/>
        <v>96</v>
      </c>
      <c r="L2301" s="47">
        <v>2287</v>
      </c>
      <c r="M2301" s="47">
        <f t="shared" si="140"/>
        <v>1076</v>
      </c>
      <c r="N2301" s="47">
        <f t="shared" si="143"/>
        <v>7</v>
      </c>
      <c r="O2301" s="47">
        <f t="shared" si="141"/>
        <v>1050</v>
      </c>
      <c r="P2301" s="47"/>
    </row>
    <row r="2302" spans="1:16" x14ac:dyDescent="0.3">
      <c r="A2302" s="6"/>
      <c r="C2302" s="27">
        <v>2288</v>
      </c>
      <c r="D2302" s="26">
        <v>1076</v>
      </c>
      <c r="E2302" s="26">
        <v>8</v>
      </c>
      <c r="F2302" s="5">
        <v>1051</v>
      </c>
      <c r="H2302" s="47">
        <f>VLOOKUP(표5_1075[[#This Row],[characterId]],$BB$15:$BD$223,2,FALSE)</f>
        <v>42</v>
      </c>
      <c r="I2302" s="47" t="str">
        <f>VLOOKUP(표5_1075[[#This Row],[characterId]],$BB$15:$BD$223,3,FALSE)</f>
        <v>골드리막</v>
      </c>
      <c r="K2302" s="47">
        <f t="shared" si="142"/>
        <v>96</v>
      </c>
      <c r="L2302" s="47">
        <v>2288</v>
      </c>
      <c r="M2302" s="47">
        <f t="shared" si="140"/>
        <v>1076</v>
      </c>
      <c r="N2302" s="47">
        <f t="shared" si="143"/>
        <v>8</v>
      </c>
      <c r="O2302" s="47">
        <f t="shared" si="141"/>
        <v>1051</v>
      </c>
      <c r="P2302" s="47"/>
    </row>
    <row r="2303" spans="1:16" x14ac:dyDescent="0.3">
      <c r="A2303" s="6"/>
      <c r="C2303" s="27">
        <v>2289</v>
      </c>
      <c r="D2303" s="26">
        <v>1076</v>
      </c>
      <c r="E2303" s="26">
        <v>9</v>
      </c>
      <c r="F2303" s="5">
        <v>1048</v>
      </c>
      <c r="H2303" s="47">
        <f>VLOOKUP(표5_1075[[#This Row],[characterId]],$BB$15:$BD$223,2,FALSE)</f>
        <v>8</v>
      </c>
      <c r="I2303" s="47" t="str">
        <f>VLOOKUP(표5_1075[[#This Row],[characterId]],$BB$15:$BD$223,3,FALSE)</f>
        <v>호박</v>
      </c>
      <c r="K2303" s="47">
        <f t="shared" si="142"/>
        <v>96</v>
      </c>
      <c r="L2303" s="47">
        <v>2289</v>
      </c>
      <c r="M2303" s="47">
        <f t="shared" si="140"/>
        <v>1076</v>
      </c>
      <c r="N2303" s="47">
        <f t="shared" si="143"/>
        <v>9</v>
      </c>
      <c r="O2303" s="47">
        <f t="shared" si="141"/>
        <v>1048</v>
      </c>
      <c r="P2303" s="47"/>
    </row>
    <row r="2304" spans="1:16" x14ac:dyDescent="0.3">
      <c r="A2304" s="6"/>
      <c r="C2304" s="27">
        <v>2290</v>
      </c>
      <c r="D2304" s="26">
        <v>1076</v>
      </c>
      <c r="E2304" s="26">
        <v>10</v>
      </c>
      <c r="F2304" s="5">
        <v>1118</v>
      </c>
      <c r="H2304" s="47">
        <f>VLOOKUP(표5_1075[[#This Row],[characterId]],$BB$15:$BD$223,2,FALSE)</f>
        <v>8</v>
      </c>
      <c r="I2304" s="47" t="str">
        <f>VLOOKUP(표5_1075[[#This Row],[characterId]],$BB$15:$BD$223,3,FALSE)</f>
        <v>열무</v>
      </c>
      <c r="K2304" s="47">
        <f t="shared" si="142"/>
        <v>96</v>
      </c>
      <c r="L2304" s="47">
        <v>2290</v>
      </c>
      <c r="M2304" s="47">
        <f t="shared" si="140"/>
        <v>1076</v>
      </c>
      <c r="N2304" s="47">
        <f t="shared" si="143"/>
        <v>10</v>
      </c>
      <c r="O2304" s="47">
        <f t="shared" si="141"/>
        <v>1118</v>
      </c>
      <c r="P2304" s="47"/>
    </row>
    <row r="2305" spans="1:16" x14ac:dyDescent="0.3">
      <c r="A2305" s="6"/>
      <c r="C2305" s="27">
        <v>2291</v>
      </c>
      <c r="D2305" s="26">
        <v>1076</v>
      </c>
      <c r="E2305" s="26">
        <v>11</v>
      </c>
      <c r="F2305" s="5">
        <v>1065</v>
      </c>
      <c r="H2305" s="47">
        <f>VLOOKUP(표5_1075[[#This Row],[characterId]],$BB$15:$BD$223,2,FALSE)</f>
        <v>3</v>
      </c>
      <c r="I2305" s="47" t="str">
        <f>VLOOKUP(표5_1075[[#This Row],[characterId]],$BB$15:$BD$223,3,FALSE)</f>
        <v>옴니파이톤</v>
      </c>
      <c r="K2305" s="47">
        <f t="shared" si="142"/>
        <v>96</v>
      </c>
      <c r="L2305" s="47">
        <v>2291</v>
      </c>
      <c r="M2305" s="47">
        <f t="shared" si="140"/>
        <v>1076</v>
      </c>
      <c r="N2305" s="47">
        <f t="shared" si="143"/>
        <v>11</v>
      </c>
      <c r="O2305" s="47">
        <f t="shared" si="141"/>
        <v>1065</v>
      </c>
      <c r="P2305" s="47"/>
    </row>
    <row r="2306" spans="1:16" x14ac:dyDescent="0.3">
      <c r="A2306" s="6"/>
      <c r="C2306" s="27">
        <v>2292</v>
      </c>
      <c r="D2306" s="26">
        <v>1076</v>
      </c>
      <c r="E2306" s="26">
        <v>12</v>
      </c>
      <c r="F2306" s="5">
        <v>1066</v>
      </c>
      <c r="H2306" s="47">
        <f>VLOOKUP(표5_1075[[#This Row],[characterId]],$BB$15:$BD$223,2,FALSE)</f>
        <v>3</v>
      </c>
      <c r="I2306" s="47" t="str">
        <f>VLOOKUP(표5_1075[[#This Row],[characterId]],$BB$15:$BD$223,3,FALSE)</f>
        <v>디바인독스</v>
      </c>
      <c r="K2306" s="47">
        <f t="shared" si="142"/>
        <v>96</v>
      </c>
      <c r="L2306" s="47">
        <v>2292</v>
      </c>
      <c r="M2306" s="47">
        <f t="shared" si="140"/>
        <v>1076</v>
      </c>
      <c r="N2306" s="47">
        <f t="shared" si="143"/>
        <v>12</v>
      </c>
      <c r="O2306" s="47">
        <f t="shared" si="141"/>
        <v>1066</v>
      </c>
      <c r="P2306" s="47"/>
    </row>
    <row r="2307" spans="1:16" x14ac:dyDescent="0.3">
      <c r="A2307" s="6"/>
      <c r="C2307" s="27">
        <v>2293</v>
      </c>
      <c r="D2307" s="26">
        <v>1076</v>
      </c>
      <c r="E2307" s="26">
        <v>13</v>
      </c>
      <c r="F2307" s="5">
        <v>1122</v>
      </c>
      <c r="H2307" s="47">
        <f>VLOOKUP(표5_1075[[#This Row],[characterId]],$BB$15:$BD$223,2,FALSE)</f>
        <v>13</v>
      </c>
      <c r="I2307" s="47" t="str">
        <f>VLOOKUP(표5_1075[[#This Row],[characterId]],$BB$15:$BD$223,3,FALSE)</f>
        <v>레주카</v>
      </c>
      <c r="K2307" s="47">
        <f t="shared" si="142"/>
        <v>96</v>
      </c>
      <c r="L2307" s="47">
        <v>2293</v>
      </c>
      <c r="M2307" s="47">
        <f t="shared" si="140"/>
        <v>1076</v>
      </c>
      <c r="N2307" s="47">
        <f t="shared" si="143"/>
        <v>13</v>
      </c>
      <c r="O2307" s="47">
        <f t="shared" si="141"/>
        <v>1122</v>
      </c>
      <c r="P2307" s="47"/>
    </row>
    <row r="2308" spans="1:16" x14ac:dyDescent="0.3">
      <c r="A2308" s="6"/>
      <c r="C2308" s="27">
        <v>2294</v>
      </c>
      <c r="D2308" s="26">
        <v>1076</v>
      </c>
      <c r="E2308" s="26">
        <v>14</v>
      </c>
      <c r="F2308" s="5">
        <v>1074</v>
      </c>
      <c r="H2308" s="47">
        <f>VLOOKUP(표5_1075[[#This Row],[characterId]],$BB$15:$BD$223,2,FALSE)</f>
        <v>14</v>
      </c>
      <c r="I2308" s="47" t="str">
        <f>VLOOKUP(표5_1075[[#This Row],[characterId]],$BB$15:$BD$223,3,FALSE)</f>
        <v>드로이드골드</v>
      </c>
      <c r="K2308" s="47">
        <f t="shared" si="142"/>
        <v>96</v>
      </c>
      <c r="L2308" s="47">
        <v>2294</v>
      </c>
      <c r="M2308" s="47">
        <f t="shared" si="140"/>
        <v>1076</v>
      </c>
      <c r="N2308" s="47">
        <f t="shared" si="143"/>
        <v>14</v>
      </c>
      <c r="O2308" s="47">
        <f t="shared" si="141"/>
        <v>1074</v>
      </c>
      <c r="P2308" s="47"/>
    </row>
    <row r="2309" spans="1:16" x14ac:dyDescent="0.3">
      <c r="A2309" s="6"/>
      <c r="C2309" s="27">
        <v>2295</v>
      </c>
      <c r="D2309" s="26">
        <v>1076</v>
      </c>
      <c r="E2309" s="26">
        <v>15</v>
      </c>
      <c r="F2309" s="5">
        <v>1078</v>
      </c>
      <c r="H2309" s="47">
        <f>VLOOKUP(표5_1075[[#This Row],[characterId]],$BB$15:$BD$223,2,FALSE)</f>
        <v>42</v>
      </c>
      <c r="I2309" s="47" t="str">
        <f>VLOOKUP(표5_1075[[#This Row],[characterId]],$BB$15:$BD$223,3,FALSE)</f>
        <v>프레링</v>
      </c>
      <c r="K2309" s="47">
        <f t="shared" si="142"/>
        <v>96</v>
      </c>
      <c r="L2309" s="47">
        <v>2295</v>
      </c>
      <c r="M2309" s="47">
        <f t="shared" si="140"/>
        <v>1076</v>
      </c>
      <c r="N2309" s="47">
        <f t="shared" si="143"/>
        <v>15</v>
      </c>
      <c r="O2309" s="47">
        <f t="shared" si="141"/>
        <v>1078</v>
      </c>
      <c r="P2309" s="47"/>
    </row>
    <row r="2310" spans="1:16" x14ac:dyDescent="0.3">
      <c r="A2310" s="6"/>
      <c r="C2310" s="27">
        <v>2296</v>
      </c>
      <c r="D2310" s="26">
        <v>1076</v>
      </c>
      <c r="E2310" s="26">
        <v>16</v>
      </c>
      <c r="F2310" s="5">
        <v>1147</v>
      </c>
      <c r="H2310" s="47">
        <f>VLOOKUP(표5_1075[[#This Row],[characterId]],$BB$15:$BD$223,2,FALSE)</f>
        <v>6</v>
      </c>
      <c r="I2310" s="47" t="str">
        <f>VLOOKUP(표5_1075[[#This Row],[characterId]],$BB$15:$BD$223,3,FALSE)</f>
        <v>카노포스</v>
      </c>
      <c r="K2310" s="47">
        <f t="shared" si="142"/>
        <v>96</v>
      </c>
      <c r="L2310" s="47">
        <v>2296</v>
      </c>
      <c r="M2310" s="47">
        <f t="shared" si="140"/>
        <v>1076</v>
      </c>
      <c r="N2310" s="47">
        <f t="shared" si="143"/>
        <v>16</v>
      </c>
      <c r="O2310" s="47">
        <f t="shared" si="141"/>
        <v>1147</v>
      </c>
      <c r="P2310" s="47"/>
    </row>
    <row r="2311" spans="1:16" x14ac:dyDescent="0.3">
      <c r="A2311" s="6"/>
      <c r="C2311" s="27">
        <v>2297</v>
      </c>
      <c r="D2311" s="26">
        <v>1076</v>
      </c>
      <c r="E2311" s="26">
        <v>17</v>
      </c>
      <c r="F2311" s="5">
        <v>1146</v>
      </c>
      <c r="H2311" s="47">
        <f>VLOOKUP(표5_1075[[#This Row],[characterId]],$BB$15:$BD$223,2,FALSE)</f>
        <v>31</v>
      </c>
      <c r="I2311" s="47" t="str">
        <f>VLOOKUP(표5_1075[[#This Row],[characterId]],$BB$15:$BD$223,3,FALSE)</f>
        <v>바누브</v>
      </c>
      <c r="K2311" s="47">
        <f t="shared" si="142"/>
        <v>96</v>
      </c>
      <c r="L2311" s="47">
        <v>2297</v>
      </c>
      <c r="M2311" s="47">
        <f t="shared" si="140"/>
        <v>1076</v>
      </c>
      <c r="N2311" s="47">
        <f t="shared" si="143"/>
        <v>17</v>
      </c>
      <c r="O2311" s="47">
        <f t="shared" si="141"/>
        <v>1146</v>
      </c>
      <c r="P2311" s="47"/>
    </row>
    <row r="2312" spans="1:16" x14ac:dyDescent="0.3">
      <c r="A2312" s="6"/>
      <c r="C2312" s="27">
        <v>2298</v>
      </c>
      <c r="D2312" s="26">
        <v>1076</v>
      </c>
      <c r="E2312" s="26">
        <v>18</v>
      </c>
      <c r="F2312" s="5">
        <v>1160</v>
      </c>
      <c r="H2312" s="47">
        <f>VLOOKUP(표5_1075[[#This Row],[characterId]],$BB$15:$BD$223,2,FALSE)</f>
        <v>9</v>
      </c>
      <c r="I2312" s="47" t="str">
        <f>VLOOKUP(표5_1075[[#This Row],[characterId]],$BB$15:$BD$223,3,FALSE)</f>
        <v>사카라</v>
      </c>
      <c r="K2312" s="47">
        <f t="shared" si="142"/>
        <v>96</v>
      </c>
      <c r="L2312" s="47">
        <v>2298</v>
      </c>
      <c r="M2312" s="47">
        <f t="shared" si="140"/>
        <v>1076</v>
      </c>
      <c r="N2312" s="47">
        <f t="shared" si="143"/>
        <v>18</v>
      </c>
      <c r="O2312" s="47">
        <f t="shared" si="141"/>
        <v>1160</v>
      </c>
      <c r="P2312" s="47"/>
    </row>
    <row r="2313" spans="1:16" x14ac:dyDescent="0.3">
      <c r="A2313" s="6"/>
      <c r="C2313" s="27">
        <v>2299</v>
      </c>
      <c r="D2313" s="26">
        <v>1076</v>
      </c>
      <c r="E2313" s="26">
        <v>19</v>
      </c>
      <c r="F2313" s="5">
        <v>1157</v>
      </c>
      <c r="H2313" s="47">
        <f>VLOOKUP(표5_1075[[#This Row],[characterId]],$BB$15:$BD$223,2,FALSE)</f>
        <v>15</v>
      </c>
      <c r="I2313" s="47" t="str">
        <f>VLOOKUP(표5_1075[[#This Row],[characterId]],$BB$15:$BD$223,3,FALSE)</f>
        <v>클레르보</v>
      </c>
      <c r="K2313" s="47">
        <f t="shared" si="142"/>
        <v>96</v>
      </c>
      <c r="L2313" s="47">
        <v>2299</v>
      </c>
      <c r="M2313" s="47">
        <f t="shared" si="140"/>
        <v>1076</v>
      </c>
      <c r="N2313" s="47">
        <f t="shared" si="143"/>
        <v>19</v>
      </c>
      <c r="O2313" s="47">
        <f t="shared" si="141"/>
        <v>1157</v>
      </c>
      <c r="P2313" s="47"/>
    </row>
    <row r="2314" spans="1:16" x14ac:dyDescent="0.3">
      <c r="A2314" s="6"/>
      <c r="C2314" s="27">
        <v>2300</v>
      </c>
      <c r="D2314" s="26">
        <v>1076</v>
      </c>
      <c r="E2314" s="26">
        <v>20</v>
      </c>
      <c r="F2314" s="5">
        <v>1172</v>
      </c>
      <c r="H2314" s="47">
        <f>VLOOKUP(표5_1075[[#This Row],[characterId]],$BB$15:$BD$223,2,FALSE)</f>
        <v>32</v>
      </c>
      <c r="I2314" s="47" t="str">
        <f>VLOOKUP(표5_1075[[#This Row],[characterId]],$BB$15:$BD$223,3,FALSE)</f>
        <v>골강시</v>
      </c>
      <c r="K2314" s="47">
        <f t="shared" si="142"/>
        <v>96</v>
      </c>
      <c r="L2314" s="47">
        <v>2300</v>
      </c>
      <c r="M2314" s="47">
        <f t="shared" si="140"/>
        <v>1076</v>
      </c>
      <c r="N2314" s="47">
        <f t="shared" si="143"/>
        <v>20</v>
      </c>
      <c r="O2314" s="47">
        <f t="shared" si="141"/>
        <v>1172</v>
      </c>
      <c r="P2314" s="47"/>
    </row>
    <row r="2315" spans="1:16" x14ac:dyDescent="0.3">
      <c r="A2315" s="6"/>
      <c r="C2315" s="27">
        <v>2301</v>
      </c>
      <c r="D2315" s="26">
        <v>1076</v>
      </c>
      <c r="E2315" s="26">
        <v>101</v>
      </c>
      <c r="F2315" s="5">
        <v>2012</v>
      </c>
      <c r="H2315" s="47">
        <f>VLOOKUP(표5_1075[[#This Row],[characterId]],$BB$15:$BD$223,2,FALSE)</f>
        <v>31</v>
      </c>
      <c r="I2315" s="47" t="str">
        <f>VLOOKUP(표5_1075[[#This Row],[characterId]],$BB$15:$BD$223,3,FALSE)</f>
        <v>요로나</v>
      </c>
      <c r="K2315" s="47">
        <f t="shared" si="142"/>
        <v>96</v>
      </c>
      <c r="L2315" s="47">
        <v>2301</v>
      </c>
      <c r="M2315" s="47">
        <f t="shared" si="140"/>
        <v>1076</v>
      </c>
      <c r="N2315" s="47">
        <f t="shared" si="143"/>
        <v>101</v>
      </c>
      <c r="O2315" s="47">
        <f t="shared" si="141"/>
        <v>2012</v>
      </c>
      <c r="P2315" s="47"/>
    </row>
    <row r="2316" spans="1:16" x14ac:dyDescent="0.3">
      <c r="A2316" s="6"/>
      <c r="C2316" s="27">
        <v>2302</v>
      </c>
      <c r="D2316" s="26">
        <v>1076</v>
      </c>
      <c r="E2316" s="26">
        <v>102</v>
      </c>
      <c r="F2316" s="5">
        <v>2021</v>
      </c>
      <c r="H2316" s="47">
        <f>VLOOKUP(표5_1075[[#This Row],[characterId]],$BB$15:$BD$223,2,FALSE)</f>
        <v>23</v>
      </c>
      <c r="I2316" s="47" t="str">
        <f>VLOOKUP(표5_1075[[#This Row],[characterId]],$BB$15:$BD$223,3,FALSE)</f>
        <v>도르도로이드</v>
      </c>
      <c r="K2316" s="47">
        <f t="shared" si="142"/>
        <v>96</v>
      </c>
      <c r="L2316" s="47">
        <v>2302</v>
      </c>
      <c r="M2316" s="47">
        <f t="shared" si="140"/>
        <v>1076</v>
      </c>
      <c r="N2316" s="47">
        <f t="shared" si="143"/>
        <v>102</v>
      </c>
      <c r="O2316" s="47">
        <f t="shared" si="141"/>
        <v>2021</v>
      </c>
      <c r="P2316" s="47"/>
    </row>
    <row r="2317" spans="1:16" x14ac:dyDescent="0.3">
      <c r="A2317" s="6"/>
      <c r="C2317" s="27">
        <v>2303</v>
      </c>
      <c r="D2317" s="26">
        <v>1076</v>
      </c>
      <c r="E2317" s="26">
        <v>103</v>
      </c>
      <c r="F2317" s="5">
        <v>2031</v>
      </c>
      <c r="H2317" s="47">
        <f>VLOOKUP(표5_1075[[#This Row],[characterId]],$BB$15:$BD$223,2,FALSE)</f>
        <v>31</v>
      </c>
      <c r="I2317" s="47" t="str">
        <f>VLOOKUP(표5_1075[[#This Row],[characterId]],$BB$15:$BD$223,3,FALSE)</f>
        <v>치르치노</v>
      </c>
      <c r="K2317" s="47">
        <f t="shared" si="142"/>
        <v>96</v>
      </c>
      <c r="L2317" s="47">
        <v>2303</v>
      </c>
      <c r="M2317" s="47">
        <f t="shared" si="140"/>
        <v>1076</v>
      </c>
      <c r="N2317" s="47">
        <f t="shared" si="143"/>
        <v>103</v>
      </c>
      <c r="O2317" s="47">
        <f t="shared" si="141"/>
        <v>2031</v>
      </c>
      <c r="P2317" s="47"/>
    </row>
    <row r="2318" spans="1:16" x14ac:dyDescent="0.3">
      <c r="A2318" s="6"/>
      <c r="C2318" s="27">
        <v>2304</v>
      </c>
      <c r="D2318" s="26">
        <v>1076</v>
      </c>
      <c r="E2318" s="26">
        <v>201</v>
      </c>
      <c r="F2318" s="5">
        <v>3005</v>
      </c>
      <c r="H2318" s="47">
        <f>VLOOKUP(표5_1075[[#This Row],[characterId]],$BB$15:$BD$223,2,FALSE)</f>
        <v>36</v>
      </c>
      <c r="I2318" s="47" t="str">
        <f>VLOOKUP(표5_1075[[#This Row],[characterId]],$BB$15:$BD$223,3,FALSE)</f>
        <v>눈물의 루나이</v>
      </c>
      <c r="K2318" s="47">
        <f t="shared" si="142"/>
        <v>96</v>
      </c>
      <c r="L2318" s="47">
        <v>2304</v>
      </c>
      <c r="M2318" s="47">
        <f t="shared" si="140"/>
        <v>1076</v>
      </c>
      <c r="N2318" s="47">
        <f t="shared" si="143"/>
        <v>201</v>
      </c>
      <c r="O2318" s="47">
        <f t="shared" si="141"/>
        <v>3005</v>
      </c>
      <c r="P2318" s="47"/>
    </row>
    <row r="2319" spans="1:16" x14ac:dyDescent="0.3">
      <c r="A2319" s="6"/>
      <c r="C2319" s="27">
        <v>2305</v>
      </c>
      <c r="D2319" s="26">
        <v>1077</v>
      </c>
      <c r="E2319" s="26">
        <v>1</v>
      </c>
      <c r="F2319" s="5">
        <v>1002</v>
      </c>
      <c r="H2319" s="47">
        <f>VLOOKUP(표5_1075[[#This Row],[characterId]],$BB$15:$BD$223,2,FALSE)</f>
        <v>1</v>
      </c>
      <c r="I2319" s="47" t="str">
        <f>VLOOKUP(표5_1075[[#This Row],[characterId]],$BB$15:$BD$223,3,FALSE)</f>
        <v>길라임</v>
      </c>
      <c r="K2319" s="47">
        <f t="shared" si="142"/>
        <v>97</v>
      </c>
      <c r="L2319" s="47">
        <v>2305</v>
      </c>
      <c r="M2319" s="47">
        <f t="shared" ref="M2319:M2382" si="144">VLOOKUP(ROUNDUP(L2319/24,0),$W$15:$Z$138,4,FALSE)</f>
        <v>1077</v>
      </c>
      <c r="N2319" s="47">
        <f t="shared" si="143"/>
        <v>1</v>
      </c>
      <c r="O2319" s="47">
        <f t="shared" ref="O2319:O2382" si="145">INDEX($AB$15:$AY$138,K2319,VLOOKUP(N2319,$S$15:$T$38,2,FALSE))</f>
        <v>1002</v>
      </c>
      <c r="P2319" s="47"/>
    </row>
    <row r="2320" spans="1:16" x14ac:dyDescent="0.3">
      <c r="A2320" s="6"/>
      <c r="C2320" s="27">
        <v>2306</v>
      </c>
      <c r="D2320" s="26">
        <v>1077</v>
      </c>
      <c r="E2320" s="26">
        <v>2</v>
      </c>
      <c r="F2320" s="5">
        <v>1005</v>
      </c>
      <c r="H2320" s="47">
        <f>VLOOKUP(표5_1075[[#This Row],[characterId]],$BB$15:$BD$223,2,FALSE)</f>
        <v>4</v>
      </c>
      <c r="I2320" s="47" t="str">
        <f>VLOOKUP(표5_1075[[#This Row],[characterId]],$BB$15:$BD$223,3,FALSE)</f>
        <v>델핀</v>
      </c>
      <c r="K2320" s="47">
        <f t="shared" ref="K2320:K2383" si="146">ROUNDUP(L2320/24,0)</f>
        <v>97</v>
      </c>
      <c r="L2320" s="47">
        <v>2306</v>
      </c>
      <c r="M2320" s="47">
        <f t="shared" si="144"/>
        <v>1077</v>
      </c>
      <c r="N2320" s="47">
        <f t="shared" si="143"/>
        <v>2</v>
      </c>
      <c r="O2320" s="47">
        <f t="shared" si="145"/>
        <v>1005</v>
      </c>
      <c r="P2320" s="47"/>
    </row>
    <row r="2321" spans="1:16" x14ac:dyDescent="0.3">
      <c r="A2321" s="6"/>
      <c r="C2321" s="27">
        <v>2307</v>
      </c>
      <c r="D2321" s="26">
        <v>1077</v>
      </c>
      <c r="E2321" s="26">
        <v>3</v>
      </c>
      <c r="F2321" s="5">
        <v>1025</v>
      </c>
      <c r="H2321" s="47">
        <f>VLOOKUP(표5_1075[[#This Row],[characterId]],$BB$15:$BD$223,2,FALSE)</f>
        <v>15</v>
      </c>
      <c r="I2321" s="47" t="str">
        <f>VLOOKUP(표5_1075[[#This Row],[characterId]],$BB$15:$BD$223,3,FALSE)</f>
        <v>엘라임</v>
      </c>
      <c r="K2321" s="47">
        <f t="shared" si="146"/>
        <v>97</v>
      </c>
      <c r="L2321" s="47">
        <v>2307</v>
      </c>
      <c r="M2321" s="47">
        <f t="shared" si="144"/>
        <v>1077</v>
      </c>
      <c r="N2321" s="47">
        <f t="shared" si="143"/>
        <v>3</v>
      </c>
      <c r="O2321" s="47">
        <f t="shared" si="145"/>
        <v>1025</v>
      </c>
      <c r="P2321" s="47"/>
    </row>
    <row r="2322" spans="1:16" x14ac:dyDescent="0.3">
      <c r="A2322" s="6"/>
      <c r="C2322" s="27">
        <v>2308</v>
      </c>
      <c r="D2322" s="26">
        <v>1077</v>
      </c>
      <c r="E2322" s="26">
        <v>4</v>
      </c>
      <c r="F2322" s="5">
        <v>1035</v>
      </c>
      <c r="H2322" s="47">
        <f>VLOOKUP(표5_1075[[#This Row],[characterId]],$BB$15:$BD$223,2,FALSE)</f>
        <v>2</v>
      </c>
      <c r="I2322" s="47" t="str">
        <f>VLOOKUP(표5_1075[[#This Row],[characterId]],$BB$15:$BD$223,3,FALSE)</f>
        <v>액션트독스</v>
      </c>
      <c r="K2322" s="47">
        <f t="shared" si="146"/>
        <v>97</v>
      </c>
      <c r="L2322" s="47">
        <v>2308</v>
      </c>
      <c r="M2322" s="47">
        <f t="shared" si="144"/>
        <v>1077</v>
      </c>
      <c r="N2322" s="47">
        <f t="shared" si="143"/>
        <v>4</v>
      </c>
      <c r="O2322" s="47">
        <f t="shared" si="145"/>
        <v>1035</v>
      </c>
      <c r="P2322" s="47"/>
    </row>
    <row r="2323" spans="1:16" x14ac:dyDescent="0.3">
      <c r="A2323" s="6"/>
      <c r="C2323" s="27">
        <v>2309</v>
      </c>
      <c r="D2323" s="26">
        <v>1077</v>
      </c>
      <c r="E2323" s="26">
        <v>5</v>
      </c>
      <c r="F2323" s="5">
        <v>1026</v>
      </c>
      <c r="H2323" s="47">
        <f>VLOOKUP(표5_1075[[#This Row],[characterId]],$BB$15:$BD$223,2,FALSE)</f>
        <v>8</v>
      </c>
      <c r="I2323" s="47" t="str">
        <f>VLOOKUP(표5_1075[[#This Row],[characterId]],$BB$15:$BD$223,3,FALSE)</f>
        <v>필라멘트</v>
      </c>
      <c r="K2323" s="47">
        <f t="shared" si="146"/>
        <v>97</v>
      </c>
      <c r="L2323" s="47">
        <v>2309</v>
      </c>
      <c r="M2323" s="47">
        <f t="shared" si="144"/>
        <v>1077</v>
      </c>
      <c r="N2323" s="47">
        <f t="shared" si="143"/>
        <v>5</v>
      </c>
      <c r="O2323" s="47">
        <f t="shared" si="145"/>
        <v>1026</v>
      </c>
      <c r="P2323" s="47"/>
    </row>
    <row r="2324" spans="1:16" x14ac:dyDescent="0.3">
      <c r="A2324" s="6"/>
      <c r="C2324" s="27">
        <v>2310</v>
      </c>
      <c r="D2324" s="26">
        <v>1077</v>
      </c>
      <c r="E2324" s="26">
        <v>6</v>
      </c>
      <c r="F2324" s="5">
        <v>1069</v>
      </c>
      <c r="H2324" s="47">
        <f>VLOOKUP(표5_1075[[#This Row],[characterId]],$BB$15:$BD$223,2,FALSE)</f>
        <v>21</v>
      </c>
      <c r="I2324" s="47" t="str">
        <f>VLOOKUP(표5_1075[[#This Row],[characterId]],$BB$15:$BD$223,3,FALSE)</f>
        <v>푸르릉</v>
      </c>
      <c r="K2324" s="47">
        <f t="shared" si="146"/>
        <v>97</v>
      </c>
      <c r="L2324" s="47">
        <v>2310</v>
      </c>
      <c r="M2324" s="47">
        <f t="shared" si="144"/>
        <v>1077</v>
      </c>
      <c r="N2324" s="47">
        <f t="shared" si="143"/>
        <v>6</v>
      </c>
      <c r="O2324" s="47">
        <f t="shared" si="145"/>
        <v>1069</v>
      </c>
      <c r="P2324" s="47"/>
    </row>
    <row r="2325" spans="1:16" x14ac:dyDescent="0.3">
      <c r="A2325" s="6"/>
      <c r="C2325" s="27">
        <v>2311</v>
      </c>
      <c r="D2325" s="26">
        <v>1077</v>
      </c>
      <c r="E2325" s="26">
        <v>7</v>
      </c>
      <c r="F2325" s="5">
        <v>1050</v>
      </c>
      <c r="H2325" s="47">
        <f>VLOOKUP(표5_1075[[#This Row],[characterId]],$BB$15:$BD$223,2,FALSE)</f>
        <v>12</v>
      </c>
      <c r="I2325" s="47" t="str">
        <f>VLOOKUP(표5_1075[[#This Row],[characterId]],$BB$15:$BD$223,3,FALSE)</f>
        <v>포리안</v>
      </c>
      <c r="K2325" s="47">
        <f t="shared" si="146"/>
        <v>97</v>
      </c>
      <c r="L2325" s="47">
        <v>2311</v>
      </c>
      <c r="M2325" s="47">
        <f t="shared" si="144"/>
        <v>1077</v>
      </c>
      <c r="N2325" s="47">
        <f t="shared" si="143"/>
        <v>7</v>
      </c>
      <c r="O2325" s="47">
        <f t="shared" si="145"/>
        <v>1050</v>
      </c>
      <c r="P2325" s="47"/>
    </row>
    <row r="2326" spans="1:16" x14ac:dyDescent="0.3">
      <c r="A2326" s="6"/>
      <c r="C2326" s="27">
        <v>2312</v>
      </c>
      <c r="D2326" s="26">
        <v>1077</v>
      </c>
      <c r="E2326" s="26">
        <v>8</v>
      </c>
      <c r="F2326" s="5">
        <v>1051</v>
      </c>
      <c r="H2326" s="47">
        <f>VLOOKUP(표5_1075[[#This Row],[characterId]],$BB$15:$BD$223,2,FALSE)</f>
        <v>42</v>
      </c>
      <c r="I2326" s="47" t="str">
        <f>VLOOKUP(표5_1075[[#This Row],[characterId]],$BB$15:$BD$223,3,FALSE)</f>
        <v>골드리막</v>
      </c>
      <c r="K2326" s="47">
        <f t="shared" si="146"/>
        <v>97</v>
      </c>
      <c r="L2326" s="47">
        <v>2312</v>
      </c>
      <c r="M2326" s="47">
        <f t="shared" si="144"/>
        <v>1077</v>
      </c>
      <c r="N2326" s="47">
        <f t="shared" si="143"/>
        <v>8</v>
      </c>
      <c r="O2326" s="47">
        <f t="shared" si="145"/>
        <v>1051</v>
      </c>
      <c r="P2326" s="47"/>
    </row>
    <row r="2327" spans="1:16" x14ac:dyDescent="0.3">
      <c r="A2327" s="6"/>
      <c r="C2327" s="27">
        <v>2313</v>
      </c>
      <c r="D2327" s="26">
        <v>1077</v>
      </c>
      <c r="E2327" s="26">
        <v>9</v>
      </c>
      <c r="F2327" s="5">
        <v>1048</v>
      </c>
      <c r="H2327" s="47">
        <f>VLOOKUP(표5_1075[[#This Row],[characterId]],$BB$15:$BD$223,2,FALSE)</f>
        <v>8</v>
      </c>
      <c r="I2327" s="47" t="str">
        <f>VLOOKUP(표5_1075[[#This Row],[characterId]],$BB$15:$BD$223,3,FALSE)</f>
        <v>호박</v>
      </c>
      <c r="K2327" s="47">
        <f t="shared" si="146"/>
        <v>97</v>
      </c>
      <c r="L2327" s="47">
        <v>2313</v>
      </c>
      <c r="M2327" s="47">
        <f t="shared" si="144"/>
        <v>1077</v>
      </c>
      <c r="N2327" s="47">
        <f t="shared" si="143"/>
        <v>9</v>
      </c>
      <c r="O2327" s="47">
        <f t="shared" si="145"/>
        <v>1048</v>
      </c>
      <c r="P2327" s="47"/>
    </row>
    <row r="2328" spans="1:16" x14ac:dyDescent="0.3">
      <c r="A2328" s="6"/>
      <c r="C2328" s="27">
        <v>2314</v>
      </c>
      <c r="D2328" s="26">
        <v>1077</v>
      </c>
      <c r="E2328" s="26">
        <v>10</v>
      </c>
      <c r="F2328" s="5">
        <v>1118</v>
      </c>
      <c r="H2328" s="47">
        <f>VLOOKUP(표5_1075[[#This Row],[characterId]],$BB$15:$BD$223,2,FALSE)</f>
        <v>8</v>
      </c>
      <c r="I2328" s="47" t="str">
        <f>VLOOKUP(표5_1075[[#This Row],[characterId]],$BB$15:$BD$223,3,FALSE)</f>
        <v>열무</v>
      </c>
      <c r="K2328" s="47">
        <f t="shared" si="146"/>
        <v>97</v>
      </c>
      <c r="L2328" s="47">
        <v>2314</v>
      </c>
      <c r="M2328" s="47">
        <f t="shared" si="144"/>
        <v>1077</v>
      </c>
      <c r="N2328" s="47">
        <f t="shared" si="143"/>
        <v>10</v>
      </c>
      <c r="O2328" s="47">
        <f t="shared" si="145"/>
        <v>1118</v>
      </c>
      <c r="P2328" s="47"/>
    </row>
    <row r="2329" spans="1:16" x14ac:dyDescent="0.3">
      <c r="A2329" s="6"/>
      <c r="C2329" s="27">
        <v>2315</v>
      </c>
      <c r="D2329" s="26">
        <v>1077</v>
      </c>
      <c r="E2329" s="26">
        <v>11</v>
      </c>
      <c r="F2329" s="5">
        <v>1065</v>
      </c>
      <c r="H2329" s="47">
        <f>VLOOKUP(표5_1075[[#This Row],[characterId]],$BB$15:$BD$223,2,FALSE)</f>
        <v>3</v>
      </c>
      <c r="I2329" s="47" t="str">
        <f>VLOOKUP(표5_1075[[#This Row],[characterId]],$BB$15:$BD$223,3,FALSE)</f>
        <v>옴니파이톤</v>
      </c>
      <c r="K2329" s="47">
        <f t="shared" si="146"/>
        <v>97</v>
      </c>
      <c r="L2329" s="47">
        <v>2315</v>
      </c>
      <c r="M2329" s="47">
        <f t="shared" si="144"/>
        <v>1077</v>
      </c>
      <c r="N2329" s="47">
        <f t="shared" si="143"/>
        <v>11</v>
      </c>
      <c r="O2329" s="47">
        <f t="shared" si="145"/>
        <v>1065</v>
      </c>
      <c r="P2329" s="47"/>
    </row>
    <row r="2330" spans="1:16" x14ac:dyDescent="0.3">
      <c r="A2330" s="6"/>
      <c r="C2330" s="27">
        <v>2316</v>
      </c>
      <c r="D2330" s="26">
        <v>1077</v>
      </c>
      <c r="E2330" s="26">
        <v>12</v>
      </c>
      <c r="F2330" s="5">
        <v>1066</v>
      </c>
      <c r="H2330" s="47">
        <f>VLOOKUP(표5_1075[[#This Row],[characterId]],$BB$15:$BD$223,2,FALSE)</f>
        <v>3</v>
      </c>
      <c r="I2330" s="47" t="str">
        <f>VLOOKUP(표5_1075[[#This Row],[characterId]],$BB$15:$BD$223,3,FALSE)</f>
        <v>디바인독스</v>
      </c>
      <c r="K2330" s="47">
        <f t="shared" si="146"/>
        <v>97</v>
      </c>
      <c r="L2330" s="47">
        <v>2316</v>
      </c>
      <c r="M2330" s="47">
        <f t="shared" si="144"/>
        <v>1077</v>
      </c>
      <c r="N2330" s="47">
        <f t="shared" si="143"/>
        <v>12</v>
      </c>
      <c r="O2330" s="47">
        <f t="shared" si="145"/>
        <v>1066</v>
      </c>
      <c r="P2330" s="47"/>
    </row>
    <row r="2331" spans="1:16" x14ac:dyDescent="0.3">
      <c r="A2331" s="6"/>
      <c r="C2331" s="27">
        <v>2317</v>
      </c>
      <c r="D2331" s="26">
        <v>1077</v>
      </c>
      <c r="E2331" s="26">
        <v>13</v>
      </c>
      <c r="F2331" s="5">
        <v>1122</v>
      </c>
      <c r="H2331" s="47">
        <f>VLOOKUP(표5_1075[[#This Row],[characterId]],$BB$15:$BD$223,2,FALSE)</f>
        <v>13</v>
      </c>
      <c r="I2331" s="47" t="str">
        <f>VLOOKUP(표5_1075[[#This Row],[characterId]],$BB$15:$BD$223,3,FALSE)</f>
        <v>레주카</v>
      </c>
      <c r="K2331" s="47">
        <f t="shared" si="146"/>
        <v>97</v>
      </c>
      <c r="L2331" s="47">
        <v>2317</v>
      </c>
      <c r="M2331" s="47">
        <f t="shared" si="144"/>
        <v>1077</v>
      </c>
      <c r="N2331" s="47">
        <f t="shared" si="143"/>
        <v>13</v>
      </c>
      <c r="O2331" s="47">
        <f t="shared" si="145"/>
        <v>1122</v>
      </c>
      <c r="P2331" s="47"/>
    </row>
    <row r="2332" spans="1:16" x14ac:dyDescent="0.3">
      <c r="A2332" s="6"/>
      <c r="C2332" s="27">
        <v>2318</v>
      </c>
      <c r="D2332" s="26">
        <v>1077</v>
      </c>
      <c r="E2332" s="26">
        <v>14</v>
      </c>
      <c r="F2332" s="5">
        <v>1074</v>
      </c>
      <c r="H2332" s="47">
        <f>VLOOKUP(표5_1075[[#This Row],[characterId]],$BB$15:$BD$223,2,FALSE)</f>
        <v>14</v>
      </c>
      <c r="I2332" s="47" t="str">
        <f>VLOOKUP(표5_1075[[#This Row],[characterId]],$BB$15:$BD$223,3,FALSE)</f>
        <v>드로이드골드</v>
      </c>
      <c r="K2332" s="47">
        <f t="shared" si="146"/>
        <v>97</v>
      </c>
      <c r="L2332" s="47">
        <v>2318</v>
      </c>
      <c r="M2332" s="47">
        <f t="shared" si="144"/>
        <v>1077</v>
      </c>
      <c r="N2332" s="47">
        <f t="shared" si="143"/>
        <v>14</v>
      </c>
      <c r="O2332" s="47">
        <f t="shared" si="145"/>
        <v>1074</v>
      </c>
      <c r="P2332" s="47"/>
    </row>
    <row r="2333" spans="1:16" x14ac:dyDescent="0.3">
      <c r="A2333" s="6"/>
      <c r="C2333" s="27">
        <v>2319</v>
      </c>
      <c r="D2333" s="26">
        <v>1077</v>
      </c>
      <c r="E2333" s="26">
        <v>15</v>
      </c>
      <c r="F2333" s="5">
        <v>1078</v>
      </c>
      <c r="H2333" s="47">
        <f>VLOOKUP(표5_1075[[#This Row],[characterId]],$BB$15:$BD$223,2,FALSE)</f>
        <v>42</v>
      </c>
      <c r="I2333" s="47" t="str">
        <f>VLOOKUP(표5_1075[[#This Row],[characterId]],$BB$15:$BD$223,3,FALSE)</f>
        <v>프레링</v>
      </c>
      <c r="K2333" s="47">
        <f t="shared" si="146"/>
        <v>97</v>
      </c>
      <c r="L2333" s="47">
        <v>2319</v>
      </c>
      <c r="M2333" s="47">
        <f t="shared" si="144"/>
        <v>1077</v>
      </c>
      <c r="N2333" s="47">
        <f t="shared" si="143"/>
        <v>15</v>
      </c>
      <c r="O2333" s="47">
        <f t="shared" si="145"/>
        <v>1078</v>
      </c>
      <c r="P2333" s="47"/>
    </row>
    <row r="2334" spans="1:16" x14ac:dyDescent="0.3">
      <c r="A2334" s="6"/>
      <c r="C2334" s="27">
        <v>2320</v>
      </c>
      <c r="D2334" s="26">
        <v>1077</v>
      </c>
      <c r="E2334" s="26">
        <v>16</v>
      </c>
      <c r="F2334" s="5">
        <v>1147</v>
      </c>
      <c r="H2334" s="47">
        <f>VLOOKUP(표5_1075[[#This Row],[characterId]],$BB$15:$BD$223,2,FALSE)</f>
        <v>6</v>
      </c>
      <c r="I2334" s="47" t="str">
        <f>VLOOKUP(표5_1075[[#This Row],[characterId]],$BB$15:$BD$223,3,FALSE)</f>
        <v>카노포스</v>
      </c>
      <c r="K2334" s="47">
        <f t="shared" si="146"/>
        <v>97</v>
      </c>
      <c r="L2334" s="47">
        <v>2320</v>
      </c>
      <c r="M2334" s="47">
        <f t="shared" si="144"/>
        <v>1077</v>
      </c>
      <c r="N2334" s="47">
        <f t="shared" si="143"/>
        <v>16</v>
      </c>
      <c r="O2334" s="47">
        <f t="shared" si="145"/>
        <v>1147</v>
      </c>
      <c r="P2334" s="47"/>
    </row>
    <row r="2335" spans="1:16" x14ac:dyDescent="0.3">
      <c r="A2335" s="6"/>
      <c r="C2335" s="27">
        <v>2321</v>
      </c>
      <c r="D2335" s="26">
        <v>1077</v>
      </c>
      <c r="E2335" s="26">
        <v>17</v>
      </c>
      <c r="F2335" s="5">
        <v>1146</v>
      </c>
      <c r="H2335" s="47">
        <f>VLOOKUP(표5_1075[[#This Row],[characterId]],$BB$15:$BD$223,2,FALSE)</f>
        <v>31</v>
      </c>
      <c r="I2335" s="47" t="str">
        <f>VLOOKUP(표5_1075[[#This Row],[characterId]],$BB$15:$BD$223,3,FALSE)</f>
        <v>바누브</v>
      </c>
      <c r="K2335" s="47">
        <f t="shared" si="146"/>
        <v>97</v>
      </c>
      <c r="L2335" s="47">
        <v>2321</v>
      </c>
      <c r="M2335" s="47">
        <f t="shared" si="144"/>
        <v>1077</v>
      </c>
      <c r="N2335" s="47">
        <f t="shared" si="143"/>
        <v>17</v>
      </c>
      <c r="O2335" s="47">
        <f t="shared" si="145"/>
        <v>1146</v>
      </c>
      <c r="P2335" s="47"/>
    </row>
    <row r="2336" spans="1:16" x14ac:dyDescent="0.3">
      <c r="A2336" s="6"/>
      <c r="C2336" s="27">
        <v>2322</v>
      </c>
      <c r="D2336" s="26">
        <v>1077</v>
      </c>
      <c r="E2336" s="26">
        <v>18</v>
      </c>
      <c r="F2336" s="5">
        <v>1160</v>
      </c>
      <c r="H2336" s="47">
        <f>VLOOKUP(표5_1075[[#This Row],[characterId]],$BB$15:$BD$223,2,FALSE)</f>
        <v>9</v>
      </c>
      <c r="I2336" s="47" t="str">
        <f>VLOOKUP(표5_1075[[#This Row],[characterId]],$BB$15:$BD$223,3,FALSE)</f>
        <v>사카라</v>
      </c>
      <c r="K2336" s="47">
        <f t="shared" si="146"/>
        <v>97</v>
      </c>
      <c r="L2336" s="47">
        <v>2322</v>
      </c>
      <c r="M2336" s="47">
        <f t="shared" si="144"/>
        <v>1077</v>
      </c>
      <c r="N2336" s="47">
        <f t="shared" si="143"/>
        <v>18</v>
      </c>
      <c r="O2336" s="47">
        <f t="shared" si="145"/>
        <v>1160</v>
      </c>
      <c r="P2336" s="47"/>
    </row>
    <row r="2337" spans="1:16" x14ac:dyDescent="0.3">
      <c r="A2337" s="6"/>
      <c r="C2337" s="27">
        <v>2323</v>
      </c>
      <c r="D2337" s="26">
        <v>1077</v>
      </c>
      <c r="E2337" s="26">
        <v>19</v>
      </c>
      <c r="F2337" s="5">
        <v>1157</v>
      </c>
      <c r="H2337" s="47">
        <f>VLOOKUP(표5_1075[[#This Row],[characterId]],$BB$15:$BD$223,2,FALSE)</f>
        <v>15</v>
      </c>
      <c r="I2337" s="47" t="str">
        <f>VLOOKUP(표5_1075[[#This Row],[characterId]],$BB$15:$BD$223,3,FALSE)</f>
        <v>클레르보</v>
      </c>
      <c r="K2337" s="47">
        <f t="shared" si="146"/>
        <v>97</v>
      </c>
      <c r="L2337" s="47">
        <v>2323</v>
      </c>
      <c r="M2337" s="47">
        <f t="shared" si="144"/>
        <v>1077</v>
      </c>
      <c r="N2337" s="47">
        <f t="shared" si="143"/>
        <v>19</v>
      </c>
      <c r="O2337" s="47">
        <f t="shared" si="145"/>
        <v>1157</v>
      </c>
      <c r="P2337" s="47"/>
    </row>
    <row r="2338" spans="1:16" x14ac:dyDescent="0.3">
      <c r="A2338" s="6"/>
      <c r="C2338" s="27">
        <v>2324</v>
      </c>
      <c r="D2338" s="26">
        <v>1077</v>
      </c>
      <c r="E2338" s="26">
        <v>20</v>
      </c>
      <c r="F2338" s="5">
        <v>1172</v>
      </c>
      <c r="H2338" s="47">
        <f>VLOOKUP(표5_1075[[#This Row],[characterId]],$BB$15:$BD$223,2,FALSE)</f>
        <v>32</v>
      </c>
      <c r="I2338" s="47" t="str">
        <f>VLOOKUP(표5_1075[[#This Row],[characterId]],$BB$15:$BD$223,3,FALSE)</f>
        <v>골강시</v>
      </c>
      <c r="K2338" s="47">
        <f t="shared" si="146"/>
        <v>97</v>
      </c>
      <c r="L2338" s="47">
        <v>2324</v>
      </c>
      <c r="M2338" s="47">
        <f t="shared" si="144"/>
        <v>1077</v>
      </c>
      <c r="N2338" s="47">
        <f t="shared" si="143"/>
        <v>20</v>
      </c>
      <c r="O2338" s="47">
        <f t="shared" si="145"/>
        <v>1172</v>
      </c>
      <c r="P2338" s="47"/>
    </row>
    <row r="2339" spans="1:16" x14ac:dyDescent="0.3">
      <c r="A2339" s="6"/>
      <c r="C2339" s="27">
        <v>2325</v>
      </c>
      <c r="D2339" s="26">
        <v>1077</v>
      </c>
      <c r="E2339" s="26">
        <v>101</v>
      </c>
      <c r="F2339" s="5">
        <v>2012</v>
      </c>
      <c r="H2339" s="47">
        <f>VLOOKUP(표5_1075[[#This Row],[characterId]],$BB$15:$BD$223,2,FALSE)</f>
        <v>31</v>
      </c>
      <c r="I2339" s="47" t="str">
        <f>VLOOKUP(표5_1075[[#This Row],[characterId]],$BB$15:$BD$223,3,FALSE)</f>
        <v>요로나</v>
      </c>
      <c r="K2339" s="47">
        <f t="shared" si="146"/>
        <v>97</v>
      </c>
      <c r="L2339" s="47">
        <v>2325</v>
      </c>
      <c r="M2339" s="47">
        <f t="shared" si="144"/>
        <v>1077</v>
      </c>
      <c r="N2339" s="47">
        <f t="shared" si="143"/>
        <v>101</v>
      </c>
      <c r="O2339" s="47">
        <f t="shared" si="145"/>
        <v>2012</v>
      </c>
      <c r="P2339" s="47"/>
    </row>
    <row r="2340" spans="1:16" x14ac:dyDescent="0.3">
      <c r="A2340" s="6"/>
      <c r="C2340" s="27">
        <v>2326</v>
      </c>
      <c r="D2340" s="26">
        <v>1077</v>
      </c>
      <c r="E2340" s="26">
        <v>102</v>
      </c>
      <c r="F2340" s="5">
        <v>2021</v>
      </c>
      <c r="H2340" s="47">
        <f>VLOOKUP(표5_1075[[#This Row],[characterId]],$BB$15:$BD$223,2,FALSE)</f>
        <v>23</v>
      </c>
      <c r="I2340" s="47" t="str">
        <f>VLOOKUP(표5_1075[[#This Row],[characterId]],$BB$15:$BD$223,3,FALSE)</f>
        <v>도르도로이드</v>
      </c>
      <c r="K2340" s="47">
        <f t="shared" si="146"/>
        <v>97</v>
      </c>
      <c r="L2340" s="47">
        <v>2326</v>
      </c>
      <c r="M2340" s="47">
        <f t="shared" si="144"/>
        <v>1077</v>
      </c>
      <c r="N2340" s="47">
        <f t="shared" si="143"/>
        <v>102</v>
      </c>
      <c r="O2340" s="47">
        <f t="shared" si="145"/>
        <v>2021</v>
      </c>
      <c r="P2340" s="47"/>
    </row>
    <row r="2341" spans="1:16" x14ac:dyDescent="0.3">
      <c r="A2341" s="6"/>
      <c r="C2341" s="27">
        <v>2327</v>
      </c>
      <c r="D2341" s="26">
        <v>1077</v>
      </c>
      <c r="E2341" s="26">
        <v>103</v>
      </c>
      <c r="F2341" s="5">
        <v>2031</v>
      </c>
      <c r="H2341" s="47">
        <f>VLOOKUP(표5_1075[[#This Row],[characterId]],$BB$15:$BD$223,2,FALSE)</f>
        <v>31</v>
      </c>
      <c r="I2341" s="47" t="str">
        <f>VLOOKUP(표5_1075[[#This Row],[characterId]],$BB$15:$BD$223,3,FALSE)</f>
        <v>치르치노</v>
      </c>
      <c r="K2341" s="47">
        <f t="shared" si="146"/>
        <v>97</v>
      </c>
      <c r="L2341" s="47">
        <v>2327</v>
      </c>
      <c r="M2341" s="47">
        <f t="shared" si="144"/>
        <v>1077</v>
      </c>
      <c r="N2341" s="47">
        <f t="shared" si="143"/>
        <v>103</v>
      </c>
      <c r="O2341" s="47">
        <f t="shared" si="145"/>
        <v>2031</v>
      </c>
      <c r="P2341" s="47"/>
    </row>
    <row r="2342" spans="1:16" x14ac:dyDescent="0.3">
      <c r="A2342" s="6"/>
      <c r="C2342" s="27">
        <v>2328</v>
      </c>
      <c r="D2342" s="26">
        <v>1077</v>
      </c>
      <c r="E2342" s="26">
        <v>201</v>
      </c>
      <c r="F2342" s="5">
        <v>3005</v>
      </c>
      <c r="H2342" s="47">
        <f>VLOOKUP(표5_1075[[#This Row],[characterId]],$BB$15:$BD$223,2,FALSE)</f>
        <v>36</v>
      </c>
      <c r="I2342" s="47" t="str">
        <f>VLOOKUP(표5_1075[[#This Row],[characterId]],$BB$15:$BD$223,3,FALSE)</f>
        <v>눈물의 루나이</v>
      </c>
      <c r="K2342" s="47">
        <f t="shared" si="146"/>
        <v>97</v>
      </c>
      <c r="L2342" s="47">
        <v>2328</v>
      </c>
      <c r="M2342" s="47">
        <f t="shared" si="144"/>
        <v>1077</v>
      </c>
      <c r="N2342" s="47">
        <f t="shared" si="143"/>
        <v>201</v>
      </c>
      <c r="O2342" s="47">
        <f t="shared" si="145"/>
        <v>3005</v>
      </c>
      <c r="P2342" s="47"/>
    </row>
    <row r="2343" spans="1:16" x14ac:dyDescent="0.3">
      <c r="A2343" s="6"/>
      <c r="C2343" s="27">
        <v>2329</v>
      </c>
      <c r="D2343" s="26">
        <v>1078</v>
      </c>
      <c r="E2343" s="26">
        <v>1</v>
      </c>
      <c r="F2343" s="5">
        <v>1002</v>
      </c>
      <c r="H2343" s="47">
        <f>VLOOKUP(표5_1075[[#This Row],[characterId]],$BB$15:$BD$223,2,FALSE)</f>
        <v>1</v>
      </c>
      <c r="I2343" s="47" t="str">
        <f>VLOOKUP(표5_1075[[#This Row],[characterId]],$BB$15:$BD$223,3,FALSE)</f>
        <v>길라임</v>
      </c>
      <c r="K2343" s="47">
        <f t="shared" si="146"/>
        <v>98</v>
      </c>
      <c r="L2343" s="47">
        <v>2329</v>
      </c>
      <c r="M2343" s="47">
        <f t="shared" si="144"/>
        <v>1078</v>
      </c>
      <c r="N2343" s="47">
        <f t="shared" si="143"/>
        <v>1</v>
      </c>
      <c r="O2343" s="47">
        <f t="shared" si="145"/>
        <v>1002</v>
      </c>
      <c r="P2343" s="47"/>
    </row>
    <row r="2344" spans="1:16" x14ac:dyDescent="0.3">
      <c r="A2344" s="6"/>
      <c r="C2344" s="27">
        <v>2330</v>
      </c>
      <c r="D2344" s="26">
        <v>1078</v>
      </c>
      <c r="E2344" s="26">
        <v>2</v>
      </c>
      <c r="F2344" s="5">
        <v>1005</v>
      </c>
      <c r="H2344" s="47">
        <f>VLOOKUP(표5_1075[[#This Row],[characterId]],$BB$15:$BD$223,2,FALSE)</f>
        <v>4</v>
      </c>
      <c r="I2344" s="47" t="str">
        <f>VLOOKUP(표5_1075[[#This Row],[characterId]],$BB$15:$BD$223,3,FALSE)</f>
        <v>델핀</v>
      </c>
      <c r="K2344" s="47">
        <f t="shared" si="146"/>
        <v>98</v>
      </c>
      <c r="L2344" s="47">
        <v>2330</v>
      </c>
      <c r="M2344" s="47">
        <f t="shared" si="144"/>
        <v>1078</v>
      </c>
      <c r="N2344" s="47">
        <f t="shared" ref="N2344:N2407" si="147">N2320</f>
        <v>2</v>
      </c>
      <c r="O2344" s="47">
        <f t="shared" si="145"/>
        <v>1005</v>
      </c>
      <c r="P2344" s="47"/>
    </row>
    <row r="2345" spans="1:16" x14ac:dyDescent="0.3">
      <c r="A2345" s="6"/>
      <c r="C2345" s="27">
        <v>2331</v>
      </c>
      <c r="D2345" s="26">
        <v>1078</v>
      </c>
      <c r="E2345" s="26">
        <v>3</v>
      </c>
      <c r="F2345" s="5">
        <v>1025</v>
      </c>
      <c r="H2345" s="47">
        <f>VLOOKUP(표5_1075[[#This Row],[characterId]],$BB$15:$BD$223,2,FALSE)</f>
        <v>15</v>
      </c>
      <c r="I2345" s="47" t="str">
        <f>VLOOKUP(표5_1075[[#This Row],[characterId]],$BB$15:$BD$223,3,FALSE)</f>
        <v>엘라임</v>
      </c>
      <c r="K2345" s="47">
        <f t="shared" si="146"/>
        <v>98</v>
      </c>
      <c r="L2345" s="47">
        <v>2331</v>
      </c>
      <c r="M2345" s="47">
        <f t="shared" si="144"/>
        <v>1078</v>
      </c>
      <c r="N2345" s="47">
        <f t="shared" si="147"/>
        <v>3</v>
      </c>
      <c r="O2345" s="47">
        <f t="shared" si="145"/>
        <v>1025</v>
      </c>
      <c r="P2345" s="47"/>
    </row>
    <row r="2346" spans="1:16" x14ac:dyDescent="0.3">
      <c r="A2346" s="6"/>
      <c r="C2346" s="27">
        <v>2332</v>
      </c>
      <c r="D2346" s="26">
        <v>1078</v>
      </c>
      <c r="E2346" s="26">
        <v>4</v>
      </c>
      <c r="F2346" s="5">
        <v>1035</v>
      </c>
      <c r="H2346" s="47">
        <f>VLOOKUP(표5_1075[[#This Row],[characterId]],$BB$15:$BD$223,2,FALSE)</f>
        <v>2</v>
      </c>
      <c r="I2346" s="47" t="str">
        <f>VLOOKUP(표5_1075[[#This Row],[characterId]],$BB$15:$BD$223,3,FALSE)</f>
        <v>액션트독스</v>
      </c>
      <c r="K2346" s="47">
        <f t="shared" si="146"/>
        <v>98</v>
      </c>
      <c r="L2346" s="47">
        <v>2332</v>
      </c>
      <c r="M2346" s="47">
        <f t="shared" si="144"/>
        <v>1078</v>
      </c>
      <c r="N2346" s="47">
        <f t="shared" si="147"/>
        <v>4</v>
      </c>
      <c r="O2346" s="47">
        <f t="shared" si="145"/>
        <v>1035</v>
      </c>
      <c r="P2346" s="47"/>
    </row>
    <row r="2347" spans="1:16" x14ac:dyDescent="0.3">
      <c r="A2347" s="6"/>
      <c r="C2347" s="27">
        <v>2333</v>
      </c>
      <c r="D2347" s="26">
        <v>1078</v>
      </c>
      <c r="E2347" s="26">
        <v>5</v>
      </c>
      <c r="F2347" s="5">
        <v>1026</v>
      </c>
      <c r="H2347" s="47">
        <f>VLOOKUP(표5_1075[[#This Row],[characterId]],$BB$15:$BD$223,2,FALSE)</f>
        <v>8</v>
      </c>
      <c r="I2347" s="47" t="str">
        <f>VLOOKUP(표5_1075[[#This Row],[characterId]],$BB$15:$BD$223,3,FALSE)</f>
        <v>필라멘트</v>
      </c>
      <c r="K2347" s="47">
        <f t="shared" si="146"/>
        <v>98</v>
      </c>
      <c r="L2347" s="47">
        <v>2333</v>
      </c>
      <c r="M2347" s="47">
        <f t="shared" si="144"/>
        <v>1078</v>
      </c>
      <c r="N2347" s="47">
        <f t="shared" si="147"/>
        <v>5</v>
      </c>
      <c r="O2347" s="47">
        <f t="shared" si="145"/>
        <v>1026</v>
      </c>
      <c r="P2347" s="47"/>
    </row>
    <row r="2348" spans="1:16" x14ac:dyDescent="0.3">
      <c r="A2348" s="6"/>
      <c r="C2348" s="27">
        <v>2334</v>
      </c>
      <c r="D2348" s="26">
        <v>1078</v>
      </c>
      <c r="E2348" s="26">
        <v>6</v>
      </c>
      <c r="F2348" s="5">
        <v>1069</v>
      </c>
      <c r="H2348" s="47">
        <f>VLOOKUP(표5_1075[[#This Row],[characterId]],$BB$15:$BD$223,2,FALSE)</f>
        <v>21</v>
      </c>
      <c r="I2348" s="47" t="str">
        <f>VLOOKUP(표5_1075[[#This Row],[characterId]],$BB$15:$BD$223,3,FALSE)</f>
        <v>푸르릉</v>
      </c>
      <c r="K2348" s="47">
        <f t="shared" si="146"/>
        <v>98</v>
      </c>
      <c r="L2348" s="47">
        <v>2334</v>
      </c>
      <c r="M2348" s="47">
        <f t="shared" si="144"/>
        <v>1078</v>
      </c>
      <c r="N2348" s="47">
        <f t="shared" si="147"/>
        <v>6</v>
      </c>
      <c r="O2348" s="47">
        <f t="shared" si="145"/>
        <v>1069</v>
      </c>
      <c r="P2348" s="47"/>
    </row>
    <row r="2349" spans="1:16" x14ac:dyDescent="0.3">
      <c r="A2349" s="6"/>
      <c r="C2349" s="27">
        <v>2335</v>
      </c>
      <c r="D2349" s="26">
        <v>1078</v>
      </c>
      <c r="E2349" s="26">
        <v>7</v>
      </c>
      <c r="F2349" s="5">
        <v>1050</v>
      </c>
      <c r="H2349" s="47">
        <f>VLOOKUP(표5_1075[[#This Row],[characterId]],$BB$15:$BD$223,2,FALSE)</f>
        <v>12</v>
      </c>
      <c r="I2349" s="47" t="str">
        <f>VLOOKUP(표5_1075[[#This Row],[characterId]],$BB$15:$BD$223,3,FALSE)</f>
        <v>포리안</v>
      </c>
      <c r="K2349" s="47">
        <f t="shared" si="146"/>
        <v>98</v>
      </c>
      <c r="L2349" s="47">
        <v>2335</v>
      </c>
      <c r="M2349" s="47">
        <f t="shared" si="144"/>
        <v>1078</v>
      </c>
      <c r="N2349" s="47">
        <f t="shared" si="147"/>
        <v>7</v>
      </c>
      <c r="O2349" s="47">
        <f t="shared" si="145"/>
        <v>1050</v>
      </c>
      <c r="P2349" s="47"/>
    </row>
    <row r="2350" spans="1:16" x14ac:dyDescent="0.3">
      <c r="A2350" s="6"/>
      <c r="C2350" s="27">
        <v>2336</v>
      </c>
      <c r="D2350" s="26">
        <v>1078</v>
      </c>
      <c r="E2350" s="26">
        <v>8</v>
      </c>
      <c r="F2350" s="5">
        <v>1051</v>
      </c>
      <c r="H2350" s="47">
        <f>VLOOKUP(표5_1075[[#This Row],[characterId]],$BB$15:$BD$223,2,FALSE)</f>
        <v>42</v>
      </c>
      <c r="I2350" s="47" t="str">
        <f>VLOOKUP(표5_1075[[#This Row],[characterId]],$BB$15:$BD$223,3,FALSE)</f>
        <v>골드리막</v>
      </c>
      <c r="K2350" s="47">
        <f t="shared" si="146"/>
        <v>98</v>
      </c>
      <c r="L2350" s="47">
        <v>2336</v>
      </c>
      <c r="M2350" s="47">
        <f t="shared" si="144"/>
        <v>1078</v>
      </c>
      <c r="N2350" s="47">
        <f t="shared" si="147"/>
        <v>8</v>
      </c>
      <c r="O2350" s="47">
        <f t="shared" si="145"/>
        <v>1051</v>
      </c>
      <c r="P2350" s="47"/>
    </row>
    <row r="2351" spans="1:16" x14ac:dyDescent="0.3">
      <c r="A2351" s="6"/>
      <c r="C2351" s="27">
        <v>2337</v>
      </c>
      <c r="D2351" s="26">
        <v>1078</v>
      </c>
      <c r="E2351" s="26">
        <v>9</v>
      </c>
      <c r="F2351" s="5">
        <v>1048</v>
      </c>
      <c r="H2351" s="47">
        <f>VLOOKUP(표5_1075[[#This Row],[characterId]],$BB$15:$BD$223,2,FALSE)</f>
        <v>8</v>
      </c>
      <c r="I2351" s="47" t="str">
        <f>VLOOKUP(표5_1075[[#This Row],[characterId]],$BB$15:$BD$223,3,FALSE)</f>
        <v>호박</v>
      </c>
      <c r="K2351" s="47">
        <f t="shared" si="146"/>
        <v>98</v>
      </c>
      <c r="L2351" s="47">
        <v>2337</v>
      </c>
      <c r="M2351" s="47">
        <f t="shared" si="144"/>
        <v>1078</v>
      </c>
      <c r="N2351" s="47">
        <f t="shared" si="147"/>
        <v>9</v>
      </c>
      <c r="O2351" s="47">
        <f t="shared" si="145"/>
        <v>1048</v>
      </c>
      <c r="P2351" s="47"/>
    </row>
    <row r="2352" spans="1:16" x14ac:dyDescent="0.3">
      <c r="A2352" s="6"/>
      <c r="C2352" s="27">
        <v>2338</v>
      </c>
      <c r="D2352" s="26">
        <v>1078</v>
      </c>
      <c r="E2352" s="26">
        <v>10</v>
      </c>
      <c r="F2352" s="5">
        <v>1118</v>
      </c>
      <c r="H2352" s="47">
        <f>VLOOKUP(표5_1075[[#This Row],[characterId]],$BB$15:$BD$223,2,FALSE)</f>
        <v>8</v>
      </c>
      <c r="I2352" s="47" t="str">
        <f>VLOOKUP(표5_1075[[#This Row],[characterId]],$BB$15:$BD$223,3,FALSE)</f>
        <v>열무</v>
      </c>
      <c r="K2352" s="47">
        <f t="shared" si="146"/>
        <v>98</v>
      </c>
      <c r="L2352" s="47">
        <v>2338</v>
      </c>
      <c r="M2352" s="47">
        <f t="shared" si="144"/>
        <v>1078</v>
      </c>
      <c r="N2352" s="47">
        <f t="shared" si="147"/>
        <v>10</v>
      </c>
      <c r="O2352" s="47">
        <f t="shared" si="145"/>
        <v>1118</v>
      </c>
      <c r="P2352" s="47"/>
    </row>
    <row r="2353" spans="1:16" x14ac:dyDescent="0.3">
      <c r="A2353" s="6"/>
      <c r="C2353" s="27">
        <v>2339</v>
      </c>
      <c r="D2353" s="26">
        <v>1078</v>
      </c>
      <c r="E2353" s="26">
        <v>11</v>
      </c>
      <c r="F2353" s="5">
        <v>1065</v>
      </c>
      <c r="H2353" s="47">
        <f>VLOOKUP(표5_1075[[#This Row],[characterId]],$BB$15:$BD$223,2,FALSE)</f>
        <v>3</v>
      </c>
      <c r="I2353" s="47" t="str">
        <f>VLOOKUP(표5_1075[[#This Row],[characterId]],$BB$15:$BD$223,3,FALSE)</f>
        <v>옴니파이톤</v>
      </c>
      <c r="K2353" s="47">
        <f t="shared" si="146"/>
        <v>98</v>
      </c>
      <c r="L2353" s="47">
        <v>2339</v>
      </c>
      <c r="M2353" s="47">
        <f t="shared" si="144"/>
        <v>1078</v>
      </c>
      <c r="N2353" s="47">
        <f t="shared" si="147"/>
        <v>11</v>
      </c>
      <c r="O2353" s="47">
        <f t="shared" si="145"/>
        <v>1065</v>
      </c>
      <c r="P2353" s="47"/>
    </row>
    <row r="2354" spans="1:16" x14ac:dyDescent="0.3">
      <c r="A2354" s="6"/>
      <c r="C2354" s="27">
        <v>2340</v>
      </c>
      <c r="D2354" s="26">
        <v>1078</v>
      </c>
      <c r="E2354" s="26">
        <v>12</v>
      </c>
      <c r="F2354" s="5">
        <v>1066</v>
      </c>
      <c r="H2354" s="47">
        <f>VLOOKUP(표5_1075[[#This Row],[characterId]],$BB$15:$BD$223,2,FALSE)</f>
        <v>3</v>
      </c>
      <c r="I2354" s="47" t="str">
        <f>VLOOKUP(표5_1075[[#This Row],[characterId]],$BB$15:$BD$223,3,FALSE)</f>
        <v>디바인독스</v>
      </c>
      <c r="K2354" s="47">
        <f t="shared" si="146"/>
        <v>98</v>
      </c>
      <c r="L2354" s="47">
        <v>2340</v>
      </c>
      <c r="M2354" s="47">
        <f t="shared" si="144"/>
        <v>1078</v>
      </c>
      <c r="N2354" s="47">
        <f t="shared" si="147"/>
        <v>12</v>
      </c>
      <c r="O2354" s="47">
        <f t="shared" si="145"/>
        <v>1066</v>
      </c>
      <c r="P2354" s="47"/>
    </row>
    <row r="2355" spans="1:16" x14ac:dyDescent="0.3">
      <c r="A2355" s="6"/>
      <c r="C2355" s="27">
        <v>2341</v>
      </c>
      <c r="D2355" s="26">
        <v>1078</v>
      </c>
      <c r="E2355" s="26">
        <v>13</v>
      </c>
      <c r="F2355" s="5">
        <v>1122</v>
      </c>
      <c r="H2355" s="47">
        <f>VLOOKUP(표5_1075[[#This Row],[characterId]],$BB$15:$BD$223,2,FALSE)</f>
        <v>13</v>
      </c>
      <c r="I2355" s="47" t="str">
        <f>VLOOKUP(표5_1075[[#This Row],[characterId]],$BB$15:$BD$223,3,FALSE)</f>
        <v>레주카</v>
      </c>
      <c r="K2355" s="47">
        <f t="shared" si="146"/>
        <v>98</v>
      </c>
      <c r="L2355" s="47">
        <v>2341</v>
      </c>
      <c r="M2355" s="47">
        <f t="shared" si="144"/>
        <v>1078</v>
      </c>
      <c r="N2355" s="47">
        <f t="shared" si="147"/>
        <v>13</v>
      </c>
      <c r="O2355" s="47">
        <f t="shared" si="145"/>
        <v>1122</v>
      </c>
      <c r="P2355" s="47"/>
    </row>
    <row r="2356" spans="1:16" x14ac:dyDescent="0.3">
      <c r="A2356" s="6"/>
      <c r="C2356" s="27">
        <v>2342</v>
      </c>
      <c r="D2356" s="26">
        <v>1078</v>
      </c>
      <c r="E2356" s="26">
        <v>14</v>
      </c>
      <c r="F2356" s="5">
        <v>1074</v>
      </c>
      <c r="H2356" s="47">
        <f>VLOOKUP(표5_1075[[#This Row],[characterId]],$BB$15:$BD$223,2,FALSE)</f>
        <v>14</v>
      </c>
      <c r="I2356" s="47" t="str">
        <f>VLOOKUP(표5_1075[[#This Row],[characterId]],$BB$15:$BD$223,3,FALSE)</f>
        <v>드로이드골드</v>
      </c>
      <c r="K2356" s="47">
        <f t="shared" si="146"/>
        <v>98</v>
      </c>
      <c r="L2356" s="47">
        <v>2342</v>
      </c>
      <c r="M2356" s="47">
        <f t="shared" si="144"/>
        <v>1078</v>
      </c>
      <c r="N2356" s="47">
        <f t="shared" si="147"/>
        <v>14</v>
      </c>
      <c r="O2356" s="47">
        <f t="shared" si="145"/>
        <v>1074</v>
      </c>
      <c r="P2356" s="47"/>
    </row>
    <row r="2357" spans="1:16" x14ac:dyDescent="0.3">
      <c r="A2357" s="6"/>
      <c r="C2357" s="27">
        <v>2343</v>
      </c>
      <c r="D2357" s="26">
        <v>1078</v>
      </c>
      <c r="E2357" s="26">
        <v>15</v>
      </c>
      <c r="F2357" s="5">
        <v>1078</v>
      </c>
      <c r="H2357" s="47">
        <f>VLOOKUP(표5_1075[[#This Row],[characterId]],$BB$15:$BD$223,2,FALSE)</f>
        <v>42</v>
      </c>
      <c r="I2357" s="47" t="str">
        <f>VLOOKUP(표5_1075[[#This Row],[characterId]],$BB$15:$BD$223,3,FALSE)</f>
        <v>프레링</v>
      </c>
      <c r="K2357" s="47">
        <f t="shared" si="146"/>
        <v>98</v>
      </c>
      <c r="L2357" s="47">
        <v>2343</v>
      </c>
      <c r="M2357" s="47">
        <f t="shared" si="144"/>
        <v>1078</v>
      </c>
      <c r="N2357" s="47">
        <f t="shared" si="147"/>
        <v>15</v>
      </c>
      <c r="O2357" s="47">
        <f t="shared" si="145"/>
        <v>1078</v>
      </c>
      <c r="P2357" s="47"/>
    </row>
    <row r="2358" spans="1:16" x14ac:dyDescent="0.3">
      <c r="A2358" s="6"/>
      <c r="C2358" s="27">
        <v>2344</v>
      </c>
      <c r="D2358" s="26">
        <v>1078</v>
      </c>
      <c r="E2358" s="26">
        <v>16</v>
      </c>
      <c r="F2358" s="5">
        <v>1147</v>
      </c>
      <c r="H2358" s="47">
        <f>VLOOKUP(표5_1075[[#This Row],[characterId]],$BB$15:$BD$223,2,FALSE)</f>
        <v>6</v>
      </c>
      <c r="I2358" s="47" t="str">
        <f>VLOOKUP(표5_1075[[#This Row],[characterId]],$BB$15:$BD$223,3,FALSE)</f>
        <v>카노포스</v>
      </c>
      <c r="K2358" s="47">
        <f t="shared" si="146"/>
        <v>98</v>
      </c>
      <c r="L2358" s="47">
        <v>2344</v>
      </c>
      <c r="M2358" s="47">
        <f t="shared" si="144"/>
        <v>1078</v>
      </c>
      <c r="N2358" s="47">
        <f t="shared" si="147"/>
        <v>16</v>
      </c>
      <c r="O2358" s="47">
        <f t="shared" si="145"/>
        <v>1147</v>
      </c>
      <c r="P2358" s="47"/>
    </row>
    <row r="2359" spans="1:16" x14ac:dyDescent="0.3">
      <c r="A2359" s="6"/>
      <c r="C2359" s="27">
        <v>2345</v>
      </c>
      <c r="D2359" s="26">
        <v>1078</v>
      </c>
      <c r="E2359" s="26">
        <v>17</v>
      </c>
      <c r="F2359" s="5">
        <v>1146</v>
      </c>
      <c r="H2359" s="47">
        <f>VLOOKUP(표5_1075[[#This Row],[characterId]],$BB$15:$BD$223,2,FALSE)</f>
        <v>31</v>
      </c>
      <c r="I2359" s="47" t="str">
        <f>VLOOKUP(표5_1075[[#This Row],[characterId]],$BB$15:$BD$223,3,FALSE)</f>
        <v>바누브</v>
      </c>
      <c r="K2359" s="47">
        <f t="shared" si="146"/>
        <v>98</v>
      </c>
      <c r="L2359" s="47">
        <v>2345</v>
      </c>
      <c r="M2359" s="47">
        <f t="shared" si="144"/>
        <v>1078</v>
      </c>
      <c r="N2359" s="47">
        <f t="shared" si="147"/>
        <v>17</v>
      </c>
      <c r="O2359" s="47">
        <f t="shared" si="145"/>
        <v>1146</v>
      </c>
      <c r="P2359" s="47"/>
    </row>
    <row r="2360" spans="1:16" x14ac:dyDescent="0.3">
      <c r="A2360" s="6"/>
      <c r="C2360" s="27">
        <v>2346</v>
      </c>
      <c r="D2360" s="26">
        <v>1078</v>
      </c>
      <c r="E2360" s="26">
        <v>18</v>
      </c>
      <c r="F2360" s="5">
        <v>1160</v>
      </c>
      <c r="H2360" s="47">
        <f>VLOOKUP(표5_1075[[#This Row],[characterId]],$BB$15:$BD$223,2,FALSE)</f>
        <v>9</v>
      </c>
      <c r="I2360" s="47" t="str">
        <f>VLOOKUP(표5_1075[[#This Row],[characterId]],$BB$15:$BD$223,3,FALSE)</f>
        <v>사카라</v>
      </c>
      <c r="K2360" s="47">
        <f t="shared" si="146"/>
        <v>98</v>
      </c>
      <c r="L2360" s="47">
        <v>2346</v>
      </c>
      <c r="M2360" s="47">
        <f t="shared" si="144"/>
        <v>1078</v>
      </c>
      <c r="N2360" s="47">
        <f t="shared" si="147"/>
        <v>18</v>
      </c>
      <c r="O2360" s="47">
        <f t="shared" si="145"/>
        <v>1160</v>
      </c>
      <c r="P2360" s="47"/>
    </row>
    <row r="2361" spans="1:16" x14ac:dyDescent="0.3">
      <c r="A2361" s="6"/>
      <c r="C2361" s="27">
        <v>2347</v>
      </c>
      <c r="D2361" s="26">
        <v>1078</v>
      </c>
      <c r="E2361" s="26">
        <v>19</v>
      </c>
      <c r="F2361" s="5">
        <v>1157</v>
      </c>
      <c r="H2361" s="47">
        <f>VLOOKUP(표5_1075[[#This Row],[characterId]],$BB$15:$BD$223,2,FALSE)</f>
        <v>15</v>
      </c>
      <c r="I2361" s="47" t="str">
        <f>VLOOKUP(표5_1075[[#This Row],[characterId]],$BB$15:$BD$223,3,FALSE)</f>
        <v>클레르보</v>
      </c>
      <c r="K2361" s="47">
        <f t="shared" si="146"/>
        <v>98</v>
      </c>
      <c r="L2361" s="47">
        <v>2347</v>
      </c>
      <c r="M2361" s="47">
        <f t="shared" si="144"/>
        <v>1078</v>
      </c>
      <c r="N2361" s="47">
        <f t="shared" si="147"/>
        <v>19</v>
      </c>
      <c r="O2361" s="47">
        <f t="shared" si="145"/>
        <v>1157</v>
      </c>
      <c r="P2361" s="47"/>
    </row>
    <row r="2362" spans="1:16" x14ac:dyDescent="0.3">
      <c r="A2362" s="6"/>
      <c r="C2362" s="27">
        <v>2348</v>
      </c>
      <c r="D2362" s="26">
        <v>1078</v>
      </c>
      <c r="E2362" s="26">
        <v>20</v>
      </c>
      <c r="F2362" s="5">
        <v>1172</v>
      </c>
      <c r="H2362" s="47">
        <f>VLOOKUP(표5_1075[[#This Row],[characterId]],$BB$15:$BD$223,2,FALSE)</f>
        <v>32</v>
      </c>
      <c r="I2362" s="47" t="str">
        <f>VLOOKUP(표5_1075[[#This Row],[characterId]],$BB$15:$BD$223,3,FALSE)</f>
        <v>골강시</v>
      </c>
      <c r="K2362" s="47">
        <f t="shared" si="146"/>
        <v>98</v>
      </c>
      <c r="L2362" s="47">
        <v>2348</v>
      </c>
      <c r="M2362" s="47">
        <f t="shared" si="144"/>
        <v>1078</v>
      </c>
      <c r="N2362" s="47">
        <f t="shared" si="147"/>
        <v>20</v>
      </c>
      <c r="O2362" s="47">
        <f t="shared" si="145"/>
        <v>1172</v>
      </c>
      <c r="P2362" s="47"/>
    </row>
    <row r="2363" spans="1:16" x14ac:dyDescent="0.3">
      <c r="A2363" s="6"/>
      <c r="C2363" s="27">
        <v>2349</v>
      </c>
      <c r="D2363" s="26">
        <v>1078</v>
      </c>
      <c r="E2363" s="26">
        <v>101</v>
      </c>
      <c r="F2363" s="5">
        <v>2012</v>
      </c>
      <c r="H2363" s="47">
        <f>VLOOKUP(표5_1075[[#This Row],[characterId]],$BB$15:$BD$223,2,FALSE)</f>
        <v>31</v>
      </c>
      <c r="I2363" s="47" t="str">
        <f>VLOOKUP(표5_1075[[#This Row],[characterId]],$BB$15:$BD$223,3,FALSE)</f>
        <v>요로나</v>
      </c>
      <c r="K2363" s="47">
        <f t="shared" si="146"/>
        <v>98</v>
      </c>
      <c r="L2363" s="47">
        <v>2349</v>
      </c>
      <c r="M2363" s="47">
        <f t="shared" si="144"/>
        <v>1078</v>
      </c>
      <c r="N2363" s="47">
        <f t="shared" si="147"/>
        <v>101</v>
      </c>
      <c r="O2363" s="47">
        <f t="shared" si="145"/>
        <v>2012</v>
      </c>
      <c r="P2363" s="47"/>
    </row>
    <row r="2364" spans="1:16" x14ac:dyDescent="0.3">
      <c r="A2364" s="6"/>
      <c r="C2364" s="27">
        <v>2350</v>
      </c>
      <c r="D2364" s="26">
        <v>1078</v>
      </c>
      <c r="E2364" s="26">
        <v>102</v>
      </c>
      <c r="F2364" s="5">
        <v>2021</v>
      </c>
      <c r="H2364" s="47">
        <f>VLOOKUP(표5_1075[[#This Row],[characterId]],$BB$15:$BD$223,2,FALSE)</f>
        <v>23</v>
      </c>
      <c r="I2364" s="47" t="str">
        <f>VLOOKUP(표5_1075[[#This Row],[characterId]],$BB$15:$BD$223,3,FALSE)</f>
        <v>도르도로이드</v>
      </c>
      <c r="K2364" s="47">
        <f t="shared" si="146"/>
        <v>98</v>
      </c>
      <c r="L2364" s="47">
        <v>2350</v>
      </c>
      <c r="M2364" s="47">
        <f t="shared" si="144"/>
        <v>1078</v>
      </c>
      <c r="N2364" s="47">
        <f t="shared" si="147"/>
        <v>102</v>
      </c>
      <c r="O2364" s="47">
        <f t="shared" si="145"/>
        <v>2021</v>
      </c>
      <c r="P2364" s="47"/>
    </row>
    <row r="2365" spans="1:16" x14ac:dyDescent="0.3">
      <c r="A2365" s="6"/>
      <c r="C2365" s="27">
        <v>2351</v>
      </c>
      <c r="D2365" s="26">
        <v>1078</v>
      </c>
      <c r="E2365" s="26">
        <v>103</v>
      </c>
      <c r="F2365" s="5">
        <v>2031</v>
      </c>
      <c r="H2365" s="47">
        <f>VLOOKUP(표5_1075[[#This Row],[characterId]],$BB$15:$BD$223,2,FALSE)</f>
        <v>31</v>
      </c>
      <c r="I2365" s="47" t="str">
        <f>VLOOKUP(표5_1075[[#This Row],[characterId]],$BB$15:$BD$223,3,FALSE)</f>
        <v>치르치노</v>
      </c>
      <c r="K2365" s="47">
        <f t="shared" si="146"/>
        <v>98</v>
      </c>
      <c r="L2365" s="47">
        <v>2351</v>
      </c>
      <c r="M2365" s="47">
        <f t="shared" si="144"/>
        <v>1078</v>
      </c>
      <c r="N2365" s="47">
        <f t="shared" si="147"/>
        <v>103</v>
      </c>
      <c r="O2365" s="47">
        <f t="shared" si="145"/>
        <v>2031</v>
      </c>
      <c r="P2365" s="47"/>
    </row>
    <row r="2366" spans="1:16" x14ac:dyDescent="0.3">
      <c r="A2366" s="6"/>
      <c r="C2366" s="27">
        <v>2352</v>
      </c>
      <c r="D2366" s="26">
        <v>1078</v>
      </c>
      <c r="E2366" s="26">
        <v>201</v>
      </c>
      <c r="F2366" s="5">
        <v>3005</v>
      </c>
      <c r="H2366" s="47">
        <f>VLOOKUP(표5_1075[[#This Row],[characterId]],$BB$15:$BD$223,2,FALSE)</f>
        <v>36</v>
      </c>
      <c r="I2366" s="47" t="str">
        <f>VLOOKUP(표5_1075[[#This Row],[characterId]],$BB$15:$BD$223,3,FALSE)</f>
        <v>눈물의 루나이</v>
      </c>
      <c r="K2366" s="47">
        <f t="shared" si="146"/>
        <v>98</v>
      </c>
      <c r="L2366" s="47">
        <v>2352</v>
      </c>
      <c r="M2366" s="47">
        <f t="shared" si="144"/>
        <v>1078</v>
      </c>
      <c r="N2366" s="47">
        <f t="shared" si="147"/>
        <v>201</v>
      </c>
      <c r="O2366" s="47">
        <f t="shared" si="145"/>
        <v>3005</v>
      </c>
      <c r="P2366" s="47"/>
    </row>
    <row r="2367" spans="1:16" x14ac:dyDescent="0.3">
      <c r="A2367" s="6"/>
      <c r="C2367" s="27">
        <v>2353</v>
      </c>
      <c r="D2367" s="26">
        <v>1079</v>
      </c>
      <c r="E2367" s="26">
        <v>1</v>
      </c>
      <c r="F2367" s="5">
        <v>1002</v>
      </c>
      <c r="H2367" s="47">
        <f>VLOOKUP(표5_1075[[#This Row],[characterId]],$BB$15:$BD$223,2,FALSE)</f>
        <v>1</v>
      </c>
      <c r="I2367" s="47" t="str">
        <f>VLOOKUP(표5_1075[[#This Row],[characterId]],$BB$15:$BD$223,3,FALSE)</f>
        <v>길라임</v>
      </c>
      <c r="K2367" s="47">
        <f t="shared" si="146"/>
        <v>99</v>
      </c>
      <c r="L2367" s="47">
        <v>2353</v>
      </c>
      <c r="M2367" s="47">
        <f t="shared" si="144"/>
        <v>1079</v>
      </c>
      <c r="N2367" s="47">
        <f t="shared" si="147"/>
        <v>1</v>
      </c>
      <c r="O2367" s="47">
        <f t="shared" si="145"/>
        <v>1002</v>
      </c>
      <c r="P2367" s="47"/>
    </row>
    <row r="2368" spans="1:16" x14ac:dyDescent="0.3">
      <c r="A2368" s="6"/>
      <c r="C2368" s="27">
        <v>2354</v>
      </c>
      <c r="D2368" s="26">
        <v>1079</v>
      </c>
      <c r="E2368" s="26">
        <v>2</v>
      </c>
      <c r="F2368" s="5">
        <v>1005</v>
      </c>
      <c r="H2368" s="47">
        <f>VLOOKUP(표5_1075[[#This Row],[characterId]],$BB$15:$BD$223,2,FALSE)</f>
        <v>4</v>
      </c>
      <c r="I2368" s="47" t="str">
        <f>VLOOKUP(표5_1075[[#This Row],[characterId]],$BB$15:$BD$223,3,FALSE)</f>
        <v>델핀</v>
      </c>
      <c r="K2368" s="47">
        <f t="shared" si="146"/>
        <v>99</v>
      </c>
      <c r="L2368" s="47">
        <v>2354</v>
      </c>
      <c r="M2368" s="47">
        <f t="shared" si="144"/>
        <v>1079</v>
      </c>
      <c r="N2368" s="47">
        <f t="shared" si="147"/>
        <v>2</v>
      </c>
      <c r="O2368" s="47">
        <f t="shared" si="145"/>
        <v>1005</v>
      </c>
      <c r="P2368" s="47"/>
    </row>
    <row r="2369" spans="1:16" x14ac:dyDescent="0.3">
      <c r="A2369" s="6"/>
      <c r="C2369" s="27">
        <v>2355</v>
      </c>
      <c r="D2369" s="26">
        <v>1079</v>
      </c>
      <c r="E2369" s="26">
        <v>3</v>
      </c>
      <c r="F2369" s="5">
        <v>1025</v>
      </c>
      <c r="H2369" s="47">
        <f>VLOOKUP(표5_1075[[#This Row],[characterId]],$BB$15:$BD$223,2,FALSE)</f>
        <v>15</v>
      </c>
      <c r="I2369" s="47" t="str">
        <f>VLOOKUP(표5_1075[[#This Row],[characterId]],$BB$15:$BD$223,3,FALSE)</f>
        <v>엘라임</v>
      </c>
      <c r="K2369" s="47">
        <f t="shared" si="146"/>
        <v>99</v>
      </c>
      <c r="L2369" s="47">
        <v>2355</v>
      </c>
      <c r="M2369" s="47">
        <f t="shared" si="144"/>
        <v>1079</v>
      </c>
      <c r="N2369" s="47">
        <f t="shared" si="147"/>
        <v>3</v>
      </c>
      <c r="O2369" s="47">
        <f t="shared" si="145"/>
        <v>1025</v>
      </c>
      <c r="P2369" s="47"/>
    </row>
    <row r="2370" spans="1:16" x14ac:dyDescent="0.3">
      <c r="A2370" s="6"/>
      <c r="C2370" s="27">
        <v>2356</v>
      </c>
      <c r="D2370" s="26">
        <v>1079</v>
      </c>
      <c r="E2370" s="26">
        <v>4</v>
      </c>
      <c r="F2370" s="5">
        <v>1035</v>
      </c>
      <c r="H2370" s="47">
        <f>VLOOKUP(표5_1075[[#This Row],[characterId]],$BB$15:$BD$223,2,FALSE)</f>
        <v>2</v>
      </c>
      <c r="I2370" s="47" t="str">
        <f>VLOOKUP(표5_1075[[#This Row],[characterId]],$BB$15:$BD$223,3,FALSE)</f>
        <v>액션트독스</v>
      </c>
      <c r="K2370" s="47">
        <f t="shared" si="146"/>
        <v>99</v>
      </c>
      <c r="L2370" s="47">
        <v>2356</v>
      </c>
      <c r="M2370" s="47">
        <f t="shared" si="144"/>
        <v>1079</v>
      </c>
      <c r="N2370" s="47">
        <f t="shared" si="147"/>
        <v>4</v>
      </c>
      <c r="O2370" s="47">
        <f t="shared" si="145"/>
        <v>1035</v>
      </c>
      <c r="P2370" s="47"/>
    </row>
    <row r="2371" spans="1:16" x14ac:dyDescent="0.3">
      <c r="A2371" s="6"/>
      <c r="C2371" s="27">
        <v>2357</v>
      </c>
      <c r="D2371" s="26">
        <v>1079</v>
      </c>
      <c r="E2371" s="26">
        <v>5</v>
      </c>
      <c r="F2371" s="5">
        <v>1026</v>
      </c>
      <c r="H2371" s="47">
        <f>VLOOKUP(표5_1075[[#This Row],[characterId]],$BB$15:$BD$223,2,FALSE)</f>
        <v>8</v>
      </c>
      <c r="I2371" s="47" t="str">
        <f>VLOOKUP(표5_1075[[#This Row],[characterId]],$BB$15:$BD$223,3,FALSE)</f>
        <v>필라멘트</v>
      </c>
      <c r="K2371" s="47">
        <f t="shared" si="146"/>
        <v>99</v>
      </c>
      <c r="L2371" s="47">
        <v>2357</v>
      </c>
      <c r="M2371" s="47">
        <f t="shared" si="144"/>
        <v>1079</v>
      </c>
      <c r="N2371" s="47">
        <f t="shared" si="147"/>
        <v>5</v>
      </c>
      <c r="O2371" s="47">
        <f t="shared" si="145"/>
        <v>1026</v>
      </c>
      <c r="P2371" s="47"/>
    </row>
    <row r="2372" spans="1:16" x14ac:dyDescent="0.3">
      <c r="A2372" s="6"/>
      <c r="C2372" s="27">
        <v>2358</v>
      </c>
      <c r="D2372" s="26">
        <v>1079</v>
      </c>
      <c r="E2372" s="26">
        <v>6</v>
      </c>
      <c r="F2372" s="5">
        <v>1069</v>
      </c>
      <c r="H2372" s="47">
        <f>VLOOKUP(표5_1075[[#This Row],[characterId]],$BB$15:$BD$223,2,FALSE)</f>
        <v>21</v>
      </c>
      <c r="I2372" s="47" t="str">
        <f>VLOOKUP(표5_1075[[#This Row],[characterId]],$BB$15:$BD$223,3,FALSE)</f>
        <v>푸르릉</v>
      </c>
      <c r="K2372" s="47">
        <f t="shared" si="146"/>
        <v>99</v>
      </c>
      <c r="L2372" s="47">
        <v>2358</v>
      </c>
      <c r="M2372" s="47">
        <f t="shared" si="144"/>
        <v>1079</v>
      </c>
      <c r="N2372" s="47">
        <f t="shared" si="147"/>
        <v>6</v>
      </c>
      <c r="O2372" s="47">
        <f t="shared" si="145"/>
        <v>1069</v>
      </c>
      <c r="P2372" s="47"/>
    </row>
    <row r="2373" spans="1:16" x14ac:dyDescent="0.3">
      <c r="A2373" s="6"/>
      <c r="C2373" s="27">
        <v>2359</v>
      </c>
      <c r="D2373" s="26">
        <v>1079</v>
      </c>
      <c r="E2373" s="26">
        <v>7</v>
      </c>
      <c r="F2373" s="5">
        <v>1050</v>
      </c>
      <c r="H2373" s="47">
        <f>VLOOKUP(표5_1075[[#This Row],[characterId]],$BB$15:$BD$223,2,FALSE)</f>
        <v>12</v>
      </c>
      <c r="I2373" s="47" t="str">
        <f>VLOOKUP(표5_1075[[#This Row],[characterId]],$BB$15:$BD$223,3,FALSE)</f>
        <v>포리안</v>
      </c>
      <c r="K2373" s="47">
        <f t="shared" si="146"/>
        <v>99</v>
      </c>
      <c r="L2373" s="47">
        <v>2359</v>
      </c>
      <c r="M2373" s="47">
        <f t="shared" si="144"/>
        <v>1079</v>
      </c>
      <c r="N2373" s="47">
        <f t="shared" si="147"/>
        <v>7</v>
      </c>
      <c r="O2373" s="47">
        <f t="shared" si="145"/>
        <v>1050</v>
      </c>
      <c r="P2373" s="47"/>
    </row>
    <row r="2374" spans="1:16" x14ac:dyDescent="0.3">
      <c r="A2374" s="6"/>
      <c r="C2374" s="27">
        <v>2360</v>
      </c>
      <c r="D2374" s="26">
        <v>1079</v>
      </c>
      <c r="E2374" s="26">
        <v>8</v>
      </c>
      <c r="F2374" s="5">
        <v>1051</v>
      </c>
      <c r="H2374" s="47">
        <f>VLOOKUP(표5_1075[[#This Row],[characterId]],$BB$15:$BD$223,2,FALSE)</f>
        <v>42</v>
      </c>
      <c r="I2374" s="47" t="str">
        <f>VLOOKUP(표5_1075[[#This Row],[characterId]],$BB$15:$BD$223,3,FALSE)</f>
        <v>골드리막</v>
      </c>
      <c r="K2374" s="47">
        <f t="shared" si="146"/>
        <v>99</v>
      </c>
      <c r="L2374" s="47">
        <v>2360</v>
      </c>
      <c r="M2374" s="47">
        <f t="shared" si="144"/>
        <v>1079</v>
      </c>
      <c r="N2374" s="47">
        <f t="shared" si="147"/>
        <v>8</v>
      </c>
      <c r="O2374" s="47">
        <f t="shared" si="145"/>
        <v>1051</v>
      </c>
      <c r="P2374" s="47"/>
    </row>
    <row r="2375" spans="1:16" x14ac:dyDescent="0.3">
      <c r="A2375" s="6"/>
      <c r="C2375" s="27">
        <v>2361</v>
      </c>
      <c r="D2375" s="26">
        <v>1079</v>
      </c>
      <c r="E2375" s="26">
        <v>9</v>
      </c>
      <c r="F2375" s="5">
        <v>1048</v>
      </c>
      <c r="H2375" s="47">
        <f>VLOOKUP(표5_1075[[#This Row],[characterId]],$BB$15:$BD$223,2,FALSE)</f>
        <v>8</v>
      </c>
      <c r="I2375" s="47" t="str">
        <f>VLOOKUP(표5_1075[[#This Row],[characterId]],$BB$15:$BD$223,3,FALSE)</f>
        <v>호박</v>
      </c>
      <c r="K2375" s="47">
        <f t="shared" si="146"/>
        <v>99</v>
      </c>
      <c r="L2375" s="47">
        <v>2361</v>
      </c>
      <c r="M2375" s="47">
        <f t="shared" si="144"/>
        <v>1079</v>
      </c>
      <c r="N2375" s="47">
        <f t="shared" si="147"/>
        <v>9</v>
      </c>
      <c r="O2375" s="47">
        <f t="shared" si="145"/>
        <v>1048</v>
      </c>
      <c r="P2375" s="47"/>
    </row>
    <row r="2376" spans="1:16" x14ac:dyDescent="0.3">
      <c r="A2376" s="6"/>
      <c r="C2376" s="27">
        <v>2362</v>
      </c>
      <c r="D2376" s="26">
        <v>1079</v>
      </c>
      <c r="E2376" s="26">
        <v>10</v>
      </c>
      <c r="F2376" s="5">
        <v>1118</v>
      </c>
      <c r="H2376" s="47">
        <f>VLOOKUP(표5_1075[[#This Row],[characterId]],$BB$15:$BD$223,2,FALSE)</f>
        <v>8</v>
      </c>
      <c r="I2376" s="47" t="str">
        <f>VLOOKUP(표5_1075[[#This Row],[characterId]],$BB$15:$BD$223,3,FALSE)</f>
        <v>열무</v>
      </c>
      <c r="K2376" s="47">
        <f t="shared" si="146"/>
        <v>99</v>
      </c>
      <c r="L2376" s="47">
        <v>2362</v>
      </c>
      <c r="M2376" s="47">
        <f t="shared" si="144"/>
        <v>1079</v>
      </c>
      <c r="N2376" s="47">
        <f t="shared" si="147"/>
        <v>10</v>
      </c>
      <c r="O2376" s="47">
        <f t="shared" si="145"/>
        <v>1118</v>
      </c>
      <c r="P2376" s="47"/>
    </row>
    <row r="2377" spans="1:16" x14ac:dyDescent="0.3">
      <c r="A2377" s="6"/>
      <c r="C2377" s="27">
        <v>2363</v>
      </c>
      <c r="D2377" s="26">
        <v>1079</v>
      </c>
      <c r="E2377" s="26">
        <v>11</v>
      </c>
      <c r="F2377" s="5">
        <v>1065</v>
      </c>
      <c r="H2377" s="47">
        <f>VLOOKUP(표5_1075[[#This Row],[characterId]],$BB$15:$BD$223,2,FALSE)</f>
        <v>3</v>
      </c>
      <c r="I2377" s="47" t="str">
        <f>VLOOKUP(표5_1075[[#This Row],[characterId]],$BB$15:$BD$223,3,FALSE)</f>
        <v>옴니파이톤</v>
      </c>
      <c r="K2377" s="47">
        <f t="shared" si="146"/>
        <v>99</v>
      </c>
      <c r="L2377" s="47">
        <v>2363</v>
      </c>
      <c r="M2377" s="47">
        <f t="shared" si="144"/>
        <v>1079</v>
      </c>
      <c r="N2377" s="47">
        <f t="shared" si="147"/>
        <v>11</v>
      </c>
      <c r="O2377" s="47">
        <f t="shared" si="145"/>
        <v>1065</v>
      </c>
      <c r="P2377" s="47"/>
    </row>
    <row r="2378" spans="1:16" x14ac:dyDescent="0.3">
      <c r="A2378" s="6"/>
      <c r="C2378" s="27">
        <v>2364</v>
      </c>
      <c r="D2378" s="26">
        <v>1079</v>
      </c>
      <c r="E2378" s="26">
        <v>12</v>
      </c>
      <c r="F2378" s="5">
        <v>1066</v>
      </c>
      <c r="H2378" s="47">
        <f>VLOOKUP(표5_1075[[#This Row],[characterId]],$BB$15:$BD$223,2,FALSE)</f>
        <v>3</v>
      </c>
      <c r="I2378" s="47" t="str">
        <f>VLOOKUP(표5_1075[[#This Row],[characterId]],$BB$15:$BD$223,3,FALSE)</f>
        <v>디바인독스</v>
      </c>
      <c r="K2378" s="47">
        <f t="shared" si="146"/>
        <v>99</v>
      </c>
      <c r="L2378" s="47">
        <v>2364</v>
      </c>
      <c r="M2378" s="47">
        <f t="shared" si="144"/>
        <v>1079</v>
      </c>
      <c r="N2378" s="47">
        <f t="shared" si="147"/>
        <v>12</v>
      </c>
      <c r="O2378" s="47">
        <f t="shared" si="145"/>
        <v>1066</v>
      </c>
      <c r="P2378" s="47"/>
    </row>
    <row r="2379" spans="1:16" x14ac:dyDescent="0.3">
      <c r="A2379" s="6"/>
      <c r="C2379" s="27">
        <v>2365</v>
      </c>
      <c r="D2379" s="26">
        <v>1079</v>
      </c>
      <c r="E2379" s="26">
        <v>13</v>
      </c>
      <c r="F2379" s="5">
        <v>1122</v>
      </c>
      <c r="H2379" s="47">
        <f>VLOOKUP(표5_1075[[#This Row],[characterId]],$BB$15:$BD$223,2,FALSE)</f>
        <v>13</v>
      </c>
      <c r="I2379" s="47" t="str">
        <f>VLOOKUP(표5_1075[[#This Row],[characterId]],$BB$15:$BD$223,3,FALSE)</f>
        <v>레주카</v>
      </c>
      <c r="K2379" s="47">
        <f t="shared" si="146"/>
        <v>99</v>
      </c>
      <c r="L2379" s="47">
        <v>2365</v>
      </c>
      <c r="M2379" s="47">
        <f t="shared" si="144"/>
        <v>1079</v>
      </c>
      <c r="N2379" s="47">
        <f t="shared" si="147"/>
        <v>13</v>
      </c>
      <c r="O2379" s="47">
        <f t="shared" si="145"/>
        <v>1122</v>
      </c>
      <c r="P2379" s="47"/>
    </row>
    <row r="2380" spans="1:16" x14ac:dyDescent="0.3">
      <c r="A2380" s="6"/>
      <c r="C2380" s="27">
        <v>2366</v>
      </c>
      <c r="D2380" s="26">
        <v>1079</v>
      </c>
      <c r="E2380" s="26">
        <v>14</v>
      </c>
      <c r="F2380" s="5">
        <v>1074</v>
      </c>
      <c r="H2380" s="47">
        <f>VLOOKUP(표5_1075[[#This Row],[characterId]],$BB$15:$BD$223,2,FALSE)</f>
        <v>14</v>
      </c>
      <c r="I2380" s="47" t="str">
        <f>VLOOKUP(표5_1075[[#This Row],[characterId]],$BB$15:$BD$223,3,FALSE)</f>
        <v>드로이드골드</v>
      </c>
      <c r="K2380" s="47">
        <f t="shared" si="146"/>
        <v>99</v>
      </c>
      <c r="L2380" s="47">
        <v>2366</v>
      </c>
      <c r="M2380" s="47">
        <f t="shared" si="144"/>
        <v>1079</v>
      </c>
      <c r="N2380" s="47">
        <f t="shared" si="147"/>
        <v>14</v>
      </c>
      <c r="O2380" s="47">
        <f t="shared" si="145"/>
        <v>1074</v>
      </c>
      <c r="P2380" s="47"/>
    </row>
    <row r="2381" spans="1:16" x14ac:dyDescent="0.3">
      <c r="A2381" s="6"/>
      <c r="C2381" s="27">
        <v>2367</v>
      </c>
      <c r="D2381" s="26">
        <v>1079</v>
      </c>
      <c r="E2381" s="26">
        <v>15</v>
      </c>
      <c r="F2381" s="5">
        <v>1078</v>
      </c>
      <c r="H2381" s="47">
        <f>VLOOKUP(표5_1075[[#This Row],[characterId]],$BB$15:$BD$223,2,FALSE)</f>
        <v>42</v>
      </c>
      <c r="I2381" s="47" t="str">
        <f>VLOOKUP(표5_1075[[#This Row],[characterId]],$BB$15:$BD$223,3,FALSE)</f>
        <v>프레링</v>
      </c>
      <c r="K2381" s="47">
        <f t="shared" si="146"/>
        <v>99</v>
      </c>
      <c r="L2381" s="47">
        <v>2367</v>
      </c>
      <c r="M2381" s="47">
        <f t="shared" si="144"/>
        <v>1079</v>
      </c>
      <c r="N2381" s="47">
        <f t="shared" si="147"/>
        <v>15</v>
      </c>
      <c r="O2381" s="47">
        <f t="shared" si="145"/>
        <v>1078</v>
      </c>
      <c r="P2381" s="47"/>
    </row>
    <row r="2382" spans="1:16" x14ac:dyDescent="0.3">
      <c r="A2382" s="6"/>
      <c r="C2382" s="27">
        <v>2368</v>
      </c>
      <c r="D2382" s="26">
        <v>1079</v>
      </c>
      <c r="E2382" s="26">
        <v>16</v>
      </c>
      <c r="F2382" s="5">
        <v>1147</v>
      </c>
      <c r="H2382" s="47">
        <f>VLOOKUP(표5_1075[[#This Row],[characterId]],$BB$15:$BD$223,2,FALSE)</f>
        <v>6</v>
      </c>
      <c r="I2382" s="47" t="str">
        <f>VLOOKUP(표5_1075[[#This Row],[characterId]],$BB$15:$BD$223,3,FALSE)</f>
        <v>카노포스</v>
      </c>
      <c r="K2382" s="47">
        <f t="shared" si="146"/>
        <v>99</v>
      </c>
      <c r="L2382" s="47">
        <v>2368</v>
      </c>
      <c r="M2382" s="47">
        <f t="shared" si="144"/>
        <v>1079</v>
      </c>
      <c r="N2382" s="47">
        <f t="shared" si="147"/>
        <v>16</v>
      </c>
      <c r="O2382" s="47">
        <f t="shared" si="145"/>
        <v>1147</v>
      </c>
      <c r="P2382" s="47"/>
    </row>
    <row r="2383" spans="1:16" x14ac:dyDescent="0.3">
      <c r="A2383" s="6"/>
      <c r="C2383" s="27">
        <v>2369</v>
      </c>
      <c r="D2383" s="26">
        <v>1079</v>
      </c>
      <c r="E2383" s="26">
        <v>17</v>
      </c>
      <c r="F2383" s="5">
        <v>1146</v>
      </c>
      <c r="H2383" s="47">
        <f>VLOOKUP(표5_1075[[#This Row],[characterId]],$BB$15:$BD$223,2,FALSE)</f>
        <v>31</v>
      </c>
      <c r="I2383" s="47" t="str">
        <f>VLOOKUP(표5_1075[[#This Row],[characterId]],$BB$15:$BD$223,3,FALSE)</f>
        <v>바누브</v>
      </c>
      <c r="K2383" s="47">
        <f t="shared" si="146"/>
        <v>99</v>
      </c>
      <c r="L2383" s="47">
        <v>2369</v>
      </c>
      <c r="M2383" s="47">
        <f t="shared" ref="M2383:M2446" si="148">VLOOKUP(ROUNDUP(L2383/24,0),$W$15:$Z$138,4,FALSE)</f>
        <v>1079</v>
      </c>
      <c r="N2383" s="47">
        <f t="shared" si="147"/>
        <v>17</v>
      </c>
      <c r="O2383" s="47">
        <f t="shared" ref="O2383:O2446" si="149">INDEX($AB$15:$AY$138,K2383,VLOOKUP(N2383,$S$15:$T$38,2,FALSE))</f>
        <v>1146</v>
      </c>
      <c r="P2383" s="47"/>
    </row>
    <row r="2384" spans="1:16" x14ac:dyDescent="0.3">
      <c r="A2384" s="6"/>
      <c r="C2384" s="27">
        <v>2370</v>
      </c>
      <c r="D2384" s="26">
        <v>1079</v>
      </c>
      <c r="E2384" s="26">
        <v>18</v>
      </c>
      <c r="F2384" s="5">
        <v>1160</v>
      </c>
      <c r="H2384" s="47">
        <f>VLOOKUP(표5_1075[[#This Row],[characterId]],$BB$15:$BD$223,2,FALSE)</f>
        <v>9</v>
      </c>
      <c r="I2384" s="47" t="str">
        <f>VLOOKUP(표5_1075[[#This Row],[characterId]],$BB$15:$BD$223,3,FALSE)</f>
        <v>사카라</v>
      </c>
      <c r="K2384" s="47">
        <f t="shared" ref="K2384:K2447" si="150">ROUNDUP(L2384/24,0)</f>
        <v>99</v>
      </c>
      <c r="L2384" s="47">
        <v>2370</v>
      </c>
      <c r="M2384" s="47">
        <f t="shared" si="148"/>
        <v>1079</v>
      </c>
      <c r="N2384" s="47">
        <f t="shared" si="147"/>
        <v>18</v>
      </c>
      <c r="O2384" s="47">
        <f t="shared" si="149"/>
        <v>1160</v>
      </c>
      <c r="P2384" s="47"/>
    </row>
    <row r="2385" spans="1:16" x14ac:dyDescent="0.3">
      <c r="A2385" s="6"/>
      <c r="C2385" s="27">
        <v>2371</v>
      </c>
      <c r="D2385" s="26">
        <v>1079</v>
      </c>
      <c r="E2385" s="26">
        <v>19</v>
      </c>
      <c r="F2385" s="5">
        <v>1157</v>
      </c>
      <c r="H2385" s="47">
        <f>VLOOKUP(표5_1075[[#This Row],[characterId]],$BB$15:$BD$223,2,FALSE)</f>
        <v>15</v>
      </c>
      <c r="I2385" s="47" t="str">
        <f>VLOOKUP(표5_1075[[#This Row],[characterId]],$BB$15:$BD$223,3,FALSE)</f>
        <v>클레르보</v>
      </c>
      <c r="K2385" s="47">
        <f t="shared" si="150"/>
        <v>99</v>
      </c>
      <c r="L2385" s="47">
        <v>2371</v>
      </c>
      <c r="M2385" s="47">
        <f t="shared" si="148"/>
        <v>1079</v>
      </c>
      <c r="N2385" s="47">
        <f t="shared" si="147"/>
        <v>19</v>
      </c>
      <c r="O2385" s="47">
        <f t="shared" si="149"/>
        <v>1157</v>
      </c>
      <c r="P2385" s="47"/>
    </row>
    <row r="2386" spans="1:16" x14ac:dyDescent="0.3">
      <c r="A2386" s="6"/>
      <c r="C2386" s="27">
        <v>2372</v>
      </c>
      <c r="D2386" s="26">
        <v>1079</v>
      </c>
      <c r="E2386" s="26">
        <v>20</v>
      </c>
      <c r="F2386" s="5">
        <v>1172</v>
      </c>
      <c r="H2386" s="47">
        <f>VLOOKUP(표5_1075[[#This Row],[characterId]],$BB$15:$BD$223,2,FALSE)</f>
        <v>32</v>
      </c>
      <c r="I2386" s="47" t="str">
        <f>VLOOKUP(표5_1075[[#This Row],[characterId]],$BB$15:$BD$223,3,FALSE)</f>
        <v>골강시</v>
      </c>
      <c r="K2386" s="47">
        <f t="shared" si="150"/>
        <v>99</v>
      </c>
      <c r="L2386" s="47">
        <v>2372</v>
      </c>
      <c r="M2386" s="47">
        <f t="shared" si="148"/>
        <v>1079</v>
      </c>
      <c r="N2386" s="47">
        <f t="shared" si="147"/>
        <v>20</v>
      </c>
      <c r="O2386" s="47">
        <f t="shared" si="149"/>
        <v>1172</v>
      </c>
      <c r="P2386" s="47"/>
    </row>
    <row r="2387" spans="1:16" x14ac:dyDescent="0.3">
      <c r="A2387" s="6"/>
      <c r="C2387" s="27">
        <v>2373</v>
      </c>
      <c r="D2387" s="26">
        <v>1079</v>
      </c>
      <c r="E2387" s="26">
        <v>101</v>
      </c>
      <c r="F2387" s="5">
        <v>2012</v>
      </c>
      <c r="H2387" s="47">
        <f>VLOOKUP(표5_1075[[#This Row],[characterId]],$BB$15:$BD$223,2,FALSE)</f>
        <v>31</v>
      </c>
      <c r="I2387" s="47" t="str">
        <f>VLOOKUP(표5_1075[[#This Row],[characterId]],$BB$15:$BD$223,3,FALSE)</f>
        <v>요로나</v>
      </c>
      <c r="K2387" s="47">
        <f t="shared" si="150"/>
        <v>99</v>
      </c>
      <c r="L2387" s="47">
        <v>2373</v>
      </c>
      <c r="M2387" s="47">
        <f t="shared" si="148"/>
        <v>1079</v>
      </c>
      <c r="N2387" s="47">
        <f t="shared" si="147"/>
        <v>101</v>
      </c>
      <c r="O2387" s="47">
        <f t="shared" si="149"/>
        <v>2012</v>
      </c>
      <c r="P2387" s="47"/>
    </row>
    <row r="2388" spans="1:16" x14ac:dyDescent="0.3">
      <c r="A2388" s="6"/>
      <c r="C2388" s="27">
        <v>2374</v>
      </c>
      <c r="D2388" s="26">
        <v>1079</v>
      </c>
      <c r="E2388" s="26">
        <v>102</v>
      </c>
      <c r="F2388" s="5">
        <v>2021</v>
      </c>
      <c r="H2388" s="47">
        <f>VLOOKUP(표5_1075[[#This Row],[characterId]],$BB$15:$BD$223,2,FALSE)</f>
        <v>23</v>
      </c>
      <c r="I2388" s="47" t="str">
        <f>VLOOKUP(표5_1075[[#This Row],[characterId]],$BB$15:$BD$223,3,FALSE)</f>
        <v>도르도로이드</v>
      </c>
      <c r="K2388" s="47">
        <f t="shared" si="150"/>
        <v>99</v>
      </c>
      <c r="L2388" s="47">
        <v>2374</v>
      </c>
      <c r="M2388" s="47">
        <f t="shared" si="148"/>
        <v>1079</v>
      </c>
      <c r="N2388" s="47">
        <f t="shared" si="147"/>
        <v>102</v>
      </c>
      <c r="O2388" s="47">
        <f t="shared" si="149"/>
        <v>2021</v>
      </c>
      <c r="P2388" s="47"/>
    </row>
    <row r="2389" spans="1:16" x14ac:dyDescent="0.3">
      <c r="A2389" s="6"/>
      <c r="C2389" s="27">
        <v>2375</v>
      </c>
      <c r="D2389" s="26">
        <v>1079</v>
      </c>
      <c r="E2389" s="26">
        <v>103</v>
      </c>
      <c r="F2389" s="5">
        <v>2031</v>
      </c>
      <c r="H2389" s="47">
        <f>VLOOKUP(표5_1075[[#This Row],[characterId]],$BB$15:$BD$223,2,FALSE)</f>
        <v>31</v>
      </c>
      <c r="I2389" s="47" t="str">
        <f>VLOOKUP(표5_1075[[#This Row],[characterId]],$BB$15:$BD$223,3,FALSE)</f>
        <v>치르치노</v>
      </c>
      <c r="K2389" s="47">
        <f t="shared" si="150"/>
        <v>99</v>
      </c>
      <c r="L2389" s="47">
        <v>2375</v>
      </c>
      <c r="M2389" s="47">
        <f t="shared" si="148"/>
        <v>1079</v>
      </c>
      <c r="N2389" s="47">
        <f t="shared" si="147"/>
        <v>103</v>
      </c>
      <c r="O2389" s="47">
        <f t="shared" si="149"/>
        <v>2031</v>
      </c>
      <c r="P2389" s="47"/>
    </row>
    <row r="2390" spans="1:16" x14ac:dyDescent="0.3">
      <c r="A2390" s="6"/>
      <c r="C2390" s="27">
        <v>2376</v>
      </c>
      <c r="D2390" s="26">
        <v>1079</v>
      </c>
      <c r="E2390" s="26">
        <v>201</v>
      </c>
      <c r="F2390" s="5">
        <v>3005</v>
      </c>
      <c r="H2390" s="47">
        <f>VLOOKUP(표5_1075[[#This Row],[characterId]],$BB$15:$BD$223,2,FALSE)</f>
        <v>36</v>
      </c>
      <c r="I2390" s="47" t="str">
        <f>VLOOKUP(표5_1075[[#This Row],[characterId]],$BB$15:$BD$223,3,FALSE)</f>
        <v>눈물의 루나이</v>
      </c>
      <c r="K2390" s="47">
        <f t="shared" si="150"/>
        <v>99</v>
      </c>
      <c r="L2390" s="47">
        <v>2376</v>
      </c>
      <c r="M2390" s="47">
        <f t="shared" si="148"/>
        <v>1079</v>
      </c>
      <c r="N2390" s="47">
        <f t="shared" si="147"/>
        <v>201</v>
      </c>
      <c r="O2390" s="47">
        <f t="shared" si="149"/>
        <v>3005</v>
      </c>
      <c r="P2390" s="47"/>
    </row>
    <row r="2391" spans="1:16" x14ac:dyDescent="0.3">
      <c r="A2391" s="6"/>
      <c r="C2391" s="27">
        <v>2377</v>
      </c>
      <c r="D2391" s="26">
        <v>1080</v>
      </c>
      <c r="E2391" s="26">
        <v>1</v>
      </c>
      <c r="F2391" s="5">
        <v>1002</v>
      </c>
      <c r="H2391" s="47">
        <f>VLOOKUP(표5_1075[[#This Row],[characterId]],$BB$15:$BD$223,2,FALSE)</f>
        <v>1</v>
      </c>
      <c r="I2391" s="47" t="str">
        <f>VLOOKUP(표5_1075[[#This Row],[characterId]],$BB$15:$BD$223,3,FALSE)</f>
        <v>길라임</v>
      </c>
      <c r="K2391" s="47">
        <f t="shared" si="150"/>
        <v>100</v>
      </c>
      <c r="L2391" s="47">
        <v>2377</v>
      </c>
      <c r="M2391" s="47">
        <f t="shared" si="148"/>
        <v>1080</v>
      </c>
      <c r="N2391" s="47">
        <f t="shared" si="147"/>
        <v>1</v>
      </c>
      <c r="O2391" s="47">
        <f t="shared" si="149"/>
        <v>1002</v>
      </c>
      <c r="P2391" s="47"/>
    </row>
    <row r="2392" spans="1:16" x14ac:dyDescent="0.3">
      <c r="A2392" s="6"/>
      <c r="C2392" s="27">
        <v>2378</v>
      </c>
      <c r="D2392" s="26">
        <v>1080</v>
      </c>
      <c r="E2392" s="26">
        <v>2</v>
      </c>
      <c r="F2392" s="5">
        <v>1005</v>
      </c>
      <c r="H2392" s="47">
        <f>VLOOKUP(표5_1075[[#This Row],[characterId]],$BB$15:$BD$223,2,FALSE)</f>
        <v>4</v>
      </c>
      <c r="I2392" s="47" t="str">
        <f>VLOOKUP(표5_1075[[#This Row],[characterId]],$BB$15:$BD$223,3,FALSE)</f>
        <v>델핀</v>
      </c>
      <c r="K2392" s="47">
        <f t="shared" si="150"/>
        <v>100</v>
      </c>
      <c r="L2392" s="47">
        <v>2378</v>
      </c>
      <c r="M2392" s="47">
        <f t="shared" si="148"/>
        <v>1080</v>
      </c>
      <c r="N2392" s="47">
        <f t="shared" si="147"/>
        <v>2</v>
      </c>
      <c r="O2392" s="47">
        <f t="shared" si="149"/>
        <v>1005</v>
      </c>
      <c r="P2392" s="47"/>
    </row>
    <row r="2393" spans="1:16" x14ac:dyDescent="0.3">
      <c r="A2393" s="6"/>
      <c r="C2393" s="27">
        <v>2379</v>
      </c>
      <c r="D2393" s="26">
        <v>1080</v>
      </c>
      <c r="E2393" s="26">
        <v>3</v>
      </c>
      <c r="F2393" s="5">
        <v>1025</v>
      </c>
      <c r="H2393" s="47">
        <f>VLOOKUP(표5_1075[[#This Row],[characterId]],$BB$15:$BD$223,2,FALSE)</f>
        <v>15</v>
      </c>
      <c r="I2393" s="47" t="str">
        <f>VLOOKUP(표5_1075[[#This Row],[characterId]],$BB$15:$BD$223,3,FALSE)</f>
        <v>엘라임</v>
      </c>
      <c r="K2393" s="47">
        <f t="shared" si="150"/>
        <v>100</v>
      </c>
      <c r="L2393" s="47">
        <v>2379</v>
      </c>
      <c r="M2393" s="47">
        <f t="shared" si="148"/>
        <v>1080</v>
      </c>
      <c r="N2393" s="47">
        <f t="shared" si="147"/>
        <v>3</v>
      </c>
      <c r="O2393" s="47">
        <f t="shared" si="149"/>
        <v>1025</v>
      </c>
      <c r="P2393" s="47"/>
    </row>
    <row r="2394" spans="1:16" x14ac:dyDescent="0.3">
      <c r="A2394" s="6"/>
      <c r="C2394" s="27">
        <v>2380</v>
      </c>
      <c r="D2394" s="26">
        <v>1080</v>
      </c>
      <c r="E2394" s="26">
        <v>4</v>
      </c>
      <c r="F2394" s="5">
        <v>1035</v>
      </c>
      <c r="H2394" s="47">
        <f>VLOOKUP(표5_1075[[#This Row],[characterId]],$BB$15:$BD$223,2,FALSE)</f>
        <v>2</v>
      </c>
      <c r="I2394" s="47" t="str">
        <f>VLOOKUP(표5_1075[[#This Row],[characterId]],$BB$15:$BD$223,3,FALSE)</f>
        <v>액션트독스</v>
      </c>
      <c r="K2394" s="47">
        <f t="shared" si="150"/>
        <v>100</v>
      </c>
      <c r="L2394" s="47">
        <v>2380</v>
      </c>
      <c r="M2394" s="47">
        <f t="shared" si="148"/>
        <v>1080</v>
      </c>
      <c r="N2394" s="47">
        <f t="shared" si="147"/>
        <v>4</v>
      </c>
      <c r="O2394" s="47">
        <f t="shared" si="149"/>
        <v>1035</v>
      </c>
      <c r="P2394" s="47"/>
    </row>
    <row r="2395" spans="1:16" x14ac:dyDescent="0.3">
      <c r="A2395" s="6"/>
      <c r="C2395" s="27">
        <v>2381</v>
      </c>
      <c r="D2395" s="26">
        <v>1080</v>
      </c>
      <c r="E2395" s="26">
        <v>5</v>
      </c>
      <c r="F2395" s="5">
        <v>1026</v>
      </c>
      <c r="H2395" s="47">
        <f>VLOOKUP(표5_1075[[#This Row],[characterId]],$BB$15:$BD$223,2,FALSE)</f>
        <v>8</v>
      </c>
      <c r="I2395" s="47" t="str">
        <f>VLOOKUP(표5_1075[[#This Row],[characterId]],$BB$15:$BD$223,3,FALSE)</f>
        <v>필라멘트</v>
      </c>
      <c r="K2395" s="47">
        <f t="shared" si="150"/>
        <v>100</v>
      </c>
      <c r="L2395" s="47">
        <v>2381</v>
      </c>
      <c r="M2395" s="47">
        <f t="shared" si="148"/>
        <v>1080</v>
      </c>
      <c r="N2395" s="47">
        <f t="shared" si="147"/>
        <v>5</v>
      </c>
      <c r="O2395" s="47">
        <f t="shared" si="149"/>
        <v>1026</v>
      </c>
      <c r="P2395" s="47"/>
    </row>
    <row r="2396" spans="1:16" x14ac:dyDescent="0.3">
      <c r="A2396" s="6"/>
      <c r="C2396" s="27">
        <v>2382</v>
      </c>
      <c r="D2396" s="26">
        <v>1080</v>
      </c>
      <c r="E2396" s="26">
        <v>6</v>
      </c>
      <c r="F2396" s="5">
        <v>1069</v>
      </c>
      <c r="H2396" s="47">
        <f>VLOOKUP(표5_1075[[#This Row],[characterId]],$BB$15:$BD$223,2,FALSE)</f>
        <v>21</v>
      </c>
      <c r="I2396" s="47" t="str">
        <f>VLOOKUP(표5_1075[[#This Row],[characterId]],$BB$15:$BD$223,3,FALSE)</f>
        <v>푸르릉</v>
      </c>
      <c r="K2396" s="47">
        <f t="shared" si="150"/>
        <v>100</v>
      </c>
      <c r="L2396" s="47">
        <v>2382</v>
      </c>
      <c r="M2396" s="47">
        <f t="shared" si="148"/>
        <v>1080</v>
      </c>
      <c r="N2396" s="47">
        <f t="shared" si="147"/>
        <v>6</v>
      </c>
      <c r="O2396" s="47">
        <f t="shared" si="149"/>
        <v>1069</v>
      </c>
      <c r="P2396" s="47"/>
    </row>
    <row r="2397" spans="1:16" x14ac:dyDescent="0.3">
      <c r="A2397" s="6"/>
      <c r="C2397" s="27">
        <v>2383</v>
      </c>
      <c r="D2397" s="26">
        <v>1080</v>
      </c>
      <c r="E2397" s="26">
        <v>7</v>
      </c>
      <c r="F2397" s="5">
        <v>1050</v>
      </c>
      <c r="H2397" s="47">
        <f>VLOOKUP(표5_1075[[#This Row],[characterId]],$BB$15:$BD$223,2,FALSE)</f>
        <v>12</v>
      </c>
      <c r="I2397" s="47" t="str">
        <f>VLOOKUP(표5_1075[[#This Row],[characterId]],$BB$15:$BD$223,3,FALSE)</f>
        <v>포리안</v>
      </c>
      <c r="K2397" s="47">
        <f t="shared" si="150"/>
        <v>100</v>
      </c>
      <c r="L2397" s="47">
        <v>2383</v>
      </c>
      <c r="M2397" s="47">
        <f t="shared" si="148"/>
        <v>1080</v>
      </c>
      <c r="N2397" s="47">
        <f t="shared" si="147"/>
        <v>7</v>
      </c>
      <c r="O2397" s="47">
        <f t="shared" si="149"/>
        <v>1050</v>
      </c>
      <c r="P2397" s="47"/>
    </row>
    <row r="2398" spans="1:16" x14ac:dyDescent="0.3">
      <c r="A2398" s="6"/>
      <c r="C2398" s="27">
        <v>2384</v>
      </c>
      <c r="D2398" s="26">
        <v>1080</v>
      </c>
      <c r="E2398" s="26">
        <v>8</v>
      </c>
      <c r="F2398" s="5">
        <v>1051</v>
      </c>
      <c r="H2398" s="47">
        <f>VLOOKUP(표5_1075[[#This Row],[characterId]],$BB$15:$BD$223,2,FALSE)</f>
        <v>42</v>
      </c>
      <c r="I2398" s="47" t="str">
        <f>VLOOKUP(표5_1075[[#This Row],[characterId]],$BB$15:$BD$223,3,FALSE)</f>
        <v>골드리막</v>
      </c>
      <c r="K2398" s="47">
        <f t="shared" si="150"/>
        <v>100</v>
      </c>
      <c r="L2398" s="47">
        <v>2384</v>
      </c>
      <c r="M2398" s="47">
        <f t="shared" si="148"/>
        <v>1080</v>
      </c>
      <c r="N2398" s="47">
        <f t="shared" si="147"/>
        <v>8</v>
      </c>
      <c r="O2398" s="47">
        <f t="shared" si="149"/>
        <v>1051</v>
      </c>
      <c r="P2398" s="47"/>
    </row>
    <row r="2399" spans="1:16" x14ac:dyDescent="0.3">
      <c r="A2399" s="6"/>
      <c r="C2399" s="27">
        <v>2385</v>
      </c>
      <c r="D2399" s="26">
        <v>1080</v>
      </c>
      <c r="E2399" s="26">
        <v>9</v>
      </c>
      <c r="F2399" s="5">
        <v>1048</v>
      </c>
      <c r="H2399" s="47">
        <f>VLOOKUP(표5_1075[[#This Row],[characterId]],$BB$15:$BD$223,2,FALSE)</f>
        <v>8</v>
      </c>
      <c r="I2399" s="47" t="str">
        <f>VLOOKUP(표5_1075[[#This Row],[characterId]],$BB$15:$BD$223,3,FALSE)</f>
        <v>호박</v>
      </c>
      <c r="K2399" s="47">
        <f t="shared" si="150"/>
        <v>100</v>
      </c>
      <c r="L2399" s="47">
        <v>2385</v>
      </c>
      <c r="M2399" s="47">
        <f t="shared" si="148"/>
        <v>1080</v>
      </c>
      <c r="N2399" s="47">
        <f t="shared" si="147"/>
        <v>9</v>
      </c>
      <c r="O2399" s="47">
        <f t="shared" si="149"/>
        <v>1048</v>
      </c>
      <c r="P2399" s="47"/>
    </row>
    <row r="2400" spans="1:16" x14ac:dyDescent="0.3">
      <c r="A2400" s="6"/>
      <c r="C2400" s="27">
        <v>2386</v>
      </c>
      <c r="D2400" s="26">
        <v>1080</v>
      </c>
      <c r="E2400" s="26">
        <v>10</v>
      </c>
      <c r="F2400" s="5">
        <v>1118</v>
      </c>
      <c r="H2400" s="47">
        <f>VLOOKUP(표5_1075[[#This Row],[characterId]],$BB$15:$BD$223,2,FALSE)</f>
        <v>8</v>
      </c>
      <c r="I2400" s="47" t="str">
        <f>VLOOKUP(표5_1075[[#This Row],[characterId]],$BB$15:$BD$223,3,FALSE)</f>
        <v>열무</v>
      </c>
      <c r="K2400" s="47">
        <f t="shared" si="150"/>
        <v>100</v>
      </c>
      <c r="L2400" s="47">
        <v>2386</v>
      </c>
      <c r="M2400" s="47">
        <f t="shared" si="148"/>
        <v>1080</v>
      </c>
      <c r="N2400" s="47">
        <f t="shared" si="147"/>
        <v>10</v>
      </c>
      <c r="O2400" s="47">
        <f t="shared" si="149"/>
        <v>1118</v>
      </c>
      <c r="P2400" s="47"/>
    </row>
    <row r="2401" spans="1:16" x14ac:dyDescent="0.3">
      <c r="A2401" s="6"/>
      <c r="C2401" s="27">
        <v>2387</v>
      </c>
      <c r="D2401" s="26">
        <v>1080</v>
      </c>
      <c r="E2401" s="26">
        <v>11</v>
      </c>
      <c r="F2401" s="5">
        <v>1065</v>
      </c>
      <c r="H2401" s="47">
        <f>VLOOKUP(표5_1075[[#This Row],[characterId]],$BB$15:$BD$223,2,FALSE)</f>
        <v>3</v>
      </c>
      <c r="I2401" s="47" t="str">
        <f>VLOOKUP(표5_1075[[#This Row],[characterId]],$BB$15:$BD$223,3,FALSE)</f>
        <v>옴니파이톤</v>
      </c>
      <c r="K2401" s="47">
        <f t="shared" si="150"/>
        <v>100</v>
      </c>
      <c r="L2401" s="47">
        <v>2387</v>
      </c>
      <c r="M2401" s="47">
        <f t="shared" si="148"/>
        <v>1080</v>
      </c>
      <c r="N2401" s="47">
        <f t="shared" si="147"/>
        <v>11</v>
      </c>
      <c r="O2401" s="47">
        <f t="shared" si="149"/>
        <v>1065</v>
      </c>
      <c r="P2401" s="47"/>
    </row>
    <row r="2402" spans="1:16" x14ac:dyDescent="0.3">
      <c r="A2402" s="6"/>
      <c r="C2402" s="27">
        <v>2388</v>
      </c>
      <c r="D2402" s="26">
        <v>1080</v>
      </c>
      <c r="E2402" s="26">
        <v>12</v>
      </c>
      <c r="F2402" s="5">
        <v>1066</v>
      </c>
      <c r="H2402" s="47">
        <f>VLOOKUP(표5_1075[[#This Row],[characterId]],$BB$15:$BD$223,2,FALSE)</f>
        <v>3</v>
      </c>
      <c r="I2402" s="47" t="str">
        <f>VLOOKUP(표5_1075[[#This Row],[characterId]],$BB$15:$BD$223,3,FALSE)</f>
        <v>디바인독스</v>
      </c>
      <c r="K2402" s="47">
        <f t="shared" si="150"/>
        <v>100</v>
      </c>
      <c r="L2402" s="47">
        <v>2388</v>
      </c>
      <c r="M2402" s="47">
        <f t="shared" si="148"/>
        <v>1080</v>
      </c>
      <c r="N2402" s="47">
        <f t="shared" si="147"/>
        <v>12</v>
      </c>
      <c r="O2402" s="47">
        <f t="shared" si="149"/>
        <v>1066</v>
      </c>
      <c r="P2402" s="47"/>
    </row>
    <row r="2403" spans="1:16" x14ac:dyDescent="0.3">
      <c r="A2403" s="6"/>
      <c r="C2403" s="27">
        <v>2389</v>
      </c>
      <c r="D2403" s="26">
        <v>1080</v>
      </c>
      <c r="E2403" s="26">
        <v>13</v>
      </c>
      <c r="F2403" s="5">
        <v>1122</v>
      </c>
      <c r="H2403" s="47">
        <f>VLOOKUP(표5_1075[[#This Row],[characterId]],$BB$15:$BD$223,2,FALSE)</f>
        <v>13</v>
      </c>
      <c r="I2403" s="47" t="str">
        <f>VLOOKUP(표5_1075[[#This Row],[characterId]],$BB$15:$BD$223,3,FALSE)</f>
        <v>레주카</v>
      </c>
      <c r="K2403" s="47">
        <f t="shared" si="150"/>
        <v>100</v>
      </c>
      <c r="L2403" s="47">
        <v>2389</v>
      </c>
      <c r="M2403" s="47">
        <f t="shared" si="148"/>
        <v>1080</v>
      </c>
      <c r="N2403" s="47">
        <f t="shared" si="147"/>
        <v>13</v>
      </c>
      <c r="O2403" s="47">
        <f t="shared" si="149"/>
        <v>1122</v>
      </c>
      <c r="P2403" s="47"/>
    </row>
    <row r="2404" spans="1:16" x14ac:dyDescent="0.3">
      <c r="A2404" s="6"/>
      <c r="C2404" s="27">
        <v>2390</v>
      </c>
      <c r="D2404" s="26">
        <v>1080</v>
      </c>
      <c r="E2404" s="26">
        <v>14</v>
      </c>
      <c r="F2404" s="5">
        <v>1074</v>
      </c>
      <c r="H2404" s="47">
        <f>VLOOKUP(표5_1075[[#This Row],[characterId]],$BB$15:$BD$223,2,FALSE)</f>
        <v>14</v>
      </c>
      <c r="I2404" s="47" t="str">
        <f>VLOOKUP(표5_1075[[#This Row],[characterId]],$BB$15:$BD$223,3,FALSE)</f>
        <v>드로이드골드</v>
      </c>
      <c r="K2404" s="47">
        <f t="shared" si="150"/>
        <v>100</v>
      </c>
      <c r="L2404" s="47">
        <v>2390</v>
      </c>
      <c r="M2404" s="47">
        <f t="shared" si="148"/>
        <v>1080</v>
      </c>
      <c r="N2404" s="47">
        <f t="shared" si="147"/>
        <v>14</v>
      </c>
      <c r="O2404" s="47">
        <f t="shared" si="149"/>
        <v>1074</v>
      </c>
      <c r="P2404" s="47"/>
    </row>
    <row r="2405" spans="1:16" x14ac:dyDescent="0.3">
      <c r="A2405" s="6"/>
      <c r="C2405" s="27">
        <v>2391</v>
      </c>
      <c r="D2405" s="26">
        <v>1080</v>
      </c>
      <c r="E2405" s="26">
        <v>15</v>
      </c>
      <c r="F2405" s="5">
        <v>1078</v>
      </c>
      <c r="H2405" s="47">
        <f>VLOOKUP(표5_1075[[#This Row],[characterId]],$BB$15:$BD$223,2,FALSE)</f>
        <v>42</v>
      </c>
      <c r="I2405" s="47" t="str">
        <f>VLOOKUP(표5_1075[[#This Row],[characterId]],$BB$15:$BD$223,3,FALSE)</f>
        <v>프레링</v>
      </c>
      <c r="K2405" s="47">
        <f t="shared" si="150"/>
        <v>100</v>
      </c>
      <c r="L2405" s="47">
        <v>2391</v>
      </c>
      <c r="M2405" s="47">
        <f t="shared" si="148"/>
        <v>1080</v>
      </c>
      <c r="N2405" s="47">
        <f t="shared" si="147"/>
        <v>15</v>
      </c>
      <c r="O2405" s="47">
        <f t="shared" si="149"/>
        <v>1078</v>
      </c>
      <c r="P2405" s="47"/>
    </row>
    <row r="2406" spans="1:16" x14ac:dyDescent="0.3">
      <c r="A2406" s="6"/>
      <c r="C2406" s="27">
        <v>2392</v>
      </c>
      <c r="D2406" s="26">
        <v>1080</v>
      </c>
      <c r="E2406" s="26">
        <v>16</v>
      </c>
      <c r="F2406" s="5">
        <v>1147</v>
      </c>
      <c r="H2406" s="47">
        <f>VLOOKUP(표5_1075[[#This Row],[characterId]],$BB$15:$BD$223,2,FALSE)</f>
        <v>6</v>
      </c>
      <c r="I2406" s="47" t="str">
        <f>VLOOKUP(표5_1075[[#This Row],[characterId]],$BB$15:$BD$223,3,FALSE)</f>
        <v>카노포스</v>
      </c>
      <c r="K2406" s="47">
        <f t="shared" si="150"/>
        <v>100</v>
      </c>
      <c r="L2406" s="47">
        <v>2392</v>
      </c>
      <c r="M2406" s="47">
        <f t="shared" si="148"/>
        <v>1080</v>
      </c>
      <c r="N2406" s="47">
        <f t="shared" si="147"/>
        <v>16</v>
      </c>
      <c r="O2406" s="47">
        <f t="shared" si="149"/>
        <v>1147</v>
      </c>
      <c r="P2406" s="47"/>
    </row>
    <row r="2407" spans="1:16" x14ac:dyDescent="0.3">
      <c r="A2407" s="6"/>
      <c r="C2407" s="27">
        <v>2393</v>
      </c>
      <c r="D2407" s="26">
        <v>1080</v>
      </c>
      <c r="E2407" s="26">
        <v>17</v>
      </c>
      <c r="F2407" s="5">
        <v>1146</v>
      </c>
      <c r="H2407" s="47">
        <f>VLOOKUP(표5_1075[[#This Row],[characterId]],$BB$15:$BD$223,2,FALSE)</f>
        <v>31</v>
      </c>
      <c r="I2407" s="47" t="str">
        <f>VLOOKUP(표5_1075[[#This Row],[characterId]],$BB$15:$BD$223,3,FALSE)</f>
        <v>바누브</v>
      </c>
      <c r="K2407" s="47">
        <f t="shared" si="150"/>
        <v>100</v>
      </c>
      <c r="L2407" s="47">
        <v>2393</v>
      </c>
      <c r="M2407" s="47">
        <f t="shared" si="148"/>
        <v>1080</v>
      </c>
      <c r="N2407" s="47">
        <f t="shared" si="147"/>
        <v>17</v>
      </c>
      <c r="O2407" s="47">
        <f t="shared" si="149"/>
        <v>1146</v>
      </c>
      <c r="P2407" s="47"/>
    </row>
    <row r="2408" spans="1:16" x14ac:dyDescent="0.3">
      <c r="A2408" s="6"/>
      <c r="C2408" s="27">
        <v>2394</v>
      </c>
      <c r="D2408" s="26">
        <v>1080</v>
      </c>
      <c r="E2408" s="26">
        <v>18</v>
      </c>
      <c r="F2408" s="5">
        <v>1160</v>
      </c>
      <c r="H2408" s="47">
        <f>VLOOKUP(표5_1075[[#This Row],[characterId]],$BB$15:$BD$223,2,FALSE)</f>
        <v>9</v>
      </c>
      <c r="I2408" s="47" t="str">
        <f>VLOOKUP(표5_1075[[#This Row],[characterId]],$BB$15:$BD$223,3,FALSE)</f>
        <v>사카라</v>
      </c>
      <c r="K2408" s="47">
        <f t="shared" si="150"/>
        <v>100</v>
      </c>
      <c r="L2408" s="47">
        <v>2394</v>
      </c>
      <c r="M2408" s="47">
        <f t="shared" si="148"/>
        <v>1080</v>
      </c>
      <c r="N2408" s="47">
        <f t="shared" ref="N2408:N2471" si="151">N2384</f>
        <v>18</v>
      </c>
      <c r="O2408" s="47">
        <f t="shared" si="149"/>
        <v>1160</v>
      </c>
      <c r="P2408" s="47"/>
    </row>
    <row r="2409" spans="1:16" x14ac:dyDescent="0.3">
      <c r="A2409" s="6"/>
      <c r="C2409" s="27">
        <v>2395</v>
      </c>
      <c r="D2409" s="26">
        <v>1080</v>
      </c>
      <c r="E2409" s="26">
        <v>19</v>
      </c>
      <c r="F2409" s="5">
        <v>1157</v>
      </c>
      <c r="H2409" s="47">
        <f>VLOOKUP(표5_1075[[#This Row],[characterId]],$BB$15:$BD$223,2,FALSE)</f>
        <v>15</v>
      </c>
      <c r="I2409" s="47" t="str">
        <f>VLOOKUP(표5_1075[[#This Row],[characterId]],$BB$15:$BD$223,3,FALSE)</f>
        <v>클레르보</v>
      </c>
      <c r="K2409" s="47">
        <f t="shared" si="150"/>
        <v>100</v>
      </c>
      <c r="L2409" s="47">
        <v>2395</v>
      </c>
      <c r="M2409" s="47">
        <f t="shared" si="148"/>
        <v>1080</v>
      </c>
      <c r="N2409" s="47">
        <f t="shared" si="151"/>
        <v>19</v>
      </c>
      <c r="O2409" s="47">
        <f t="shared" si="149"/>
        <v>1157</v>
      </c>
      <c r="P2409" s="47"/>
    </row>
    <row r="2410" spans="1:16" x14ac:dyDescent="0.3">
      <c r="A2410" s="6"/>
      <c r="C2410" s="27">
        <v>2396</v>
      </c>
      <c r="D2410" s="26">
        <v>1080</v>
      </c>
      <c r="E2410" s="26">
        <v>20</v>
      </c>
      <c r="F2410" s="5">
        <v>1172</v>
      </c>
      <c r="H2410" s="47">
        <f>VLOOKUP(표5_1075[[#This Row],[characterId]],$BB$15:$BD$223,2,FALSE)</f>
        <v>32</v>
      </c>
      <c r="I2410" s="47" t="str">
        <f>VLOOKUP(표5_1075[[#This Row],[characterId]],$BB$15:$BD$223,3,FALSE)</f>
        <v>골강시</v>
      </c>
      <c r="K2410" s="47">
        <f t="shared" si="150"/>
        <v>100</v>
      </c>
      <c r="L2410" s="47">
        <v>2396</v>
      </c>
      <c r="M2410" s="47">
        <f t="shared" si="148"/>
        <v>1080</v>
      </c>
      <c r="N2410" s="47">
        <f t="shared" si="151"/>
        <v>20</v>
      </c>
      <c r="O2410" s="47">
        <f t="shared" si="149"/>
        <v>1172</v>
      </c>
      <c r="P2410" s="47"/>
    </row>
    <row r="2411" spans="1:16" x14ac:dyDescent="0.3">
      <c r="A2411" s="6"/>
      <c r="C2411" s="27">
        <v>2397</v>
      </c>
      <c r="D2411" s="26">
        <v>1080</v>
      </c>
      <c r="E2411" s="26">
        <v>101</v>
      </c>
      <c r="F2411" s="5">
        <v>2012</v>
      </c>
      <c r="H2411" s="47">
        <f>VLOOKUP(표5_1075[[#This Row],[characterId]],$BB$15:$BD$223,2,FALSE)</f>
        <v>31</v>
      </c>
      <c r="I2411" s="47" t="str">
        <f>VLOOKUP(표5_1075[[#This Row],[characterId]],$BB$15:$BD$223,3,FALSE)</f>
        <v>요로나</v>
      </c>
      <c r="K2411" s="47">
        <f t="shared" si="150"/>
        <v>100</v>
      </c>
      <c r="L2411" s="47">
        <v>2397</v>
      </c>
      <c r="M2411" s="47">
        <f t="shared" si="148"/>
        <v>1080</v>
      </c>
      <c r="N2411" s="47">
        <f t="shared" si="151"/>
        <v>101</v>
      </c>
      <c r="O2411" s="47">
        <f t="shared" si="149"/>
        <v>2012</v>
      </c>
      <c r="P2411" s="47"/>
    </row>
    <row r="2412" spans="1:16" x14ac:dyDescent="0.3">
      <c r="A2412" s="6"/>
      <c r="C2412" s="27">
        <v>2398</v>
      </c>
      <c r="D2412" s="26">
        <v>1080</v>
      </c>
      <c r="E2412" s="26">
        <v>102</v>
      </c>
      <c r="F2412" s="5">
        <v>2021</v>
      </c>
      <c r="H2412" s="47">
        <f>VLOOKUP(표5_1075[[#This Row],[characterId]],$BB$15:$BD$223,2,FALSE)</f>
        <v>23</v>
      </c>
      <c r="I2412" s="47" t="str">
        <f>VLOOKUP(표5_1075[[#This Row],[characterId]],$BB$15:$BD$223,3,FALSE)</f>
        <v>도르도로이드</v>
      </c>
      <c r="K2412" s="47">
        <f t="shared" si="150"/>
        <v>100</v>
      </c>
      <c r="L2412" s="47">
        <v>2398</v>
      </c>
      <c r="M2412" s="47">
        <f t="shared" si="148"/>
        <v>1080</v>
      </c>
      <c r="N2412" s="47">
        <f t="shared" si="151"/>
        <v>102</v>
      </c>
      <c r="O2412" s="47">
        <f t="shared" si="149"/>
        <v>2021</v>
      </c>
      <c r="P2412" s="47"/>
    </row>
    <row r="2413" spans="1:16" x14ac:dyDescent="0.3">
      <c r="A2413" s="6"/>
      <c r="C2413" s="27">
        <v>2399</v>
      </c>
      <c r="D2413" s="26">
        <v>1080</v>
      </c>
      <c r="E2413" s="26">
        <v>103</v>
      </c>
      <c r="F2413" s="5">
        <v>2031</v>
      </c>
      <c r="H2413" s="47">
        <f>VLOOKUP(표5_1075[[#This Row],[characterId]],$BB$15:$BD$223,2,FALSE)</f>
        <v>31</v>
      </c>
      <c r="I2413" s="47" t="str">
        <f>VLOOKUP(표5_1075[[#This Row],[characterId]],$BB$15:$BD$223,3,FALSE)</f>
        <v>치르치노</v>
      </c>
      <c r="K2413" s="47">
        <f t="shared" si="150"/>
        <v>100</v>
      </c>
      <c r="L2413" s="47">
        <v>2399</v>
      </c>
      <c r="M2413" s="47">
        <f t="shared" si="148"/>
        <v>1080</v>
      </c>
      <c r="N2413" s="47">
        <f t="shared" si="151"/>
        <v>103</v>
      </c>
      <c r="O2413" s="47">
        <f t="shared" si="149"/>
        <v>2031</v>
      </c>
      <c r="P2413" s="47"/>
    </row>
    <row r="2414" spans="1:16" x14ac:dyDescent="0.3">
      <c r="A2414" s="6"/>
      <c r="C2414" s="27">
        <v>2400</v>
      </c>
      <c r="D2414" s="26">
        <v>1080</v>
      </c>
      <c r="E2414" s="26">
        <v>201</v>
      </c>
      <c r="F2414" s="5">
        <v>3005</v>
      </c>
      <c r="H2414" s="47">
        <f>VLOOKUP(표5_1075[[#This Row],[characterId]],$BB$15:$BD$223,2,FALSE)</f>
        <v>36</v>
      </c>
      <c r="I2414" s="47" t="str">
        <f>VLOOKUP(표5_1075[[#This Row],[characterId]],$BB$15:$BD$223,3,FALSE)</f>
        <v>눈물의 루나이</v>
      </c>
      <c r="K2414" s="47">
        <f t="shared" si="150"/>
        <v>100</v>
      </c>
      <c r="L2414" s="47">
        <v>2400</v>
      </c>
      <c r="M2414" s="47">
        <f t="shared" si="148"/>
        <v>1080</v>
      </c>
      <c r="N2414" s="47">
        <f t="shared" si="151"/>
        <v>201</v>
      </c>
      <c r="O2414" s="47">
        <f t="shared" si="149"/>
        <v>3005</v>
      </c>
      <c r="P2414" s="47"/>
    </row>
    <row r="2415" spans="1:16" x14ac:dyDescent="0.3">
      <c r="A2415" s="6"/>
      <c r="C2415" s="27">
        <v>2401</v>
      </c>
      <c r="D2415" s="26">
        <v>1101</v>
      </c>
      <c r="E2415" s="26">
        <v>1</v>
      </c>
      <c r="F2415" s="5">
        <v>1009</v>
      </c>
      <c r="H2415" s="47">
        <f>VLOOKUP(표5_1075[[#This Row],[characterId]],$BB$15:$BD$223,2,FALSE)</f>
        <v>7</v>
      </c>
      <c r="I2415" s="47" t="str">
        <f>VLOOKUP(표5_1075[[#This Row],[characterId]],$BB$15:$BD$223,3,FALSE)</f>
        <v>블라임</v>
      </c>
      <c r="K2415" s="47">
        <f t="shared" si="150"/>
        <v>101</v>
      </c>
      <c r="L2415" s="47">
        <v>2401</v>
      </c>
      <c r="M2415" s="47">
        <f t="shared" si="148"/>
        <v>1101</v>
      </c>
      <c r="N2415" s="47">
        <f t="shared" si="151"/>
        <v>1</v>
      </c>
      <c r="O2415" s="47">
        <f t="shared" si="149"/>
        <v>1009</v>
      </c>
      <c r="P2415" s="47"/>
    </row>
    <row r="2416" spans="1:16" x14ac:dyDescent="0.3">
      <c r="A2416" s="6"/>
      <c r="C2416" s="27">
        <v>2402</v>
      </c>
      <c r="D2416" s="26">
        <v>1101</v>
      </c>
      <c r="E2416" s="26">
        <v>2</v>
      </c>
      <c r="F2416" s="5">
        <v>1008</v>
      </c>
      <c r="H2416" s="47">
        <f>VLOOKUP(표5_1075[[#This Row],[characterId]],$BB$15:$BD$223,2,FALSE)</f>
        <v>41</v>
      </c>
      <c r="I2416" s="47" t="str">
        <f>VLOOKUP(표5_1075[[#This Row],[characterId]],$BB$15:$BD$223,3,FALSE)</f>
        <v>화이트고</v>
      </c>
      <c r="K2416" s="47">
        <f t="shared" si="150"/>
        <v>101</v>
      </c>
      <c r="L2416" s="47">
        <v>2402</v>
      </c>
      <c r="M2416" s="47">
        <f t="shared" si="148"/>
        <v>1101</v>
      </c>
      <c r="N2416" s="47">
        <f t="shared" si="151"/>
        <v>2</v>
      </c>
      <c r="O2416" s="47">
        <f t="shared" si="149"/>
        <v>1008</v>
      </c>
      <c r="P2416" s="47"/>
    </row>
    <row r="2417" spans="1:16" x14ac:dyDescent="0.3">
      <c r="A2417" s="6"/>
      <c r="C2417" s="27">
        <v>2403</v>
      </c>
      <c r="D2417" s="26">
        <v>1101</v>
      </c>
      <c r="E2417" s="26">
        <v>3</v>
      </c>
      <c r="F2417" s="5">
        <v>1033</v>
      </c>
      <c r="H2417" s="47">
        <f>VLOOKUP(표5_1075[[#This Row],[characterId]],$BB$15:$BD$223,2,FALSE)</f>
        <v>9</v>
      </c>
      <c r="I2417" s="47" t="str">
        <f>VLOOKUP(표5_1075[[#This Row],[characterId]],$BB$15:$BD$223,3,FALSE)</f>
        <v>가드폴</v>
      </c>
      <c r="K2417" s="47">
        <f t="shared" si="150"/>
        <v>101</v>
      </c>
      <c r="L2417" s="47">
        <v>2403</v>
      </c>
      <c r="M2417" s="47">
        <f t="shared" si="148"/>
        <v>1101</v>
      </c>
      <c r="N2417" s="47">
        <f t="shared" si="151"/>
        <v>3</v>
      </c>
      <c r="O2417" s="47">
        <f t="shared" si="149"/>
        <v>1033</v>
      </c>
      <c r="P2417" s="47"/>
    </row>
    <row r="2418" spans="1:16" x14ac:dyDescent="0.3">
      <c r="A2418" s="6"/>
      <c r="C2418" s="27">
        <v>2404</v>
      </c>
      <c r="D2418" s="26">
        <v>1101</v>
      </c>
      <c r="E2418" s="26">
        <v>4</v>
      </c>
      <c r="F2418" s="5">
        <v>1024</v>
      </c>
      <c r="H2418" s="47">
        <f>VLOOKUP(표5_1075[[#This Row],[characterId]],$BB$15:$BD$223,2,FALSE)</f>
        <v>16</v>
      </c>
      <c r="I2418" s="47" t="str">
        <f>VLOOKUP(표5_1075[[#This Row],[characterId]],$BB$15:$BD$223,3,FALSE)</f>
        <v>포레스트고</v>
      </c>
      <c r="K2418" s="47">
        <f t="shared" si="150"/>
        <v>101</v>
      </c>
      <c r="L2418" s="47">
        <v>2404</v>
      </c>
      <c r="M2418" s="47">
        <f t="shared" si="148"/>
        <v>1101</v>
      </c>
      <c r="N2418" s="47">
        <f t="shared" si="151"/>
        <v>4</v>
      </c>
      <c r="O2418" s="47">
        <f t="shared" si="149"/>
        <v>1024</v>
      </c>
      <c r="P2418" s="47"/>
    </row>
    <row r="2419" spans="1:16" x14ac:dyDescent="0.3">
      <c r="A2419" s="6"/>
      <c r="C2419" s="27">
        <v>2405</v>
      </c>
      <c r="D2419" s="26">
        <v>1101</v>
      </c>
      <c r="E2419" s="26">
        <v>5</v>
      </c>
      <c r="F2419" s="5">
        <v>1027</v>
      </c>
      <c r="H2419" s="47">
        <f>VLOOKUP(표5_1075[[#This Row],[characterId]],$BB$15:$BD$223,2,FALSE)</f>
        <v>15</v>
      </c>
      <c r="I2419" s="47" t="str">
        <f>VLOOKUP(표5_1075[[#This Row],[characterId]],$BB$15:$BD$223,3,FALSE)</f>
        <v>켈라멘트</v>
      </c>
      <c r="K2419" s="47">
        <f t="shared" si="150"/>
        <v>101</v>
      </c>
      <c r="L2419" s="47">
        <v>2405</v>
      </c>
      <c r="M2419" s="47">
        <f t="shared" si="148"/>
        <v>1101</v>
      </c>
      <c r="N2419" s="47">
        <f t="shared" si="151"/>
        <v>5</v>
      </c>
      <c r="O2419" s="47">
        <f t="shared" si="149"/>
        <v>1027</v>
      </c>
      <c r="P2419" s="47"/>
    </row>
    <row r="2420" spans="1:16" x14ac:dyDescent="0.3">
      <c r="A2420" s="6"/>
      <c r="C2420" s="27">
        <v>2406</v>
      </c>
      <c r="D2420" s="26">
        <v>1101</v>
      </c>
      <c r="E2420" s="26">
        <v>6</v>
      </c>
      <c r="F2420" s="5">
        <v>1054</v>
      </c>
      <c r="H2420" s="47">
        <f>VLOOKUP(표5_1075[[#This Row],[characterId]],$BB$15:$BD$223,2,FALSE)</f>
        <v>7</v>
      </c>
      <c r="I2420" s="47" t="str">
        <f>VLOOKUP(표5_1075[[#This Row],[characterId]],$BB$15:$BD$223,3,FALSE)</f>
        <v>컷스로트맨</v>
      </c>
      <c r="K2420" s="47">
        <f t="shared" si="150"/>
        <v>101</v>
      </c>
      <c r="L2420" s="47">
        <v>2406</v>
      </c>
      <c r="M2420" s="47">
        <f t="shared" si="148"/>
        <v>1101</v>
      </c>
      <c r="N2420" s="47">
        <f t="shared" si="151"/>
        <v>6</v>
      </c>
      <c r="O2420" s="47">
        <f t="shared" si="149"/>
        <v>1054</v>
      </c>
      <c r="P2420" s="47"/>
    </row>
    <row r="2421" spans="1:16" x14ac:dyDescent="0.3">
      <c r="A2421" s="6"/>
      <c r="C2421" s="27">
        <v>2407</v>
      </c>
      <c r="D2421" s="26">
        <v>1101</v>
      </c>
      <c r="E2421" s="26">
        <v>7</v>
      </c>
      <c r="F2421" s="5">
        <v>1039</v>
      </c>
      <c r="H2421" s="47">
        <f>VLOOKUP(표5_1075[[#This Row],[characterId]],$BB$15:$BD$223,2,FALSE)</f>
        <v>41</v>
      </c>
      <c r="I2421" s="47" t="str">
        <f>VLOOKUP(표5_1075[[#This Row],[characterId]],$BB$15:$BD$223,3,FALSE)</f>
        <v>데이레이디</v>
      </c>
      <c r="K2421" s="47">
        <f t="shared" si="150"/>
        <v>101</v>
      </c>
      <c r="L2421" s="47">
        <v>2407</v>
      </c>
      <c r="M2421" s="47">
        <f t="shared" si="148"/>
        <v>1101</v>
      </c>
      <c r="N2421" s="47">
        <f t="shared" si="151"/>
        <v>7</v>
      </c>
      <c r="O2421" s="47">
        <f t="shared" si="149"/>
        <v>1039</v>
      </c>
      <c r="P2421" s="47"/>
    </row>
    <row r="2422" spans="1:16" x14ac:dyDescent="0.3">
      <c r="A2422" s="6"/>
      <c r="C2422" s="27">
        <v>2408</v>
      </c>
      <c r="D2422" s="26">
        <v>1101</v>
      </c>
      <c r="E2422" s="26">
        <v>8</v>
      </c>
      <c r="F2422" s="5">
        <v>1052</v>
      </c>
      <c r="H2422" s="47">
        <f>VLOOKUP(표5_1075[[#This Row],[characterId]],$BB$15:$BD$223,2,FALSE)</f>
        <v>10</v>
      </c>
      <c r="I2422" s="47" t="str">
        <f>VLOOKUP(표5_1075[[#This Row],[characterId]],$BB$15:$BD$223,3,FALSE)</f>
        <v>치카</v>
      </c>
      <c r="K2422" s="47">
        <f t="shared" si="150"/>
        <v>101</v>
      </c>
      <c r="L2422" s="47">
        <v>2408</v>
      </c>
      <c r="M2422" s="47">
        <f t="shared" si="148"/>
        <v>1101</v>
      </c>
      <c r="N2422" s="47">
        <f t="shared" si="151"/>
        <v>8</v>
      </c>
      <c r="O2422" s="47">
        <f t="shared" si="149"/>
        <v>1052</v>
      </c>
      <c r="P2422" s="47"/>
    </row>
    <row r="2423" spans="1:16" x14ac:dyDescent="0.3">
      <c r="A2423" s="6"/>
      <c r="C2423" s="27">
        <v>2409</v>
      </c>
      <c r="D2423" s="26">
        <v>1101</v>
      </c>
      <c r="E2423" s="26">
        <v>9</v>
      </c>
      <c r="F2423" s="5">
        <v>1048</v>
      </c>
      <c r="H2423" s="47">
        <f>VLOOKUP(표5_1075[[#This Row],[characterId]],$BB$15:$BD$223,2,FALSE)</f>
        <v>8</v>
      </c>
      <c r="I2423" s="47" t="str">
        <f>VLOOKUP(표5_1075[[#This Row],[characterId]],$BB$15:$BD$223,3,FALSE)</f>
        <v>호박</v>
      </c>
      <c r="K2423" s="47">
        <f t="shared" si="150"/>
        <v>101</v>
      </c>
      <c r="L2423" s="47">
        <v>2409</v>
      </c>
      <c r="M2423" s="47">
        <f t="shared" si="148"/>
        <v>1101</v>
      </c>
      <c r="N2423" s="47">
        <f t="shared" si="151"/>
        <v>9</v>
      </c>
      <c r="O2423" s="47">
        <f t="shared" si="149"/>
        <v>1048</v>
      </c>
      <c r="P2423" s="47"/>
    </row>
    <row r="2424" spans="1:16" x14ac:dyDescent="0.3">
      <c r="A2424" s="6"/>
      <c r="C2424" s="27">
        <v>2410</v>
      </c>
      <c r="D2424" s="26">
        <v>1101</v>
      </c>
      <c r="E2424" s="26">
        <v>10</v>
      </c>
      <c r="F2424" s="5">
        <v>1038</v>
      </c>
      <c r="H2424" s="47">
        <f>VLOOKUP(표5_1075[[#This Row],[characterId]],$BB$15:$BD$223,2,FALSE)</f>
        <v>42</v>
      </c>
      <c r="I2424" s="47" t="str">
        <f>VLOOKUP(표5_1075[[#This Row],[characterId]],$BB$15:$BD$223,3,FALSE)</f>
        <v>리프스</v>
      </c>
      <c r="K2424" s="47">
        <f t="shared" si="150"/>
        <v>101</v>
      </c>
      <c r="L2424" s="47">
        <v>2410</v>
      </c>
      <c r="M2424" s="47">
        <f t="shared" si="148"/>
        <v>1101</v>
      </c>
      <c r="N2424" s="47">
        <f t="shared" si="151"/>
        <v>10</v>
      </c>
      <c r="O2424" s="47">
        <f t="shared" si="149"/>
        <v>1038</v>
      </c>
      <c r="P2424" s="47"/>
    </row>
    <row r="2425" spans="1:16" x14ac:dyDescent="0.3">
      <c r="A2425" s="6"/>
      <c r="C2425" s="27">
        <v>2411</v>
      </c>
      <c r="D2425" s="26">
        <v>1101</v>
      </c>
      <c r="E2425" s="26">
        <v>11</v>
      </c>
      <c r="F2425" s="5">
        <v>1062</v>
      </c>
      <c r="H2425" s="47">
        <f>VLOOKUP(표5_1075[[#This Row],[characterId]],$BB$15:$BD$223,2,FALSE)</f>
        <v>22</v>
      </c>
      <c r="I2425" s="47" t="str">
        <f>VLOOKUP(표5_1075[[#This Row],[characterId]],$BB$15:$BD$223,3,FALSE)</f>
        <v>소울치프톤</v>
      </c>
      <c r="K2425" s="47">
        <f t="shared" si="150"/>
        <v>101</v>
      </c>
      <c r="L2425" s="47">
        <v>2411</v>
      </c>
      <c r="M2425" s="47">
        <f t="shared" si="148"/>
        <v>1101</v>
      </c>
      <c r="N2425" s="47">
        <f t="shared" si="151"/>
        <v>11</v>
      </c>
      <c r="O2425" s="47">
        <f t="shared" si="149"/>
        <v>1062</v>
      </c>
      <c r="P2425" s="47"/>
    </row>
    <row r="2426" spans="1:16" x14ac:dyDescent="0.3">
      <c r="A2426" s="6"/>
      <c r="C2426" s="27">
        <v>2412</v>
      </c>
      <c r="D2426" s="26">
        <v>1101</v>
      </c>
      <c r="E2426" s="26">
        <v>12</v>
      </c>
      <c r="F2426" s="5">
        <v>1063</v>
      </c>
      <c r="H2426" s="47">
        <f>VLOOKUP(표5_1075[[#This Row],[characterId]],$BB$15:$BD$223,2,FALSE)</f>
        <v>12</v>
      </c>
      <c r="I2426" s="47" t="str">
        <f>VLOOKUP(표5_1075[[#This Row],[characterId]],$BB$15:$BD$223,3,FALSE)</f>
        <v>라이팅독스</v>
      </c>
      <c r="K2426" s="47">
        <f t="shared" si="150"/>
        <v>101</v>
      </c>
      <c r="L2426" s="47">
        <v>2412</v>
      </c>
      <c r="M2426" s="47">
        <f t="shared" si="148"/>
        <v>1101</v>
      </c>
      <c r="N2426" s="47">
        <f t="shared" si="151"/>
        <v>12</v>
      </c>
      <c r="O2426" s="47">
        <f t="shared" si="149"/>
        <v>1063</v>
      </c>
      <c r="P2426" s="47"/>
    </row>
    <row r="2427" spans="1:16" x14ac:dyDescent="0.3">
      <c r="A2427" s="6"/>
      <c r="C2427" s="27">
        <v>2413</v>
      </c>
      <c r="D2427" s="26">
        <v>1101</v>
      </c>
      <c r="E2427" s="26">
        <v>13</v>
      </c>
      <c r="F2427" s="5">
        <v>1083</v>
      </c>
      <c r="H2427" s="47">
        <f>VLOOKUP(표5_1075[[#This Row],[characterId]],$BB$15:$BD$223,2,FALSE)</f>
        <v>32</v>
      </c>
      <c r="I2427" s="47" t="str">
        <f>VLOOKUP(표5_1075[[#This Row],[characterId]],$BB$15:$BD$223,3,FALSE)</f>
        <v>프란토스</v>
      </c>
      <c r="K2427" s="47">
        <f t="shared" si="150"/>
        <v>101</v>
      </c>
      <c r="L2427" s="47">
        <v>2413</v>
      </c>
      <c r="M2427" s="47">
        <f t="shared" si="148"/>
        <v>1101</v>
      </c>
      <c r="N2427" s="47">
        <f t="shared" si="151"/>
        <v>13</v>
      </c>
      <c r="O2427" s="47">
        <f t="shared" si="149"/>
        <v>1083</v>
      </c>
      <c r="P2427" s="47"/>
    </row>
    <row r="2428" spans="1:16" x14ac:dyDescent="0.3">
      <c r="A2428" s="6"/>
      <c r="C2428" s="27">
        <v>2414</v>
      </c>
      <c r="D2428" s="26">
        <v>1101</v>
      </c>
      <c r="E2428" s="26">
        <v>14</v>
      </c>
      <c r="F2428" s="5">
        <v>1088</v>
      </c>
      <c r="H2428" s="47">
        <f>VLOOKUP(표5_1075[[#This Row],[characterId]],$BB$15:$BD$223,2,FALSE)</f>
        <v>42</v>
      </c>
      <c r="I2428" s="47" t="str">
        <f>VLOOKUP(표5_1075[[#This Row],[characterId]],$BB$15:$BD$223,3,FALSE)</f>
        <v>리크톤</v>
      </c>
      <c r="K2428" s="47">
        <f t="shared" si="150"/>
        <v>101</v>
      </c>
      <c r="L2428" s="47">
        <v>2414</v>
      </c>
      <c r="M2428" s="47">
        <f t="shared" si="148"/>
        <v>1101</v>
      </c>
      <c r="N2428" s="47">
        <f t="shared" si="151"/>
        <v>14</v>
      </c>
      <c r="O2428" s="47">
        <f t="shared" si="149"/>
        <v>1088</v>
      </c>
      <c r="P2428" s="47"/>
    </row>
    <row r="2429" spans="1:16" x14ac:dyDescent="0.3">
      <c r="A2429" s="6"/>
      <c r="C2429" s="27">
        <v>2415</v>
      </c>
      <c r="D2429" s="26">
        <v>1101</v>
      </c>
      <c r="E2429" s="26">
        <v>15</v>
      </c>
      <c r="F2429" s="5">
        <v>1123</v>
      </c>
      <c r="H2429" s="47">
        <f>VLOOKUP(표5_1075[[#This Row],[characterId]],$BB$15:$BD$223,2,FALSE)</f>
        <v>20</v>
      </c>
      <c r="I2429" s="47" t="str">
        <f>VLOOKUP(표5_1075[[#This Row],[characterId]],$BB$15:$BD$223,3,FALSE)</f>
        <v>다크미스트</v>
      </c>
      <c r="K2429" s="47">
        <f t="shared" si="150"/>
        <v>101</v>
      </c>
      <c r="L2429" s="47">
        <v>2415</v>
      </c>
      <c r="M2429" s="47">
        <f t="shared" si="148"/>
        <v>1101</v>
      </c>
      <c r="N2429" s="47">
        <f t="shared" si="151"/>
        <v>15</v>
      </c>
      <c r="O2429" s="47">
        <f t="shared" si="149"/>
        <v>1123</v>
      </c>
      <c r="P2429" s="47"/>
    </row>
    <row r="2430" spans="1:16" x14ac:dyDescent="0.3">
      <c r="A2430" s="6"/>
      <c r="C2430" s="27">
        <v>2416</v>
      </c>
      <c r="D2430" s="26">
        <v>1101</v>
      </c>
      <c r="E2430" s="26">
        <v>16</v>
      </c>
      <c r="F2430" s="5">
        <v>1139</v>
      </c>
      <c r="H2430" s="47">
        <f>VLOOKUP(표5_1075[[#This Row],[characterId]],$BB$15:$BD$223,2,FALSE)</f>
        <v>3</v>
      </c>
      <c r="I2430" s="47" t="str">
        <f>VLOOKUP(표5_1075[[#This Row],[characterId]],$BB$15:$BD$223,3,FALSE)</f>
        <v>소울본루스</v>
      </c>
      <c r="K2430" s="47">
        <f t="shared" si="150"/>
        <v>101</v>
      </c>
      <c r="L2430" s="47">
        <v>2416</v>
      </c>
      <c r="M2430" s="47">
        <f t="shared" si="148"/>
        <v>1101</v>
      </c>
      <c r="N2430" s="47">
        <f t="shared" si="151"/>
        <v>16</v>
      </c>
      <c r="O2430" s="47">
        <f t="shared" si="149"/>
        <v>1139</v>
      </c>
      <c r="P2430" s="47"/>
    </row>
    <row r="2431" spans="1:16" x14ac:dyDescent="0.3">
      <c r="A2431" s="6"/>
      <c r="C2431" s="27">
        <v>2417</v>
      </c>
      <c r="D2431" s="26">
        <v>1101</v>
      </c>
      <c r="E2431" s="26">
        <v>17</v>
      </c>
      <c r="F2431" s="5">
        <v>1093</v>
      </c>
      <c r="H2431" s="47">
        <f>VLOOKUP(표5_1075[[#This Row],[characterId]],$BB$15:$BD$223,2,FALSE)</f>
        <v>2</v>
      </c>
      <c r="I2431" s="47" t="str">
        <f>VLOOKUP(표5_1075[[#This Row],[characterId]],$BB$15:$BD$223,3,FALSE)</f>
        <v>프레디</v>
      </c>
      <c r="K2431" s="47">
        <f t="shared" si="150"/>
        <v>101</v>
      </c>
      <c r="L2431" s="47">
        <v>2417</v>
      </c>
      <c r="M2431" s="47">
        <f t="shared" si="148"/>
        <v>1101</v>
      </c>
      <c r="N2431" s="47">
        <f t="shared" si="151"/>
        <v>17</v>
      </c>
      <c r="O2431" s="47">
        <f t="shared" si="149"/>
        <v>1093</v>
      </c>
      <c r="P2431" s="47"/>
    </row>
    <row r="2432" spans="1:16" x14ac:dyDescent="0.3">
      <c r="A2432" s="6"/>
      <c r="C2432" s="27">
        <v>2418</v>
      </c>
      <c r="D2432" s="26">
        <v>1101</v>
      </c>
      <c r="E2432" s="26">
        <v>18</v>
      </c>
      <c r="F2432" s="5">
        <v>1140</v>
      </c>
      <c r="H2432" s="47">
        <f>VLOOKUP(표5_1075[[#This Row],[characterId]],$BB$15:$BD$223,2,FALSE)</f>
        <v>20</v>
      </c>
      <c r="I2432" s="47" t="str">
        <f>VLOOKUP(표5_1075[[#This Row],[characterId]],$BB$15:$BD$223,3,FALSE)</f>
        <v>홀리미스트</v>
      </c>
      <c r="K2432" s="47">
        <f t="shared" si="150"/>
        <v>101</v>
      </c>
      <c r="L2432" s="47">
        <v>2418</v>
      </c>
      <c r="M2432" s="47">
        <f t="shared" si="148"/>
        <v>1101</v>
      </c>
      <c r="N2432" s="47">
        <f t="shared" si="151"/>
        <v>18</v>
      </c>
      <c r="O2432" s="47">
        <f t="shared" si="149"/>
        <v>1140</v>
      </c>
      <c r="P2432" s="47"/>
    </row>
    <row r="2433" spans="1:16" x14ac:dyDescent="0.3">
      <c r="A2433" s="6"/>
      <c r="C2433" s="27">
        <v>2419</v>
      </c>
      <c r="D2433" s="26">
        <v>1101</v>
      </c>
      <c r="E2433" s="26">
        <v>19</v>
      </c>
      <c r="F2433" s="5">
        <v>1144</v>
      </c>
      <c r="H2433" s="47">
        <f>VLOOKUP(표5_1075[[#This Row],[characterId]],$BB$15:$BD$223,2,FALSE)</f>
        <v>4</v>
      </c>
      <c r="I2433" s="47" t="str">
        <f>VLOOKUP(표5_1075[[#This Row],[characterId]],$BB$15:$BD$223,3,FALSE)</f>
        <v>세케르</v>
      </c>
      <c r="K2433" s="47">
        <f t="shared" si="150"/>
        <v>101</v>
      </c>
      <c r="L2433" s="47">
        <v>2419</v>
      </c>
      <c r="M2433" s="47">
        <f t="shared" si="148"/>
        <v>1101</v>
      </c>
      <c r="N2433" s="47">
        <f t="shared" si="151"/>
        <v>19</v>
      </c>
      <c r="O2433" s="47">
        <f t="shared" si="149"/>
        <v>1144</v>
      </c>
      <c r="P2433" s="47"/>
    </row>
    <row r="2434" spans="1:16" x14ac:dyDescent="0.3">
      <c r="A2434" s="6"/>
      <c r="C2434" s="27">
        <v>2420</v>
      </c>
      <c r="D2434" s="26">
        <v>1101</v>
      </c>
      <c r="E2434" s="26">
        <v>20</v>
      </c>
      <c r="F2434" s="5">
        <v>1094</v>
      </c>
      <c r="H2434" s="47">
        <f>VLOOKUP(표5_1075[[#This Row],[characterId]],$BB$15:$BD$223,2,FALSE)</f>
        <v>10</v>
      </c>
      <c r="I2434" s="47" t="str">
        <f>VLOOKUP(표5_1075[[#This Row],[characterId]],$BB$15:$BD$223,3,FALSE)</f>
        <v>프린스톤</v>
      </c>
      <c r="K2434" s="47">
        <f t="shared" si="150"/>
        <v>101</v>
      </c>
      <c r="L2434" s="47">
        <v>2420</v>
      </c>
      <c r="M2434" s="47">
        <f t="shared" si="148"/>
        <v>1101</v>
      </c>
      <c r="N2434" s="47">
        <f t="shared" si="151"/>
        <v>20</v>
      </c>
      <c r="O2434" s="47">
        <f t="shared" si="149"/>
        <v>1094</v>
      </c>
      <c r="P2434" s="47"/>
    </row>
    <row r="2435" spans="1:16" x14ac:dyDescent="0.3">
      <c r="A2435" s="6"/>
      <c r="C2435" s="27">
        <v>2421</v>
      </c>
      <c r="D2435" s="26">
        <v>1101</v>
      </c>
      <c r="E2435" s="26">
        <v>101</v>
      </c>
      <c r="F2435" s="5">
        <v>2022</v>
      </c>
      <c r="H2435" s="47">
        <f>VLOOKUP(표5_1075[[#This Row],[characterId]],$BB$15:$BD$223,2,FALSE)</f>
        <v>31</v>
      </c>
      <c r="I2435" s="47" t="str">
        <f>VLOOKUP(표5_1075[[#This Row],[characterId]],$BB$15:$BD$223,3,FALSE)</f>
        <v>다미아</v>
      </c>
      <c r="K2435" s="47">
        <f t="shared" si="150"/>
        <v>101</v>
      </c>
      <c r="L2435" s="47">
        <v>2421</v>
      </c>
      <c r="M2435" s="47">
        <f t="shared" si="148"/>
        <v>1101</v>
      </c>
      <c r="N2435" s="47">
        <f t="shared" si="151"/>
        <v>101</v>
      </c>
      <c r="O2435" s="47">
        <f t="shared" si="149"/>
        <v>2022</v>
      </c>
      <c r="P2435" s="47"/>
    </row>
    <row r="2436" spans="1:16" x14ac:dyDescent="0.3">
      <c r="A2436" s="6"/>
      <c r="C2436" s="27">
        <v>2422</v>
      </c>
      <c r="D2436" s="26">
        <v>1101</v>
      </c>
      <c r="E2436" s="26">
        <v>102</v>
      </c>
      <c r="F2436" s="5">
        <v>2042</v>
      </c>
      <c r="H2436" s="47">
        <f>VLOOKUP(표5_1075[[#This Row],[characterId]],$BB$15:$BD$223,2,FALSE)</f>
        <v>31</v>
      </c>
      <c r="I2436" s="47" t="str">
        <f>VLOOKUP(표5_1075[[#This Row],[characterId]],$BB$15:$BD$223,3,FALSE)</f>
        <v>칼크란</v>
      </c>
      <c r="K2436" s="47">
        <f t="shared" si="150"/>
        <v>101</v>
      </c>
      <c r="L2436" s="47">
        <v>2422</v>
      </c>
      <c r="M2436" s="47">
        <f t="shared" si="148"/>
        <v>1101</v>
      </c>
      <c r="N2436" s="47">
        <f t="shared" si="151"/>
        <v>102</v>
      </c>
      <c r="O2436" s="47">
        <f t="shared" si="149"/>
        <v>2042</v>
      </c>
      <c r="P2436" s="47"/>
    </row>
    <row r="2437" spans="1:16" x14ac:dyDescent="0.3">
      <c r="A2437" s="6"/>
      <c r="C2437" s="27">
        <v>2423</v>
      </c>
      <c r="D2437" s="26">
        <v>1101</v>
      </c>
      <c r="E2437" s="26">
        <v>103</v>
      </c>
      <c r="F2437" s="5">
        <v>2041</v>
      </c>
      <c r="H2437" s="47">
        <f>VLOOKUP(표5_1075[[#This Row],[characterId]],$BB$15:$BD$223,2,FALSE)</f>
        <v>31</v>
      </c>
      <c r="I2437" s="47" t="str">
        <f>VLOOKUP(표5_1075[[#This Row],[characterId]],$BB$15:$BD$223,3,FALSE)</f>
        <v>아만테라</v>
      </c>
      <c r="K2437" s="47">
        <f t="shared" si="150"/>
        <v>101</v>
      </c>
      <c r="L2437" s="47">
        <v>2423</v>
      </c>
      <c r="M2437" s="47">
        <f t="shared" si="148"/>
        <v>1101</v>
      </c>
      <c r="N2437" s="47">
        <f t="shared" si="151"/>
        <v>103</v>
      </c>
      <c r="O2437" s="47">
        <f t="shared" si="149"/>
        <v>2041</v>
      </c>
      <c r="P2437" s="47"/>
    </row>
    <row r="2438" spans="1:16" x14ac:dyDescent="0.3">
      <c r="A2438" s="6"/>
      <c r="C2438" s="27">
        <v>2424</v>
      </c>
      <c r="D2438" s="26">
        <v>1101</v>
      </c>
      <c r="E2438" s="26">
        <v>201</v>
      </c>
      <c r="F2438" s="5">
        <v>3005</v>
      </c>
      <c r="H2438" s="47">
        <f>VLOOKUP(표5_1075[[#This Row],[characterId]],$BB$15:$BD$223,2,FALSE)</f>
        <v>36</v>
      </c>
      <c r="I2438" s="47" t="str">
        <f>VLOOKUP(표5_1075[[#This Row],[characterId]],$BB$15:$BD$223,3,FALSE)</f>
        <v>눈물의 루나이</v>
      </c>
      <c r="K2438" s="47">
        <f t="shared" si="150"/>
        <v>101</v>
      </c>
      <c r="L2438" s="47">
        <v>2424</v>
      </c>
      <c r="M2438" s="47">
        <f t="shared" si="148"/>
        <v>1101</v>
      </c>
      <c r="N2438" s="47">
        <f t="shared" si="151"/>
        <v>201</v>
      </c>
      <c r="O2438" s="47">
        <f t="shared" si="149"/>
        <v>3005</v>
      </c>
      <c r="P2438" s="47"/>
    </row>
    <row r="2439" spans="1:16" x14ac:dyDescent="0.3">
      <c r="A2439" s="6"/>
      <c r="C2439" s="27">
        <v>2425</v>
      </c>
      <c r="D2439" s="26">
        <v>1102</v>
      </c>
      <c r="E2439" s="26">
        <v>1</v>
      </c>
      <c r="F2439" s="5">
        <v>1002</v>
      </c>
      <c r="H2439" s="47">
        <f>VLOOKUP(표5_1075[[#This Row],[characterId]],$BB$15:$BD$223,2,FALSE)</f>
        <v>1</v>
      </c>
      <c r="I2439" s="47" t="str">
        <f>VLOOKUP(표5_1075[[#This Row],[characterId]],$BB$15:$BD$223,3,FALSE)</f>
        <v>길라임</v>
      </c>
      <c r="K2439" s="47">
        <f t="shared" si="150"/>
        <v>102</v>
      </c>
      <c r="L2439" s="47">
        <v>2425</v>
      </c>
      <c r="M2439" s="47">
        <f t="shared" si="148"/>
        <v>1102</v>
      </c>
      <c r="N2439" s="47">
        <f t="shared" si="151"/>
        <v>1</v>
      </c>
      <c r="O2439" s="47">
        <f t="shared" si="149"/>
        <v>1002</v>
      </c>
      <c r="P2439" s="47"/>
    </row>
    <row r="2440" spans="1:16" x14ac:dyDescent="0.3">
      <c r="A2440" s="6"/>
      <c r="C2440" s="27">
        <v>2426</v>
      </c>
      <c r="D2440" s="26">
        <v>1102</v>
      </c>
      <c r="E2440" s="26">
        <v>2</v>
      </c>
      <c r="F2440" s="5">
        <v>1010</v>
      </c>
      <c r="H2440" s="47">
        <f>VLOOKUP(표5_1075[[#This Row],[characterId]],$BB$15:$BD$223,2,FALSE)</f>
        <v>42</v>
      </c>
      <c r="I2440" s="47" t="str">
        <f>VLOOKUP(표5_1075[[#This Row],[characterId]],$BB$15:$BD$223,3,FALSE)</f>
        <v>도스트</v>
      </c>
      <c r="K2440" s="47">
        <f t="shared" si="150"/>
        <v>102</v>
      </c>
      <c r="L2440" s="47">
        <v>2426</v>
      </c>
      <c r="M2440" s="47">
        <f t="shared" si="148"/>
        <v>1102</v>
      </c>
      <c r="N2440" s="47">
        <f t="shared" si="151"/>
        <v>2</v>
      </c>
      <c r="O2440" s="47">
        <f t="shared" si="149"/>
        <v>1010</v>
      </c>
      <c r="P2440" s="47"/>
    </row>
    <row r="2441" spans="1:16" x14ac:dyDescent="0.3">
      <c r="A2441" s="6"/>
      <c r="C2441" s="27">
        <v>2427</v>
      </c>
      <c r="D2441" s="26">
        <v>1102</v>
      </c>
      <c r="E2441" s="26">
        <v>3</v>
      </c>
      <c r="F2441" s="5">
        <v>1023</v>
      </c>
      <c r="H2441" s="47">
        <f>VLOOKUP(표5_1075[[#This Row],[characterId]],$BB$15:$BD$223,2,FALSE)</f>
        <v>1</v>
      </c>
      <c r="I2441" s="47" t="str">
        <f>VLOOKUP(표5_1075[[#This Row],[characterId]],$BB$15:$BD$223,3,FALSE)</f>
        <v>레임</v>
      </c>
      <c r="K2441" s="47">
        <f t="shared" si="150"/>
        <v>102</v>
      </c>
      <c r="L2441" s="47">
        <v>2427</v>
      </c>
      <c r="M2441" s="47">
        <f t="shared" si="148"/>
        <v>1102</v>
      </c>
      <c r="N2441" s="47">
        <f t="shared" si="151"/>
        <v>3</v>
      </c>
      <c r="O2441" s="47">
        <f t="shared" si="149"/>
        <v>1023</v>
      </c>
      <c r="P2441" s="47"/>
    </row>
    <row r="2442" spans="1:16" x14ac:dyDescent="0.3">
      <c r="A2442" s="6"/>
      <c r="C2442" s="27">
        <v>2428</v>
      </c>
      <c r="D2442" s="26">
        <v>1102</v>
      </c>
      <c r="E2442" s="26">
        <v>4</v>
      </c>
      <c r="F2442" s="5">
        <v>1018</v>
      </c>
      <c r="H2442" s="47">
        <f>VLOOKUP(표5_1075[[#This Row],[characterId]],$BB$15:$BD$223,2,FALSE)</f>
        <v>42</v>
      </c>
      <c r="I2442" s="47" t="str">
        <f>VLOOKUP(표5_1075[[#This Row],[characterId]],$BB$15:$BD$223,3,FALSE)</f>
        <v>빨강고래</v>
      </c>
      <c r="K2442" s="47">
        <f t="shared" si="150"/>
        <v>102</v>
      </c>
      <c r="L2442" s="47">
        <v>2428</v>
      </c>
      <c r="M2442" s="47">
        <f t="shared" si="148"/>
        <v>1102</v>
      </c>
      <c r="N2442" s="47">
        <f t="shared" si="151"/>
        <v>4</v>
      </c>
      <c r="O2442" s="47">
        <f t="shared" si="149"/>
        <v>1018</v>
      </c>
      <c r="P2442" s="47"/>
    </row>
    <row r="2443" spans="1:16" x14ac:dyDescent="0.3">
      <c r="A2443" s="6"/>
      <c r="C2443" s="27">
        <v>2429</v>
      </c>
      <c r="D2443" s="26">
        <v>1102</v>
      </c>
      <c r="E2443" s="26">
        <v>5</v>
      </c>
      <c r="F2443" s="5">
        <v>1030</v>
      </c>
      <c r="H2443" s="47">
        <f>VLOOKUP(표5_1075[[#This Row],[characterId]],$BB$15:$BD$223,2,FALSE)</f>
        <v>42</v>
      </c>
      <c r="I2443" s="47" t="str">
        <f>VLOOKUP(표5_1075[[#This Row],[characterId]],$BB$15:$BD$223,3,FALSE)</f>
        <v>할로윈</v>
      </c>
      <c r="K2443" s="47">
        <f t="shared" si="150"/>
        <v>102</v>
      </c>
      <c r="L2443" s="47">
        <v>2429</v>
      </c>
      <c r="M2443" s="47">
        <f t="shared" si="148"/>
        <v>1102</v>
      </c>
      <c r="N2443" s="47">
        <f t="shared" si="151"/>
        <v>5</v>
      </c>
      <c r="O2443" s="47">
        <f t="shared" si="149"/>
        <v>1030</v>
      </c>
      <c r="P2443" s="47"/>
    </row>
    <row r="2444" spans="1:16" x14ac:dyDescent="0.3">
      <c r="A2444" s="6"/>
      <c r="C2444" s="27">
        <v>2430</v>
      </c>
      <c r="D2444" s="26">
        <v>1102</v>
      </c>
      <c r="E2444" s="26">
        <v>6</v>
      </c>
      <c r="F2444" s="5">
        <v>1042</v>
      </c>
      <c r="H2444" s="47">
        <f>VLOOKUP(표5_1075[[#This Row],[characterId]],$BB$15:$BD$223,2,FALSE)</f>
        <v>18</v>
      </c>
      <c r="I2444" s="47" t="str">
        <f>VLOOKUP(표5_1075[[#This Row],[characterId]],$BB$15:$BD$223,3,FALSE)</f>
        <v>매치햇</v>
      </c>
      <c r="K2444" s="47">
        <f t="shared" si="150"/>
        <v>102</v>
      </c>
      <c r="L2444" s="47">
        <v>2430</v>
      </c>
      <c r="M2444" s="47">
        <f t="shared" si="148"/>
        <v>1102</v>
      </c>
      <c r="N2444" s="47">
        <f t="shared" si="151"/>
        <v>6</v>
      </c>
      <c r="O2444" s="47">
        <f t="shared" si="149"/>
        <v>1042</v>
      </c>
      <c r="P2444" s="47"/>
    </row>
    <row r="2445" spans="1:16" x14ac:dyDescent="0.3">
      <c r="A2445" s="6"/>
      <c r="C2445" s="27">
        <v>2431</v>
      </c>
      <c r="D2445" s="26">
        <v>1102</v>
      </c>
      <c r="E2445" s="26">
        <v>7</v>
      </c>
      <c r="F2445" s="5">
        <v>1047</v>
      </c>
      <c r="H2445" s="47">
        <f>VLOOKUP(표5_1075[[#This Row],[characterId]],$BB$15:$BD$223,2,FALSE)</f>
        <v>2</v>
      </c>
      <c r="I2445" s="47" t="str">
        <f>VLOOKUP(표5_1075[[#This Row],[characterId]],$BB$15:$BD$223,3,FALSE)</f>
        <v>앵그리독스</v>
      </c>
      <c r="K2445" s="47">
        <f t="shared" si="150"/>
        <v>102</v>
      </c>
      <c r="L2445" s="47">
        <v>2431</v>
      </c>
      <c r="M2445" s="47">
        <f t="shared" si="148"/>
        <v>1102</v>
      </c>
      <c r="N2445" s="47">
        <f t="shared" si="151"/>
        <v>7</v>
      </c>
      <c r="O2445" s="47">
        <f t="shared" si="149"/>
        <v>1047</v>
      </c>
      <c r="P2445" s="47"/>
    </row>
    <row r="2446" spans="1:16" x14ac:dyDescent="0.3">
      <c r="A2446" s="6"/>
      <c r="C2446" s="27">
        <v>2432</v>
      </c>
      <c r="D2446" s="26">
        <v>1102</v>
      </c>
      <c r="E2446" s="26">
        <v>8</v>
      </c>
      <c r="F2446" s="5">
        <v>1117</v>
      </c>
      <c r="H2446" s="47">
        <f>VLOOKUP(표5_1075[[#This Row],[characterId]],$BB$15:$BD$223,2,FALSE)</f>
        <v>14</v>
      </c>
      <c r="I2446" s="47" t="str">
        <f>VLOOKUP(표5_1075[[#This Row],[characterId]],$BB$15:$BD$223,3,FALSE)</f>
        <v>레드 쿼츠</v>
      </c>
      <c r="K2446" s="47">
        <f t="shared" si="150"/>
        <v>102</v>
      </c>
      <c r="L2446" s="47">
        <v>2432</v>
      </c>
      <c r="M2446" s="47">
        <f t="shared" si="148"/>
        <v>1102</v>
      </c>
      <c r="N2446" s="47">
        <f t="shared" si="151"/>
        <v>8</v>
      </c>
      <c r="O2446" s="47">
        <f t="shared" si="149"/>
        <v>1117</v>
      </c>
      <c r="P2446" s="47"/>
    </row>
    <row r="2447" spans="1:16" x14ac:dyDescent="0.3">
      <c r="A2447" s="6"/>
      <c r="C2447" s="27">
        <v>2433</v>
      </c>
      <c r="D2447" s="26">
        <v>1102</v>
      </c>
      <c r="E2447" s="26">
        <v>9</v>
      </c>
      <c r="F2447" s="5">
        <v>1038</v>
      </c>
      <c r="H2447" s="47">
        <f>VLOOKUP(표5_1075[[#This Row],[characterId]],$BB$15:$BD$223,2,FALSE)</f>
        <v>42</v>
      </c>
      <c r="I2447" s="47" t="str">
        <f>VLOOKUP(표5_1075[[#This Row],[characterId]],$BB$15:$BD$223,3,FALSE)</f>
        <v>리프스</v>
      </c>
      <c r="K2447" s="47">
        <f t="shared" si="150"/>
        <v>102</v>
      </c>
      <c r="L2447" s="47">
        <v>2433</v>
      </c>
      <c r="M2447" s="47">
        <f t="shared" ref="M2447:M2510" si="152">VLOOKUP(ROUNDUP(L2447/24,0),$W$15:$Z$138,4,FALSE)</f>
        <v>1102</v>
      </c>
      <c r="N2447" s="47">
        <f t="shared" si="151"/>
        <v>9</v>
      </c>
      <c r="O2447" s="47">
        <f t="shared" ref="O2447:O2510" si="153">INDEX($AB$15:$AY$138,K2447,VLOOKUP(N2447,$S$15:$T$38,2,FALSE))</f>
        <v>1038</v>
      </c>
      <c r="P2447" s="47"/>
    </row>
    <row r="2448" spans="1:16" x14ac:dyDescent="0.3">
      <c r="A2448" s="6"/>
      <c r="C2448" s="27">
        <v>2434</v>
      </c>
      <c r="D2448" s="26">
        <v>1102</v>
      </c>
      <c r="E2448" s="26">
        <v>10</v>
      </c>
      <c r="F2448" s="5">
        <v>1036</v>
      </c>
      <c r="H2448" s="47">
        <f>VLOOKUP(표5_1075[[#This Row],[characterId]],$BB$15:$BD$223,2,FALSE)</f>
        <v>13</v>
      </c>
      <c r="I2448" s="47" t="str">
        <f>VLOOKUP(표5_1075[[#This Row],[characterId]],$BB$15:$BD$223,3,FALSE)</f>
        <v>초록고래</v>
      </c>
      <c r="K2448" s="47">
        <f t="shared" ref="K2448:K2511" si="154">ROUNDUP(L2448/24,0)</f>
        <v>102</v>
      </c>
      <c r="L2448" s="47">
        <v>2434</v>
      </c>
      <c r="M2448" s="47">
        <f t="shared" si="152"/>
        <v>1102</v>
      </c>
      <c r="N2448" s="47">
        <f t="shared" si="151"/>
        <v>10</v>
      </c>
      <c r="O2448" s="47">
        <f t="shared" si="153"/>
        <v>1036</v>
      </c>
      <c r="P2448" s="47"/>
    </row>
    <row r="2449" spans="1:16" x14ac:dyDescent="0.3">
      <c r="A2449" s="6"/>
      <c r="C2449" s="27">
        <v>2435</v>
      </c>
      <c r="D2449" s="26">
        <v>1102</v>
      </c>
      <c r="E2449" s="26">
        <v>11</v>
      </c>
      <c r="F2449" s="5">
        <v>1120</v>
      </c>
      <c r="H2449" s="47">
        <f>VLOOKUP(표5_1075[[#This Row],[characterId]],$BB$15:$BD$223,2,FALSE)</f>
        <v>7</v>
      </c>
      <c r="I2449" s="47" t="str">
        <f>VLOOKUP(표5_1075[[#This Row],[characterId]],$BB$15:$BD$223,3,FALSE)</f>
        <v>메이스터</v>
      </c>
      <c r="K2449" s="47">
        <f t="shared" si="154"/>
        <v>102</v>
      </c>
      <c r="L2449" s="47">
        <v>2435</v>
      </c>
      <c r="M2449" s="47">
        <f t="shared" si="152"/>
        <v>1102</v>
      </c>
      <c r="N2449" s="47">
        <f t="shared" si="151"/>
        <v>11</v>
      </c>
      <c r="O2449" s="47">
        <f t="shared" si="153"/>
        <v>1120</v>
      </c>
      <c r="P2449" s="47"/>
    </row>
    <row r="2450" spans="1:16" x14ac:dyDescent="0.3">
      <c r="A2450" s="6"/>
      <c r="C2450" s="27">
        <v>2436</v>
      </c>
      <c r="D2450" s="26">
        <v>1102</v>
      </c>
      <c r="E2450" s="26">
        <v>12</v>
      </c>
      <c r="F2450" s="5">
        <v>1081</v>
      </c>
      <c r="H2450" s="47">
        <f>VLOOKUP(표5_1075[[#This Row],[characterId]],$BB$15:$BD$223,2,FALSE)</f>
        <v>2</v>
      </c>
      <c r="I2450" s="47" t="str">
        <f>VLOOKUP(표5_1075[[#This Row],[characterId]],$BB$15:$BD$223,3,FALSE)</f>
        <v>비컨독스</v>
      </c>
      <c r="K2450" s="47">
        <f t="shared" si="154"/>
        <v>102</v>
      </c>
      <c r="L2450" s="47">
        <v>2436</v>
      </c>
      <c r="M2450" s="47">
        <f t="shared" si="152"/>
        <v>1102</v>
      </c>
      <c r="N2450" s="47">
        <f t="shared" si="151"/>
        <v>12</v>
      </c>
      <c r="O2450" s="47">
        <f t="shared" si="153"/>
        <v>1081</v>
      </c>
      <c r="P2450" s="47"/>
    </row>
    <row r="2451" spans="1:16" x14ac:dyDescent="0.3">
      <c r="A2451" s="6"/>
      <c r="C2451" s="27">
        <v>2437</v>
      </c>
      <c r="D2451" s="26">
        <v>1102</v>
      </c>
      <c r="E2451" s="26">
        <v>13</v>
      </c>
      <c r="F2451" s="5">
        <v>1078</v>
      </c>
      <c r="H2451" s="47">
        <f>VLOOKUP(표5_1075[[#This Row],[characterId]],$BB$15:$BD$223,2,FALSE)</f>
        <v>42</v>
      </c>
      <c r="I2451" s="47" t="str">
        <f>VLOOKUP(표5_1075[[#This Row],[characterId]],$BB$15:$BD$223,3,FALSE)</f>
        <v>프레링</v>
      </c>
      <c r="K2451" s="47">
        <f t="shared" si="154"/>
        <v>102</v>
      </c>
      <c r="L2451" s="47">
        <v>2437</v>
      </c>
      <c r="M2451" s="47">
        <f t="shared" si="152"/>
        <v>1102</v>
      </c>
      <c r="N2451" s="47">
        <f t="shared" si="151"/>
        <v>13</v>
      </c>
      <c r="O2451" s="47">
        <f t="shared" si="153"/>
        <v>1078</v>
      </c>
      <c r="P2451" s="47"/>
    </row>
    <row r="2452" spans="1:16" x14ac:dyDescent="0.3">
      <c r="A2452" s="6"/>
      <c r="C2452" s="27">
        <v>2438</v>
      </c>
      <c r="D2452" s="26">
        <v>1102</v>
      </c>
      <c r="E2452" s="26">
        <v>14</v>
      </c>
      <c r="F2452" s="5">
        <v>1084</v>
      </c>
      <c r="H2452" s="47">
        <f>VLOOKUP(표5_1075[[#This Row],[characterId]],$BB$15:$BD$223,2,FALSE)</f>
        <v>42</v>
      </c>
      <c r="I2452" s="47" t="str">
        <f>VLOOKUP(표5_1075[[#This Row],[characterId]],$BB$15:$BD$223,3,FALSE)</f>
        <v>레벨필</v>
      </c>
      <c r="K2452" s="47">
        <f t="shared" si="154"/>
        <v>102</v>
      </c>
      <c r="L2452" s="47">
        <v>2438</v>
      </c>
      <c r="M2452" s="47">
        <f t="shared" si="152"/>
        <v>1102</v>
      </c>
      <c r="N2452" s="47">
        <f t="shared" si="151"/>
        <v>14</v>
      </c>
      <c r="O2452" s="47">
        <f t="shared" si="153"/>
        <v>1084</v>
      </c>
      <c r="P2452" s="47"/>
    </row>
    <row r="2453" spans="1:16" x14ac:dyDescent="0.3">
      <c r="A2453" s="6"/>
      <c r="C2453" s="27">
        <v>2439</v>
      </c>
      <c r="D2453" s="26">
        <v>1102</v>
      </c>
      <c r="E2453" s="26">
        <v>15</v>
      </c>
      <c r="F2453" s="5">
        <v>1079</v>
      </c>
      <c r="H2453" s="47">
        <f>VLOOKUP(표5_1075[[#This Row],[characterId]],$BB$15:$BD$223,2,FALSE)</f>
        <v>3</v>
      </c>
      <c r="I2453" s="47" t="str">
        <f>VLOOKUP(표5_1075[[#This Row],[characterId]],$BB$15:$BD$223,3,FALSE)</f>
        <v>크라우딜</v>
      </c>
      <c r="K2453" s="47">
        <f t="shared" si="154"/>
        <v>102</v>
      </c>
      <c r="L2453" s="47">
        <v>2439</v>
      </c>
      <c r="M2453" s="47">
        <f t="shared" si="152"/>
        <v>1102</v>
      </c>
      <c r="N2453" s="47">
        <f t="shared" si="151"/>
        <v>15</v>
      </c>
      <c r="O2453" s="47">
        <f t="shared" si="153"/>
        <v>1079</v>
      </c>
      <c r="P2453" s="47"/>
    </row>
    <row r="2454" spans="1:16" x14ac:dyDescent="0.3">
      <c r="A2454" s="6"/>
      <c r="C2454" s="27">
        <v>2440</v>
      </c>
      <c r="D2454" s="26">
        <v>1102</v>
      </c>
      <c r="E2454" s="26">
        <v>16</v>
      </c>
      <c r="F2454" s="5">
        <v>1134</v>
      </c>
      <c r="H2454" s="47">
        <f>VLOOKUP(표5_1075[[#This Row],[characterId]],$BB$15:$BD$223,2,FALSE)</f>
        <v>3</v>
      </c>
      <c r="I2454" s="47" t="str">
        <f>VLOOKUP(표5_1075[[#This Row],[characterId]],$BB$15:$BD$223,3,FALSE)</f>
        <v>하이템플러</v>
      </c>
      <c r="K2454" s="47">
        <f t="shared" si="154"/>
        <v>102</v>
      </c>
      <c r="L2454" s="47">
        <v>2440</v>
      </c>
      <c r="M2454" s="47">
        <f t="shared" si="152"/>
        <v>1102</v>
      </c>
      <c r="N2454" s="47">
        <f t="shared" si="151"/>
        <v>16</v>
      </c>
      <c r="O2454" s="47">
        <f t="shared" si="153"/>
        <v>1134</v>
      </c>
      <c r="P2454" s="47"/>
    </row>
    <row r="2455" spans="1:16" x14ac:dyDescent="0.3">
      <c r="A2455" s="6"/>
      <c r="C2455" s="27">
        <v>2441</v>
      </c>
      <c r="D2455" s="26">
        <v>1102</v>
      </c>
      <c r="E2455" s="26">
        <v>17</v>
      </c>
      <c r="F2455" s="5">
        <v>1124</v>
      </c>
      <c r="H2455" s="47">
        <f>VLOOKUP(표5_1075[[#This Row],[characterId]],$BB$15:$BD$223,2,FALSE)</f>
        <v>6</v>
      </c>
      <c r="I2455" s="47" t="str">
        <f>VLOOKUP(표5_1075[[#This Row],[characterId]],$BB$15:$BD$223,3,FALSE)</f>
        <v>헬하운드</v>
      </c>
      <c r="K2455" s="47">
        <f t="shared" si="154"/>
        <v>102</v>
      </c>
      <c r="L2455" s="47">
        <v>2441</v>
      </c>
      <c r="M2455" s="47">
        <f t="shared" si="152"/>
        <v>1102</v>
      </c>
      <c r="N2455" s="47">
        <f t="shared" si="151"/>
        <v>17</v>
      </c>
      <c r="O2455" s="47">
        <f t="shared" si="153"/>
        <v>1124</v>
      </c>
      <c r="P2455" s="47"/>
    </row>
    <row r="2456" spans="1:16" x14ac:dyDescent="0.3">
      <c r="A2456" s="6"/>
      <c r="C2456" s="27">
        <v>2442</v>
      </c>
      <c r="D2456" s="26">
        <v>1102</v>
      </c>
      <c r="E2456" s="26">
        <v>18</v>
      </c>
      <c r="F2456" s="5">
        <v>1112</v>
      </c>
      <c r="H2456" s="47">
        <f>VLOOKUP(표5_1075[[#This Row],[characterId]],$BB$15:$BD$223,2,FALSE)</f>
        <v>9</v>
      </c>
      <c r="I2456" s="47" t="str">
        <f>VLOOKUP(표5_1075[[#This Row],[characterId]],$BB$15:$BD$223,3,FALSE)</f>
        <v>알렉산더</v>
      </c>
      <c r="K2456" s="47">
        <f t="shared" si="154"/>
        <v>102</v>
      </c>
      <c r="L2456" s="47">
        <v>2442</v>
      </c>
      <c r="M2456" s="47">
        <f t="shared" si="152"/>
        <v>1102</v>
      </c>
      <c r="N2456" s="47">
        <f t="shared" si="151"/>
        <v>18</v>
      </c>
      <c r="O2456" s="47">
        <f t="shared" si="153"/>
        <v>1112</v>
      </c>
      <c r="P2456" s="47"/>
    </row>
    <row r="2457" spans="1:16" x14ac:dyDescent="0.3">
      <c r="A2457" s="6"/>
      <c r="C2457" s="27">
        <v>2443</v>
      </c>
      <c r="D2457" s="26">
        <v>1102</v>
      </c>
      <c r="E2457" s="26">
        <v>19</v>
      </c>
      <c r="F2457" s="5">
        <v>1097</v>
      </c>
      <c r="H2457" s="47">
        <f>VLOOKUP(표5_1075[[#This Row],[characterId]],$BB$15:$BD$223,2,FALSE)</f>
        <v>13</v>
      </c>
      <c r="I2457" s="47" t="str">
        <f>VLOOKUP(표5_1075[[#This Row],[characterId]],$BB$15:$BD$223,3,FALSE)</f>
        <v>레글라스</v>
      </c>
      <c r="K2457" s="47">
        <f t="shared" si="154"/>
        <v>102</v>
      </c>
      <c r="L2457" s="47">
        <v>2443</v>
      </c>
      <c r="M2457" s="47">
        <f t="shared" si="152"/>
        <v>1102</v>
      </c>
      <c r="N2457" s="47">
        <f t="shared" si="151"/>
        <v>19</v>
      </c>
      <c r="O2457" s="47">
        <f t="shared" si="153"/>
        <v>1097</v>
      </c>
      <c r="P2457" s="47"/>
    </row>
    <row r="2458" spans="1:16" x14ac:dyDescent="0.3">
      <c r="A2458" s="6"/>
      <c r="C2458" s="27">
        <v>2444</v>
      </c>
      <c r="D2458" s="26">
        <v>1102</v>
      </c>
      <c r="E2458" s="26">
        <v>20</v>
      </c>
      <c r="F2458" s="5">
        <v>1102</v>
      </c>
      <c r="H2458" s="47">
        <f>VLOOKUP(표5_1075[[#This Row],[characterId]],$BB$15:$BD$223,2,FALSE)</f>
        <v>42</v>
      </c>
      <c r="I2458" s="47" t="str">
        <f>VLOOKUP(표5_1075[[#This Row],[characterId]],$BB$15:$BD$223,3,FALSE)</f>
        <v>판타핀</v>
      </c>
      <c r="K2458" s="47">
        <f t="shared" si="154"/>
        <v>102</v>
      </c>
      <c r="L2458" s="47">
        <v>2444</v>
      </c>
      <c r="M2458" s="47">
        <f t="shared" si="152"/>
        <v>1102</v>
      </c>
      <c r="N2458" s="47">
        <f t="shared" si="151"/>
        <v>20</v>
      </c>
      <c r="O2458" s="47">
        <f t="shared" si="153"/>
        <v>1102</v>
      </c>
      <c r="P2458" s="47"/>
    </row>
    <row r="2459" spans="1:16" x14ac:dyDescent="0.3">
      <c r="A2459" s="6"/>
      <c r="C2459" s="27">
        <v>2445</v>
      </c>
      <c r="D2459" s="26">
        <v>1102</v>
      </c>
      <c r="E2459" s="26">
        <v>101</v>
      </c>
      <c r="F2459" s="5">
        <v>2012</v>
      </c>
      <c r="H2459" s="47">
        <f>VLOOKUP(표5_1075[[#This Row],[characterId]],$BB$15:$BD$223,2,FALSE)</f>
        <v>31</v>
      </c>
      <c r="I2459" s="47" t="str">
        <f>VLOOKUP(표5_1075[[#This Row],[characterId]],$BB$15:$BD$223,3,FALSE)</f>
        <v>요로나</v>
      </c>
      <c r="K2459" s="47">
        <f t="shared" si="154"/>
        <v>102</v>
      </c>
      <c r="L2459" s="47">
        <v>2445</v>
      </c>
      <c r="M2459" s="47">
        <f t="shared" si="152"/>
        <v>1102</v>
      </c>
      <c r="N2459" s="47">
        <f t="shared" si="151"/>
        <v>101</v>
      </c>
      <c r="O2459" s="47">
        <f t="shared" si="153"/>
        <v>2012</v>
      </c>
      <c r="P2459" s="47"/>
    </row>
    <row r="2460" spans="1:16" x14ac:dyDescent="0.3">
      <c r="A2460" s="6"/>
      <c r="C2460" s="27">
        <v>2446</v>
      </c>
      <c r="D2460" s="26">
        <v>1102</v>
      </c>
      <c r="E2460" s="26">
        <v>102</v>
      </c>
      <c r="F2460" s="5">
        <v>2002</v>
      </c>
      <c r="H2460" s="47">
        <f>VLOOKUP(표5_1075[[#This Row],[characterId]],$BB$15:$BD$223,2,FALSE)</f>
        <v>31</v>
      </c>
      <c r="I2460" s="47" t="str">
        <f>VLOOKUP(표5_1075[[#This Row],[characterId]],$BB$15:$BD$223,3,FALSE)</f>
        <v>그렐라스</v>
      </c>
      <c r="K2460" s="47">
        <f t="shared" si="154"/>
        <v>102</v>
      </c>
      <c r="L2460" s="47">
        <v>2446</v>
      </c>
      <c r="M2460" s="47">
        <f t="shared" si="152"/>
        <v>1102</v>
      </c>
      <c r="N2460" s="47">
        <f t="shared" si="151"/>
        <v>102</v>
      </c>
      <c r="O2460" s="47">
        <f t="shared" si="153"/>
        <v>2002</v>
      </c>
      <c r="P2460" s="47"/>
    </row>
    <row r="2461" spans="1:16" x14ac:dyDescent="0.3">
      <c r="A2461" s="6"/>
      <c r="C2461" s="27">
        <v>2447</v>
      </c>
      <c r="D2461" s="26">
        <v>1102</v>
      </c>
      <c r="E2461" s="26">
        <v>103</v>
      </c>
      <c r="F2461" s="5">
        <v>2003</v>
      </c>
      <c r="H2461" s="47">
        <f>VLOOKUP(표5_1075[[#This Row],[characterId]],$BB$15:$BD$223,2,FALSE)</f>
        <v>31</v>
      </c>
      <c r="I2461" s="47" t="str">
        <f>VLOOKUP(표5_1075[[#This Row],[characterId]],$BB$15:$BD$223,3,FALSE)</f>
        <v>주니어 K</v>
      </c>
      <c r="K2461" s="47">
        <f t="shared" si="154"/>
        <v>102</v>
      </c>
      <c r="L2461" s="47">
        <v>2447</v>
      </c>
      <c r="M2461" s="47">
        <f t="shared" si="152"/>
        <v>1102</v>
      </c>
      <c r="N2461" s="47">
        <f t="shared" si="151"/>
        <v>103</v>
      </c>
      <c r="O2461" s="47">
        <f t="shared" si="153"/>
        <v>2003</v>
      </c>
      <c r="P2461" s="47"/>
    </row>
    <row r="2462" spans="1:16" x14ac:dyDescent="0.3">
      <c r="A2462" s="6"/>
      <c r="C2462" s="27">
        <v>2448</v>
      </c>
      <c r="D2462" s="26">
        <v>1102</v>
      </c>
      <c r="E2462" s="26">
        <v>201</v>
      </c>
      <c r="F2462" s="5">
        <v>3005</v>
      </c>
      <c r="H2462" s="47">
        <f>VLOOKUP(표5_1075[[#This Row],[characterId]],$BB$15:$BD$223,2,FALSE)</f>
        <v>36</v>
      </c>
      <c r="I2462" s="47" t="str">
        <f>VLOOKUP(표5_1075[[#This Row],[characterId]],$BB$15:$BD$223,3,FALSE)</f>
        <v>눈물의 루나이</v>
      </c>
      <c r="K2462" s="47">
        <f t="shared" si="154"/>
        <v>102</v>
      </c>
      <c r="L2462" s="47">
        <v>2448</v>
      </c>
      <c r="M2462" s="47">
        <f t="shared" si="152"/>
        <v>1102</v>
      </c>
      <c r="N2462" s="47">
        <f t="shared" si="151"/>
        <v>201</v>
      </c>
      <c r="O2462" s="47">
        <f t="shared" si="153"/>
        <v>3005</v>
      </c>
      <c r="P2462" s="47"/>
    </row>
    <row r="2463" spans="1:16" x14ac:dyDescent="0.3">
      <c r="A2463" s="6"/>
      <c r="C2463" s="27">
        <v>2449</v>
      </c>
      <c r="D2463" s="26">
        <v>1103</v>
      </c>
      <c r="E2463" s="26">
        <v>1</v>
      </c>
      <c r="F2463" s="5">
        <v>1009</v>
      </c>
      <c r="H2463" s="47">
        <f>VLOOKUP(표5_1075[[#This Row],[characterId]],$BB$15:$BD$223,2,FALSE)</f>
        <v>7</v>
      </c>
      <c r="I2463" s="47" t="str">
        <f>VLOOKUP(표5_1075[[#This Row],[characterId]],$BB$15:$BD$223,3,FALSE)</f>
        <v>블라임</v>
      </c>
      <c r="K2463" s="47">
        <f t="shared" si="154"/>
        <v>103</v>
      </c>
      <c r="L2463" s="47">
        <v>2449</v>
      </c>
      <c r="M2463" s="47">
        <f t="shared" si="152"/>
        <v>1103</v>
      </c>
      <c r="N2463" s="47">
        <f t="shared" si="151"/>
        <v>1</v>
      </c>
      <c r="O2463" s="47">
        <f t="shared" si="153"/>
        <v>1009</v>
      </c>
      <c r="P2463" s="47"/>
    </row>
    <row r="2464" spans="1:16" x14ac:dyDescent="0.3">
      <c r="A2464" s="6"/>
      <c r="C2464" s="27">
        <v>2450</v>
      </c>
      <c r="D2464" s="26">
        <v>1103</v>
      </c>
      <c r="E2464" s="26">
        <v>2</v>
      </c>
      <c r="F2464" s="5">
        <v>1007</v>
      </c>
      <c r="H2464" s="47">
        <f>VLOOKUP(표5_1075[[#This Row],[characterId]],$BB$15:$BD$223,2,FALSE)</f>
        <v>6</v>
      </c>
      <c r="I2464" s="47" t="str">
        <f>VLOOKUP(표5_1075[[#This Row],[characterId]],$BB$15:$BD$223,3,FALSE)</f>
        <v>크릉</v>
      </c>
      <c r="K2464" s="47">
        <f t="shared" si="154"/>
        <v>103</v>
      </c>
      <c r="L2464" s="47">
        <v>2450</v>
      </c>
      <c r="M2464" s="47">
        <f t="shared" si="152"/>
        <v>1103</v>
      </c>
      <c r="N2464" s="47">
        <f t="shared" si="151"/>
        <v>2</v>
      </c>
      <c r="O2464" s="47">
        <f t="shared" si="153"/>
        <v>1007</v>
      </c>
      <c r="P2464" s="47"/>
    </row>
    <row r="2465" spans="1:16" x14ac:dyDescent="0.3">
      <c r="A2465" s="6"/>
      <c r="C2465" s="27">
        <v>2451</v>
      </c>
      <c r="D2465" s="26">
        <v>1103</v>
      </c>
      <c r="E2465" s="26">
        <v>3</v>
      </c>
      <c r="F2465" s="5">
        <v>1012</v>
      </c>
      <c r="H2465" s="47">
        <f>VLOOKUP(표5_1075[[#This Row],[characterId]],$BB$15:$BD$223,2,FALSE)</f>
        <v>3</v>
      </c>
      <c r="I2465" s="47" t="str">
        <f>VLOOKUP(표5_1075[[#This Row],[characterId]],$BB$15:$BD$223,3,FALSE)</f>
        <v>리본</v>
      </c>
      <c r="K2465" s="47">
        <f t="shared" si="154"/>
        <v>103</v>
      </c>
      <c r="L2465" s="47">
        <v>2451</v>
      </c>
      <c r="M2465" s="47">
        <f t="shared" si="152"/>
        <v>1103</v>
      </c>
      <c r="N2465" s="47">
        <f t="shared" si="151"/>
        <v>3</v>
      </c>
      <c r="O2465" s="47">
        <f t="shared" si="153"/>
        <v>1012</v>
      </c>
      <c r="P2465" s="47"/>
    </row>
    <row r="2466" spans="1:16" x14ac:dyDescent="0.3">
      <c r="A2466" s="6"/>
      <c r="C2466" s="27">
        <v>2452</v>
      </c>
      <c r="D2466" s="26">
        <v>1103</v>
      </c>
      <c r="E2466" s="26">
        <v>4</v>
      </c>
      <c r="F2466" s="5">
        <v>1035</v>
      </c>
      <c r="H2466" s="47">
        <f>VLOOKUP(표5_1075[[#This Row],[characterId]],$BB$15:$BD$223,2,FALSE)</f>
        <v>2</v>
      </c>
      <c r="I2466" s="47" t="str">
        <f>VLOOKUP(표5_1075[[#This Row],[characterId]],$BB$15:$BD$223,3,FALSE)</f>
        <v>액션트독스</v>
      </c>
      <c r="K2466" s="47">
        <f t="shared" si="154"/>
        <v>103</v>
      </c>
      <c r="L2466" s="47">
        <v>2452</v>
      </c>
      <c r="M2466" s="47">
        <f t="shared" si="152"/>
        <v>1103</v>
      </c>
      <c r="N2466" s="47">
        <f t="shared" si="151"/>
        <v>4</v>
      </c>
      <c r="O2466" s="47">
        <f t="shared" si="153"/>
        <v>1035</v>
      </c>
      <c r="P2466" s="47"/>
    </row>
    <row r="2467" spans="1:16" x14ac:dyDescent="0.3">
      <c r="A2467" s="6"/>
      <c r="C2467" s="27">
        <v>2453</v>
      </c>
      <c r="D2467" s="26">
        <v>1103</v>
      </c>
      <c r="E2467" s="26">
        <v>5</v>
      </c>
      <c r="F2467" s="5">
        <v>1014</v>
      </c>
      <c r="H2467" s="47">
        <f>VLOOKUP(표5_1075[[#This Row],[characterId]],$BB$15:$BD$223,2,FALSE)</f>
        <v>10</v>
      </c>
      <c r="I2467" s="47" t="str">
        <f>VLOOKUP(표5_1075[[#This Row],[characterId]],$BB$15:$BD$223,3,FALSE)</f>
        <v>찬퐁</v>
      </c>
      <c r="K2467" s="47">
        <f t="shared" si="154"/>
        <v>103</v>
      </c>
      <c r="L2467" s="47">
        <v>2453</v>
      </c>
      <c r="M2467" s="47">
        <f t="shared" si="152"/>
        <v>1103</v>
      </c>
      <c r="N2467" s="47">
        <f t="shared" si="151"/>
        <v>5</v>
      </c>
      <c r="O2467" s="47">
        <f t="shared" si="153"/>
        <v>1014</v>
      </c>
      <c r="P2467" s="47"/>
    </row>
    <row r="2468" spans="1:16" x14ac:dyDescent="0.3">
      <c r="A2468" s="6"/>
      <c r="C2468" s="27">
        <v>2454</v>
      </c>
      <c r="D2468" s="26">
        <v>1103</v>
      </c>
      <c r="E2468" s="26">
        <v>6</v>
      </c>
      <c r="F2468" s="5">
        <v>1044</v>
      </c>
      <c r="H2468" s="47">
        <f>VLOOKUP(표5_1075[[#This Row],[characterId]],$BB$15:$BD$223,2,FALSE)</f>
        <v>1</v>
      </c>
      <c r="I2468" s="47" t="str">
        <f>VLOOKUP(표5_1075[[#This Row],[characterId]],$BB$15:$BD$223,3,FALSE)</f>
        <v>아쿠아리햇</v>
      </c>
      <c r="K2468" s="47">
        <f t="shared" si="154"/>
        <v>103</v>
      </c>
      <c r="L2468" s="47">
        <v>2454</v>
      </c>
      <c r="M2468" s="47">
        <f t="shared" si="152"/>
        <v>1103</v>
      </c>
      <c r="N2468" s="47">
        <f t="shared" si="151"/>
        <v>6</v>
      </c>
      <c r="O2468" s="47">
        <f t="shared" si="153"/>
        <v>1044</v>
      </c>
      <c r="P2468" s="47"/>
    </row>
    <row r="2469" spans="1:16" x14ac:dyDescent="0.3">
      <c r="A2469" s="6"/>
      <c r="C2469" s="27">
        <v>2455</v>
      </c>
      <c r="D2469" s="26">
        <v>1103</v>
      </c>
      <c r="E2469" s="26">
        <v>7</v>
      </c>
      <c r="F2469" s="5">
        <v>1043</v>
      </c>
      <c r="H2469" s="47">
        <f>VLOOKUP(표5_1075[[#This Row],[characterId]],$BB$15:$BD$223,2,FALSE)</f>
        <v>17</v>
      </c>
      <c r="I2469" s="47" t="str">
        <f>VLOOKUP(표5_1075[[#This Row],[characterId]],$BB$15:$BD$223,3,FALSE)</f>
        <v>레디안</v>
      </c>
      <c r="K2469" s="47">
        <f t="shared" si="154"/>
        <v>103</v>
      </c>
      <c r="L2469" s="47">
        <v>2455</v>
      </c>
      <c r="M2469" s="47">
        <f t="shared" si="152"/>
        <v>1103</v>
      </c>
      <c r="N2469" s="47">
        <f t="shared" si="151"/>
        <v>7</v>
      </c>
      <c r="O2469" s="47">
        <f t="shared" si="153"/>
        <v>1043</v>
      </c>
      <c r="P2469" s="47"/>
    </row>
    <row r="2470" spans="1:16" x14ac:dyDescent="0.3">
      <c r="A2470" s="6"/>
      <c r="C2470" s="27">
        <v>2456</v>
      </c>
      <c r="D2470" s="26">
        <v>1103</v>
      </c>
      <c r="E2470" s="26">
        <v>8</v>
      </c>
      <c r="F2470" s="5">
        <v>1059</v>
      </c>
      <c r="H2470" s="47">
        <f>VLOOKUP(표5_1075[[#This Row],[characterId]],$BB$15:$BD$223,2,FALSE)</f>
        <v>15</v>
      </c>
      <c r="I2470" s="47" t="str">
        <f>VLOOKUP(표5_1075[[#This Row],[characterId]],$BB$15:$BD$223,3,FALSE)</f>
        <v>듀얼찬퐁</v>
      </c>
      <c r="K2470" s="47">
        <f t="shared" si="154"/>
        <v>103</v>
      </c>
      <c r="L2470" s="47">
        <v>2456</v>
      </c>
      <c r="M2470" s="47">
        <f t="shared" si="152"/>
        <v>1103</v>
      </c>
      <c r="N2470" s="47">
        <f t="shared" si="151"/>
        <v>8</v>
      </c>
      <c r="O2470" s="47">
        <f t="shared" si="153"/>
        <v>1059</v>
      </c>
      <c r="P2470" s="47"/>
    </row>
    <row r="2471" spans="1:16" x14ac:dyDescent="0.3">
      <c r="A2471" s="6"/>
      <c r="C2471" s="27">
        <v>2457</v>
      </c>
      <c r="D2471" s="26">
        <v>1103</v>
      </c>
      <c r="E2471" s="26">
        <v>9</v>
      </c>
      <c r="F2471" s="5">
        <v>1046</v>
      </c>
      <c r="H2471" s="47">
        <f>VLOOKUP(표5_1075[[#This Row],[characterId]],$BB$15:$BD$223,2,FALSE)</f>
        <v>21</v>
      </c>
      <c r="I2471" s="47" t="str">
        <f>VLOOKUP(표5_1075[[#This Row],[characterId]],$BB$15:$BD$223,3,FALSE)</f>
        <v>호롱</v>
      </c>
      <c r="K2471" s="47">
        <f t="shared" si="154"/>
        <v>103</v>
      </c>
      <c r="L2471" s="47">
        <v>2457</v>
      </c>
      <c r="M2471" s="47">
        <f t="shared" si="152"/>
        <v>1103</v>
      </c>
      <c r="N2471" s="47">
        <f t="shared" si="151"/>
        <v>9</v>
      </c>
      <c r="O2471" s="47">
        <f t="shared" si="153"/>
        <v>1046</v>
      </c>
      <c r="P2471" s="47"/>
    </row>
    <row r="2472" spans="1:16" x14ac:dyDescent="0.3">
      <c r="A2472" s="6"/>
      <c r="C2472" s="27">
        <v>2458</v>
      </c>
      <c r="D2472" s="26">
        <v>1103</v>
      </c>
      <c r="E2472" s="26">
        <v>10</v>
      </c>
      <c r="F2472" s="5">
        <v>1061</v>
      </c>
      <c r="H2472" s="47">
        <f>VLOOKUP(표5_1075[[#This Row],[characterId]],$BB$15:$BD$223,2,FALSE)</f>
        <v>43</v>
      </c>
      <c r="I2472" s="47" t="str">
        <f>VLOOKUP(표5_1075[[#This Row],[characterId]],$BB$15:$BD$223,3,FALSE)</f>
        <v>스노링</v>
      </c>
      <c r="K2472" s="47">
        <f t="shared" si="154"/>
        <v>103</v>
      </c>
      <c r="L2472" s="47">
        <v>2458</v>
      </c>
      <c r="M2472" s="47">
        <f t="shared" si="152"/>
        <v>1103</v>
      </c>
      <c r="N2472" s="47">
        <f t="shared" ref="N2472:N2535" si="155">N2448</f>
        <v>10</v>
      </c>
      <c r="O2472" s="47">
        <f t="shared" si="153"/>
        <v>1061</v>
      </c>
      <c r="P2472" s="47"/>
    </row>
    <row r="2473" spans="1:16" x14ac:dyDescent="0.3">
      <c r="A2473" s="6"/>
      <c r="C2473" s="27">
        <v>2459</v>
      </c>
      <c r="D2473" s="26">
        <v>1103</v>
      </c>
      <c r="E2473" s="26">
        <v>11</v>
      </c>
      <c r="F2473" s="5">
        <v>1062</v>
      </c>
      <c r="H2473" s="47">
        <f>VLOOKUP(표5_1075[[#This Row],[characterId]],$BB$15:$BD$223,2,FALSE)</f>
        <v>22</v>
      </c>
      <c r="I2473" s="47" t="str">
        <f>VLOOKUP(표5_1075[[#This Row],[characterId]],$BB$15:$BD$223,3,FALSE)</f>
        <v>소울치프톤</v>
      </c>
      <c r="K2473" s="47">
        <f t="shared" si="154"/>
        <v>103</v>
      </c>
      <c r="L2473" s="47">
        <v>2459</v>
      </c>
      <c r="M2473" s="47">
        <f t="shared" si="152"/>
        <v>1103</v>
      </c>
      <c r="N2473" s="47">
        <f t="shared" si="155"/>
        <v>11</v>
      </c>
      <c r="O2473" s="47">
        <f t="shared" si="153"/>
        <v>1062</v>
      </c>
      <c r="P2473" s="47"/>
    </row>
    <row r="2474" spans="1:16" x14ac:dyDescent="0.3">
      <c r="A2474" s="6"/>
      <c r="C2474" s="27">
        <v>2460</v>
      </c>
      <c r="D2474" s="26">
        <v>1103</v>
      </c>
      <c r="E2474" s="26">
        <v>12</v>
      </c>
      <c r="F2474" s="5">
        <v>1077</v>
      </c>
      <c r="H2474" s="47">
        <f>VLOOKUP(표5_1075[[#This Row],[characterId]],$BB$15:$BD$223,2,FALSE)</f>
        <v>6</v>
      </c>
      <c r="I2474" s="47" t="str">
        <f>VLOOKUP(표5_1075[[#This Row],[characterId]],$BB$15:$BD$223,3,FALSE)</f>
        <v>페일독스</v>
      </c>
      <c r="K2474" s="47">
        <f t="shared" si="154"/>
        <v>103</v>
      </c>
      <c r="L2474" s="47">
        <v>2460</v>
      </c>
      <c r="M2474" s="47">
        <f t="shared" si="152"/>
        <v>1103</v>
      </c>
      <c r="N2474" s="47">
        <f t="shared" si="155"/>
        <v>12</v>
      </c>
      <c r="O2474" s="47">
        <f t="shared" si="153"/>
        <v>1077</v>
      </c>
      <c r="P2474" s="47"/>
    </row>
    <row r="2475" spans="1:16" x14ac:dyDescent="0.3">
      <c r="A2475" s="6"/>
      <c r="C2475" s="27">
        <v>2461</v>
      </c>
      <c r="D2475" s="26">
        <v>1103</v>
      </c>
      <c r="E2475" s="26">
        <v>13</v>
      </c>
      <c r="F2475" s="5">
        <v>1075</v>
      </c>
      <c r="H2475" s="47">
        <f>VLOOKUP(표5_1075[[#This Row],[characterId]],$BB$15:$BD$223,2,FALSE)</f>
        <v>15</v>
      </c>
      <c r="I2475" s="47" t="str">
        <f>VLOOKUP(표5_1075[[#This Row],[characterId]],$BB$15:$BD$223,3,FALSE)</f>
        <v>드로이드실버</v>
      </c>
      <c r="K2475" s="47">
        <f t="shared" si="154"/>
        <v>103</v>
      </c>
      <c r="L2475" s="47">
        <v>2461</v>
      </c>
      <c r="M2475" s="47">
        <f t="shared" si="152"/>
        <v>1103</v>
      </c>
      <c r="N2475" s="47">
        <f t="shared" si="155"/>
        <v>13</v>
      </c>
      <c r="O2475" s="47">
        <f t="shared" si="153"/>
        <v>1075</v>
      </c>
      <c r="P2475" s="47"/>
    </row>
    <row r="2476" spans="1:16" x14ac:dyDescent="0.3">
      <c r="A2476" s="6"/>
      <c r="C2476" s="27">
        <v>2462</v>
      </c>
      <c r="D2476" s="26">
        <v>1103</v>
      </c>
      <c r="E2476" s="26">
        <v>14</v>
      </c>
      <c r="F2476" s="5">
        <v>1069</v>
      </c>
      <c r="H2476" s="47">
        <f>VLOOKUP(표5_1075[[#This Row],[characterId]],$BB$15:$BD$223,2,FALSE)</f>
        <v>21</v>
      </c>
      <c r="I2476" s="47" t="str">
        <f>VLOOKUP(표5_1075[[#This Row],[characterId]],$BB$15:$BD$223,3,FALSE)</f>
        <v>푸르릉</v>
      </c>
      <c r="K2476" s="47">
        <f t="shared" si="154"/>
        <v>103</v>
      </c>
      <c r="L2476" s="47">
        <v>2462</v>
      </c>
      <c r="M2476" s="47">
        <f t="shared" si="152"/>
        <v>1103</v>
      </c>
      <c r="N2476" s="47">
        <f t="shared" si="155"/>
        <v>14</v>
      </c>
      <c r="O2476" s="47">
        <f t="shared" si="153"/>
        <v>1069</v>
      </c>
      <c r="P2476" s="47"/>
    </row>
    <row r="2477" spans="1:16" x14ac:dyDescent="0.3">
      <c r="A2477" s="6"/>
      <c r="C2477" s="27">
        <v>2463</v>
      </c>
      <c r="D2477" s="26">
        <v>1103</v>
      </c>
      <c r="E2477" s="26">
        <v>15</v>
      </c>
      <c r="F2477" s="5">
        <v>1085</v>
      </c>
      <c r="H2477" s="47">
        <f>VLOOKUP(표5_1075[[#This Row],[characterId]],$BB$15:$BD$223,2,FALSE)</f>
        <v>44</v>
      </c>
      <c r="I2477" s="47" t="str">
        <f>VLOOKUP(표5_1075[[#This Row],[characterId]],$BB$15:$BD$223,3,FALSE)</f>
        <v>유니핀</v>
      </c>
      <c r="K2477" s="47">
        <f t="shared" si="154"/>
        <v>103</v>
      </c>
      <c r="L2477" s="47">
        <v>2463</v>
      </c>
      <c r="M2477" s="47">
        <f t="shared" si="152"/>
        <v>1103</v>
      </c>
      <c r="N2477" s="47">
        <f t="shared" si="155"/>
        <v>15</v>
      </c>
      <c r="O2477" s="47">
        <f t="shared" si="153"/>
        <v>1085</v>
      </c>
      <c r="P2477" s="47"/>
    </row>
    <row r="2478" spans="1:16" x14ac:dyDescent="0.3">
      <c r="A2478" s="6"/>
      <c r="C2478" s="27">
        <v>2464</v>
      </c>
      <c r="D2478" s="26">
        <v>1103</v>
      </c>
      <c r="E2478" s="26">
        <v>16</v>
      </c>
      <c r="F2478" s="5">
        <v>1155</v>
      </c>
      <c r="H2478" s="47">
        <f>VLOOKUP(표5_1075[[#This Row],[characterId]],$BB$15:$BD$223,2,FALSE)</f>
        <v>16</v>
      </c>
      <c r="I2478" s="47" t="str">
        <f>VLOOKUP(표5_1075[[#This Row],[characterId]],$BB$15:$BD$223,3,FALSE)</f>
        <v>아룹아낙</v>
      </c>
      <c r="K2478" s="47">
        <f t="shared" si="154"/>
        <v>103</v>
      </c>
      <c r="L2478" s="47">
        <v>2464</v>
      </c>
      <c r="M2478" s="47">
        <f t="shared" si="152"/>
        <v>1103</v>
      </c>
      <c r="N2478" s="47">
        <f t="shared" si="155"/>
        <v>16</v>
      </c>
      <c r="O2478" s="47">
        <f t="shared" si="153"/>
        <v>1155</v>
      </c>
      <c r="P2478" s="47"/>
    </row>
    <row r="2479" spans="1:16" x14ac:dyDescent="0.3">
      <c r="A2479" s="6"/>
      <c r="C2479" s="27">
        <v>2465</v>
      </c>
      <c r="D2479" s="26">
        <v>1103</v>
      </c>
      <c r="E2479" s="26">
        <v>17</v>
      </c>
      <c r="F2479" s="5">
        <v>1115</v>
      </c>
      <c r="H2479" s="47">
        <f>VLOOKUP(표5_1075[[#This Row],[characterId]],$BB$15:$BD$223,2,FALSE)</f>
        <v>12</v>
      </c>
      <c r="I2479" s="47" t="str">
        <f>VLOOKUP(표5_1075[[#This Row],[characterId]],$BB$15:$BD$223,3,FALSE)</f>
        <v>스파이크랩</v>
      </c>
      <c r="K2479" s="47">
        <f t="shared" si="154"/>
        <v>103</v>
      </c>
      <c r="L2479" s="47">
        <v>2465</v>
      </c>
      <c r="M2479" s="47">
        <f t="shared" si="152"/>
        <v>1103</v>
      </c>
      <c r="N2479" s="47">
        <f t="shared" si="155"/>
        <v>17</v>
      </c>
      <c r="O2479" s="47">
        <f t="shared" si="153"/>
        <v>1115</v>
      </c>
      <c r="P2479" s="47"/>
    </row>
    <row r="2480" spans="1:16" x14ac:dyDescent="0.3">
      <c r="A2480" s="6"/>
      <c r="C2480" s="27">
        <v>2466</v>
      </c>
      <c r="D2480" s="26">
        <v>1103</v>
      </c>
      <c r="E2480" s="26">
        <v>18</v>
      </c>
      <c r="F2480" s="5">
        <v>1110</v>
      </c>
      <c r="H2480" s="47">
        <f>VLOOKUP(표5_1075[[#This Row],[characterId]],$BB$15:$BD$223,2,FALSE)</f>
        <v>9</v>
      </c>
      <c r="I2480" s="47" t="str">
        <f>VLOOKUP(표5_1075[[#This Row],[characterId]],$BB$15:$BD$223,3,FALSE)</f>
        <v>베릴</v>
      </c>
      <c r="K2480" s="47">
        <f t="shared" si="154"/>
        <v>103</v>
      </c>
      <c r="L2480" s="47">
        <v>2466</v>
      </c>
      <c r="M2480" s="47">
        <f t="shared" si="152"/>
        <v>1103</v>
      </c>
      <c r="N2480" s="47">
        <f t="shared" si="155"/>
        <v>18</v>
      </c>
      <c r="O2480" s="47">
        <f t="shared" si="153"/>
        <v>1110</v>
      </c>
      <c r="P2480" s="47"/>
    </row>
    <row r="2481" spans="1:16" x14ac:dyDescent="0.3">
      <c r="A2481" s="6"/>
      <c r="C2481" s="27">
        <v>2467</v>
      </c>
      <c r="D2481" s="26">
        <v>1103</v>
      </c>
      <c r="E2481" s="26">
        <v>19</v>
      </c>
      <c r="F2481" s="5">
        <v>1089</v>
      </c>
      <c r="H2481" s="47">
        <f>VLOOKUP(표5_1075[[#This Row],[characterId]],$BB$15:$BD$223,2,FALSE)</f>
        <v>13</v>
      </c>
      <c r="I2481" s="47" t="str">
        <f>VLOOKUP(표5_1075[[#This Row],[characterId]],$BB$15:$BD$223,3,FALSE)</f>
        <v>버블러모</v>
      </c>
      <c r="K2481" s="47">
        <f t="shared" si="154"/>
        <v>103</v>
      </c>
      <c r="L2481" s="47">
        <v>2467</v>
      </c>
      <c r="M2481" s="47">
        <f t="shared" si="152"/>
        <v>1103</v>
      </c>
      <c r="N2481" s="47">
        <f t="shared" si="155"/>
        <v>19</v>
      </c>
      <c r="O2481" s="47">
        <f t="shared" si="153"/>
        <v>1089</v>
      </c>
      <c r="P2481" s="47"/>
    </row>
    <row r="2482" spans="1:16" x14ac:dyDescent="0.3">
      <c r="A2482" s="6"/>
      <c r="C2482" s="27">
        <v>2468</v>
      </c>
      <c r="D2482" s="26">
        <v>1103</v>
      </c>
      <c r="E2482" s="26">
        <v>20</v>
      </c>
      <c r="F2482" s="5">
        <v>1174</v>
      </c>
      <c r="H2482" s="47">
        <f>VLOOKUP(표5_1075[[#This Row],[characterId]],$BB$15:$BD$223,2,FALSE)</f>
        <v>9</v>
      </c>
      <c r="I2482" s="47" t="str">
        <f>VLOOKUP(표5_1075[[#This Row],[characterId]],$BB$15:$BD$223,3,FALSE)</f>
        <v>워터쿼츠</v>
      </c>
      <c r="K2482" s="47">
        <f t="shared" si="154"/>
        <v>103</v>
      </c>
      <c r="L2482" s="47">
        <v>2468</v>
      </c>
      <c r="M2482" s="47">
        <f t="shared" si="152"/>
        <v>1103</v>
      </c>
      <c r="N2482" s="47">
        <f t="shared" si="155"/>
        <v>20</v>
      </c>
      <c r="O2482" s="47">
        <f t="shared" si="153"/>
        <v>1174</v>
      </c>
      <c r="P2482" s="47"/>
    </row>
    <row r="2483" spans="1:16" x14ac:dyDescent="0.3">
      <c r="A2483" s="6"/>
      <c r="C2483" s="27">
        <v>2469</v>
      </c>
      <c r="D2483" s="26">
        <v>1103</v>
      </c>
      <c r="E2483" s="26">
        <v>101</v>
      </c>
      <c r="F2483" s="5">
        <v>2013</v>
      </c>
      <c r="H2483" s="47">
        <f>VLOOKUP(표5_1075[[#This Row],[characterId]],$BB$15:$BD$223,2,FALSE)</f>
        <v>22</v>
      </c>
      <c r="I2483" s="47" t="str">
        <f>VLOOKUP(표5_1075[[#This Row],[characterId]],$BB$15:$BD$223,3,FALSE)</f>
        <v>타르보스</v>
      </c>
      <c r="K2483" s="47">
        <f t="shared" si="154"/>
        <v>103</v>
      </c>
      <c r="L2483" s="47">
        <v>2469</v>
      </c>
      <c r="M2483" s="47">
        <f t="shared" si="152"/>
        <v>1103</v>
      </c>
      <c r="N2483" s="47">
        <f t="shared" si="155"/>
        <v>101</v>
      </c>
      <c r="O2483" s="47">
        <f t="shared" si="153"/>
        <v>2013</v>
      </c>
      <c r="P2483" s="47"/>
    </row>
    <row r="2484" spans="1:16" x14ac:dyDescent="0.3">
      <c r="A2484" s="6"/>
      <c r="C2484" s="27">
        <v>2470</v>
      </c>
      <c r="D2484" s="26">
        <v>1103</v>
      </c>
      <c r="E2484" s="26">
        <v>102</v>
      </c>
      <c r="F2484" s="5">
        <v>2011</v>
      </c>
      <c r="H2484" s="47">
        <f>VLOOKUP(표5_1075[[#This Row],[characterId]],$BB$15:$BD$223,2,FALSE)</f>
        <v>31</v>
      </c>
      <c r="I2484" s="47" t="str">
        <f>VLOOKUP(표5_1075[[#This Row],[characterId]],$BB$15:$BD$223,3,FALSE)</f>
        <v>세라페더</v>
      </c>
      <c r="K2484" s="47">
        <f t="shared" si="154"/>
        <v>103</v>
      </c>
      <c r="L2484" s="47">
        <v>2470</v>
      </c>
      <c r="M2484" s="47">
        <f t="shared" si="152"/>
        <v>1103</v>
      </c>
      <c r="N2484" s="47">
        <f t="shared" si="155"/>
        <v>102</v>
      </c>
      <c r="O2484" s="47">
        <f t="shared" si="153"/>
        <v>2011</v>
      </c>
      <c r="P2484" s="47"/>
    </row>
    <row r="2485" spans="1:16" x14ac:dyDescent="0.3">
      <c r="A2485" s="6"/>
      <c r="C2485" s="27">
        <v>2471</v>
      </c>
      <c r="D2485" s="26">
        <v>1103</v>
      </c>
      <c r="E2485" s="26">
        <v>103</v>
      </c>
      <c r="F2485" s="5">
        <v>2023</v>
      </c>
      <c r="H2485" s="47">
        <f>VLOOKUP(표5_1075[[#This Row],[characterId]],$BB$15:$BD$223,2,FALSE)</f>
        <v>31</v>
      </c>
      <c r="I2485" s="47" t="str">
        <f>VLOOKUP(표5_1075[[#This Row],[characterId]],$BB$15:$BD$223,3,FALSE)</f>
        <v>쿠로구렌</v>
      </c>
      <c r="K2485" s="47">
        <f t="shared" si="154"/>
        <v>103</v>
      </c>
      <c r="L2485" s="47">
        <v>2471</v>
      </c>
      <c r="M2485" s="47">
        <f t="shared" si="152"/>
        <v>1103</v>
      </c>
      <c r="N2485" s="47">
        <f t="shared" si="155"/>
        <v>103</v>
      </c>
      <c r="O2485" s="47">
        <f t="shared" si="153"/>
        <v>2023</v>
      </c>
      <c r="P2485" s="47"/>
    </row>
    <row r="2486" spans="1:16" x14ac:dyDescent="0.3">
      <c r="A2486" s="6"/>
      <c r="C2486" s="27">
        <v>2472</v>
      </c>
      <c r="D2486" s="26">
        <v>1103</v>
      </c>
      <c r="E2486" s="26">
        <v>201</v>
      </c>
      <c r="F2486" s="5">
        <v>3005</v>
      </c>
      <c r="H2486" s="47">
        <f>VLOOKUP(표5_1075[[#This Row],[characterId]],$BB$15:$BD$223,2,FALSE)</f>
        <v>36</v>
      </c>
      <c r="I2486" s="47" t="str">
        <f>VLOOKUP(표5_1075[[#This Row],[characterId]],$BB$15:$BD$223,3,FALSE)</f>
        <v>눈물의 루나이</v>
      </c>
      <c r="K2486" s="47">
        <f t="shared" si="154"/>
        <v>103</v>
      </c>
      <c r="L2486" s="47">
        <v>2472</v>
      </c>
      <c r="M2486" s="47">
        <f t="shared" si="152"/>
        <v>1103</v>
      </c>
      <c r="N2486" s="47">
        <f t="shared" si="155"/>
        <v>201</v>
      </c>
      <c r="O2486" s="47">
        <f t="shared" si="153"/>
        <v>3005</v>
      </c>
      <c r="P2486" s="47"/>
    </row>
    <row r="2487" spans="1:16" x14ac:dyDescent="0.3">
      <c r="A2487" s="6"/>
      <c r="C2487" s="27">
        <v>2473</v>
      </c>
      <c r="D2487" s="26">
        <v>1104</v>
      </c>
      <c r="E2487" s="26">
        <v>1</v>
      </c>
      <c r="F2487" s="5">
        <v>1001</v>
      </c>
      <c r="H2487" s="47">
        <f>VLOOKUP(표5_1075[[#This Row],[characterId]],$BB$15:$BD$223,2,FALSE)</f>
        <v>1</v>
      </c>
      <c r="I2487" s="47" t="str">
        <f>VLOOKUP(표5_1075[[#This Row],[characterId]],$BB$15:$BD$223,3,FALSE)</f>
        <v>글라임</v>
      </c>
      <c r="K2487" s="47">
        <f t="shared" si="154"/>
        <v>104</v>
      </c>
      <c r="L2487" s="47">
        <v>2473</v>
      </c>
      <c r="M2487" s="47">
        <f t="shared" si="152"/>
        <v>1104</v>
      </c>
      <c r="N2487" s="47">
        <f t="shared" si="155"/>
        <v>1</v>
      </c>
      <c r="O2487" s="47">
        <f t="shared" si="153"/>
        <v>1001</v>
      </c>
      <c r="P2487" s="47"/>
    </row>
    <row r="2488" spans="1:16" x14ac:dyDescent="0.3">
      <c r="A2488" s="6"/>
      <c r="C2488" s="27">
        <v>2474</v>
      </c>
      <c r="D2488" s="26">
        <v>1104</v>
      </c>
      <c r="E2488" s="26">
        <v>2</v>
      </c>
      <c r="F2488" s="5">
        <v>1004</v>
      </c>
      <c r="H2488" s="47">
        <f>VLOOKUP(표5_1075[[#This Row],[characterId]],$BB$15:$BD$223,2,FALSE)</f>
        <v>17</v>
      </c>
      <c r="I2488" s="47" t="str">
        <f>VLOOKUP(표5_1075[[#This Row],[characterId]],$BB$15:$BD$223,3,FALSE)</f>
        <v>브라운고</v>
      </c>
      <c r="K2488" s="47">
        <f t="shared" si="154"/>
        <v>104</v>
      </c>
      <c r="L2488" s="47">
        <v>2474</v>
      </c>
      <c r="M2488" s="47">
        <f t="shared" si="152"/>
        <v>1104</v>
      </c>
      <c r="N2488" s="47">
        <f t="shared" si="155"/>
        <v>2</v>
      </c>
      <c r="O2488" s="47">
        <f t="shared" si="153"/>
        <v>1004</v>
      </c>
      <c r="P2488" s="47"/>
    </row>
    <row r="2489" spans="1:16" x14ac:dyDescent="0.3">
      <c r="A2489" s="6"/>
      <c r="C2489" s="27">
        <v>2475</v>
      </c>
      <c r="D2489" s="26">
        <v>1104</v>
      </c>
      <c r="E2489" s="26">
        <v>3</v>
      </c>
      <c r="F2489" s="5">
        <v>1019</v>
      </c>
      <c r="H2489" s="47">
        <f>VLOOKUP(표5_1075[[#This Row],[characterId]],$BB$15:$BD$223,2,FALSE)</f>
        <v>7</v>
      </c>
      <c r="I2489" s="47" t="str">
        <f>VLOOKUP(표5_1075[[#This Row],[characterId]],$BB$15:$BD$223,3,FALSE)</f>
        <v>진저맨</v>
      </c>
      <c r="K2489" s="47">
        <f t="shared" si="154"/>
        <v>104</v>
      </c>
      <c r="L2489" s="47">
        <v>2475</v>
      </c>
      <c r="M2489" s="47">
        <f t="shared" si="152"/>
        <v>1104</v>
      </c>
      <c r="N2489" s="47">
        <f t="shared" si="155"/>
        <v>3</v>
      </c>
      <c r="O2489" s="47">
        <f t="shared" si="153"/>
        <v>1019</v>
      </c>
      <c r="P2489" s="47"/>
    </row>
    <row r="2490" spans="1:16" x14ac:dyDescent="0.3">
      <c r="A2490" s="6"/>
      <c r="C2490" s="27">
        <v>2476</v>
      </c>
      <c r="D2490" s="26">
        <v>1104</v>
      </c>
      <c r="E2490" s="26">
        <v>4</v>
      </c>
      <c r="F2490" s="5">
        <v>1024</v>
      </c>
      <c r="H2490" s="47">
        <f>VLOOKUP(표5_1075[[#This Row],[characterId]],$BB$15:$BD$223,2,FALSE)</f>
        <v>16</v>
      </c>
      <c r="I2490" s="47" t="str">
        <f>VLOOKUP(표5_1075[[#This Row],[characterId]],$BB$15:$BD$223,3,FALSE)</f>
        <v>포레스트고</v>
      </c>
      <c r="K2490" s="47">
        <f t="shared" si="154"/>
        <v>104</v>
      </c>
      <c r="L2490" s="47">
        <v>2476</v>
      </c>
      <c r="M2490" s="47">
        <f t="shared" si="152"/>
        <v>1104</v>
      </c>
      <c r="N2490" s="47">
        <f t="shared" si="155"/>
        <v>4</v>
      </c>
      <c r="O2490" s="47">
        <f t="shared" si="153"/>
        <v>1024</v>
      </c>
      <c r="P2490" s="47"/>
    </row>
    <row r="2491" spans="1:16" x14ac:dyDescent="0.3">
      <c r="A2491" s="6"/>
      <c r="C2491" s="27">
        <v>2477</v>
      </c>
      <c r="D2491" s="26">
        <v>1104</v>
      </c>
      <c r="E2491" s="26">
        <v>5</v>
      </c>
      <c r="F2491" s="5">
        <v>1031</v>
      </c>
      <c r="H2491" s="47">
        <f>VLOOKUP(표5_1075[[#This Row],[characterId]],$BB$15:$BD$223,2,FALSE)</f>
        <v>14</v>
      </c>
      <c r="I2491" s="47" t="str">
        <f>VLOOKUP(표5_1075[[#This Row],[characterId]],$BB$15:$BD$223,3,FALSE)</f>
        <v>큐티폴</v>
      </c>
      <c r="K2491" s="47">
        <f t="shared" si="154"/>
        <v>104</v>
      </c>
      <c r="L2491" s="47">
        <v>2477</v>
      </c>
      <c r="M2491" s="47">
        <f t="shared" si="152"/>
        <v>1104</v>
      </c>
      <c r="N2491" s="47">
        <f t="shared" si="155"/>
        <v>5</v>
      </c>
      <c r="O2491" s="47">
        <f t="shared" si="153"/>
        <v>1031</v>
      </c>
      <c r="P2491" s="47"/>
    </row>
    <row r="2492" spans="1:16" x14ac:dyDescent="0.3">
      <c r="A2492" s="6"/>
      <c r="C2492" s="27">
        <v>2478</v>
      </c>
      <c r="D2492" s="26">
        <v>1104</v>
      </c>
      <c r="E2492" s="26">
        <v>6</v>
      </c>
      <c r="F2492" s="5">
        <v>1049</v>
      </c>
      <c r="H2492" s="47">
        <f>VLOOKUP(표5_1075[[#This Row],[characterId]],$BB$15:$BD$223,2,FALSE)</f>
        <v>7</v>
      </c>
      <c r="I2492" s="47" t="str">
        <f>VLOOKUP(표5_1075[[#This Row],[characterId]],$BB$15:$BD$223,3,FALSE)</f>
        <v>민트맨</v>
      </c>
      <c r="K2492" s="47">
        <f t="shared" si="154"/>
        <v>104</v>
      </c>
      <c r="L2492" s="47">
        <v>2478</v>
      </c>
      <c r="M2492" s="47">
        <f t="shared" si="152"/>
        <v>1104</v>
      </c>
      <c r="N2492" s="47">
        <f t="shared" si="155"/>
        <v>6</v>
      </c>
      <c r="O2492" s="47">
        <f t="shared" si="153"/>
        <v>1049</v>
      </c>
      <c r="P2492" s="47"/>
    </row>
    <row r="2493" spans="1:16" x14ac:dyDescent="0.3">
      <c r="A2493" s="6"/>
      <c r="C2493" s="27">
        <v>2479</v>
      </c>
      <c r="D2493" s="26">
        <v>1104</v>
      </c>
      <c r="E2493" s="26">
        <v>7</v>
      </c>
      <c r="F2493" s="5">
        <v>1041</v>
      </c>
      <c r="H2493" s="47">
        <f>VLOOKUP(표5_1075[[#This Row],[characterId]],$BB$15:$BD$223,2,FALSE)</f>
        <v>16</v>
      </c>
      <c r="I2493" s="47" t="str">
        <f>VLOOKUP(표5_1075[[#This Row],[characterId]],$BB$15:$BD$223,3,FALSE)</f>
        <v>위드햇</v>
      </c>
      <c r="K2493" s="47">
        <f t="shared" si="154"/>
        <v>104</v>
      </c>
      <c r="L2493" s="47">
        <v>2479</v>
      </c>
      <c r="M2493" s="47">
        <f t="shared" si="152"/>
        <v>1104</v>
      </c>
      <c r="N2493" s="47">
        <f t="shared" si="155"/>
        <v>7</v>
      </c>
      <c r="O2493" s="47">
        <f t="shared" si="153"/>
        <v>1041</v>
      </c>
      <c r="P2493" s="47"/>
    </row>
    <row r="2494" spans="1:16" x14ac:dyDescent="0.3">
      <c r="A2494" s="6"/>
      <c r="C2494" s="27">
        <v>2480</v>
      </c>
      <c r="D2494" s="26">
        <v>1104</v>
      </c>
      <c r="E2494" s="26">
        <v>8</v>
      </c>
      <c r="F2494" s="5">
        <v>1052</v>
      </c>
      <c r="H2494" s="47">
        <f>VLOOKUP(표5_1075[[#This Row],[characterId]],$BB$15:$BD$223,2,FALSE)</f>
        <v>10</v>
      </c>
      <c r="I2494" s="47" t="str">
        <f>VLOOKUP(표5_1075[[#This Row],[characterId]],$BB$15:$BD$223,3,FALSE)</f>
        <v>치카</v>
      </c>
      <c r="K2494" s="47">
        <f t="shared" si="154"/>
        <v>104</v>
      </c>
      <c r="L2494" s="47">
        <v>2480</v>
      </c>
      <c r="M2494" s="47">
        <f t="shared" si="152"/>
        <v>1104</v>
      </c>
      <c r="N2494" s="47">
        <f t="shared" si="155"/>
        <v>8</v>
      </c>
      <c r="O2494" s="47">
        <f t="shared" si="153"/>
        <v>1052</v>
      </c>
      <c r="P2494" s="47"/>
    </row>
    <row r="2495" spans="1:16" x14ac:dyDescent="0.3">
      <c r="A2495" s="6"/>
      <c r="C2495" s="27">
        <v>2481</v>
      </c>
      <c r="D2495" s="26">
        <v>1104</v>
      </c>
      <c r="E2495" s="26">
        <v>9</v>
      </c>
      <c r="F2495" s="5">
        <v>1058</v>
      </c>
      <c r="H2495" s="47">
        <f>VLOOKUP(표5_1075[[#This Row],[characterId]],$BB$15:$BD$223,2,FALSE)</f>
        <v>45</v>
      </c>
      <c r="I2495" s="47" t="str">
        <f>VLOOKUP(표5_1075[[#This Row],[characterId]],$BB$15:$BD$223,3,FALSE)</f>
        <v>투스리프스</v>
      </c>
      <c r="K2495" s="47">
        <f t="shared" si="154"/>
        <v>104</v>
      </c>
      <c r="L2495" s="47">
        <v>2481</v>
      </c>
      <c r="M2495" s="47">
        <f t="shared" si="152"/>
        <v>1104</v>
      </c>
      <c r="N2495" s="47">
        <f t="shared" si="155"/>
        <v>9</v>
      </c>
      <c r="O2495" s="47">
        <f t="shared" si="153"/>
        <v>1058</v>
      </c>
      <c r="P2495" s="47"/>
    </row>
    <row r="2496" spans="1:16" x14ac:dyDescent="0.3">
      <c r="A2496" s="6"/>
      <c r="C2496" s="27">
        <v>2482</v>
      </c>
      <c r="D2496" s="26">
        <v>1104</v>
      </c>
      <c r="E2496" s="26">
        <v>10</v>
      </c>
      <c r="F2496" s="5">
        <v>1118</v>
      </c>
      <c r="H2496" s="47">
        <f>VLOOKUP(표5_1075[[#This Row],[characterId]],$BB$15:$BD$223,2,FALSE)</f>
        <v>8</v>
      </c>
      <c r="I2496" s="47" t="str">
        <f>VLOOKUP(표5_1075[[#This Row],[characterId]],$BB$15:$BD$223,3,FALSE)</f>
        <v>열무</v>
      </c>
      <c r="K2496" s="47">
        <f t="shared" si="154"/>
        <v>104</v>
      </c>
      <c r="L2496" s="47">
        <v>2482</v>
      </c>
      <c r="M2496" s="47">
        <f t="shared" si="152"/>
        <v>1104</v>
      </c>
      <c r="N2496" s="47">
        <f t="shared" si="155"/>
        <v>10</v>
      </c>
      <c r="O2496" s="47">
        <f t="shared" si="153"/>
        <v>1118</v>
      </c>
      <c r="P2496" s="47"/>
    </row>
    <row r="2497" spans="1:16" x14ac:dyDescent="0.3">
      <c r="A2497" s="6"/>
      <c r="C2497" s="27">
        <v>2483</v>
      </c>
      <c r="D2497" s="26">
        <v>1104</v>
      </c>
      <c r="E2497" s="26">
        <v>11</v>
      </c>
      <c r="F2497" s="5">
        <v>1121</v>
      </c>
      <c r="H2497" s="47">
        <f>VLOOKUP(표5_1075[[#This Row],[characterId]],$BB$15:$BD$223,2,FALSE)</f>
        <v>1</v>
      </c>
      <c r="I2497" s="47" t="str">
        <f>VLOOKUP(표5_1075[[#This Row],[characterId]],$BB$15:$BD$223,3,FALSE)</f>
        <v>포레바</v>
      </c>
      <c r="K2497" s="47">
        <f t="shared" si="154"/>
        <v>104</v>
      </c>
      <c r="L2497" s="47">
        <v>2483</v>
      </c>
      <c r="M2497" s="47">
        <f t="shared" si="152"/>
        <v>1104</v>
      </c>
      <c r="N2497" s="47">
        <f t="shared" si="155"/>
        <v>11</v>
      </c>
      <c r="O2497" s="47">
        <f t="shared" si="153"/>
        <v>1121</v>
      </c>
      <c r="P2497" s="47"/>
    </row>
    <row r="2498" spans="1:16" x14ac:dyDescent="0.3">
      <c r="A2498" s="6"/>
      <c r="C2498" s="27">
        <v>2484</v>
      </c>
      <c r="D2498" s="26">
        <v>1104</v>
      </c>
      <c r="E2498" s="26">
        <v>12</v>
      </c>
      <c r="F2498" s="5">
        <v>1081</v>
      </c>
      <c r="H2498" s="47">
        <f>VLOOKUP(표5_1075[[#This Row],[characterId]],$BB$15:$BD$223,2,FALSE)</f>
        <v>2</v>
      </c>
      <c r="I2498" s="47" t="str">
        <f>VLOOKUP(표5_1075[[#This Row],[characterId]],$BB$15:$BD$223,3,FALSE)</f>
        <v>비컨독스</v>
      </c>
      <c r="K2498" s="47">
        <f t="shared" si="154"/>
        <v>104</v>
      </c>
      <c r="L2498" s="47">
        <v>2484</v>
      </c>
      <c r="M2498" s="47">
        <f t="shared" si="152"/>
        <v>1104</v>
      </c>
      <c r="N2498" s="47">
        <f t="shared" si="155"/>
        <v>12</v>
      </c>
      <c r="O2498" s="47">
        <f t="shared" si="153"/>
        <v>1081</v>
      </c>
      <c r="P2498" s="47"/>
    </row>
    <row r="2499" spans="1:16" x14ac:dyDescent="0.3">
      <c r="A2499" s="6"/>
      <c r="C2499" s="27">
        <v>2485</v>
      </c>
      <c r="D2499" s="26">
        <v>1104</v>
      </c>
      <c r="E2499" s="26">
        <v>13</v>
      </c>
      <c r="F2499" s="5">
        <v>1086</v>
      </c>
      <c r="H2499" s="47">
        <f>VLOOKUP(표5_1075[[#This Row],[characterId]],$BB$15:$BD$223,2,FALSE)</f>
        <v>13</v>
      </c>
      <c r="I2499" s="47" t="str">
        <f>VLOOKUP(표5_1075[[#This Row],[characterId]],$BB$15:$BD$223,3,FALSE)</f>
        <v>천목장군</v>
      </c>
      <c r="K2499" s="47">
        <f t="shared" si="154"/>
        <v>104</v>
      </c>
      <c r="L2499" s="47">
        <v>2485</v>
      </c>
      <c r="M2499" s="47">
        <f t="shared" si="152"/>
        <v>1104</v>
      </c>
      <c r="N2499" s="47">
        <f t="shared" si="155"/>
        <v>13</v>
      </c>
      <c r="O2499" s="47">
        <f t="shared" si="153"/>
        <v>1086</v>
      </c>
      <c r="P2499" s="47"/>
    </row>
    <row r="2500" spans="1:16" x14ac:dyDescent="0.3">
      <c r="A2500" s="6"/>
      <c r="C2500" s="27">
        <v>2486</v>
      </c>
      <c r="D2500" s="26">
        <v>1104</v>
      </c>
      <c r="E2500" s="26">
        <v>14</v>
      </c>
      <c r="F2500" s="5">
        <v>1072</v>
      </c>
      <c r="H2500" s="47">
        <f>VLOOKUP(표5_1075[[#This Row],[characterId]],$BB$15:$BD$223,2,FALSE)</f>
        <v>3</v>
      </c>
      <c r="I2500" s="47" t="str">
        <f>VLOOKUP(표5_1075[[#This Row],[characterId]],$BB$15:$BD$223,3,FALSE)</f>
        <v>폼바딜</v>
      </c>
      <c r="K2500" s="47">
        <f t="shared" si="154"/>
        <v>104</v>
      </c>
      <c r="L2500" s="47">
        <v>2486</v>
      </c>
      <c r="M2500" s="47">
        <f t="shared" si="152"/>
        <v>1104</v>
      </c>
      <c r="N2500" s="47">
        <f t="shared" si="155"/>
        <v>14</v>
      </c>
      <c r="O2500" s="47">
        <f t="shared" si="153"/>
        <v>1072</v>
      </c>
      <c r="P2500" s="47"/>
    </row>
    <row r="2501" spans="1:16" x14ac:dyDescent="0.3">
      <c r="A2501" s="6"/>
      <c r="C2501" s="27">
        <v>2487</v>
      </c>
      <c r="D2501" s="26">
        <v>1104</v>
      </c>
      <c r="E2501" s="26">
        <v>15</v>
      </c>
      <c r="F2501" s="5">
        <v>1069</v>
      </c>
      <c r="H2501" s="47">
        <f>VLOOKUP(표5_1075[[#This Row],[characterId]],$BB$15:$BD$223,2,FALSE)</f>
        <v>21</v>
      </c>
      <c r="I2501" s="47" t="str">
        <f>VLOOKUP(표5_1075[[#This Row],[characterId]],$BB$15:$BD$223,3,FALSE)</f>
        <v>푸르릉</v>
      </c>
      <c r="K2501" s="47">
        <f t="shared" si="154"/>
        <v>104</v>
      </c>
      <c r="L2501" s="47">
        <v>2487</v>
      </c>
      <c r="M2501" s="47">
        <f t="shared" si="152"/>
        <v>1104</v>
      </c>
      <c r="N2501" s="47">
        <f t="shared" si="155"/>
        <v>15</v>
      </c>
      <c r="O2501" s="47">
        <f t="shared" si="153"/>
        <v>1069</v>
      </c>
      <c r="P2501" s="47"/>
    </row>
    <row r="2502" spans="1:16" x14ac:dyDescent="0.3">
      <c r="A2502" s="6"/>
      <c r="C2502" s="27">
        <v>2488</v>
      </c>
      <c r="D2502" s="26">
        <v>1104</v>
      </c>
      <c r="E2502" s="26">
        <v>16</v>
      </c>
      <c r="F2502" s="5">
        <v>1137</v>
      </c>
      <c r="H2502" s="47">
        <f>VLOOKUP(표5_1075[[#This Row],[characterId]],$BB$15:$BD$223,2,FALSE)</f>
        <v>6</v>
      </c>
      <c r="I2502" s="47" t="str">
        <f>VLOOKUP(표5_1075[[#This Row],[characterId]],$BB$15:$BD$223,3,FALSE)</f>
        <v>미믹</v>
      </c>
      <c r="K2502" s="47">
        <f t="shared" si="154"/>
        <v>104</v>
      </c>
      <c r="L2502" s="47">
        <v>2488</v>
      </c>
      <c r="M2502" s="47">
        <f t="shared" si="152"/>
        <v>1104</v>
      </c>
      <c r="N2502" s="47">
        <f t="shared" si="155"/>
        <v>16</v>
      </c>
      <c r="O2502" s="47">
        <f t="shared" si="153"/>
        <v>1137</v>
      </c>
      <c r="P2502" s="47"/>
    </row>
    <row r="2503" spans="1:16" x14ac:dyDescent="0.3">
      <c r="A2503" s="6"/>
      <c r="C2503" s="27">
        <v>2489</v>
      </c>
      <c r="D2503" s="26">
        <v>1104</v>
      </c>
      <c r="E2503" s="26">
        <v>17</v>
      </c>
      <c r="F2503" s="5">
        <v>1109</v>
      </c>
      <c r="H2503" s="47">
        <f>VLOOKUP(표5_1075[[#This Row],[characterId]],$BB$15:$BD$223,2,FALSE)</f>
        <v>3</v>
      </c>
      <c r="I2503" s="47" t="str">
        <f>VLOOKUP(표5_1075[[#This Row],[characterId]],$BB$15:$BD$223,3,FALSE)</f>
        <v>바톤토</v>
      </c>
      <c r="K2503" s="47">
        <f t="shared" si="154"/>
        <v>104</v>
      </c>
      <c r="L2503" s="47">
        <v>2489</v>
      </c>
      <c r="M2503" s="47">
        <f t="shared" si="152"/>
        <v>1104</v>
      </c>
      <c r="N2503" s="47">
        <f t="shared" si="155"/>
        <v>17</v>
      </c>
      <c r="O2503" s="47">
        <f t="shared" si="153"/>
        <v>1109</v>
      </c>
      <c r="P2503" s="47"/>
    </row>
    <row r="2504" spans="1:16" x14ac:dyDescent="0.3">
      <c r="A2504" s="6"/>
      <c r="C2504" s="27">
        <v>2490</v>
      </c>
      <c r="D2504" s="26">
        <v>1104</v>
      </c>
      <c r="E2504" s="26">
        <v>18</v>
      </c>
      <c r="F2504" s="5">
        <v>1092</v>
      </c>
      <c r="H2504" s="47">
        <f>VLOOKUP(표5_1075[[#This Row],[characterId]],$BB$15:$BD$223,2,FALSE)</f>
        <v>4</v>
      </c>
      <c r="I2504" s="47" t="str">
        <f>VLOOKUP(표5_1075[[#This Row],[characterId]],$BB$15:$BD$223,3,FALSE)</f>
        <v>파렌쵸</v>
      </c>
      <c r="K2504" s="47">
        <f t="shared" si="154"/>
        <v>104</v>
      </c>
      <c r="L2504" s="47">
        <v>2490</v>
      </c>
      <c r="M2504" s="47">
        <f t="shared" si="152"/>
        <v>1104</v>
      </c>
      <c r="N2504" s="47">
        <f t="shared" si="155"/>
        <v>18</v>
      </c>
      <c r="O2504" s="47">
        <f t="shared" si="153"/>
        <v>1092</v>
      </c>
      <c r="P2504" s="47"/>
    </row>
    <row r="2505" spans="1:16" x14ac:dyDescent="0.3">
      <c r="A2505" s="6"/>
      <c r="C2505" s="27">
        <v>2491</v>
      </c>
      <c r="D2505" s="26">
        <v>1104</v>
      </c>
      <c r="E2505" s="26">
        <v>19</v>
      </c>
      <c r="F2505" s="5">
        <v>1151</v>
      </c>
      <c r="H2505" s="47">
        <f>VLOOKUP(표5_1075[[#This Row],[characterId]],$BB$15:$BD$223,2,FALSE)</f>
        <v>9</v>
      </c>
      <c r="I2505" s="47" t="str">
        <f>VLOOKUP(표5_1075[[#This Row],[characterId]],$BB$15:$BD$223,3,FALSE)</f>
        <v>그린쿼츠</v>
      </c>
      <c r="K2505" s="47">
        <f t="shared" si="154"/>
        <v>104</v>
      </c>
      <c r="L2505" s="47">
        <v>2491</v>
      </c>
      <c r="M2505" s="47">
        <f t="shared" si="152"/>
        <v>1104</v>
      </c>
      <c r="N2505" s="47">
        <f t="shared" si="155"/>
        <v>19</v>
      </c>
      <c r="O2505" s="47">
        <f t="shared" si="153"/>
        <v>1151</v>
      </c>
      <c r="P2505" s="47"/>
    </row>
    <row r="2506" spans="1:16" x14ac:dyDescent="0.3">
      <c r="A2506" s="6"/>
      <c r="C2506" s="27">
        <v>2492</v>
      </c>
      <c r="D2506" s="26">
        <v>1104</v>
      </c>
      <c r="E2506" s="26">
        <v>20</v>
      </c>
      <c r="F2506" s="5">
        <v>1126</v>
      </c>
      <c r="H2506" s="47">
        <f>VLOOKUP(표5_1075[[#This Row],[characterId]],$BB$15:$BD$223,2,FALSE)</f>
        <v>8</v>
      </c>
      <c r="I2506" s="47" t="str">
        <f>VLOOKUP(표5_1075[[#This Row],[characterId]],$BB$15:$BD$223,3,FALSE)</f>
        <v>모히칸올</v>
      </c>
      <c r="K2506" s="47">
        <f t="shared" si="154"/>
        <v>104</v>
      </c>
      <c r="L2506" s="47">
        <v>2492</v>
      </c>
      <c r="M2506" s="47">
        <f t="shared" si="152"/>
        <v>1104</v>
      </c>
      <c r="N2506" s="47">
        <f t="shared" si="155"/>
        <v>20</v>
      </c>
      <c r="O2506" s="47">
        <f t="shared" si="153"/>
        <v>1126</v>
      </c>
      <c r="P2506" s="47"/>
    </row>
    <row r="2507" spans="1:16" x14ac:dyDescent="0.3">
      <c r="A2507" s="6"/>
      <c r="C2507" s="27">
        <v>2493</v>
      </c>
      <c r="D2507" s="26">
        <v>1104</v>
      </c>
      <c r="E2507" s="26">
        <v>101</v>
      </c>
      <c r="F2507" s="5">
        <v>2022</v>
      </c>
      <c r="H2507" s="47">
        <f>VLOOKUP(표5_1075[[#This Row],[characterId]],$BB$15:$BD$223,2,FALSE)</f>
        <v>31</v>
      </c>
      <c r="I2507" s="47" t="str">
        <f>VLOOKUP(표5_1075[[#This Row],[characterId]],$BB$15:$BD$223,3,FALSE)</f>
        <v>다미아</v>
      </c>
      <c r="K2507" s="47">
        <f t="shared" si="154"/>
        <v>104</v>
      </c>
      <c r="L2507" s="47">
        <v>2493</v>
      </c>
      <c r="M2507" s="47">
        <f t="shared" si="152"/>
        <v>1104</v>
      </c>
      <c r="N2507" s="47">
        <f t="shared" si="155"/>
        <v>101</v>
      </c>
      <c r="O2507" s="47">
        <f t="shared" si="153"/>
        <v>2022</v>
      </c>
      <c r="P2507" s="47"/>
    </row>
    <row r="2508" spans="1:16" x14ac:dyDescent="0.3">
      <c r="A2508" s="6"/>
      <c r="C2508" s="27">
        <v>2494</v>
      </c>
      <c r="D2508" s="26">
        <v>1104</v>
      </c>
      <c r="E2508" s="26">
        <v>102</v>
      </c>
      <c r="F2508" s="5">
        <v>2011</v>
      </c>
      <c r="H2508" s="47">
        <f>VLOOKUP(표5_1075[[#This Row],[characterId]],$BB$15:$BD$223,2,FALSE)</f>
        <v>31</v>
      </c>
      <c r="I2508" s="47" t="str">
        <f>VLOOKUP(표5_1075[[#This Row],[characterId]],$BB$15:$BD$223,3,FALSE)</f>
        <v>세라페더</v>
      </c>
      <c r="K2508" s="47">
        <f t="shared" si="154"/>
        <v>104</v>
      </c>
      <c r="L2508" s="47">
        <v>2494</v>
      </c>
      <c r="M2508" s="47">
        <f t="shared" si="152"/>
        <v>1104</v>
      </c>
      <c r="N2508" s="47">
        <f t="shared" si="155"/>
        <v>102</v>
      </c>
      <c r="O2508" s="47">
        <f t="shared" si="153"/>
        <v>2011</v>
      </c>
      <c r="P2508" s="47"/>
    </row>
    <row r="2509" spans="1:16" x14ac:dyDescent="0.3">
      <c r="A2509" s="6"/>
      <c r="C2509" s="27">
        <v>2495</v>
      </c>
      <c r="D2509" s="26">
        <v>1104</v>
      </c>
      <c r="E2509" s="26">
        <v>103</v>
      </c>
      <c r="F2509" s="5">
        <v>2032</v>
      </c>
      <c r="H2509" s="47">
        <f>VLOOKUP(표5_1075[[#This Row],[characterId]],$BB$15:$BD$223,2,FALSE)</f>
        <v>31</v>
      </c>
      <c r="I2509" s="47" t="str">
        <f>VLOOKUP(표5_1075[[#This Row],[characterId]],$BB$15:$BD$223,3,FALSE)</f>
        <v>플릭스독</v>
      </c>
      <c r="K2509" s="47">
        <f t="shared" si="154"/>
        <v>104</v>
      </c>
      <c r="L2509" s="47">
        <v>2495</v>
      </c>
      <c r="M2509" s="47">
        <f t="shared" si="152"/>
        <v>1104</v>
      </c>
      <c r="N2509" s="47">
        <f t="shared" si="155"/>
        <v>103</v>
      </c>
      <c r="O2509" s="47">
        <f t="shared" si="153"/>
        <v>2032</v>
      </c>
      <c r="P2509" s="47"/>
    </row>
    <row r="2510" spans="1:16" x14ac:dyDescent="0.3">
      <c r="A2510" s="6"/>
      <c r="C2510" s="27">
        <v>2496</v>
      </c>
      <c r="D2510" s="26">
        <v>1104</v>
      </c>
      <c r="E2510" s="26">
        <v>201</v>
      </c>
      <c r="F2510" s="5">
        <v>3005</v>
      </c>
      <c r="H2510" s="47">
        <f>VLOOKUP(표5_1075[[#This Row],[characterId]],$BB$15:$BD$223,2,FALSE)</f>
        <v>36</v>
      </c>
      <c r="I2510" s="47" t="str">
        <f>VLOOKUP(표5_1075[[#This Row],[characterId]],$BB$15:$BD$223,3,FALSE)</f>
        <v>눈물의 루나이</v>
      </c>
      <c r="K2510" s="47">
        <f t="shared" si="154"/>
        <v>104</v>
      </c>
      <c r="L2510" s="47">
        <v>2496</v>
      </c>
      <c r="M2510" s="47">
        <f t="shared" si="152"/>
        <v>1104</v>
      </c>
      <c r="N2510" s="47">
        <f t="shared" si="155"/>
        <v>201</v>
      </c>
      <c r="O2510" s="47">
        <f t="shared" si="153"/>
        <v>3005</v>
      </c>
      <c r="P2510" s="47"/>
    </row>
    <row r="2511" spans="1:16" x14ac:dyDescent="0.3">
      <c r="A2511" s="6"/>
      <c r="C2511" s="27">
        <v>2497</v>
      </c>
      <c r="D2511" s="26">
        <v>1105</v>
      </c>
      <c r="E2511" s="26">
        <v>1</v>
      </c>
      <c r="F2511" s="5">
        <v>1006</v>
      </c>
      <c r="H2511" s="47">
        <f>VLOOKUP(표5_1075[[#This Row],[characterId]],$BB$15:$BD$223,2,FALSE)</f>
        <v>3</v>
      </c>
      <c r="I2511" s="47" t="str">
        <f>VLOOKUP(표5_1075[[#This Row],[characterId]],$BB$15:$BD$223,3,FALSE)</f>
        <v>위치</v>
      </c>
      <c r="K2511" s="47">
        <f t="shared" si="154"/>
        <v>105</v>
      </c>
      <c r="L2511" s="47">
        <v>2497</v>
      </c>
      <c r="M2511" s="47">
        <f t="shared" ref="M2511:M2574" si="156">VLOOKUP(ROUNDUP(L2511/24,0),$W$15:$Z$138,4,FALSE)</f>
        <v>1105</v>
      </c>
      <c r="N2511" s="47">
        <f t="shared" si="155"/>
        <v>1</v>
      </c>
      <c r="O2511" s="47">
        <f t="shared" ref="O2511:O2574" si="157">INDEX($AB$15:$AY$138,K2511,VLOOKUP(N2511,$S$15:$T$38,2,FALSE))</f>
        <v>1006</v>
      </c>
      <c r="P2511" s="47"/>
    </row>
    <row r="2512" spans="1:16" x14ac:dyDescent="0.3">
      <c r="A2512" s="6"/>
      <c r="C2512" s="27">
        <v>2498</v>
      </c>
      <c r="D2512" s="26">
        <v>1105</v>
      </c>
      <c r="E2512" s="26">
        <v>2</v>
      </c>
      <c r="F2512" s="5">
        <v>1003</v>
      </c>
      <c r="H2512" s="47">
        <f>VLOOKUP(표5_1075[[#This Row],[characterId]],$BB$15:$BD$223,2,FALSE)</f>
        <v>2</v>
      </c>
      <c r="I2512" s="47" t="str">
        <f>VLOOKUP(표5_1075[[#This Row],[characterId]],$BB$15:$BD$223,3,FALSE)</f>
        <v>으릉</v>
      </c>
      <c r="K2512" s="47">
        <f t="shared" ref="K2512:K2575" si="158">ROUNDUP(L2512/24,0)</f>
        <v>105</v>
      </c>
      <c r="L2512" s="47">
        <v>2498</v>
      </c>
      <c r="M2512" s="47">
        <f t="shared" si="156"/>
        <v>1105</v>
      </c>
      <c r="N2512" s="47">
        <f t="shared" si="155"/>
        <v>2</v>
      </c>
      <c r="O2512" s="47">
        <f t="shared" si="157"/>
        <v>1003</v>
      </c>
      <c r="P2512" s="47"/>
    </row>
    <row r="2513" spans="1:16" x14ac:dyDescent="0.3">
      <c r="A2513" s="6"/>
      <c r="C2513" s="27">
        <v>2499</v>
      </c>
      <c r="D2513" s="26">
        <v>1105</v>
      </c>
      <c r="E2513" s="26">
        <v>3</v>
      </c>
      <c r="F2513" s="5">
        <v>1019</v>
      </c>
      <c r="H2513" s="47">
        <f>VLOOKUP(표5_1075[[#This Row],[characterId]],$BB$15:$BD$223,2,FALSE)</f>
        <v>7</v>
      </c>
      <c r="I2513" s="47" t="str">
        <f>VLOOKUP(표5_1075[[#This Row],[characterId]],$BB$15:$BD$223,3,FALSE)</f>
        <v>진저맨</v>
      </c>
      <c r="K2513" s="47">
        <f t="shared" si="158"/>
        <v>105</v>
      </c>
      <c r="L2513" s="47">
        <v>2499</v>
      </c>
      <c r="M2513" s="47">
        <f t="shared" si="156"/>
        <v>1105</v>
      </c>
      <c r="N2513" s="47">
        <f t="shared" si="155"/>
        <v>3</v>
      </c>
      <c r="O2513" s="47">
        <f t="shared" si="157"/>
        <v>1019</v>
      </c>
      <c r="P2513" s="47"/>
    </row>
    <row r="2514" spans="1:16" x14ac:dyDescent="0.3">
      <c r="A2514" s="6"/>
      <c r="C2514" s="27">
        <v>2500</v>
      </c>
      <c r="D2514" s="26">
        <v>1105</v>
      </c>
      <c r="E2514" s="26">
        <v>4</v>
      </c>
      <c r="F2514" s="5">
        <v>1035</v>
      </c>
      <c r="H2514" s="47">
        <f>VLOOKUP(표5_1075[[#This Row],[characterId]],$BB$15:$BD$223,2,FALSE)</f>
        <v>2</v>
      </c>
      <c r="I2514" s="47" t="str">
        <f>VLOOKUP(표5_1075[[#This Row],[characterId]],$BB$15:$BD$223,3,FALSE)</f>
        <v>액션트독스</v>
      </c>
      <c r="K2514" s="47">
        <f t="shared" si="158"/>
        <v>105</v>
      </c>
      <c r="L2514" s="47">
        <v>2500</v>
      </c>
      <c r="M2514" s="47">
        <f t="shared" si="156"/>
        <v>1105</v>
      </c>
      <c r="N2514" s="47">
        <f t="shared" si="155"/>
        <v>4</v>
      </c>
      <c r="O2514" s="47">
        <f t="shared" si="157"/>
        <v>1035</v>
      </c>
      <c r="P2514" s="47"/>
    </row>
    <row r="2515" spans="1:16" x14ac:dyDescent="0.3">
      <c r="A2515" s="6"/>
      <c r="C2515" s="27">
        <v>2501</v>
      </c>
      <c r="D2515" s="26">
        <v>1105</v>
      </c>
      <c r="E2515" s="26">
        <v>5</v>
      </c>
      <c r="F2515" s="5">
        <v>1026</v>
      </c>
      <c r="H2515" s="47">
        <f>VLOOKUP(표5_1075[[#This Row],[characterId]],$BB$15:$BD$223,2,FALSE)</f>
        <v>8</v>
      </c>
      <c r="I2515" s="47" t="str">
        <f>VLOOKUP(표5_1075[[#This Row],[characterId]],$BB$15:$BD$223,3,FALSE)</f>
        <v>필라멘트</v>
      </c>
      <c r="K2515" s="47">
        <f t="shared" si="158"/>
        <v>105</v>
      </c>
      <c r="L2515" s="47">
        <v>2501</v>
      </c>
      <c r="M2515" s="47">
        <f t="shared" si="156"/>
        <v>1105</v>
      </c>
      <c r="N2515" s="47">
        <f t="shared" si="155"/>
        <v>5</v>
      </c>
      <c r="O2515" s="47">
        <f t="shared" si="157"/>
        <v>1026</v>
      </c>
      <c r="P2515" s="47"/>
    </row>
    <row r="2516" spans="1:16" x14ac:dyDescent="0.3">
      <c r="A2516" s="6"/>
      <c r="C2516" s="27">
        <v>2502</v>
      </c>
      <c r="D2516" s="26">
        <v>1105</v>
      </c>
      <c r="E2516" s="26">
        <v>6</v>
      </c>
      <c r="F2516" s="5">
        <v>1049</v>
      </c>
      <c r="H2516" s="47">
        <f>VLOOKUP(표5_1075[[#This Row],[characterId]],$BB$15:$BD$223,2,FALSE)</f>
        <v>7</v>
      </c>
      <c r="I2516" s="47" t="str">
        <f>VLOOKUP(표5_1075[[#This Row],[characterId]],$BB$15:$BD$223,3,FALSE)</f>
        <v>민트맨</v>
      </c>
      <c r="K2516" s="47">
        <f t="shared" si="158"/>
        <v>105</v>
      </c>
      <c r="L2516" s="47">
        <v>2502</v>
      </c>
      <c r="M2516" s="47">
        <f t="shared" si="156"/>
        <v>1105</v>
      </c>
      <c r="N2516" s="47">
        <f t="shared" si="155"/>
        <v>6</v>
      </c>
      <c r="O2516" s="47">
        <f t="shared" si="157"/>
        <v>1049</v>
      </c>
      <c r="P2516" s="47"/>
    </row>
    <row r="2517" spans="1:16" x14ac:dyDescent="0.3">
      <c r="A2517" s="6"/>
      <c r="C2517" s="27">
        <v>2503</v>
      </c>
      <c r="D2517" s="26">
        <v>1105</v>
      </c>
      <c r="E2517" s="26">
        <v>7</v>
      </c>
      <c r="F2517" s="5">
        <v>1050</v>
      </c>
      <c r="H2517" s="47">
        <f>VLOOKUP(표5_1075[[#This Row],[characterId]],$BB$15:$BD$223,2,FALSE)</f>
        <v>12</v>
      </c>
      <c r="I2517" s="47" t="str">
        <f>VLOOKUP(표5_1075[[#This Row],[characterId]],$BB$15:$BD$223,3,FALSE)</f>
        <v>포리안</v>
      </c>
      <c r="K2517" s="47">
        <f t="shared" si="158"/>
        <v>105</v>
      </c>
      <c r="L2517" s="47">
        <v>2503</v>
      </c>
      <c r="M2517" s="47">
        <f t="shared" si="156"/>
        <v>1105</v>
      </c>
      <c r="N2517" s="47">
        <f t="shared" si="155"/>
        <v>7</v>
      </c>
      <c r="O2517" s="47">
        <f t="shared" si="157"/>
        <v>1050</v>
      </c>
      <c r="P2517" s="47"/>
    </row>
    <row r="2518" spans="1:16" x14ac:dyDescent="0.3">
      <c r="A2518" s="6"/>
      <c r="C2518" s="27">
        <v>2504</v>
      </c>
      <c r="D2518" s="26">
        <v>1105</v>
      </c>
      <c r="E2518" s="26">
        <v>8</v>
      </c>
      <c r="F2518" s="5">
        <v>1051</v>
      </c>
      <c r="H2518" s="47">
        <f>VLOOKUP(표5_1075[[#This Row],[characterId]],$BB$15:$BD$223,2,FALSE)</f>
        <v>42</v>
      </c>
      <c r="I2518" s="47" t="str">
        <f>VLOOKUP(표5_1075[[#This Row],[characterId]],$BB$15:$BD$223,3,FALSE)</f>
        <v>골드리막</v>
      </c>
      <c r="K2518" s="47">
        <f t="shared" si="158"/>
        <v>105</v>
      </c>
      <c r="L2518" s="47">
        <v>2504</v>
      </c>
      <c r="M2518" s="47">
        <f t="shared" si="156"/>
        <v>1105</v>
      </c>
      <c r="N2518" s="47">
        <f t="shared" si="155"/>
        <v>8</v>
      </c>
      <c r="O2518" s="47">
        <f t="shared" si="157"/>
        <v>1051</v>
      </c>
      <c r="P2518" s="47"/>
    </row>
    <row r="2519" spans="1:16" x14ac:dyDescent="0.3">
      <c r="A2519" s="6"/>
      <c r="C2519" s="27">
        <v>2505</v>
      </c>
      <c r="D2519" s="26">
        <v>1105</v>
      </c>
      <c r="E2519" s="26">
        <v>9</v>
      </c>
      <c r="F2519" s="5">
        <v>1046</v>
      </c>
      <c r="H2519" s="47">
        <f>VLOOKUP(표5_1075[[#This Row],[characterId]],$BB$15:$BD$223,2,FALSE)</f>
        <v>21</v>
      </c>
      <c r="I2519" s="47" t="str">
        <f>VLOOKUP(표5_1075[[#This Row],[characterId]],$BB$15:$BD$223,3,FALSE)</f>
        <v>호롱</v>
      </c>
      <c r="K2519" s="47">
        <f t="shared" si="158"/>
        <v>105</v>
      </c>
      <c r="L2519" s="47">
        <v>2505</v>
      </c>
      <c r="M2519" s="47">
        <f t="shared" si="156"/>
        <v>1105</v>
      </c>
      <c r="N2519" s="47">
        <f t="shared" si="155"/>
        <v>9</v>
      </c>
      <c r="O2519" s="47">
        <f t="shared" si="157"/>
        <v>1046</v>
      </c>
      <c r="P2519" s="47"/>
    </row>
    <row r="2520" spans="1:16" x14ac:dyDescent="0.3">
      <c r="A2520" s="6"/>
      <c r="C2520" s="27">
        <v>2506</v>
      </c>
      <c r="D2520" s="26">
        <v>1105</v>
      </c>
      <c r="E2520" s="26">
        <v>10</v>
      </c>
      <c r="F2520" s="5">
        <v>1051</v>
      </c>
      <c r="H2520" s="47">
        <f>VLOOKUP(표5_1075[[#This Row],[characterId]],$BB$15:$BD$223,2,FALSE)</f>
        <v>42</v>
      </c>
      <c r="I2520" s="47" t="str">
        <f>VLOOKUP(표5_1075[[#This Row],[characterId]],$BB$15:$BD$223,3,FALSE)</f>
        <v>골드리막</v>
      </c>
      <c r="K2520" s="47">
        <f t="shared" si="158"/>
        <v>105</v>
      </c>
      <c r="L2520" s="47">
        <v>2506</v>
      </c>
      <c r="M2520" s="47">
        <f t="shared" si="156"/>
        <v>1105</v>
      </c>
      <c r="N2520" s="47">
        <f t="shared" si="155"/>
        <v>10</v>
      </c>
      <c r="O2520" s="47">
        <f t="shared" si="157"/>
        <v>1051</v>
      </c>
      <c r="P2520" s="47"/>
    </row>
    <row r="2521" spans="1:16" x14ac:dyDescent="0.3">
      <c r="A2521" s="6"/>
      <c r="C2521" s="27">
        <v>2507</v>
      </c>
      <c r="D2521" s="26">
        <v>1105</v>
      </c>
      <c r="E2521" s="26">
        <v>11</v>
      </c>
      <c r="F2521" s="5">
        <v>1065</v>
      </c>
      <c r="H2521" s="47">
        <f>VLOOKUP(표5_1075[[#This Row],[characterId]],$BB$15:$BD$223,2,FALSE)</f>
        <v>3</v>
      </c>
      <c r="I2521" s="47" t="str">
        <f>VLOOKUP(표5_1075[[#This Row],[characterId]],$BB$15:$BD$223,3,FALSE)</f>
        <v>옴니파이톤</v>
      </c>
      <c r="K2521" s="47">
        <f t="shared" si="158"/>
        <v>105</v>
      </c>
      <c r="L2521" s="47">
        <v>2507</v>
      </c>
      <c r="M2521" s="47">
        <f t="shared" si="156"/>
        <v>1105</v>
      </c>
      <c r="N2521" s="47">
        <f t="shared" si="155"/>
        <v>11</v>
      </c>
      <c r="O2521" s="47">
        <f t="shared" si="157"/>
        <v>1065</v>
      </c>
      <c r="P2521" s="47"/>
    </row>
    <row r="2522" spans="1:16" x14ac:dyDescent="0.3">
      <c r="A2522" s="6"/>
      <c r="C2522" s="27">
        <v>2508</v>
      </c>
      <c r="D2522" s="26">
        <v>1105</v>
      </c>
      <c r="E2522" s="26">
        <v>12</v>
      </c>
      <c r="F2522" s="5">
        <v>1077</v>
      </c>
      <c r="H2522" s="47">
        <f>VLOOKUP(표5_1075[[#This Row],[characterId]],$BB$15:$BD$223,2,FALSE)</f>
        <v>6</v>
      </c>
      <c r="I2522" s="47" t="str">
        <f>VLOOKUP(표5_1075[[#This Row],[characterId]],$BB$15:$BD$223,3,FALSE)</f>
        <v>페일독스</v>
      </c>
      <c r="K2522" s="47">
        <f t="shared" si="158"/>
        <v>105</v>
      </c>
      <c r="L2522" s="47">
        <v>2508</v>
      </c>
      <c r="M2522" s="47">
        <f t="shared" si="156"/>
        <v>1105</v>
      </c>
      <c r="N2522" s="47">
        <f t="shared" si="155"/>
        <v>12</v>
      </c>
      <c r="O2522" s="47">
        <f t="shared" si="157"/>
        <v>1077</v>
      </c>
      <c r="P2522" s="47"/>
    </row>
    <row r="2523" spans="1:16" x14ac:dyDescent="0.3">
      <c r="A2523" s="6"/>
      <c r="C2523" s="27">
        <v>2509</v>
      </c>
      <c r="D2523" s="26">
        <v>1105</v>
      </c>
      <c r="E2523" s="26">
        <v>13</v>
      </c>
      <c r="F2523" s="5">
        <v>1075</v>
      </c>
      <c r="H2523" s="47">
        <f>VLOOKUP(표5_1075[[#This Row],[characterId]],$BB$15:$BD$223,2,FALSE)</f>
        <v>15</v>
      </c>
      <c r="I2523" s="47" t="str">
        <f>VLOOKUP(표5_1075[[#This Row],[characterId]],$BB$15:$BD$223,3,FALSE)</f>
        <v>드로이드실버</v>
      </c>
      <c r="K2523" s="47">
        <f t="shared" si="158"/>
        <v>105</v>
      </c>
      <c r="L2523" s="47">
        <v>2509</v>
      </c>
      <c r="M2523" s="47">
        <f t="shared" si="156"/>
        <v>1105</v>
      </c>
      <c r="N2523" s="47">
        <f t="shared" si="155"/>
        <v>13</v>
      </c>
      <c r="O2523" s="47">
        <f t="shared" si="157"/>
        <v>1075</v>
      </c>
      <c r="P2523" s="47"/>
    </row>
    <row r="2524" spans="1:16" x14ac:dyDescent="0.3">
      <c r="A2524" s="6"/>
      <c r="C2524" s="27">
        <v>2510</v>
      </c>
      <c r="D2524" s="26">
        <v>1105</v>
      </c>
      <c r="E2524" s="26">
        <v>14</v>
      </c>
      <c r="F2524" s="5">
        <v>1064</v>
      </c>
      <c r="H2524" s="47">
        <f>VLOOKUP(표5_1075[[#This Row],[characterId]],$BB$15:$BD$223,2,FALSE)</f>
        <v>19</v>
      </c>
      <c r="I2524" s="47" t="str">
        <f>VLOOKUP(표5_1075[[#This Row],[characterId]],$BB$15:$BD$223,3,FALSE)</f>
        <v>세이코</v>
      </c>
      <c r="K2524" s="47">
        <f t="shared" si="158"/>
        <v>105</v>
      </c>
      <c r="L2524" s="47">
        <v>2510</v>
      </c>
      <c r="M2524" s="47">
        <f t="shared" si="156"/>
        <v>1105</v>
      </c>
      <c r="N2524" s="47">
        <f t="shared" si="155"/>
        <v>14</v>
      </c>
      <c r="O2524" s="47">
        <f t="shared" si="157"/>
        <v>1064</v>
      </c>
      <c r="P2524" s="47"/>
    </row>
    <row r="2525" spans="1:16" x14ac:dyDescent="0.3">
      <c r="A2525" s="6"/>
      <c r="C2525" s="27">
        <v>2511</v>
      </c>
      <c r="D2525" s="26">
        <v>1105</v>
      </c>
      <c r="E2525" s="26">
        <v>15</v>
      </c>
      <c r="F2525" s="5">
        <v>1078</v>
      </c>
      <c r="H2525" s="47">
        <f>VLOOKUP(표5_1075[[#This Row],[characterId]],$BB$15:$BD$223,2,FALSE)</f>
        <v>42</v>
      </c>
      <c r="I2525" s="47" t="str">
        <f>VLOOKUP(표5_1075[[#This Row],[characterId]],$BB$15:$BD$223,3,FALSE)</f>
        <v>프레링</v>
      </c>
      <c r="K2525" s="47">
        <f t="shared" si="158"/>
        <v>105</v>
      </c>
      <c r="L2525" s="47">
        <v>2511</v>
      </c>
      <c r="M2525" s="47">
        <f t="shared" si="156"/>
        <v>1105</v>
      </c>
      <c r="N2525" s="47">
        <f t="shared" si="155"/>
        <v>15</v>
      </c>
      <c r="O2525" s="47">
        <f t="shared" si="157"/>
        <v>1078</v>
      </c>
      <c r="P2525" s="47"/>
    </row>
    <row r="2526" spans="1:16" x14ac:dyDescent="0.3">
      <c r="A2526" s="6"/>
      <c r="C2526" s="27">
        <v>2512</v>
      </c>
      <c r="D2526" s="26">
        <v>1105</v>
      </c>
      <c r="E2526" s="26">
        <v>16</v>
      </c>
      <c r="F2526" s="5">
        <v>1141</v>
      </c>
      <c r="H2526" s="47">
        <f>VLOOKUP(표5_1075[[#This Row],[characterId]],$BB$15:$BD$223,2,FALSE)</f>
        <v>16</v>
      </c>
      <c r="I2526" s="47" t="str">
        <f>VLOOKUP(표5_1075[[#This Row],[characterId]],$BB$15:$BD$223,3,FALSE)</f>
        <v>로제타석</v>
      </c>
      <c r="K2526" s="47">
        <f t="shared" si="158"/>
        <v>105</v>
      </c>
      <c r="L2526" s="47">
        <v>2512</v>
      </c>
      <c r="M2526" s="47">
        <f t="shared" si="156"/>
        <v>1105</v>
      </c>
      <c r="N2526" s="47">
        <f t="shared" si="155"/>
        <v>16</v>
      </c>
      <c r="O2526" s="47">
        <f t="shared" si="157"/>
        <v>1141</v>
      </c>
      <c r="P2526" s="47"/>
    </row>
    <row r="2527" spans="1:16" x14ac:dyDescent="0.3">
      <c r="A2527" s="6"/>
      <c r="C2527" s="27">
        <v>2513</v>
      </c>
      <c r="D2527" s="26">
        <v>1105</v>
      </c>
      <c r="E2527" s="26">
        <v>17</v>
      </c>
      <c r="F2527" s="5">
        <v>1090</v>
      </c>
      <c r="H2527" s="47">
        <f>VLOOKUP(표5_1075[[#This Row],[characterId]],$BB$15:$BD$223,2,FALSE)</f>
        <v>6</v>
      </c>
      <c r="I2527" s="47" t="str">
        <f>VLOOKUP(표5_1075[[#This Row],[characterId]],$BB$15:$BD$223,3,FALSE)</f>
        <v>대즐독스</v>
      </c>
      <c r="K2527" s="47">
        <f t="shared" si="158"/>
        <v>105</v>
      </c>
      <c r="L2527" s="47">
        <v>2513</v>
      </c>
      <c r="M2527" s="47">
        <f t="shared" si="156"/>
        <v>1105</v>
      </c>
      <c r="N2527" s="47">
        <f t="shared" si="155"/>
        <v>17</v>
      </c>
      <c r="O2527" s="47">
        <f t="shared" si="157"/>
        <v>1090</v>
      </c>
      <c r="P2527" s="47"/>
    </row>
    <row r="2528" spans="1:16" x14ac:dyDescent="0.3">
      <c r="A2528" s="6"/>
      <c r="C2528" s="27">
        <v>2514</v>
      </c>
      <c r="D2528" s="26">
        <v>1105</v>
      </c>
      <c r="E2528" s="26">
        <v>18</v>
      </c>
      <c r="F2528" s="5">
        <v>1095</v>
      </c>
      <c r="H2528" s="47">
        <f>VLOOKUP(표5_1075[[#This Row],[characterId]],$BB$15:$BD$223,2,FALSE)</f>
        <v>21</v>
      </c>
      <c r="I2528" s="47" t="str">
        <f>VLOOKUP(표5_1075[[#This Row],[characterId]],$BB$15:$BD$223,3,FALSE)</f>
        <v>맨라이트</v>
      </c>
      <c r="K2528" s="47">
        <f t="shared" si="158"/>
        <v>105</v>
      </c>
      <c r="L2528" s="47">
        <v>2514</v>
      </c>
      <c r="M2528" s="47">
        <f t="shared" si="156"/>
        <v>1105</v>
      </c>
      <c r="N2528" s="47">
        <f t="shared" si="155"/>
        <v>18</v>
      </c>
      <c r="O2528" s="47">
        <f t="shared" si="157"/>
        <v>1095</v>
      </c>
      <c r="P2528" s="47"/>
    </row>
    <row r="2529" spans="1:16" x14ac:dyDescent="0.3">
      <c r="A2529" s="6"/>
      <c r="C2529" s="27">
        <v>2515</v>
      </c>
      <c r="D2529" s="26">
        <v>1105</v>
      </c>
      <c r="E2529" s="26">
        <v>19</v>
      </c>
      <c r="F2529" s="5">
        <v>1145</v>
      </c>
      <c r="H2529" s="47">
        <f>VLOOKUP(표5_1075[[#This Row],[characterId]],$BB$15:$BD$223,2,FALSE)</f>
        <v>19</v>
      </c>
      <c r="I2529" s="47" t="str">
        <f>VLOOKUP(표5_1075[[#This Row],[characterId]],$BB$15:$BD$223,3,FALSE)</f>
        <v>베네라</v>
      </c>
      <c r="K2529" s="47">
        <f t="shared" si="158"/>
        <v>105</v>
      </c>
      <c r="L2529" s="47">
        <v>2515</v>
      </c>
      <c r="M2529" s="47">
        <f t="shared" si="156"/>
        <v>1105</v>
      </c>
      <c r="N2529" s="47">
        <f t="shared" si="155"/>
        <v>19</v>
      </c>
      <c r="O2529" s="47">
        <f t="shared" si="157"/>
        <v>1145</v>
      </c>
      <c r="P2529" s="47"/>
    </row>
    <row r="2530" spans="1:16" x14ac:dyDescent="0.3">
      <c r="A2530" s="6"/>
      <c r="C2530" s="27">
        <v>2516</v>
      </c>
      <c r="D2530" s="26">
        <v>1105</v>
      </c>
      <c r="E2530" s="26">
        <v>20</v>
      </c>
      <c r="F2530" s="5">
        <v>1170</v>
      </c>
      <c r="H2530" s="47">
        <f>VLOOKUP(표5_1075[[#This Row],[characterId]],$BB$15:$BD$223,2,FALSE)</f>
        <v>8</v>
      </c>
      <c r="I2530" s="47" t="str">
        <f>VLOOKUP(표5_1075[[#This Row],[characterId]],$BB$15:$BD$223,3,FALSE)</f>
        <v>코타코로</v>
      </c>
      <c r="K2530" s="47">
        <f t="shared" si="158"/>
        <v>105</v>
      </c>
      <c r="L2530" s="47">
        <v>2516</v>
      </c>
      <c r="M2530" s="47">
        <f t="shared" si="156"/>
        <v>1105</v>
      </c>
      <c r="N2530" s="47">
        <f t="shared" si="155"/>
        <v>20</v>
      </c>
      <c r="O2530" s="47">
        <f t="shared" si="157"/>
        <v>1170</v>
      </c>
      <c r="P2530" s="47"/>
    </row>
    <row r="2531" spans="1:16" x14ac:dyDescent="0.3">
      <c r="A2531" s="6"/>
      <c r="C2531" s="27">
        <v>2517</v>
      </c>
      <c r="D2531" s="26">
        <v>1105</v>
      </c>
      <c r="E2531" s="26">
        <v>101</v>
      </c>
      <c r="F2531" s="5">
        <v>2002</v>
      </c>
      <c r="H2531" s="47">
        <f>VLOOKUP(표5_1075[[#This Row],[characterId]],$BB$15:$BD$223,2,FALSE)</f>
        <v>31</v>
      </c>
      <c r="I2531" s="47" t="str">
        <f>VLOOKUP(표5_1075[[#This Row],[characterId]],$BB$15:$BD$223,3,FALSE)</f>
        <v>그렐라스</v>
      </c>
      <c r="K2531" s="47">
        <f t="shared" si="158"/>
        <v>105</v>
      </c>
      <c r="L2531" s="47">
        <v>2517</v>
      </c>
      <c r="M2531" s="47">
        <f t="shared" si="156"/>
        <v>1105</v>
      </c>
      <c r="N2531" s="47">
        <f t="shared" si="155"/>
        <v>101</v>
      </c>
      <c r="O2531" s="47">
        <f t="shared" si="157"/>
        <v>2002</v>
      </c>
      <c r="P2531" s="47"/>
    </row>
    <row r="2532" spans="1:16" x14ac:dyDescent="0.3">
      <c r="A2532" s="6"/>
      <c r="C2532" s="27">
        <v>2518</v>
      </c>
      <c r="D2532" s="26">
        <v>1105</v>
      </c>
      <c r="E2532" s="26">
        <v>102</v>
      </c>
      <c r="F2532" s="5">
        <v>2021</v>
      </c>
      <c r="H2532" s="47">
        <f>VLOOKUP(표5_1075[[#This Row],[characterId]],$BB$15:$BD$223,2,FALSE)</f>
        <v>23</v>
      </c>
      <c r="I2532" s="47" t="str">
        <f>VLOOKUP(표5_1075[[#This Row],[characterId]],$BB$15:$BD$223,3,FALSE)</f>
        <v>도르도로이드</v>
      </c>
      <c r="K2532" s="47">
        <f t="shared" si="158"/>
        <v>105</v>
      </c>
      <c r="L2532" s="47">
        <v>2518</v>
      </c>
      <c r="M2532" s="47">
        <f t="shared" si="156"/>
        <v>1105</v>
      </c>
      <c r="N2532" s="47">
        <f t="shared" si="155"/>
        <v>102</v>
      </c>
      <c r="O2532" s="47">
        <f t="shared" si="157"/>
        <v>2021</v>
      </c>
      <c r="P2532" s="47"/>
    </row>
    <row r="2533" spans="1:16" x14ac:dyDescent="0.3">
      <c r="A2533" s="6"/>
      <c r="C2533" s="27">
        <v>2519</v>
      </c>
      <c r="D2533" s="26">
        <v>1105</v>
      </c>
      <c r="E2533" s="26">
        <v>103</v>
      </c>
      <c r="F2533" s="5">
        <v>2032</v>
      </c>
      <c r="H2533" s="47">
        <f>VLOOKUP(표5_1075[[#This Row],[characterId]],$BB$15:$BD$223,2,FALSE)</f>
        <v>31</v>
      </c>
      <c r="I2533" s="47" t="str">
        <f>VLOOKUP(표5_1075[[#This Row],[characterId]],$BB$15:$BD$223,3,FALSE)</f>
        <v>플릭스독</v>
      </c>
      <c r="K2533" s="47">
        <f t="shared" si="158"/>
        <v>105</v>
      </c>
      <c r="L2533" s="47">
        <v>2519</v>
      </c>
      <c r="M2533" s="47">
        <f t="shared" si="156"/>
        <v>1105</v>
      </c>
      <c r="N2533" s="47">
        <f t="shared" si="155"/>
        <v>103</v>
      </c>
      <c r="O2533" s="47">
        <f t="shared" si="157"/>
        <v>2032</v>
      </c>
      <c r="P2533" s="47"/>
    </row>
    <row r="2534" spans="1:16" x14ac:dyDescent="0.3">
      <c r="A2534" s="6"/>
      <c r="C2534" s="27">
        <v>2520</v>
      </c>
      <c r="D2534" s="26">
        <v>1105</v>
      </c>
      <c r="E2534" s="26">
        <v>201</v>
      </c>
      <c r="F2534" s="5">
        <v>3005</v>
      </c>
      <c r="H2534" s="47">
        <f>VLOOKUP(표5_1075[[#This Row],[characterId]],$BB$15:$BD$223,2,FALSE)</f>
        <v>36</v>
      </c>
      <c r="I2534" s="47" t="str">
        <f>VLOOKUP(표5_1075[[#This Row],[characterId]],$BB$15:$BD$223,3,FALSE)</f>
        <v>눈물의 루나이</v>
      </c>
      <c r="K2534" s="47">
        <f t="shared" si="158"/>
        <v>105</v>
      </c>
      <c r="L2534" s="47">
        <v>2520</v>
      </c>
      <c r="M2534" s="47">
        <f t="shared" si="156"/>
        <v>1105</v>
      </c>
      <c r="N2534" s="47">
        <f t="shared" si="155"/>
        <v>201</v>
      </c>
      <c r="O2534" s="47">
        <f t="shared" si="157"/>
        <v>3005</v>
      </c>
      <c r="P2534" s="47"/>
    </row>
    <row r="2535" spans="1:16" x14ac:dyDescent="0.3">
      <c r="A2535" s="6"/>
      <c r="C2535" s="27">
        <v>2521</v>
      </c>
      <c r="D2535" s="26">
        <v>1106</v>
      </c>
      <c r="E2535" s="26">
        <v>1</v>
      </c>
      <c r="F2535" s="5">
        <v>1009</v>
      </c>
      <c r="H2535" s="47">
        <f>VLOOKUP(표5_1075[[#This Row],[characterId]],$BB$15:$BD$223,2,FALSE)</f>
        <v>7</v>
      </c>
      <c r="I2535" s="47" t="str">
        <f>VLOOKUP(표5_1075[[#This Row],[characterId]],$BB$15:$BD$223,3,FALSE)</f>
        <v>블라임</v>
      </c>
      <c r="K2535" s="47">
        <f t="shared" si="158"/>
        <v>106</v>
      </c>
      <c r="L2535" s="47">
        <v>2521</v>
      </c>
      <c r="M2535" s="47">
        <f t="shared" si="156"/>
        <v>1106</v>
      </c>
      <c r="N2535" s="47">
        <f t="shared" si="155"/>
        <v>1</v>
      </c>
      <c r="O2535" s="47">
        <f t="shared" si="157"/>
        <v>1009</v>
      </c>
      <c r="P2535" s="47"/>
    </row>
    <row r="2536" spans="1:16" x14ac:dyDescent="0.3">
      <c r="A2536" s="6"/>
      <c r="C2536" s="27">
        <v>2522</v>
      </c>
      <c r="D2536" s="26">
        <v>1106</v>
      </c>
      <c r="E2536" s="26">
        <v>2</v>
      </c>
      <c r="F2536" s="5">
        <v>1008</v>
      </c>
      <c r="H2536" s="47">
        <f>VLOOKUP(표5_1075[[#This Row],[characterId]],$BB$15:$BD$223,2,FALSE)</f>
        <v>41</v>
      </c>
      <c r="I2536" s="47" t="str">
        <f>VLOOKUP(표5_1075[[#This Row],[characterId]],$BB$15:$BD$223,3,FALSE)</f>
        <v>화이트고</v>
      </c>
      <c r="K2536" s="47">
        <f t="shared" si="158"/>
        <v>106</v>
      </c>
      <c r="L2536" s="47">
        <v>2522</v>
      </c>
      <c r="M2536" s="47">
        <f t="shared" si="156"/>
        <v>1106</v>
      </c>
      <c r="N2536" s="47">
        <f t="shared" ref="N2536:N2599" si="159">N2512</f>
        <v>2</v>
      </c>
      <c r="O2536" s="47">
        <f t="shared" si="157"/>
        <v>1008</v>
      </c>
      <c r="P2536" s="47"/>
    </row>
    <row r="2537" spans="1:16" x14ac:dyDescent="0.3">
      <c r="A2537" s="6"/>
      <c r="C2537" s="27">
        <v>2523</v>
      </c>
      <c r="D2537" s="26">
        <v>1106</v>
      </c>
      <c r="E2537" s="26">
        <v>3</v>
      </c>
      <c r="F2537" s="5">
        <v>1022</v>
      </c>
      <c r="H2537" s="47">
        <f>VLOOKUP(표5_1075[[#This Row],[characterId]],$BB$15:$BD$223,2,FALSE)</f>
        <v>9</v>
      </c>
      <c r="I2537" s="47" t="str">
        <f>VLOOKUP(표5_1075[[#This Row],[characterId]],$BB$15:$BD$223,3,FALSE)</f>
        <v>켈핀</v>
      </c>
      <c r="K2537" s="47">
        <f t="shared" si="158"/>
        <v>106</v>
      </c>
      <c r="L2537" s="47">
        <v>2523</v>
      </c>
      <c r="M2537" s="47">
        <f t="shared" si="156"/>
        <v>1106</v>
      </c>
      <c r="N2537" s="47">
        <f t="shared" si="159"/>
        <v>3</v>
      </c>
      <c r="O2537" s="47">
        <f t="shared" si="157"/>
        <v>1022</v>
      </c>
      <c r="P2537" s="47"/>
    </row>
    <row r="2538" spans="1:16" x14ac:dyDescent="0.3">
      <c r="A2538" s="6"/>
      <c r="C2538" s="27">
        <v>2524</v>
      </c>
      <c r="D2538" s="26">
        <v>1106</v>
      </c>
      <c r="E2538" s="26">
        <v>4</v>
      </c>
      <c r="F2538" s="5">
        <v>1024</v>
      </c>
      <c r="H2538" s="47">
        <f>VLOOKUP(표5_1075[[#This Row],[characterId]],$BB$15:$BD$223,2,FALSE)</f>
        <v>16</v>
      </c>
      <c r="I2538" s="47" t="str">
        <f>VLOOKUP(표5_1075[[#This Row],[characterId]],$BB$15:$BD$223,3,FALSE)</f>
        <v>포레스트고</v>
      </c>
      <c r="K2538" s="47">
        <f t="shared" si="158"/>
        <v>106</v>
      </c>
      <c r="L2538" s="47">
        <v>2524</v>
      </c>
      <c r="M2538" s="47">
        <f t="shared" si="156"/>
        <v>1106</v>
      </c>
      <c r="N2538" s="47">
        <f t="shared" si="159"/>
        <v>4</v>
      </c>
      <c r="O2538" s="47">
        <f t="shared" si="157"/>
        <v>1024</v>
      </c>
      <c r="P2538" s="47"/>
    </row>
    <row r="2539" spans="1:16" x14ac:dyDescent="0.3">
      <c r="A2539" s="6"/>
      <c r="C2539" s="27">
        <v>2525</v>
      </c>
      <c r="D2539" s="26">
        <v>1106</v>
      </c>
      <c r="E2539" s="26">
        <v>5</v>
      </c>
      <c r="F2539" s="5">
        <v>1027</v>
      </c>
      <c r="H2539" s="47">
        <f>VLOOKUP(표5_1075[[#This Row],[characterId]],$BB$15:$BD$223,2,FALSE)</f>
        <v>15</v>
      </c>
      <c r="I2539" s="47" t="str">
        <f>VLOOKUP(표5_1075[[#This Row],[characterId]],$BB$15:$BD$223,3,FALSE)</f>
        <v>켈라멘트</v>
      </c>
      <c r="K2539" s="47">
        <f t="shared" si="158"/>
        <v>106</v>
      </c>
      <c r="L2539" s="47">
        <v>2525</v>
      </c>
      <c r="M2539" s="47">
        <f t="shared" si="156"/>
        <v>1106</v>
      </c>
      <c r="N2539" s="47">
        <f t="shared" si="159"/>
        <v>5</v>
      </c>
      <c r="O2539" s="47">
        <f t="shared" si="157"/>
        <v>1027</v>
      </c>
      <c r="P2539" s="47"/>
    </row>
    <row r="2540" spans="1:16" x14ac:dyDescent="0.3">
      <c r="A2540" s="6"/>
      <c r="C2540" s="27">
        <v>2526</v>
      </c>
      <c r="D2540" s="26">
        <v>1106</v>
      </c>
      <c r="E2540" s="26">
        <v>6</v>
      </c>
      <c r="F2540" s="5">
        <v>1116</v>
      </c>
      <c r="H2540" s="47">
        <f>VLOOKUP(표5_1075[[#This Row],[characterId]],$BB$15:$BD$223,2,FALSE)</f>
        <v>5</v>
      </c>
      <c r="I2540" s="47" t="str">
        <f>VLOOKUP(표5_1075[[#This Row],[characterId]],$BB$15:$BD$223,3,FALSE)</f>
        <v>마그롭스</v>
      </c>
      <c r="K2540" s="47">
        <f t="shared" si="158"/>
        <v>106</v>
      </c>
      <c r="L2540" s="47">
        <v>2526</v>
      </c>
      <c r="M2540" s="47">
        <f t="shared" si="156"/>
        <v>1106</v>
      </c>
      <c r="N2540" s="47">
        <f t="shared" si="159"/>
        <v>6</v>
      </c>
      <c r="O2540" s="47">
        <f t="shared" si="157"/>
        <v>1116</v>
      </c>
      <c r="P2540" s="47"/>
    </row>
    <row r="2541" spans="1:16" x14ac:dyDescent="0.3">
      <c r="A2541" s="6"/>
      <c r="C2541" s="27">
        <v>2527</v>
      </c>
      <c r="D2541" s="26">
        <v>1106</v>
      </c>
      <c r="E2541" s="26">
        <v>7</v>
      </c>
      <c r="F2541" s="5">
        <v>1057</v>
      </c>
      <c r="H2541" s="47">
        <f>VLOOKUP(표5_1075[[#This Row],[characterId]],$BB$15:$BD$223,2,FALSE)</f>
        <v>17</v>
      </c>
      <c r="I2541" s="47" t="str">
        <f>VLOOKUP(표5_1075[[#This Row],[characterId]],$BB$15:$BD$223,3,FALSE)</f>
        <v>블랙고</v>
      </c>
      <c r="K2541" s="47">
        <f t="shared" si="158"/>
        <v>106</v>
      </c>
      <c r="L2541" s="47">
        <v>2527</v>
      </c>
      <c r="M2541" s="47">
        <f t="shared" si="156"/>
        <v>1106</v>
      </c>
      <c r="N2541" s="47">
        <f t="shared" si="159"/>
        <v>7</v>
      </c>
      <c r="O2541" s="47">
        <f t="shared" si="157"/>
        <v>1057</v>
      </c>
      <c r="P2541" s="47"/>
    </row>
    <row r="2542" spans="1:16" x14ac:dyDescent="0.3">
      <c r="A2542" s="6"/>
      <c r="C2542" s="27">
        <v>2528</v>
      </c>
      <c r="D2542" s="26">
        <v>1106</v>
      </c>
      <c r="E2542" s="26">
        <v>8</v>
      </c>
      <c r="F2542" s="5">
        <v>1040</v>
      </c>
      <c r="H2542" s="47">
        <f>VLOOKUP(표5_1075[[#This Row],[characterId]],$BB$15:$BD$223,2,FALSE)</f>
        <v>4</v>
      </c>
      <c r="I2542" s="47" t="str">
        <f>VLOOKUP(표5_1075[[#This Row],[characterId]],$BB$15:$BD$223,3,FALSE)</f>
        <v>럼블폴</v>
      </c>
      <c r="K2542" s="47">
        <f t="shared" si="158"/>
        <v>106</v>
      </c>
      <c r="L2542" s="47">
        <v>2528</v>
      </c>
      <c r="M2542" s="47">
        <f t="shared" si="156"/>
        <v>1106</v>
      </c>
      <c r="N2542" s="47">
        <f t="shared" si="159"/>
        <v>8</v>
      </c>
      <c r="O2542" s="47">
        <f t="shared" si="157"/>
        <v>1040</v>
      </c>
      <c r="P2542" s="47"/>
    </row>
    <row r="2543" spans="1:16" x14ac:dyDescent="0.3">
      <c r="A2543" s="6"/>
      <c r="C2543" s="27">
        <v>2529</v>
      </c>
      <c r="D2543" s="26">
        <v>1106</v>
      </c>
      <c r="E2543" s="26">
        <v>9</v>
      </c>
      <c r="F2543" s="5">
        <v>1036</v>
      </c>
      <c r="H2543" s="47">
        <f>VLOOKUP(표5_1075[[#This Row],[characterId]],$BB$15:$BD$223,2,FALSE)</f>
        <v>13</v>
      </c>
      <c r="I2543" s="47" t="str">
        <f>VLOOKUP(표5_1075[[#This Row],[characterId]],$BB$15:$BD$223,3,FALSE)</f>
        <v>초록고래</v>
      </c>
      <c r="K2543" s="47">
        <f t="shared" si="158"/>
        <v>106</v>
      </c>
      <c r="L2543" s="47">
        <v>2529</v>
      </c>
      <c r="M2543" s="47">
        <f t="shared" si="156"/>
        <v>1106</v>
      </c>
      <c r="N2543" s="47">
        <f t="shared" si="159"/>
        <v>9</v>
      </c>
      <c r="O2543" s="47">
        <f t="shared" si="157"/>
        <v>1036</v>
      </c>
      <c r="P2543" s="47"/>
    </row>
    <row r="2544" spans="1:16" x14ac:dyDescent="0.3">
      <c r="A2544" s="6"/>
      <c r="C2544" s="27">
        <v>2530</v>
      </c>
      <c r="D2544" s="26">
        <v>1106</v>
      </c>
      <c r="E2544" s="26">
        <v>10</v>
      </c>
      <c r="F2544" s="5">
        <v>1119</v>
      </c>
      <c r="H2544" s="47">
        <f>VLOOKUP(표5_1075[[#This Row],[characterId]],$BB$15:$BD$223,2,FALSE)</f>
        <v>45</v>
      </c>
      <c r="I2544" s="47" t="str">
        <f>VLOOKUP(표5_1075[[#This Row],[characterId]],$BB$15:$BD$223,3,FALSE)</f>
        <v>램파이크</v>
      </c>
      <c r="K2544" s="47">
        <f t="shared" si="158"/>
        <v>106</v>
      </c>
      <c r="L2544" s="47">
        <v>2530</v>
      </c>
      <c r="M2544" s="47">
        <f t="shared" si="156"/>
        <v>1106</v>
      </c>
      <c r="N2544" s="47">
        <f t="shared" si="159"/>
        <v>10</v>
      </c>
      <c r="O2544" s="47">
        <f t="shared" si="157"/>
        <v>1119</v>
      </c>
      <c r="P2544" s="47"/>
    </row>
    <row r="2545" spans="1:16" x14ac:dyDescent="0.3">
      <c r="A2545" s="6"/>
      <c r="C2545" s="27">
        <v>2531</v>
      </c>
      <c r="D2545" s="26">
        <v>1106</v>
      </c>
      <c r="E2545" s="26">
        <v>11</v>
      </c>
      <c r="F2545" s="5">
        <v>1072</v>
      </c>
      <c r="H2545" s="47">
        <f>VLOOKUP(표5_1075[[#This Row],[characterId]],$BB$15:$BD$223,2,FALSE)</f>
        <v>3</v>
      </c>
      <c r="I2545" s="47" t="str">
        <f>VLOOKUP(표5_1075[[#This Row],[characterId]],$BB$15:$BD$223,3,FALSE)</f>
        <v>폼바딜</v>
      </c>
      <c r="K2545" s="47">
        <f t="shared" si="158"/>
        <v>106</v>
      </c>
      <c r="L2545" s="47">
        <v>2531</v>
      </c>
      <c r="M2545" s="47">
        <f t="shared" si="156"/>
        <v>1106</v>
      </c>
      <c r="N2545" s="47">
        <f t="shared" si="159"/>
        <v>11</v>
      </c>
      <c r="O2545" s="47">
        <f t="shared" si="157"/>
        <v>1072</v>
      </c>
      <c r="P2545" s="47"/>
    </row>
    <row r="2546" spans="1:16" x14ac:dyDescent="0.3">
      <c r="A2546" s="6"/>
      <c r="C2546" s="27">
        <v>2532</v>
      </c>
      <c r="D2546" s="26">
        <v>1106</v>
      </c>
      <c r="E2546" s="26">
        <v>12</v>
      </c>
      <c r="F2546" s="5">
        <v>1070</v>
      </c>
      <c r="H2546" s="47">
        <f>VLOOKUP(표5_1075[[#This Row],[characterId]],$BB$15:$BD$223,2,FALSE)</f>
        <v>6</v>
      </c>
      <c r="I2546" s="47" t="str">
        <f>VLOOKUP(표5_1075[[#This Row],[characterId]],$BB$15:$BD$223,3,FALSE)</f>
        <v>팔코네독스</v>
      </c>
      <c r="K2546" s="47">
        <f t="shared" si="158"/>
        <v>106</v>
      </c>
      <c r="L2546" s="47">
        <v>2532</v>
      </c>
      <c r="M2546" s="47">
        <f t="shared" si="156"/>
        <v>1106</v>
      </c>
      <c r="N2546" s="47">
        <f t="shared" si="159"/>
        <v>12</v>
      </c>
      <c r="O2546" s="47">
        <f t="shared" si="157"/>
        <v>1070</v>
      </c>
      <c r="P2546" s="47"/>
    </row>
    <row r="2547" spans="1:16" x14ac:dyDescent="0.3">
      <c r="A2547" s="6"/>
      <c r="C2547" s="27">
        <v>2533</v>
      </c>
      <c r="D2547" s="26">
        <v>1106</v>
      </c>
      <c r="E2547" s="26">
        <v>13</v>
      </c>
      <c r="F2547" s="5">
        <v>1079</v>
      </c>
      <c r="H2547" s="47">
        <f>VLOOKUP(표5_1075[[#This Row],[characterId]],$BB$15:$BD$223,2,FALSE)</f>
        <v>3</v>
      </c>
      <c r="I2547" s="47" t="str">
        <f>VLOOKUP(표5_1075[[#This Row],[characterId]],$BB$15:$BD$223,3,FALSE)</f>
        <v>크라우딜</v>
      </c>
      <c r="K2547" s="47">
        <f t="shared" si="158"/>
        <v>106</v>
      </c>
      <c r="L2547" s="47">
        <v>2533</v>
      </c>
      <c r="M2547" s="47">
        <f t="shared" si="156"/>
        <v>1106</v>
      </c>
      <c r="N2547" s="47">
        <f t="shared" si="159"/>
        <v>13</v>
      </c>
      <c r="O2547" s="47">
        <f t="shared" si="157"/>
        <v>1079</v>
      </c>
      <c r="P2547" s="47"/>
    </row>
    <row r="2548" spans="1:16" x14ac:dyDescent="0.3">
      <c r="A2548" s="6"/>
      <c r="C2548" s="27">
        <v>2534</v>
      </c>
      <c r="D2548" s="26">
        <v>1106</v>
      </c>
      <c r="E2548" s="26">
        <v>14</v>
      </c>
      <c r="F2548" s="5">
        <v>1087</v>
      </c>
      <c r="H2548" s="47">
        <f>VLOOKUP(표5_1075[[#This Row],[characterId]],$BB$15:$BD$223,2,FALSE)</f>
        <v>8</v>
      </c>
      <c r="I2548" s="47" t="str">
        <f>VLOOKUP(표5_1075[[#This Row],[characterId]],$BB$15:$BD$223,3,FALSE)</f>
        <v>바이코</v>
      </c>
      <c r="K2548" s="47">
        <f t="shared" si="158"/>
        <v>106</v>
      </c>
      <c r="L2548" s="47">
        <v>2534</v>
      </c>
      <c r="M2548" s="47">
        <f t="shared" si="156"/>
        <v>1106</v>
      </c>
      <c r="N2548" s="47">
        <f t="shared" si="159"/>
        <v>14</v>
      </c>
      <c r="O2548" s="47">
        <f t="shared" si="157"/>
        <v>1087</v>
      </c>
      <c r="P2548" s="47"/>
    </row>
    <row r="2549" spans="1:16" x14ac:dyDescent="0.3">
      <c r="A2549" s="6"/>
      <c r="C2549" s="27">
        <v>2535</v>
      </c>
      <c r="D2549" s="26">
        <v>1106</v>
      </c>
      <c r="E2549" s="26">
        <v>15</v>
      </c>
      <c r="F2549" s="5">
        <v>1073</v>
      </c>
      <c r="H2549" s="47">
        <f>VLOOKUP(표5_1075[[#This Row],[characterId]],$BB$15:$BD$223,2,FALSE)</f>
        <v>4</v>
      </c>
      <c r="I2549" s="47" t="str">
        <f>VLOOKUP(표5_1075[[#This Row],[characterId]],$BB$15:$BD$223,3,FALSE)</f>
        <v>블로워</v>
      </c>
      <c r="K2549" s="47">
        <f t="shared" si="158"/>
        <v>106</v>
      </c>
      <c r="L2549" s="47">
        <v>2535</v>
      </c>
      <c r="M2549" s="47">
        <f t="shared" si="156"/>
        <v>1106</v>
      </c>
      <c r="N2549" s="47">
        <f t="shared" si="159"/>
        <v>15</v>
      </c>
      <c r="O2549" s="47">
        <f t="shared" si="157"/>
        <v>1073</v>
      </c>
      <c r="P2549" s="47"/>
    </row>
    <row r="2550" spans="1:16" x14ac:dyDescent="0.3">
      <c r="A2550" s="6"/>
      <c r="C2550" s="27">
        <v>2536</v>
      </c>
      <c r="D2550" s="26">
        <v>1106</v>
      </c>
      <c r="E2550" s="26">
        <v>16</v>
      </c>
      <c r="F2550" s="5">
        <v>1099</v>
      </c>
      <c r="H2550" s="47">
        <f>VLOOKUP(표5_1075[[#This Row],[characterId]],$BB$15:$BD$223,2,FALSE)</f>
        <v>32</v>
      </c>
      <c r="I2550" s="47" t="str">
        <f>VLOOKUP(표5_1075[[#This Row],[characterId]],$BB$15:$BD$223,3,FALSE)</f>
        <v>카크란토스</v>
      </c>
      <c r="K2550" s="47">
        <f t="shared" si="158"/>
        <v>106</v>
      </c>
      <c r="L2550" s="47">
        <v>2536</v>
      </c>
      <c r="M2550" s="47">
        <f t="shared" si="156"/>
        <v>1106</v>
      </c>
      <c r="N2550" s="47">
        <f t="shared" si="159"/>
        <v>16</v>
      </c>
      <c r="O2550" s="47">
        <f t="shared" si="157"/>
        <v>1099</v>
      </c>
      <c r="P2550" s="47"/>
    </row>
    <row r="2551" spans="1:16" x14ac:dyDescent="0.3">
      <c r="A2551" s="6"/>
      <c r="C2551" s="27">
        <v>2537</v>
      </c>
      <c r="D2551" s="26">
        <v>1106</v>
      </c>
      <c r="E2551" s="26">
        <v>17</v>
      </c>
      <c r="F2551" s="5">
        <v>1098</v>
      </c>
      <c r="H2551" s="47">
        <f>VLOOKUP(표5_1075[[#This Row],[characterId]],$BB$15:$BD$223,2,FALSE)</f>
        <v>41</v>
      </c>
      <c r="I2551" s="47" t="str">
        <f>VLOOKUP(표5_1075[[#This Row],[characterId]],$BB$15:$BD$223,3,FALSE)</f>
        <v>데이퀸</v>
      </c>
      <c r="K2551" s="47">
        <f t="shared" si="158"/>
        <v>106</v>
      </c>
      <c r="L2551" s="47">
        <v>2537</v>
      </c>
      <c r="M2551" s="47">
        <f t="shared" si="156"/>
        <v>1106</v>
      </c>
      <c r="N2551" s="47">
        <f t="shared" si="159"/>
        <v>17</v>
      </c>
      <c r="O2551" s="47">
        <f t="shared" si="157"/>
        <v>1098</v>
      </c>
      <c r="P2551" s="47"/>
    </row>
    <row r="2552" spans="1:16" x14ac:dyDescent="0.3">
      <c r="A2552" s="6"/>
      <c r="C2552" s="27">
        <v>2538</v>
      </c>
      <c r="D2552" s="26">
        <v>1106</v>
      </c>
      <c r="E2552" s="26">
        <v>18</v>
      </c>
      <c r="F2552" s="5">
        <v>1138</v>
      </c>
      <c r="H2552" s="47">
        <f>VLOOKUP(표5_1075[[#This Row],[characterId]],$BB$15:$BD$223,2,FALSE)</f>
        <v>15</v>
      </c>
      <c r="I2552" s="47" t="str">
        <f>VLOOKUP(표5_1075[[#This Row],[characterId]],$BB$15:$BD$223,3,FALSE)</f>
        <v>머드콜로니</v>
      </c>
      <c r="K2552" s="47">
        <f t="shared" si="158"/>
        <v>106</v>
      </c>
      <c r="L2552" s="47">
        <v>2538</v>
      </c>
      <c r="M2552" s="47">
        <f t="shared" si="156"/>
        <v>1106</v>
      </c>
      <c r="N2552" s="47">
        <f t="shared" si="159"/>
        <v>18</v>
      </c>
      <c r="O2552" s="47">
        <f t="shared" si="157"/>
        <v>1138</v>
      </c>
      <c r="P2552" s="47"/>
    </row>
    <row r="2553" spans="1:16" x14ac:dyDescent="0.3">
      <c r="A2553" s="6"/>
      <c r="C2553" s="27">
        <v>2539</v>
      </c>
      <c r="D2553" s="26">
        <v>1106</v>
      </c>
      <c r="E2553" s="26">
        <v>19</v>
      </c>
      <c r="F2553" s="5">
        <v>1161</v>
      </c>
      <c r="H2553" s="47">
        <f>VLOOKUP(표5_1075[[#This Row],[characterId]],$BB$15:$BD$223,2,FALSE)</f>
        <v>3</v>
      </c>
      <c r="I2553" s="47" t="str">
        <f>VLOOKUP(표5_1075[[#This Row],[characterId]],$BB$15:$BD$223,3,FALSE)</f>
        <v>몬투</v>
      </c>
      <c r="K2553" s="47">
        <f t="shared" si="158"/>
        <v>106</v>
      </c>
      <c r="L2553" s="47">
        <v>2539</v>
      </c>
      <c r="M2553" s="47">
        <f t="shared" si="156"/>
        <v>1106</v>
      </c>
      <c r="N2553" s="47">
        <f t="shared" si="159"/>
        <v>19</v>
      </c>
      <c r="O2553" s="47">
        <f t="shared" si="157"/>
        <v>1161</v>
      </c>
      <c r="P2553" s="47"/>
    </row>
    <row r="2554" spans="1:16" x14ac:dyDescent="0.3">
      <c r="A2554" s="6"/>
      <c r="C2554" s="27">
        <v>2540</v>
      </c>
      <c r="D2554" s="26">
        <v>1106</v>
      </c>
      <c r="E2554" s="26">
        <v>20</v>
      </c>
      <c r="F2554" s="5">
        <v>1103</v>
      </c>
      <c r="H2554" s="47">
        <f>VLOOKUP(표5_1075[[#This Row],[characterId]],$BB$15:$BD$223,2,FALSE)</f>
        <v>9</v>
      </c>
      <c r="I2554" s="47" t="str">
        <f>VLOOKUP(표5_1075[[#This Row],[characterId]],$BB$15:$BD$223,3,FALSE)</f>
        <v>밴느</v>
      </c>
      <c r="K2554" s="47">
        <f t="shared" si="158"/>
        <v>106</v>
      </c>
      <c r="L2554" s="47">
        <v>2540</v>
      </c>
      <c r="M2554" s="47">
        <f t="shared" si="156"/>
        <v>1106</v>
      </c>
      <c r="N2554" s="47">
        <f t="shared" si="159"/>
        <v>20</v>
      </c>
      <c r="O2554" s="47">
        <f t="shared" si="157"/>
        <v>1103</v>
      </c>
      <c r="P2554" s="47"/>
    </row>
    <row r="2555" spans="1:16" x14ac:dyDescent="0.3">
      <c r="A2555" s="6"/>
      <c r="C2555" s="27">
        <v>2541</v>
      </c>
      <c r="D2555" s="26">
        <v>1106</v>
      </c>
      <c r="E2555" s="26">
        <v>101</v>
      </c>
      <c r="F2555" s="5">
        <v>2022</v>
      </c>
      <c r="H2555" s="47">
        <f>VLOOKUP(표5_1075[[#This Row],[characterId]],$BB$15:$BD$223,2,FALSE)</f>
        <v>31</v>
      </c>
      <c r="I2555" s="47" t="str">
        <f>VLOOKUP(표5_1075[[#This Row],[characterId]],$BB$15:$BD$223,3,FALSE)</f>
        <v>다미아</v>
      </c>
      <c r="K2555" s="47">
        <f t="shared" si="158"/>
        <v>106</v>
      </c>
      <c r="L2555" s="47">
        <v>2541</v>
      </c>
      <c r="M2555" s="47">
        <f t="shared" si="156"/>
        <v>1106</v>
      </c>
      <c r="N2555" s="47">
        <f t="shared" si="159"/>
        <v>101</v>
      </c>
      <c r="O2555" s="47">
        <f t="shared" si="157"/>
        <v>2022</v>
      </c>
      <c r="P2555" s="47"/>
    </row>
    <row r="2556" spans="1:16" x14ac:dyDescent="0.3">
      <c r="A2556" s="6"/>
      <c r="C2556" s="27">
        <v>2542</v>
      </c>
      <c r="D2556" s="26">
        <v>1106</v>
      </c>
      <c r="E2556" s="26">
        <v>102</v>
      </c>
      <c r="F2556" s="5">
        <v>2042</v>
      </c>
      <c r="H2556" s="47">
        <f>VLOOKUP(표5_1075[[#This Row],[characterId]],$BB$15:$BD$223,2,FALSE)</f>
        <v>31</v>
      </c>
      <c r="I2556" s="47" t="str">
        <f>VLOOKUP(표5_1075[[#This Row],[characterId]],$BB$15:$BD$223,3,FALSE)</f>
        <v>칼크란</v>
      </c>
      <c r="K2556" s="47">
        <f t="shared" si="158"/>
        <v>106</v>
      </c>
      <c r="L2556" s="47">
        <v>2542</v>
      </c>
      <c r="M2556" s="47">
        <f t="shared" si="156"/>
        <v>1106</v>
      </c>
      <c r="N2556" s="47">
        <f t="shared" si="159"/>
        <v>102</v>
      </c>
      <c r="O2556" s="47">
        <f t="shared" si="157"/>
        <v>2042</v>
      </c>
      <c r="P2556" s="47"/>
    </row>
    <row r="2557" spans="1:16" x14ac:dyDescent="0.3">
      <c r="A2557" s="6"/>
      <c r="C2557" s="27">
        <v>2543</v>
      </c>
      <c r="D2557" s="26">
        <v>1106</v>
      </c>
      <c r="E2557" s="26">
        <v>103</v>
      </c>
      <c r="F2557" s="5">
        <v>2041</v>
      </c>
      <c r="H2557" s="47">
        <f>VLOOKUP(표5_1075[[#This Row],[characterId]],$BB$15:$BD$223,2,FALSE)</f>
        <v>31</v>
      </c>
      <c r="I2557" s="47" t="str">
        <f>VLOOKUP(표5_1075[[#This Row],[characterId]],$BB$15:$BD$223,3,FALSE)</f>
        <v>아만테라</v>
      </c>
      <c r="K2557" s="47">
        <f t="shared" si="158"/>
        <v>106</v>
      </c>
      <c r="L2557" s="47">
        <v>2543</v>
      </c>
      <c r="M2557" s="47">
        <f t="shared" si="156"/>
        <v>1106</v>
      </c>
      <c r="N2557" s="47">
        <f t="shared" si="159"/>
        <v>103</v>
      </c>
      <c r="O2557" s="47">
        <f t="shared" si="157"/>
        <v>2041</v>
      </c>
      <c r="P2557" s="47"/>
    </row>
    <row r="2558" spans="1:16" x14ac:dyDescent="0.3">
      <c r="A2558" s="6"/>
      <c r="C2558" s="27">
        <v>2544</v>
      </c>
      <c r="D2558" s="26">
        <v>1106</v>
      </c>
      <c r="E2558" s="26">
        <v>201</v>
      </c>
      <c r="F2558" s="5">
        <v>3005</v>
      </c>
      <c r="H2558" s="47">
        <f>VLOOKUP(표5_1075[[#This Row],[characterId]],$BB$15:$BD$223,2,FALSE)</f>
        <v>36</v>
      </c>
      <c r="I2558" s="47" t="str">
        <f>VLOOKUP(표5_1075[[#This Row],[characterId]],$BB$15:$BD$223,3,FALSE)</f>
        <v>눈물의 루나이</v>
      </c>
      <c r="K2558" s="47">
        <f t="shared" si="158"/>
        <v>106</v>
      </c>
      <c r="L2558" s="47">
        <v>2544</v>
      </c>
      <c r="M2558" s="47">
        <f t="shared" si="156"/>
        <v>1106</v>
      </c>
      <c r="N2558" s="47">
        <f t="shared" si="159"/>
        <v>201</v>
      </c>
      <c r="O2558" s="47">
        <f t="shared" si="157"/>
        <v>3005</v>
      </c>
      <c r="P2558" s="47"/>
    </row>
    <row r="2559" spans="1:16" x14ac:dyDescent="0.3">
      <c r="A2559" s="6"/>
      <c r="C2559" s="27">
        <v>2545</v>
      </c>
      <c r="D2559" s="26">
        <v>1107</v>
      </c>
      <c r="E2559" s="26">
        <v>1</v>
      </c>
      <c r="F2559" s="5">
        <v>1002</v>
      </c>
      <c r="H2559" s="47">
        <f>VLOOKUP(표5_1075[[#This Row],[characterId]],$BB$15:$BD$223,2,FALSE)</f>
        <v>1</v>
      </c>
      <c r="I2559" s="47" t="str">
        <f>VLOOKUP(표5_1075[[#This Row],[characterId]],$BB$15:$BD$223,3,FALSE)</f>
        <v>길라임</v>
      </c>
      <c r="K2559" s="47">
        <f t="shared" si="158"/>
        <v>107</v>
      </c>
      <c r="L2559" s="47">
        <v>2545</v>
      </c>
      <c r="M2559" s="47">
        <f t="shared" si="156"/>
        <v>1107</v>
      </c>
      <c r="N2559" s="47">
        <f t="shared" si="159"/>
        <v>1</v>
      </c>
      <c r="O2559" s="47">
        <f t="shared" si="157"/>
        <v>1002</v>
      </c>
      <c r="P2559" s="47"/>
    </row>
    <row r="2560" spans="1:16" x14ac:dyDescent="0.3">
      <c r="A2560" s="6"/>
      <c r="C2560" s="27">
        <v>2546</v>
      </c>
      <c r="D2560" s="26">
        <v>1107</v>
      </c>
      <c r="E2560" s="26">
        <v>2</v>
      </c>
      <c r="F2560" s="5">
        <v>1010</v>
      </c>
      <c r="H2560" s="47">
        <f>VLOOKUP(표5_1075[[#This Row],[characterId]],$BB$15:$BD$223,2,FALSE)</f>
        <v>42</v>
      </c>
      <c r="I2560" s="47" t="str">
        <f>VLOOKUP(표5_1075[[#This Row],[characterId]],$BB$15:$BD$223,3,FALSE)</f>
        <v>도스트</v>
      </c>
      <c r="K2560" s="47">
        <f t="shared" si="158"/>
        <v>107</v>
      </c>
      <c r="L2560" s="47">
        <v>2546</v>
      </c>
      <c r="M2560" s="47">
        <f t="shared" si="156"/>
        <v>1107</v>
      </c>
      <c r="N2560" s="47">
        <f t="shared" si="159"/>
        <v>2</v>
      </c>
      <c r="O2560" s="47">
        <f t="shared" si="157"/>
        <v>1010</v>
      </c>
      <c r="P2560" s="47"/>
    </row>
    <row r="2561" spans="1:16" x14ac:dyDescent="0.3">
      <c r="A2561" s="6"/>
      <c r="C2561" s="27">
        <v>2547</v>
      </c>
      <c r="D2561" s="26">
        <v>1107</v>
      </c>
      <c r="E2561" s="26">
        <v>3</v>
      </c>
      <c r="F2561" s="5">
        <v>1025</v>
      </c>
      <c r="H2561" s="47">
        <f>VLOOKUP(표5_1075[[#This Row],[characterId]],$BB$15:$BD$223,2,FALSE)</f>
        <v>15</v>
      </c>
      <c r="I2561" s="47" t="str">
        <f>VLOOKUP(표5_1075[[#This Row],[characterId]],$BB$15:$BD$223,3,FALSE)</f>
        <v>엘라임</v>
      </c>
      <c r="K2561" s="47">
        <f t="shared" si="158"/>
        <v>107</v>
      </c>
      <c r="L2561" s="47">
        <v>2547</v>
      </c>
      <c r="M2561" s="47">
        <f t="shared" si="156"/>
        <v>1107</v>
      </c>
      <c r="N2561" s="47">
        <f t="shared" si="159"/>
        <v>3</v>
      </c>
      <c r="O2561" s="47">
        <f t="shared" si="157"/>
        <v>1025</v>
      </c>
      <c r="P2561" s="47"/>
    </row>
    <row r="2562" spans="1:16" x14ac:dyDescent="0.3">
      <c r="A2562" s="6"/>
      <c r="C2562" s="27">
        <v>2548</v>
      </c>
      <c r="D2562" s="26">
        <v>1107</v>
      </c>
      <c r="E2562" s="26">
        <v>4</v>
      </c>
      <c r="F2562" s="5">
        <v>1021</v>
      </c>
      <c r="H2562" s="47">
        <f>VLOOKUP(표5_1075[[#This Row],[characterId]],$BB$15:$BD$223,2,FALSE)</f>
        <v>8</v>
      </c>
      <c r="I2562" s="47" t="str">
        <f>VLOOKUP(표5_1075[[#This Row],[characterId]],$BB$15:$BD$223,3,FALSE)</f>
        <v>파이어북</v>
      </c>
      <c r="K2562" s="47">
        <f t="shared" si="158"/>
        <v>107</v>
      </c>
      <c r="L2562" s="47">
        <v>2548</v>
      </c>
      <c r="M2562" s="47">
        <f t="shared" si="156"/>
        <v>1107</v>
      </c>
      <c r="N2562" s="47">
        <f t="shared" si="159"/>
        <v>4</v>
      </c>
      <c r="O2562" s="47">
        <f t="shared" si="157"/>
        <v>1021</v>
      </c>
      <c r="P2562" s="47"/>
    </row>
    <row r="2563" spans="1:16" x14ac:dyDescent="0.3">
      <c r="A2563" s="6"/>
      <c r="C2563" s="27">
        <v>2549</v>
      </c>
      <c r="D2563" s="26">
        <v>1107</v>
      </c>
      <c r="E2563" s="26">
        <v>5</v>
      </c>
      <c r="F2563" s="5">
        <v>1015</v>
      </c>
      <c r="H2563" s="47">
        <f>VLOOKUP(표5_1075[[#This Row],[characterId]],$BB$15:$BD$223,2,FALSE)</f>
        <v>42</v>
      </c>
      <c r="I2563" s="47" t="str">
        <f>VLOOKUP(표5_1075[[#This Row],[characterId]],$BB$15:$BD$223,3,FALSE)</f>
        <v>클로제</v>
      </c>
      <c r="K2563" s="47">
        <f t="shared" si="158"/>
        <v>107</v>
      </c>
      <c r="L2563" s="47">
        <v>2549</v>
      </c>
      <c r="M2563" s="47">
        <f t="shared" si="156"/>
        <v>1107</v>
      </c>
      <c r="N2563" s="47">
        <f t="shared" si="159"/>
        <v>5</v>
      </c>
      <c r="O2563" s="47">
        <f t="shared" si="157"/>
        <v>1015</v>
      </c>
      <c r="P2563" s="47"/>
    </row>
    <row r="2564" spans="1:16" x14ac:dyDescent="0.3">
      <c r="A2564" s="6"/>
      <c r="C2564" s="27">
        <v>2550</v>
      </c>
      <c r="D2564" s="26">
        <v>1107</v>
      </c>
      <c r="E2564" s="26">
        <v>6</v>
      </c>
      <c r="F2564" s="5">
        <v>1042</v>
      </c>
      <c r="H2564" s="47">
        <f>VLOOKUP(표5_1075[[#This Row],[characterId]],$BB$15:$BD$223,2,FALSE)</f>
        <v>18</v>
      </c>
      <c r="I2564" s="47" t="str">
        <f>VLOOKUP(표5_1075[[#This Row],[characterId]],$BB$15:$BD$223,3,FALSE)</f>
        <v>매치햇</v>
      </c>
      <c r="K2564" s="47">
        <f t="shared" si="158"/>
        <v>107</v>
      </c>
      <c r="L2564" s="47">
        <v>2550</v>
      </c>
      <c r="M2564" s="47">
        <f t="shared" si="156"/>
        <v>1107</v>
      </c>
      <c r="N2564" s="47">
        <f t="shared" si="159"/>
        <v>6</v>
      </c>
      <c r="O2564" s="47">
        <f t="shared" si="157"/>
        <v>1042</v>
      </c>
      <c r="P2564" s="47"/>
    </row>
    <row r="2565" spans="1:16" x14ac:dyDescent="0.3">
      <c r="A2565" s="6"/>
      <c r="C2565" s="27">
        <v>2551</v>
      </c>
      <c r="D2565" s="26">
        <v>1107</v>
      </c>
      <c r="E2565" s="26">
        <v>7</v>
      </c>
      <c r="F2565" s="5">
        <v>1047</v>
      </c>
      <c r="H2565" s="47">
        <f>VLOOKUP(표5_1075[[#This Row],[characterId]],$BB$15:$BD$223,2,FALSE)</f>
        <v>2</v>
      </c>
      <c r="I2565" s="47" t="str">
        <f>VLOOKUP(표5_1075[[#This Row],[characterId]],$BB$15:$BD$223,3,FALSE)</f>
        <v>앵그리독스</v>
      </c>
      <c r="K2565" s="47">
        <f t="shared" si="158"/>
        <v>107</v>
      </c>
      <c r="L2565" s="47">
        <v>2551</v>
      </c>
      <c r="M2565" s="47">
        <f t="shared" si="156"/>
        <v>1107</v>
      </c>
      <c r="N2565" s="47">
        <f t="shared" si="159"/>
        <v>7</v>
      </c>
      <c r="O2565" s="47">
        <f t="shared" si="157"/>
        <v>1047</v>
      </c>
      <c r="P2565" s="47"/>
    </row>
    <row r="2566" spans="1:16" x14ac:dyDescent="0.3">
      <c r="A2566" s="6"/>
      <c r="C2566" s="27">
        <v>2552</v>
      </c>
      <c r="D2566" s="26">
        <v>1107</v>
      </c>
      <c r="E2566" s="26">
        <v>8</v>
      </c>
      <c r="F2566" s="5">
        <v>1051</v>
      </c>
      <c r="H2566" s="47">
        <f>VLOOKUP(표5_1075[[#This Row],[characterId]],$BB$15:$BD$223,2,FALSE)</f>
        <v>42</v>
      </c>
      <c r="I2566" s="47" t="str">
        <f>VLOOKUP(표5_1075[[#This Row],[characterId]],$BB$15:$BD$223,3,FALSE)</f>
        <v>골드리막</v>
      </c>
      <c r="K2566" s="47">
        <f t="shared" si="158"/>
        <v>107</v>
      </c>
      <c r="L2566" s="47">
        <v>2552</v>
      </c>
      <c r="M2566" s="47">
        <f t="shared" si="156"/>
        <v>1107</v>
      </c>
      <c r="N2566" s="47">
        <f t="shared" si="159"/>
        <v>8</v>
      </c>
      <c r="O2566" s="47">
        <f t="shared" si="157"/>
        <v>1051</v>
      </c>
      <c r="P2566" s="47"/>
    </row>
    <row r="2567" spans="1:16" x14ac:dyDescent="0.3">
      <c r="A2567" s="6"/>
      <c r="C2567" s="27">
        <v>2553</v>
      </c>
      <c r="D2567" s="26">
        <v>1107</v>
      </c>
      <c r="E2567" s="26">
        <v>9</v>
      </c>
      <c r="F2567" s="5">
        <v>1046</v>
      </c>
      <c r="H2567" s="47">
        <f>VLOOKUP(표5_1075[[#This Row],[characterId]],$BB$15:$BD$223,2,FALSE)</f>
        <v>21</v>
      </c>
      <c r="I2567" s="47" t="str">
        <f>VLOOKUP(표5_1075[[#This Row],[characterId]],$BB$15:$BD$223,3,FALSE)</f>
        <v>호롱</v>
      </c>
      <c r="K2567" s="47">
        <f t="shared" si="158"/>
        <v>107</v>
      </c>
      <c r="L2567" s="47">
        <v>2553</v>
      </c>
      <c r="M2567" s="47">
        <f t="shared" si="156"/>
        <v>1107</v>
      </c>
      <c r="N2567" s="47">
        <f t="shared" si="159"/>
        <v>9</v>
      </c>
      <c r="O2567" s="47">
        <f t="shared" si="157"/>
        <v>1046</v>
      </c>
      <c r="P2567" s="47"/>
    </row>
    <row r="2568" spans="1:16" x14ac:dyDescent="0.3">
      <c r="A2568" s="6"/>
      <c r="C2568" s="27">
        <v>2554</v>
      </c>
      <c r="D2568" s="26">
        <v>1107</v>
      </c>
      <c r="E2568" s="26">
        <v>10</v>
      </c>
      <c r="F2568" s="5">
        <v>1036</v>
      </c>
      <c r="H2568" s="47">
        <f>VLOOKUP(표5_1075[[#This Row],[characterId]],$BB$15:$BD$223,2,FALSE)</f>
        <v>13</v>
      </c>
      <c r="I2568" s="47" t="str">
        <f>VLOOKUP(표5_1075[[#This Row],[characterId]],$BB$15:$BD$223,3,FALSE)</f>
        <v>초록고래</v>
      </c>
      <c r="K2568" s="47">
        <f t="shared" si="158"/>
        <v>107</v>
      </c>
      <c r="L2568" s="47">
        <v>2554</v>
      </c>
      <c r="M2568" s="47">
        <f t="shared" si="156"/>
        <v>1107</v>
      </c>
      <c r="N2568" s="47">
        <f t="shared" si="159"/>
        <v>10</v>
      </c>
      <c r="O2568" s="47">
        <f t="shared" si="157"/>
        <v>1036</v>
      </c>
      <c r="P2568" s="47"/>
    </row>
    <row r="2569" spans="1:16" x14ac:dyDescent="0.3">
      <c r="A2569" s="6"/>
      <c r="C2569" s="27">
        <v>2555</v>
      </c>
      <c r="D2569" s="26">
        <v>1107</v>
      </c>
      <c r="E2569" s="26">
        <v>11</v>
      </c>
      <c r="F2569" s="5">
        <v>1072</v>
      </c>
      <c r="H2569" s="47">
        <f>VLOOKUP(표5_1075[[#This Row],[characterId]],$BB$15:$BD$223,2,FALSE)</f>
        <v>3</v>
      </c>
      <c r="I2569" s="47" t="str">
        <f>VLOOKUP(표5_1075[[#This Row],[characterId]],$BB$15:$BD$223,3,FALSE)</f>
        <v>폼바딜</v>
      </c>
      <c r="K2569" s="47">
        <f t="shared" si="158"/>
        <v>107</v>
      </c>
      <c r="L2569" s="47">
        <v>2555</v>
      </c>
      <c r="M2569" s="47">
        <f t="shared" si="156"/>
        <v>1107</v>
      </c>
      <c r="N2569" s="47">
        <f t="shared" si="159"/>
        <v>11</v>
      </c>
      <c r="O2569" s="47">
        <f t="shared" si="157"/>
        <v>1072</v>
      </c>
      <c r="P2569" s="47"/>
    </row>
    <row r="2570" spans="1:16" x14ac:dyDescent="0.3">
      <c r="A2570" s="6"/>
      <c r="C2570" s="27">
        <v>2556</v>
      </c>
      <c r="D2570" s="26">
        <v>1107</v>
      </c>
      <c r="E2570" s="26">
        <v>12</v>
      </c>
      <c r="F2570" s="5">
        <v>1081</v>
      </c>
      <c r="H2570" s="47">
        <f>VLOOKUP(표5_1075[[#This Row],[characterId]],$BB$15:$BD$223,2,FALSE)</f>
        <v>2</v>
      </c>
      <c r="I2570" s="47" t="str">
        <f>VLOOKUP(표5_1075[[#This Row],[characterId]],$BB$15:$BD$223,3,FALSE)</f>
        <v>비컨독스</v>
      </c>
      <c r="K2570" s="47">
        <f t="shared" si="158"/>
        <v>107</v>
      </c>
      <c r="L2570" s="47">
        <v>2556</v>
      </c>
      <c r="M2570" s="47">
        <f t="shared" si="156"/>
        <v>1107</v>
      </c>
      <c r="N2570" s="47">
        <f t="shared" si="159"/>
        <v>12</v>
      </c>
      <c r="O2570" s="47">
        <f t="shared" si="157"/>
        <v>1081</v>
      </c>
      <c r="P2570" s="47"/>
    </row>
    <row r="2571" spans="1:16" x14ac:dyDescent="0.3">
      <c r="A2571" s="6"/>
      <c r="C2571" s="27">
        <v>2557</v>
      </c>
      <c r="D2571" s="26">
        <v>1107</v>
      </c>
      <c r="E2571" s="26">
        <v>13</v>
      </c>
      <c r="F2571" s="5">
        <v>1078</v>
      </c>
      <c r="H2571" s="47">
        <f>VLOOKUP(표5_1075[[#This Row],[characterId]],$BB$15:$BD$223,2,FALSE)</f>
        <v>42</v>
      </c>
      <c r="I2571" s="47" t="str">
        <f>VLOOKUP(표5_1075[[#This Row],[characterId]],$BB$15:$BD$223,3,FALSE)</f>
        <v>프레링</v>
      </c>
      <c r="K2571" s="47">
        <f t="shared" si="158"/>
        <v>107</v>
      </c>
      <c r="L2571" s="47">
        <v>2557</v>
      </c>
      <c r="M2571" s="47">
        <f t="shared" si="156"/>
        <v>1107</v>
      </c>
      <c r="N2571" s="47">
        <f t="shared" si="159"/>
        <v>13</v>
      </c>
      <c r="O2571" s="47">
        <f t="shared" si="157"/>
        <v>1078</v>
      </c>
      <c r="P2571" s="47"/>
    </row>
    <row r="2572" spans="1:16" x14ac:dyDescent="0.3">
      <c r="A2572" s="6"/>
      <c r="C2572" s="27">
        <v>2558</v>
      </c>
      <c r="D2572" s="26">
        <v>1107</v>
      </c>
      <c r="E2572" s="26">
        <v>14</v>
      </c>
      <c r="F2572" s="5">
        <v>1068</v>
      </c>
      <c r="H2572" s="47">
        <f>VLOOKUP(표5_1075[[#This Row],[characterId]],$BB$15:$BD$223,2,FALSE)</f>
        <v>10</v>
      </c>
      <c r="I2572" s="47" t="str">
        <f>VLOOKUP(표5_1075[[#This Row],[characterId]],$BB$15:$BD$223,3,FALSE)</f>
        <v>로이코</v>
      </c>
      <c r="K2572" s="47">
        <f t="shared" si="158"/>
        <v>107</v>
      </c>
      <c r="L2572" s="47">
        <v>2558</v>
      </c>
      <c r="M2572" s="47">
        <f t="shared" si="156"/>
        <v>1107</v>
      </c>
      <c r="N2572" s="47">
        <f t="shared" si="159"/>
        <v>14</v>
      </c>
      <c r="O2572" s="47">
        <f t="shared" si="157"/>
        <v>1068</v>
      </c>
      <c r="P2572" s="47"/>
    </row>
    <row r="2573" spans="1:16" x14ac:dyDescent="0.3">
      <c r="A2573" s="6"/>
      <c r="C2573" s="27">
        <v>2559</v>
      </c>
      <c r="D2573" s="26">
        <v>1107</v>
      </c>
      <c r="E2573" s="26">
        <v>15</v>
      </c>
      <c r="F2573" s="5">
        <v>1073</v>
      </c>
      <c r="H2573" s="47">
        <f>VLOOKUP(표5_1075[[#This Row],[characterId]],$BB$15:$BD$223,2,FALSE)</f>
        <v>4</v>
      </c>
      <c r="I2573" s="47" t="str">
        <f>VLOOKUP(표5_1075[[#This Row],[characterId]],$BB$15:$BD$223,3,FALSE)</f>
        <v>블로워</v>
      </c>
      <c r="K2573" s="47">
        <f t="shared" si="158"/>
        <v>107</v>
      </c>
      <c r="L2573" s="47">
        <v>2559</v>
      </c>
      <c r="M2573" s="47">
        <f t="shared" si="156"/>
        <v>1107</v>
      </c>
      <c r="N2573" s="47">
        <f t="shared" si="159"/>
        <v>15</v>
      </c>
      <c r="O2573" s="47">
        <f t="shared" si="157"/>
        <v>1073</v>
      </c>
      <c r="P2573" s="47"/>
    </row>
    <row r="2574" spans="1:16" x14ac:dyDescent="0.3">
      <c r="A2574" s="6"/>
      <c r="C2574" s="27">
        <v>2560</v>
      </c>
      <c r="D2574" s="26">
        <v>1107</v>
      </c>
      <c r="E2574" s="26">
        <v>16</v>
      </c>
      <c r="F2574" s="5">
        <v>1134</v>
      </c>
      <c r="H2574" s="47">
        <f>VLOOKUP(표5_1075[[#This Row],[characterId]],$BB$15:$BD$223,2,FALSE)</f>
        <v>3</v>
      </c>
      <c r="I2574" s="47" t="str">
        <f>VLOOKUP(표5_1075[[#This Row],[characterId]],$BB$15:$BD$223,3,FALSE)</f>
        <v>하이템플러</v>
      </c>
      <c r="K2574" s="47">
        <f t="shared" si="158"/>
        <v>107</v>
      </c>
      <c r="L2574" s="47">
        <v>2560</v>
      </c>
      <c r="M2574" s="47">
        <f t="shared" si="156"/>
        <v>1107</v>
      </c>
      <c r="N2574" s="47">
        <f t="shared" si="159"/>
        <v>16</v>
      </c>
      <c r="O2574" s="47">
        <f t="shared" si="157"/>
        <v>1134</v>
      </c>
      <c r="P2574" s="47"/>
    </row>
    <row r="2575" spans="1:16" x14ac:dyDescent="0.3">
      <c r="A2575" s="6"/>
      <c r="C2575" s="27">
        <v>2561</v>
      </c>
      <c r="D2575" s="26">
        <v>1107</v>
      </c>
      <c r="E2575" s="26">
        <v>17</v>
      </c>
      <c r="F2575" s="5">
        <v>1150</v>
      </c>
      <c r="H2575" s="47">
        <f>VLOOKUP(표5_1075[[#This Row],[characterId]],$BB$15:$BD$223,2,FALSE)</f>
        <v>31</v>
      </c>
      <c r="I2575" s="47" t="str">
        <f>VLOOKUP(표5_1075[[#This Row],[characterId]],$BB$15:$BD$223,3,FALSE)</f>
        <v>소베크</v>
      </c>
      <c r="K2575" s="47">
        <f t="shared" si="158"/>
        <v>107</v>
      </c>
      <c r="L2575" s="47">
        <v>2561</v>
      </c>
      <c r="M2575" s="47">
        <f t="shared" ref="M2575:M2638" si="160">VLOOKUP(ROUNDUP(L2575/24,0),$W$15:$Z$138,4,FALSE)</f>
        <v>1107</v>
      </c>
      <c r="N2575" s="47">
        <f t="shared" si="159"/>
        <v>17</v>
      </c>
      <c r="O2575" s="47">
        <f t="shared" ref="O2575:O2638" si="161">INDEX($AB$15:$AY$138,K2575,VLOOKUP(N2575,$S$15:$T$38,2,FALSE))</f>
        <v>1150</v>
      </c>
      <c r="P2575" s="47"/>
    </row>
    <row r="2576" spans="1:16" x14ac:dyDescent="0.3">
      <c r="A2576" s="6"/>
      <c r="C2576" s="27">
        <v>2562</v>
      </c>
      <c r="D2576" s="26">
        <v>1107</v>
      </c>
      <c r="E2576" s="26">
        <v>18</v>
      </c>
      <c r="F2576" s="5">
        <v>1128</v>
      </c>
      <c r="H2576" s="47">
        <f>VLOOKUP(표5_1075[[#This Row],[characterId]],$BB$15:$BD$223,2,FALSE)</f>
        <v>10</v>
      </c>
      <c r="I2576" s="47" t="str">
        <f>VLOOKUP(표5_1075[[#This Row],[characterId]],$BB$15:$BD$223,3,FALSE)</f>
        <v>용암파편</v>
      </c>
      <c r="K2576" s="47">
        <f t="shared" ref="K2576:K2639" si="162">ROUNDUP(L2576/24,0)</f>
        <v>107</v>
      </c>
      <c r="L2576" s="47">
        <v>2562</v>
      </c>
      <c r="M2576" s="47">
        <f t="shared" si="160"/>
        <v>1107</v>
      </c>
      <c r="N2576" s="47">
        <f t="shared" si="159"/>
        <v>18</v>
      </c>
      <c r="O2576" s="47">
        <f t="shared" si="161"/>
        <v>1128</v>
      </c>
      <c r="P2576" s="47"/>
    </row>
    <row r="2577" spans="1:16" x14ac:dyDescent="0.3">
      <c r="A2577" s="6"/>
      <c r="C2577" s="27">
        <v>2563</v>
      </c>
      <c r="D2577" s="26">
        <v>1107</v>
      </c>
      <c r="E2577" s="26">
        <v>19</v>
      </c>
      <c r="F2577" s="5">
        <v>1107</v>
      </c>
      <c r="H2577" s="47">
        <f>VLOOKUP(표5_1075[[#This Row],[characterId]],$BB$15:$BD$223,2,FALSE)</f>
        <v>42</v>
      </c>
      <c r="I2577" s="47" t="str">
        <f>VLOOKUP(표5_1075[[#This Row],[characterId]],$BB$15:$BD$223,3,FALSE)</f>
        <v>린토스</v>
      </c>
      <c r="K2577" s="47">
        <f t="shared" si="162"/>
        <v>107</v>
      </c>
      <c r="L2577" s="47">
        <v>2563</v>
      </c>
      <c r="M2577" s="47">
        <f t="shared" si="160"/>
        <v>1107</v>
      </c>
      <c r="N2577" s="47">
        <f t="shared" si="159"/>
        <v>19</v>
      </c>
      <c r="O2577" s="47">
        <f t="shared" si="161"/>
        <v>1107</v>
      </c>
      <c r="P2577" s="47"/>
    </row>
    <row r="2578" spans="1:16" x14ac:dyDescent="0.3">
      <c r="A2578" s="6"/>
      <c r="C2578" s="27">
        <v>2564</v>
      </c>
      <c r="D2578" s="26">
        <v>1107</v>
      </c>
      <c r="E2578" s="26">
        <v>20</v>
      </c>
      <c r="F2578" s="5">
        <v>1108</v>
      </c>
      <c r="H2578" s="47">
        <f>VLOOKUP(표5_1075[[#This Row],[characterId]],$BB$15:$BD$223,2,FALSE)</f>
        <v>42</v>
      </c>
      <c r="I2578" s="47" t="str">
        <f>VLOOKUP(표5_1075[[#This Row],[characterId]],$BB$15:$BD$223,3,FALSE)</f>
        <v>오로아모</v>
      </c>
      <c r="K2578" s="47">
        <f t="shared" si="162"/>
        <v>107</v>
      </c>
      <c r="L2578" s="47">
        <v>2564</v>
      </c>
      <c r="M2578" s="47">
        <f t="shared" si="160"/>
        <v>1107</v>
      </c>
      <c r="N2578" s="47">
        <f t="shared" si="159"/>
        <v>20</v>
      </c>
      <c r="O2578" s="47">
        <f t="shared" si="161"/>
        <v>1108</v>
      </c>
      <c r="P2578" s="47"/>
    </row>
    <row r="2579" spans="1:16" x14ac:dyDescent="0.3">
      <c r="A2579" s="6"/>
      <c r="C2579" s="27">
        <v>2565</v>
      </c>
      <c r="D2579" s="26">
        <v>1107</v>
      </c>
      <c r="E2579" s="26">
        <v>101</v>
      </c>
      <c r="F2579" s="5">
        <v>2012</v>
      </c>
      <c r="H2579" s="47">
        <f>VLOOKUP(표5_1075[[#This Row],[characterId]],$BB$15:$BD$223,2,FALSE)</f>
        <v>31</v>
      </c>
      <c r="I2579" s="47" t="str">
        <f>VLOOKUP(표5_1075[[#This Row],[characterId]],$BB$15:$BD$223,3,FALSE)</f>
        <v>요로나</v>
      </c>
      <c r="K2579" s="47">
        <f t="shared" si="162"/>
        <v>107</v>
      </c>
      <c r="L2579" s="47">
        <v>2565</v>
      </c>
      <c r="M2579" s="47">
        <f t="shared" si="160"/>
        <v>1107</v>
      </c>
      <c r="N2579" s="47">
        <f t="shared" si="159"/>
        <v>101</v>
      </c>
      <c r="O2579" s="47">
        <f t="shared" si="161"/>
        <v>2012</v>
      </c>
      <c r="P2579" s="47"/>
    </row>
    <row r="2580" spans="1:16" x14ac:dyDescent="0.3">
      <c r="A2580" s="6"/>
      <c r="C2580" s="27">
        <v>2566</v>
      </c>
      <c r="D2580" s="26">
        <v>1107</v>
      </c>
      <c r="E2580" s="26">
        <v>102</v>
      </c>
      <c r="F2580" s="5">
        <v>2002</v>
      </c>
      <c r="H2580" s="47">
        <f>VLOOKUP(표5_1075[[#This Row],[characterId]],$BB$15:$BD$223,2,FALSE)</f>
        <v>31</v>
      </c>
      <c r="I2580" s="47" t="str">
        <f>VLOOKUP(표5_1075[[#This Row],[characterId]],$BB$15:$BD$223,3,FALSE)</f>
        <v>그렐라스</v>
      </c>
      <c r="K2580" s="47">
        <f t="shared" si="162"/>
        <v>107</v>
      </c>
      <c r="L2580" s="47">
        <v>2566</v>
      </c>
      <c r="M2580" s="47">
        <f t="shared" si="160"/>
        <v>1107</v>
      </c>
      <c r="N2580" s="47">
        <f t="shared" si="159"/>
        <v>102</v>
      </c>
      <c r="O2580" s="47">
        <f t="shared" si="161"/>
        <v>2002</v>
      </c>
      <c r="P2580" s="47"/>
    </row>
    <row r="2581" spans="1:16" x14ac:dyDescent="0.3">
      <c r="A2581" s="6"/>
      <c r="C2581" s="27">
        <v>2567</v>
      </c>
      <c r="D2581" s="26">
        <v>1107</v>
      </c>
      <c r="E2581" s="26">
        <v>103</v>
      </c>
      <c r="F2581" s="5">
        <v>2003</v>
      </c>
      <c r="H2581" s="47">
        <f>VLOOKUP(표5_1075[[#This Row],[characterId]],$BB$15:$BD$223,2,FALSE)</f>
        <v>31</v>
      </c>
      <c r="I2581" s="47" t="str">
        <f>VLOOKUP(표5_1075[[#This Row],[characterId]],$BB$15:$BD$223,3,FALSE)</f>
        <v>주니어 K</v>
      </c>
      <c r="K2581" s="47">
        <f t="shared" si="162"/>
        <v>107</v>
      </c>
      <c r="L2581" s="47">
        <v>2567</v>
      </c>
      <c r="M2581" s="47">
        <f t="shared" si="160"/>
        <v>1107</v>
      </c>
      <c r="N2581" s="47">
        <f t="shared" si="159"/>
        <v>103</v>
      </c>
      <c r="O2581" s="47">
        <f t="shared" si="161"/>
        <v>2003</v>
      </c>
      <c r="P2581" s="47"/>
    </row>
    <row r="2582" spans="1:16" x14ac:dyDescent="0.3">
      <c r="A2582" s="6"/>
      <c r="C2582" s="27">
        <v>2568</v>
      </c>
      <c r="D2582" s="26">
        <v>1107</v>
      </c>
      <c r="E2582" s="26">
        <v>201</v>
      </c>
      <c r="F2582" s="5">
        <v>3005</v>
      </c>
      <c r="H2582" s="47">
        <f>VLOOKUP(표5_1075[[#This Row],[characterId]],$BB$15:$BD$223,2,FALSE)</f>
        <v>36</v>
      </c>
      <c r="I2582" s="47" t="str">
        <f>VLOOKUP(표5_1075[[#This Row],[characterId]],$BB$15:$BD$223,3,FALSE)</f>
        <v>눈물의 루나이</v>
      </c>
      <c r="K2582" s="47">
        <f t="shared" si="162"/>
        <v>107</v>
      </c>
      <c r="L2582" s="47">
        <v>2568</v>
      </c>
      <c r="M2582" s="47">
        <f t="shared" si="160"/>
        <v>1107</v>
      </c>
      <c r="N2582" s="47">
        <f t="shared" si="159"/>
        <v>201</v>
      </c>
      <c r="O2582" s="47">
        <f t="shared" si="161"/>
        <v>3005</v>
      </c>
      <c r="P2582" s="47"/>
    </row>
    <row r="2583" spans="1:16" x14ac:dyDescent="0.3">
      <c r="A2583" s="6"/>
      <c r="C2583" s="27">
        <v>2569</v>
      </c>
      <c r="D2583" s="26">
        <v>1108</v>
      </c>
      <c r="E2583" s="26">
        <v>1</v>
      </c>
      <c r="F2583" s="5">
        <v>1009</v>
      </c>
      <c r="H2583" s="47">
        <f>VLOOKUP(표5_1075[[#This Row],[characterId]],$BB$15:$BD$223,2,FALSE)</f>
        <v>7</v>
      </c>
      <c r="I2583" s="47" t="str">
        <f>VLOOKUP(표5_1075[[#This Row],[characterId]],$BB$15:$BD$223,3,FALSE)</f>
        <v>블라임</v>
      </c>
      <c r="K2583" s="47">
        <f t="shared" si="162"/>
        <v>108</v>
      </c>
      <c r="L2583" s="47">
        <v>2569</v>
      </c>
      <c r="M2583" s="47">
        <f t="shared" si="160"/>
        <v>1108</v>
      </c>
      <c r="N2583" s="47">
        <f t="shared" si="159"/>
        <v>1</v>
      </c>
      <c r="O2583" s="47">
        <f t="shared" si="161"/>
        <v>1009</v>
      </c>
      <c r="P2583" s="47"/>
    </row>
    <row r="2584" spans="1:16" x14ac:dyDescent="0.3">
      <c r="A2584" s="6"/>
      <c r="C2584" s="27">
        <v>2570</v>
      </c>
      <c r="D2584" s="26">
        <v>1108</v>
      </c>
      <c r="E2584" s="26">
        <v>2</v>
      </c>
      <c r="F2584" s="5">
        <v>1007</v>
      </c>
      <c r="H2584" s="47">
        <f>VLOOKUP(표5_1075[[#This Row],[characterId]],$BB$15:$BD$223,2,FALSE)</f>
        <v>6</v>
      </c>
      <c r="I2584" s="47" t="str">
        <f>VLOOKUP(표5_1075[[#This Row],[characterId]],$BB$15:$BD$223,3,FALSE)</f>
        <v>크릉</v>
      </c>
      <c r="K2584" s="47">
        <f t="shared" si="162"/>
        <v>108</v>
      </c>
      <c r="L2584" s="47">
        <v>2570</v>
      </c>
      <c r="M2584" s="47">
        <f t="shared" si="160"/>
        <v>1108</v>
      </c>
      <c r="N2584" s="47">
        <f t="shared" si="159"/>
        <v>2</v>
      </c>
      <c r="O2584" s="47">
        <f t="shared" si="161"/>
        <v>1007</v>
      </c>
      <c r="P2584" s="47"/>
    </row>
    <row r="2585" spans="1:16" x14ac:dyDescent="0.3">
      <c r="A2585" s="6"/>
      <c r="C2585" s="27">
        <v>2571</v>
      </c>
      <c r="D2585" s="26">
        <v>1108</v>
      </c>
      <c r="E2585" s="26">
        <v>3</v>
      </c>
      <c r="F2585" s="5">
        <v>1032</v>
      </c>
      <c r="H2585" s="47">
        <f>VLOOKUP(표5_1075[[#This Row],[characterId]],$BB$15:$BD$223,2,FALSE)</f>
        <v>13</v>
      </c>
      <c r="I2585" s="47" t="str">
        <f>VLOOKUP(표5_1075[[#This Row],[characterId]],$BB$15:$BD$223,3,FALSE)</f>
        <v>홍련</v>
      </c>
      <c r="K2585" s="47">
        <f t="shared" si="162"/>
        <v>108</v>
      </c>
      <c r="L2585" s="47">
        <v>2571</v>
      </c>
      <c r="M2585" s="47">
        <f t="shared" si="160"/>
        <v>1108</v>
      </c>
      <c r="N2585" s="47">
        <f t="shared" si="159"/>
        <v>3</v>
      </c>
      <c r="O2585" s="47">
        <f t="shared" si="161"/>
        <v>1032</v>
      </c>
      <c r="P2585" s="47"/>
    </row>
    <row r="2586" spans="1:16" x14ac:dyDescent="0.3">
      <c r="A2586" s="6"/>
      <c r="C2586" s="27">
        <v>2572</v>
      </c>
      <c r="D2586" s="26">
        <v>1108</v>
      </c>
      <c r="E2586" s="26">
        <v>4</v>
      </c>
      <c r="F2586" s="5">
        <v>1011</v>
      </c>
      <c r="H2586" s="47">
        <f>VLOOKUP(표5_1075[[#This Row],[characterId]],$BB$15:$BD$223,2,FALSE)</f>
        <v>2</v>
      </c>
      <c r="I2586" s="47" t="str">
        <f>VLOOKUP(표5_1075[[#This Row],[characterId]],$BB$15:$BD$223,3,FALSE)</f>
        <v>워터독스</v>
      </c>
      <c r="K2586" s="47">
        <f t="shared" si="162"/>
        <v>108</v>
      </c>
      <c r="L2586" s="47">
        <v>2572</v>
      </c>
      <c r="M2586" s="47">
        <f t="shared" si="160"/>
        <v>1108</v>
      </c>
      <c r="N2586" s="47">
        <f t="shared" si="159"/>
        <v>4</v>
      </c>
      <c r="O2586" s="47">
        <f t="shared" si="161"/>
        <v>1011</v>
      </c>
      <c r="P2586" s="47"/>
    </row>
    <row r="2587" spans="1:16" x14ac:dyDescent="0.3">
      <c r="A2587" s="6"/>
      <c r="C2587" s="27">
        <v>2573</v>
      </c>
      <c r="D2587" s="26">
        <v>1108</v>
      </c>
      <c r="E2587" s="26">
        <v>5</v>
      </c>
      <c r="F2587" s="5">
        <v>1034</v>
      </c>
      <c r="H2587" s="47">
        <f>VLOOKUP(표5_1075[[#This Row],[characterId]],$BB$15:$BD$223,2,FALSE)</f>
        <v>13</v>
      </c>
      <c r="I2587" s="47" t="str">
        <f>VLOOKUP(표5_1075[[#This Row],[characterId]],$BB$15:$BD$223,3,FALSE)</f>
        <v>하이드로젠북</v>
      </c>
      <c r="K2587" s="47">
        <f t="shared" si="162"/>
        <v>108</v>
      </c>
      <c r="L2587" s="47">
        <v>2573</v>
      </c>
      <c r="M2587" s="47">
        <f t="shared" si="160"/>
        <v>1108</v>
      </c>
      <c r="N2587" s="47">
        <f t="shared" si="159"/>
        <v>5</v>
      </c>
      <c r="O2587" s="47">
        <f t="shared" si="161"/>
        <v>1034</v>
      </c>
      <c r="P2587" s="47"/>
    </row>
    <row r="2588" spans="1:16" x14ac:dyDescent="0.3">
      <c r="A2588" s="6"/>
      <c r="C2588" s="27">
        <v>2574</v>
      </c>
      <c r="D2588" s="26">
        <v>1108</v>
      </c>
      <c r="E2588" s="26">
        <v>6</v>
      </c>
      <c r="F2588" s="5">
        <v>1044</v>
      </c>
      <c r="H2588" s="47">
        <f>VLOOKUP(표5_1075[[#This Row],[characterId]],$BB$15:$BD$223,2,FALSE)</f>
        <v>1</v>
      </c>
      <c r="I2588" s="47" t="str">
        <f>VLOOKUP(표5_1075[[#This Row],[characterId]],$BB$15:$BD$223,3,FALSE)</f>
        <v>아쿠아리햇</v>
      </c>
      <c r="K2588" s="47">
        <f t="shared" si="162"/>
        <v>108</v>
      </c>
      <c r="L2588" s="47">
        <v>2574</v>
      </c>
      <c r="M2588" s="47">
        <f t="shared" si="160"/>
        <v>1108</v>
      </c>
      <c r="N2588" s="47">
        <f t="shared" si="159"/>
        <v>6</v>
      </c>
      <c r="O2588" s="47">
        <f t="shared" si="161"/>
        <v>1044</v>
      </c>
      <c r="P2588" s="47"/>
    </row>
    <row r="2589" spans="1:16" x14ac:dyDescent="0.3">
      <c r="A2589" s="6"/>
      <c r="C2589" s="27">
        <v>2575</v>
      </c>
      <c r="D2589" s="26">
        <v>1108</v>
      </c>
      <c r="E2589" s="26">
        <v>7</v>
      </c>
      <c r="F2589" s="5">
        <v>1050</v>
      </c>
      <c r="H2589" s="47">
        <f>VLOOKUP(표5_1075[[#This Row],[characterId]],$BB$15:$BD$223,2,FALSE)</f>
        <v>12</v>
      </c>
      <c r="I2589" s="47" t="str">
        <f>VLOOKUP(표5_1075[[#This Row],[characterId]],$BB$15:$BD$223,3,FALSE)</f>
        <v>포리안</v>
      </c>
      <c r="K2589" s="47">
        <f t="shared" si="162"/>
        <v>108</v>
      </c>
      <c r="L2589" s="47">
        <v>2575</v>
      </c>
      <c r="M2589" s="47">
        <f t="shared" si="160"/>
        <v>1108</v>
      </c>
      <c r="N2589" s="47">
        <f t="shared" si="159"/>
        <v>7</v>
      </c>
      <c r="O2589" s="47">
        <f t="shared" si="161"/>
        <v>1050</v>
      </c>
      <c r="P2589" s="47"/>
    </row>
    <row r="2590" spans="1:16" x14ac:dyDescent="0.3">
      <c r="A2590" s="6"/>
      <c r="C2590" s="27">
        <v>2576</v>
      </c>
      <c r="D2590" s="26">
        <v>1108</v>
      </c>
      <c r="E2590" s="26">
        <v>8</v>
      </c>
      <c r="F2590" s="5">
        <v>1056</v>
      </c>
      <c r="H2590" s="47">
        <f>VLOOKUP(표5_1075[[#This Row],[characterId]],$BB$15:$BD$223,2,FALSE)</f>
        <v>13</v>
      </c>
      <c r="I2590" s="47" t="str">
        <f>VLOOKUP(표5_1075[[#This Row],[characterId]],$BB$15:$BD$223,3,FALSE)</f>
        <v>아머찬퐁</v>
      </c>
      <c r="K2590" s="47">
        <f t="shared" si="162"/>
        <v>108</v>
      </c>
      <c r="L2590" s="47">
        <v>2576</v>
      </c>
      <c r="M2590" s="47">
        <f t="shared" si="160"/>
        <v>1108</v>
      </c>
      <c r="N2590" s="47">
        <f t="shared" si="159"/>
        <v>8</v>
      </c>
      <c r="O2590" s="47">
        <f t="shared" si="161"/>
        <v>1056</v>
      </c>
      <c r="P2590" s="47"/>
    </row>
    <row r="2591" spans="1:16" x14ac:dyDescent="0.3">
      <c r="A2591" s="6"/>
      <c r="C2591" s="27">
        <v>2577</v>
      </c>
      <c r="D2591" s="26">
        <v>1108</v>
      </c>
      <c r="E2591" s="26">
        <v>9</v>
      </c>
      <c r="F2591" s="5">
        <v>1045</v>
      </c>
      <c r="H2591" s="47">
        <f>VLOOKUP(표5_1075[[#This Row],[characterId]],$BB$15:$BD$223,2,FALSE)</f>
        <v>43</v>
      </c>
      <c r="I2591" s="47" t="str">
        <f>VLOOKUP(표5_1075[[#This Row],[characterId]],$BB$15:$BD$223,3,FALSE)</f>
        <v>스노우펍</v>
      </c>
      <c r="K2591" s="47">
        <f t="shared" si="162"/>
        <v>108</v>
      </c>
      <c r="L2591" s="47">
        <v>2577</v>
      </c>
      <c r="M2591" s="47">
        <f t="shared" si="160"/>
        <v>1108</v>
      </c>
      <c r="N2591" s="47">
        <f t="shared" si="159"/>
        <v>9</v>
      </c>
      <c r="O2591" s="47">
        <f t="shared" si="161"/>
        <v>1045</v>
      </c>
      <c r="P2591" s="47"/>
    </row>
    <row r="2592" spans="1:16" x14ac:dyDescent="0.3">
      <c r="A2592" s="6"/>
      <c r="C2592" s="27">
        <v>2578</v>
      </c>
      <c r="D2592" s="26">
        <v>1108</v>
      </c>
      <c r="E2592" s="26">
        <v>10</v>
      </c>
      <c r="F2592" s="5">
        <v>1055</v>
      </c>
      <c r="H2592" s="47">
        <f>VLOOKUP(표5_1075[[#This Row],[characterId]],$BB$15:$BD$223,2,FALSE)</f>
        <v>43</v>
      </c>
      <c r="I2592" s="47" t="str">
        <f>VLOOKUP(표5_1075[[#This Row],[characterId]],$BB$15:$BD$223,3,FALSE)</f>
        <v>스노우펠</v>
      </c>
      <c r="K2592" s="47">
        <f t="shared" si="162"/>
        <v>108</v>
      </c>
      <c r="L2592" s="47">
        <v>2578</v>
      </c>
      <c r="M2592" s="47">
        <f t="shared" si="160"/>
        <v>1108</v>
      </c>
      <c r="N2592" s="47">
        <f t="shared" si="159"/>
        <v>10</v>
      </c>
      <c r="O2592" s="47">
        <f t="shared" si="161"/>
        <v>1055</v>
      </c>
      <c r="P2592" s="47"/>
    </row>
    <row r="2593" spans="1:16" x14ac:dyDescent="0.3">
      <c r="A2593" s="6"/>
      <c r="C2593" s="27">
        <v>2579</v>
      </c>
      <c r="D2593" s="26">
        <v>1108</v>
      </c>
      <c r="E2593" s="26">
        <v>11</v>
      </c>
      <c r="F2593" s="5">
        <v>1076</v>
      </c>
      <c r="H2593" s="47">
        <f>VLOOKUP(표5_1075[[#This Row],[characterId]],$BB$15:$BD$223,2,FALSE)</f>
        <v>3</v>
      </c>
      <c r="I2593" s="47" t="str">
        <f>VLOOKUP(표5_1075[[#This Row],[characterId]],$BB$15:$BD$223,3,FALSE)</f>
        <v>운트파이톤</v>
      </c>
      <c r="K2593" s="47">
        <f t="shared" si="162"/>
        <v>108</v>
      </c>
      <c r="L2593" s="47">
        <v>2579</v>
      </c>
      <c r="M2593" s="47">
        <f t="shared" si="160"/>
        <v>1108</v>
      </c>
      <c r="N2593" s="47">
        <f t="shared" si="159"/>
        <v>11</v>
      </c>
      <c r="O2593" s="47">
        <f t="shared" si="161"/>
        <v>1076</v>
      </c>
      <c r="P2593" s="47"/>
    </row>
    <row r="2594" spans="1:16" x14ac:dyDescent="0.3">
      <c r="A2594" s="6"/>
      <c r="C2594" s="27">
        <v>2580</v>
      </c>
      <c r="D2594" s="26">
        <v>1108</v>
      </c>
      <c r="E2594" s="26">
        <v>12</v>
      </c>
      <c r="F2594" s="5">
        <v>1077</v>
      </c>
      <c r="H2594" s="47">
        <f>VLOOKUP(표5_1075[[#This Row],[characterId]],$BB$15:$BD$223,2,FALSE)</f>
        <v>6</v>
      </c>
      <c r="I2594" s="47" t="str">
        <f>VLOOKUP(표5_1075[[#This Row],[characterId]],$BB$15:$BD$223,3,FALSE)</f>
        <v>페일독스</v>
      </c>
      <c r="K2594" s="47">
        <f t="shared" si="162"/>
        <v>108</v>
      </c>
      <c r="L2594" s="47">
        <v>2580</v>
      </c>
      <c r="M2594" s="47">
        <f t="shared" si="160"/>
        <v>1108</v>
      </c>
      <c r="N2594" s="47">
        <f t="shared" si="159"/>
        <v>12</v>
      </c>
      <c r="O2594" s="47">
        <f t="shared" si="161"/>
        <v>1077</v>
      </c>
      <c r="P2594" s="47"/>
    </row>
    <row r="2595" spans="1:16" x14ac:dyDescent="0.3">
      <c r="A2595" s="6"/>
      <c r="C2595" s="27">
        <v>2581</v>
      </c>
      <c r="D2595" s="26">
        <v>1108</v>
      </c>
      <c r="E2595" s="26">
        <v>13</v>
      </c>
      <c r="F2595" s="5">
        <v>1075</v>
      </c>
      <c r="H2595" s="47">
        <f>VLOOKUP(표5_1075[[#This Row],[characterId]],$BB$15:$BD$223,2,FALSE)</f>
        <v>15</v>
      </c>
      <c r="I2595" s="47" t="str">
        <f>VLOOKUP(표5_1075[[#This Row],[characterId]],$BB$15:$BD$223,3,FALSE)</f>
        <v>드로이드실버</v>
      </c>
      <c r="K2595" s="47">
        <f t="shared" si="162"/>
        <v>108</v>
      </c>
      <c r="L2595" s="47">
        <v>2581</v>
      </c>
      <c r="M2595" s="47">
        <f t="shared" si="160"/>
        <v>1108</v>
      </c>
      <c r="N2595" s="47">
        <f t="shared" si="159"/>
        <v>13</v>
      </c>
      <c r="O2595" s="47">
        <f t="shared" si="161"/>
        <v>1075</v>
      </c>
      <c r="P2595" s="47"/>
    </row>
    <row r="2596" spans="1:16" x14ac:dyDescent="0.3">
      <c r="A2596" s="6"/>
      <c r="C2596" s="27">
        <v>2582</v>
      </c>
      <c r="D2596" s="26">
        <v>1108</v>
      </c>
      <c r="E2596" s="26">
        <v>14</v>
      </c>
      <c r="F2596" s="5">
        <v>1082</v>
      </c>
      <c r="H2596" s="47">
        <f>VLOOKUP(표5_1075[[#This Row],[characterId]],$BB$15:$BD$223,2,FALSE)</f>
        <v>15</v>
      </c>
      <c r="I2596" s="47" t="str">
        <f>VLOOKUP(표5_1075[[#This Row],[characterId]],$BB$15:$BD$223,3,FALSE)</f>
        <v>나이트필</v>
      </c>
      <c r="K2596" s="47">
        <f t="shared" si="162"/>
        <v>108</v>
      </c>
      <c r="L2596" s="47">
        <v>2582</v>
      </c>
      <c r="M2596" s="47">
        <f t="shared" si="160"/>
        <v>1108</v>
      </c>
      <c r="N2596" s="47">
        <f t="shared" si="159"/>
        <v>14</v>
      </c>
      <c r="O2596" s="47">
        <f t="shared" si="161"/>
        <v>1082</v>
      </c>
      <c r="P2596" s="47"/>
    </row>
    <row r="2597" spans="1:16" x14ac:dyDescent="0.3">
      <c r="A2597" s="6"/>
      <c r="C2597" s="27">
        <v>2583</v>
      </c>
      <c r="D2597" s="26">
        <v>1108</v>
      </c>
      <c r="E2597" s="26">
        <v>15</v>
      </c>
      <c r="F2597" s="5">
        <v>1069</v>
      </c>
      <c r="H2597" s="47">
        <f>VLOOKUP(표5_1075[[#This Row],[characterId]],$BB$15:$BD$223,2,FALSE)</f>
        <v>21</v>
      </c>
      <c r="I2597" s="47" t="str">
        <f>VLOOKUP(표5_1075[[#This Row],[characterId]],$BB$15:$BD$223,3,FALSE)</f>
        <v>푸르릉</v>
      </c>
      <c r="K2597" s="47">
        <f t="shared" si="162"/>
        <v>108</v>
      </c>
      <c r="L2597" s="47">
        <v>2583</v>
      </c>
      <c r="M2597" s="47">
        <f t="shared" si="160"/>
        <v>1108</v>
      </c>
      <c r="N2597" s="47">
        <f t="shared" si="159"/>
        <v>15</v>
      </c>
      <c r="O2597" s="47">
        <f t="shared" si="161"/>
        <v>1069</v>
      </c>
      <c r="P2597" s="47"/>
    </row>
    <row r="2598" spans="1:16" x14ac:dyDescent="0.3">
      <c r="A2598" s="6"/>
      <c r="C2598" s="27">
        <v>2584</v>
      </c>
      <c r="D2598" s="26">
        <v>1108</v>
      </c>
      <c r="E2598" s="26">
        <v>16</v>
      </c>
      <c r="F2598" s="5">
        <v>1155</v>
      </c>
      <c r="H2598" s="47">
        <f>VLOOKUP(표5_1075[[#This Row],[characterId]],$BB$15:$BD$223,2,FALSE)</f>
        <v>16</v>
      </c>
      <c r="I2598" s="47" t="str">
        <f>VLOOKUP(표5_1075[[#This Row],[characterId]],$BB$15:$BD$223,3,FALSE)</f>
        <v>아룹아낙</v>
      </c>
      <c r="K2598" s="47">
        <f t="shared" si="162"/>
        <v>108</v>
      </c>
      <c r="L2598" s="47">
        <v>2584</v>
      </c>
      <c r="M2598" s="47">
        <f t="shared" si="160"/>
        <v>1108</v>
      </c>
      <c r="N2598" s="47">
        <f t="shared" si="159"/>
        <v>16</v>
      </c>
      <c r="O2598" s="47">
        <f t="shared" si="161"/>
        <v>1155</v>
      </c>
      <c r="P2598" s="47"/>
    </row>
    <row r="2599" spans="1:16" x14ac:dyDescent="0.3">
      <c r="A2599" s="6"/>
      <c r="C2599" s="27">
        <v>2585</v>
      </c>
      <c r="D2599" s="26">
        <v>1108</v>
      </c>
      <c r="E2599" s="26">
        <v>17</v>
      </c>
      <c r="F2599" s="5">
        <v>1167</v>
      </c>
      <c r="H2599" s="47">
        <f>VLOOKUP(표5_1075[[#This Row],[characterId]],$BB$15:$BD$223,2,FALSE)</f>
        <v>32</v>
      </c>
      <c r="I2599" s="47" t="str">
        <f>VLOOKUP(표5_1075[[#This Row],[characterId]],$BB$15:$BD$223,3,FALSE)</f>
        <v>스니피</v>
      </c>
      <c r="K2599" s="47">
        <f t="shared" si="162"/>
        <v>108</v>
      </c>
      <c r="L2599" s="47">
        <v>2585</v>
      </c>
      <c r="M2599" s="47">
        <f t="shared" si="160"/>
        <v>1108</v>
      </c>
      <c r="N2599" s="47">
        <f t="shared" si="159"/>
        <v>17</v>
      </c>
      <c r="O2599" s="47">
        <f t="shared" si="161"/>
        <v>1167</v>
      </c>
      <c r="P2599" s="47"/>
    </row>
    <row r="2600" spans="1:16" x14ac:dyDescent="0.3">
      <c r="A2600" s="6"/>
      <c r="C2600" s="27">
        <v>2586</v>
      </c>
      <c r="D2600" s="26">
        <v>1108</v>
      </c>
      <c r="E2600" s="26">
        <v>18</v>
      </c>
      <c r="F2600" s="5">
        <v>1131</v>
      </c>
      <c r="H2600" s="47">
        <f>VLOOKUP(표5_1075[[#This Row],[characterId]],$BB$15:$BD$223,2,FALSE)</f>
        <v>7</v>
      </c>
      <c r="I2600" s="47" t="str">
        <f>VLOOKUP(표5_1075[[#This Row],[characterId]],$BB$15:$BD$223,3,FALSE)</f>
        <v>하이 레드 쿼츠</v>
      </c>
      <c r="K2600" s="47">
        <f t="shared" si="162"/>
        <v>108</v>
      </c>
      <c r="L2600" s="47">
        <v>2586</v>
      </c>
      <c r="M2600" s="47">
        <f t="shared" si="160"/>
        <v>1108</v>
      </c>
      <c r="N2600" s="47">
        <f t="shared" ref="N2600:N2663" si="163">N2576</f>
        <v>18</v>
      </c>
      <c r="O2600" s="47">
        <f t="shared" si="161"/>
        <v>1131</v>
      </c>
      <c r="P2600" s="47"/>
    </row>
    <row r="2601" spans="1:16" x14ac:dyDescent="0.3">
      <c r="A2601" s="6"/>
      <c r="C2601" s="27">
        <v>2587</v>
      </c>
      <c r="D2601" s="26">
        <v>1108</v>
      </c>
      <c r="E2601" s="26">
        <v>19</v>
      </c>
      <c r="F2601" s="5">
        <v>1101</v>
      </c>
      <c r="H2601" s="47">
        <f>VLOOKUP(표5_1075[[#This Row],[characterId]],$BB$15:$BD$223,2,FALSE)</f>
        <v>44</v>
      </c>
      <c r="I2601" s="47" t="str">
        <f>VLOOKUP(표5_1075[[#This Row],[characterId]],$BB$15:$BD$223,3,FALSE)</f>
        <v>페어리핀</v>
      </c>
      <c r="K2601" s="47">
        <f t="shared" si="162"/>
        <v>108</v>
      </c>
      <c r="L2601" s="47">
        <v>2587</v>
      </c>
      <c r="M2601" s="47">
        <f t="shared" si="160"/>
        <v>1108</v>
      </c>
      <c r="N2601" s="47">
        <f t="shared" si="163"/>
        <v>19</v>
      </c>
      <c r="O2601" s="47">
        <f t="shared" si="161"/>
        <v>1101</v>
      </c>
      <c r="P2601" s="47"/>
    </row>
    <row r="2602" spans="1:16" x14ac:dyDescent="0.3">
      <c r="A2602" s="6"/>
      <c r="C2602" s="27">
        <v>2588</v>
      </c>
      <c r="D2602" s="26">
        <v>1108</v>
      </c>
      <c r="E2602" s="26">
        <v>20</v>
      </c>
      <c r="F2602" s="5">
        <v>1104</v>
      </c>
      <c r="H2602" s="47">
        <f>VLOOKUP(표5_1075[[#This Row],[characterId]],$BB$15:$BD$223,2,FALSE)</f>
        <v>10</v>
      </c>
      <c r="I2602" s="47" t="str">
        <f>VLOOKUP(표5_1075[[#This Row],[characterId]],$BB$15:$BD$223,3,FALSE)</f>
        <v>아루렌</v>
      </c>
      <c r="K2602" s="47">
        <f t="shared" si="162"/>
        <v>108</v>
      </c>
      <c r="L2602" s="47">
        <v>2588</v>
      </c>
      <c r="M2602" s="47">
        <f t="shared" si="160"/>
        <v>1108</v>
      </c>
      <c r="N2602" s="47">
        <f t="shared" si="163"/>
        <v>20</v>
      </c>
      <c r="O2602" s="47">
        <f t="shared" si="161"/>
        <v>1104</v>
      </c>
      <c r="P2602" s="47"/>
    </row>
    <row r="2603" spans="1:16" x14ac:dyDescent="0.3">
      <c r="A2603" s="6"/>
      <c r="C2603" s="27">
        <v>2589</v>
      </c>
      <c r="D2603" s="26">
        <v>1108</v>
      </c>
      <c r="E2603" s="26">
        <v>101</v>
      </c>
      <c r="F2603" s="5">
        <v>2013</v>
      </c>
      <c r="H2603" s="47">
        <f>VLOOKUP(표5_1075[[#This Row],[characterId]],$BB$15:$BD$223,2,FALSE)</f>
        <v>22</v>
      </c>
      <c r="I2603" s="47" t="str">
        <f>VLOOKUP(표5_1075[[#This Row],[characterId]],$BB$15:$BD$223,3,FALSE)</f>
        <v>타르보스</v>
      </c>
      <c r="K2603" s="47">
        <f t="shared" si="162"/>
        <v>108</v>
      </c>
      <c r="L2603" s="47">
        <v>2589</v>
      </c>
      <c r="M2603" s="47">
        <f t="shared" si="160"/>
        <v>1108</v>
      </c>
      <c r="N2603" s="47">
        <f t="shared" si="163"/>
        <v>101</v>
      </c>
      <c r="O2603" s="47">
        <f t="shared" si="161"/>
        <v>2013</v>
      </c>
      <c r="P2603" s="47"/>
    </row>
    <row r="2604" spans="1:16" x14ac:dyDescent="0.3">
      <c r="A2604" s="6"/>
      <c r="C2604" s="27">
        <v>2590</v>
      </c>
      <c r="D2604" s="26">
        <v>1108</v>
      </c>
      <c r="E2604" s="26">
        <v>102</v>
      </c>
      <c r="F2604" s="5">
        <v>2023</v>
      </c>
      <c r="H2604" s="47">
        <f>VLOOKUP(표5_1075[[#This Row],[characterId]],$BB$15:$BD$223,2,FALSE)</f>
        <v>31</v>
      </c>
      <c r="I2604" s="47" t="str">
        <f>VLOOKUP(표5_1075[[#This Row],[characterId]],$BB$15:$BD$223,3,FALSE)</f>
        <v>쿠로구렌</v>
      </c>
      <c r="K2604" s="47">
        <f t="shared" si="162"/>
        <v>108</v>
      </c>
      <c r="L2604" s="47">
        <v>2590</v>
      </c>
      <c r="M2604" s="47">
        <f t="shared" si="160"/>
        <v>1108</v>
      </c>
      <c r="N2604" s="47">
        <f t="shared" si="163"/>
        <v>102</v>
      </c>
      <c r="O2604" s="47">
        <f t="shared" si="161"/>
        <v>2023</v>
      </c>
      <c r="P2604" s="47"/>
    </row>
    <row r="2605" spans="1:16" x14ac:dyDescent="0.3">
      <c r="A2605" s="6"/>
      <c r="C2605" s="27">
        <v>2591</v>
      </c>
      <c r="D2605" s="26">
        <v>1108</v>
      </c>
      <c r="E2605" s="26">
        <v>103</v>
      </c>
      <c r="F2605" s="5">
        <v>2033</v>
      </c>
      <c r="H2605" s="47">
        <f>VLOOKUP(표5_1075[[#This Row],[characterId]],$BB$15:$BD$223,2,FALSE)</f>
        <v>31</v>
      </c>
      <c r="I2605" s="47" t="str">
        <f>VLOOKUP(표5_1075[[#This Row],[characterId]],$BB$15:$BD$223,3,FALSE)</f>
        <v>하이워터쿼츠</v>
      </c>
      <c r="K2605" s="47">
        <f t="shared" si="162"/>
        <v>108</v>
      </c>
      <c r="L2605" s="47">
        <v>2591</v>
      </c>
      <c r="M2605" s="47">
        <f t="shared" si="160"/>
        <v>1108</v>
      </c>
      <c r="N2605" s="47">
        <f t="shared" si="163"/>
        <v>103</v>
      </c>
      <c r="O2605" s="47">
        <f t="shared" si="161"/>
        <v>2033</v>
      </c>
      <c r="P2605" s="47"/>
    </row>
    <row r="2606" spans="1:16" x14ac:dyDescent="0.3">
      <c r="A2606" s="6"/>
      <c r="C2606" s="27">
        <v>2592</v>
      </c>
      <c r="D2606" s="26">
        <v>1108</v>
      </c>
      <c r="E2606" s="26">
        <v>201</v>
      </c>
      <c r="F2606" s="5">
        <v>3005</v>
      </c>
      <c r="H2606" s="47">
        <f>VLOOKUP(표5_1075[[#This Row],[characterId]],$BB$15:$BD$223,2,FALSE)</f>
        <v>36</v>
      </c>
      <c r="I2606" s="47" t="str">
        <f>VLOOKUP(표5_1075[[#This Row],[characterId]],$BB$15:$BD$223,3,FALSE)</f>
        <v>눈물의 루나이</v>
      </c>
      <c r="K2606" s="47">
        <f t="shared" si="162"/>
        <v>108</v>
      </c>
      <c r="L2606" s="47">
        <v>2592</v>
      </c>
      <c r="M2606" s="47">
        <f t="shared" si="160"/>
        <v>1108</v>
      </c>
      <c r="N2606" s="47">
        <f t="shared" si="163"/>
        <v>201</v>
      </c>
      <c r="O2606" s="47">
        <f t="shared" si="161"/>
        <v>3005</v>
      </c>
      <c r="P2606" s="47"/>
    </row>
    <row r="2607" spans="1:16" x14ac:dyDescent="0.3">
      <c r="A2607" s="6"/>
      <c r="C2607" s="27">
        <v>2593</v>
      </c>
      <c r="D2607" s="26">
        <v>1109</v>
      </c>
      <c r="E2607" s="26">
        <v>1</v>
      </c>
      <c r="F2607" s="5">
        <v>1006</v>
      </c>
      <c r="H2607" s="47">
        <f>VLOOKUP(표5_1075[[#This Row],[characterId]],$BB$15:$BD$223,2,FALSE)</f>
        <v>3</v>
      </c>
      <c r="I2607" s="47" t="str">
        <f>VLOOKUP(표5_1075[[#This Row],[characterId]],$BB$15:$BD$223,3,FALSE)</f>
        <v>위치</v>
      </c>
      <c r="K2607" s="47">
        <f t="shared" si="162"/>
        <v>109</v>
      </c>
      <c r="L2607" s="47">
        <v>2593</v>
      </c>
      <c r="M2607" s="47">
        <f t="shared" si="160"/>
        <v>1109</v>
      </c>
      <c r="N2607" s="47">
        <f t="shared" si="163"/>
        <v>1</v>
      </c>
      <c r="O2607" s="47">
        <f t="shared" si="161"/>
        <v>1006</v>
      </c>
      <c r="P2607" s="47"/>
    </row>
    <row r="2608" spans="1:16" x14ac:dyDescent="0.3">
      <c r="A2608" s="6"/>
      <c r="C2608" s="27">
        <v>2594</v>
      </c>
      <c r="D2608" s="26">
        <v>1109</v>
      </c>
      <c r="E2608" s="26">
        <v>2</v>
      </c>
      <c r="F2608" s="5">
        <v>1010</v>
      </c>
      <c r="H2608" s="47">
        <f>VLOOKUP(표5_1075[[#This Row],[characterId]],$BB$15:$BD$223,2,FALSE)</f>
        <v>42</v>
      </c>
      <c r="I2608" s="47" t="str">
        <f>VLOOKUP(표5_1075[[#This Row],[characterId]],$BB$15:$BD$223,3,FALSE)</f>
        <v>도스트</v>
      </c>
      <c r="K2608" s="47">
        <f t="shared" si="162"/>
        <v>109</v>
      </c>
      <c r="L2608" s="47">
        <v>2594</v>
      </c>
      <c r="M2608" s="47">
        <f t="shared" si="160"/>
        <v>1109</v>
      </c>
      <c r="N2608" s="47">
        <f t="shared" si="163"/>
        <v>2</v>
      </c>
      <c r="O2608" s="47">
        <f t="shared" si="161"/>
        <v>1010</v>
      </c>
      <c r="P2608" s="47"/>
    </row>
    <row r="2609" spans="1:16" x14ac:dyDescent="0.3">
      <c r="A2609" s="6"/>
      <c r="C2609" s="27">
        <v>2595</v>
      </c>
      <c r="D2609" s="26">
        <v>1109</v>
      </c>
      <c r="E2609" s="26">
        <v>3</v>
      </c>
      <c r="F2609" s="5">
        <v>1019</v>
      </c>
      <c r="H2609" s="47">
        <f>VLOOKUP(표5_1075[[#This Row],[characterId]],$BB$15:$BD$223,2,FALSE)</f>
        <v>7</v>
      </c>
      <c r="I2609" s="47" t="str">
        <f>VLOOKUP(표5_1075[[#This Row],[characterId]],$BB$15:$BD$223,3,FALSE)</f>
        <v>진저맨</v>
      </c>
      <c r="K2609" s="47">
        <f t="shared" si="162"/>
        <v>109</v>
      </c>
      <c r="L2609" s="47">
        <v>2595</v>
      </c>
      <c r="M2609" s="47">
        <f t="shared" si="160"/>
        <v>1109</v>
      </c>
      <c r="N2609" s="47">
        <f t="shared" si="163"/>
        <v>3</v>
      </c>
      <c r="O2609" s="47">
        <f t="shared" si="161"/>
        <v>1019</v>
      </c>
      <c r="P2609" s="47"/>
    </row>
    <row r="2610" spans="1:16" x14ac:dyDescent="0.3">
      <c r="A2610" s="6"/>
      <c r="C2610" s="27">
        <v>2596</v>
      </c>
      <c r="D2610" s="26">
        <v>1109</v>
      </c>
      <c r="E2610" s="26">
        <v>4</v>
      </c>
      <c r="F2610" s="5">
        <v>1035</v>
      </c>
      <c r="H2610" s="47">
        <f>VLOOKUP(표5_1075[[#This Row],[characterId]],$BB$15:$BD$223,2,FALSE)</f>
        <v>2</v>
      </c>
      <c r="I2610" s="47" t="str">
        <f>VLOOKUP(표5_1075[[#This Row],[characterId]],$BB$15:$BD$223,3,FALSE)</f>
        <v>액션트독스</v>
      </c>
      <c r="K2610" s="47">
        <f t="shared" si="162"/>
        <v>109</v>
      </c>
      <c r="L2610" s="47">
        <v>2596</v>
      </c>
      <c r="M2610" s="47">
        <f t="shared" si="160"/>
        <v>1109</v>
      </c>
      <c r="N2610" s="47">
        <f t="shared" si="163"/>
        <v>4</v>
      </c>
      <c r="O2610" s="47">
        <f t="shared" si="161"/>
        <v>1035</v>
      </c>
      <c r="P2610" s="47"/>
    </row>
    <row r="2611" spans="1:16" x14ac:dyDescent="0.3">
      <c r="A2611" s="6"/>
      <c r="C2611" s="27">
        <v>2597</v>
      </c>
      <c r="D2611" s="26">
        <v>1109</v>
      </c>
      <c r="E2611" s="26">
        <v>5</v>
      </c>
      <c r="F2611" s="5">
        <v>1029</v>
      </c>
      <c r="H2611" s="47">
        <f>VLOOKUP(표5_1075[[#This Row],[characterId]],$BB$15:$BD$223,2,FALSE)</f>
        <v>13</v>
      </c>
      <c r="I2611" s="47" t="str">
        <f>VLOOKUP(표5_1075[[#This Row],[characterId]],$BB$15:$BD$223,3,FALSE)</f>
        <v>포이즌북</v>
      </c>
      <c r="K2611" s="47">
        <f t="shared" si="162"/>
        <v>109</v>
      </c>
      <c r="L2611" s="47">
        <v>2597</v>
      </c>
      <c r="M2611" s="47">
        <f t="shared" si="160"/>
        <v>1109</v>
      </c>
      <c r="N2611" s="47">
        <f t="shared" si="163"/>
        <v>5</v>
      </c>
      <c r="O2611" s="47">
        <f t="shared" si="161"/>
        <v>1029</v>
      </c>
      <c r="P2611" s="47"/>
    </row>
    <row r="2612" spans="1:16" x14ac:dyDescent="0.3">
      <c r="A2612" s="6"/>
      <c r="C2612" s="27">
        <v>2598</v>
      </c>
      <c r="D2612" s="26">
        <v>1109</v>
      </c>
      <c r="E2612" s="26">
        <v>6</v>
      </c>
      <c r="F2612" s="5">
        <v>1054</v>
      </c>
      <c r="H2612" s="47">
        <f>VLOOKUP(표5_1075[[#This Row],[characterId]],$BB$15:$BD$223,2,FALSE)</f>
        <v>7</v>
      </c>
      <c r="I2612" s="47" t="str">
        <f>VLOOKUP(표5_1075[[#This Row],[characterId]],$BB$15:$BD$223,3,FALSE)</f>
        <v>컷스로트맨</v>
      </c>
      <c r="K2612" s="47">
        <f t="shared" si="162"/>
        <v>109</v>
      </c>
      <c r="L2612" s="47">
        <v>2598</v>
      </c>
      <c r="M2612" s="47">
        <f t="shared" si="160"/>
        <v>1109</v>
      </c>
      <c r="N2612" s="47">
        <f t="shared" si="163"/>
        <v>6</v>
      </c>
      <c r="O2612" s="47">
        <f t="shared" si="161"/>
        <v>1054</v>
      </c>
      <c r="P2612" s="47"/>
    </row>
    <row r="2613" spans="1:16" x14ac:dyDescent="0.3">
      <c r="A2613" s="6"/>
      <c r="C2613" s="27">
        <v>2599</v>
      </c>
      <c r="D2613" s="26">
        <v>1109</v>
      </c>
      <c r="E2613" s="26">
        <v>7</v>
      </c>
      <c r="F2613" s="5">
        <v>1042</v>
      </c>
      <c r="H2613" s="47">
        <f>VLOOKUP(표5_1075[[#This Row],[characterId]],$BB$15:$BD$223,2,FALSE)</f>
        <v>18</v>
      </c>
      <c r="I2613" s="47" t="str">
        <f>VLOOKUP(표5_1075[[#This Row],[characterId]],$BB$15:$BD$223,3,FALSE)</f>
        <v>매치햇</v>
      </c>
      <c r="K2613" s="47">
        <f t="shared" si="162"/>
        <v>109</v>
      </c>
      <c r="L2613" s="47">
        <v>2599</v>
      </c>
      <c r="M2613" s="47">
        <f t="shared" si="160"/>
        <v>1109</v>
      </c>
      <c r="N2613" s="47">
        <f t="shared" si="163"/>
        <v>7</v>
      </c>
      <c r="O2613" s="47">
        <f t="shared" si="161"/>
        <v>1042</v>
      </c>
      <c r="P2613" s="47"/>
    </row>
    <row r="2614" spans="1:16" x14ac:dyDescent="0.3">
      <c r="A2614" s="6"/>
      <c r="C2614" s="27">
        <v>2600</v>
      </c>
      <c r="D2614" s="26">
        <v>1109</v>
      </c>
      <c r="E2614" s="26">
        <v>8</v>
      </c>
      <c r="F2614" s="5">
        <v>1037</v>
      </c>
      <c r="H2614" s="47">
        <f>VLOOKUP(표5_1075[[#This Row],[characterId]],$BB$15:$BD$223,2,FALSE)</f>
        <v>9</v>
      </c>
      <c r="I2614" s="47" t="str">
        <f>VLOOKUP(표5_1075[[#This Row],[characterId]],$BB$15:$BD$223,3,FALSE)</f>
        <v>포카</v>
      </c>
      <c r="K2614" s="47">
        <f t="shared" si="162"/>
        <v>109</v>
      </c>
      <c r="L2614" s="47">
        <v>2600</v>
      </c>
      <c r="M2614" s="47">
        <f t="shared" si="160"/>
        <v>1109</v>
      </c>
      <c r="N2614" s="47">
        <f t="shared" si="163"/>
        <v>8</v>
      </c>
      <c r="O2614" s="47">
        <f t="shared" si="161"/>
        <v>1037</v>
      </c>
      <c r="P2614" s="47"/>
    </row>
    <row r="2615" spans="1:16" x14ac:dyDescent="0.3">
      <c r="A2615" s="6"/>
      <c r="C2615" s="27">
        <v>2601</v>
      </c>
      <c r="D2615" s="26">
        <v>1109</v>
      </c>
      <c r="E2615" s="26">
        <v>9</v>
      </c>
      <c r="F2615" s="5">
        <v>1053</v>
      </c>
      <c r="H2615" s="47">
        <f>VLOOKUP(표5_1075[[#This Row],[characterId]],$BB$15:$BD$223,2,FALSE)</f>
        <v>8</v>
      </c>
      <c r="I2615" s="47" t="str">
        <f>VLOOKUP(표5_1075[[#This Row],[characterId]],$BB$15:$BD$223,3,FALSE)</f>
        <v>카니발리프스</v>
      </c>
      <c r="K2615" s="47">
        <f t="shared" si="162"/>
        <v>109</v>
      </c>
      <c r="L2615" s="47">
        <v>2601</v>
      </c>
      <c r="M2615" s="47">
        <f t="shared" si="160"/>
        <v>1109</v>
      </c>
      <c r="N2615" s="47">
        <f t="shared" si="163"/>
        <v>9</v>
      </c>
      <c r="O2615" s="47">
        <f t="shared" si="161"/>
        <v>1053</v>
      </c>
      <c r="P2615" s="47"/>
    </row>
    <row r="2616" spans="1:16" x14ac:dyDescent="0.3">
      <c r="A2616" s="6"/>
      <c r="C2616" s="27">
        <v>2602</v>
      </c>
      <c r="D2616" s="26">
        <v>1109</v>
      </c>
      <c r="E2616" s="26">
        <v>10</v>
      </c>
      <c r="F2616" s="5">
        <v>1036</v>
      </c>
      <c r="H2616" s="47">
        <f>VLOOKUP(표5_1075[[#This Row],[characterId]],$BB$15:$BD$223,2,FALSE)</f>
        <v>13</v>
      </c>
      <c r="I2616" s="47" t="str">
        <f>VLOOKUP(표5_1075[[#This Row],[characterId]],$BB$15:$BD$223,3,FALSE)</f>
        <v>초록고래</v>
      </c>
      <c r="K2616" s="47">
        <f t="shared" si="162"/>
        <v>109</v>
      </c>
      <c r="L2616" s="47">
        <v>2602</v>
      </c>
      <c r="M2616" s="47">
        <f t="shared" si="160"/>
        <v>1109</v>
      </c>
      <c r="N2616" s="47">
        <f t="shared" si="163"/>
        <v>10</v>
      </c>
      <c r="O2616" s="47">
        <f t="shared" si="161"/>
        <v>1036</v>
      </c>
      <c r="P2616" s="47"/>
    </row>
    <row r="2617" spans="1:16" x14ac:dyDescent="0.3">
      <c r="A2617" s="6"/>
      <c r="C2617" s="27">
        <v>2603</v>
      </c>
      <c r="D2617" s="26">
        <v>1109</v>
      </c>
      <c r="E2617" s="26">
        <v>11</v>
      </c>
      <c r="F2617" s="5">
        <v>1067</v>
      </c>
      <c r="H2617" s="47">
        <f>VLOOKUP(표5_1075[[#This Row],[characterId]],$BB$15:$BD$223,2,FALSE)</f>
        <v>5</v>
      </c>
      <c r="I2617" s="47" t="str">
        <f>VLOOKUP(표5_1075[[#This Row],[characterId]],$BB$15:$BD$223,3,FALSE)</f>
        <v>롬바딜</v>
      </c>
      <c r="K2617" s="47">
        <f t="shared" si="162"/>
        <v>109</v>
      </c>
      <c r="L2617" s="47">
        <v>2603</v>
      </c>
      <c r="M2617" s="47">
        <f t="shared" si="160"/>
        <v>1109</v>
      </c>
      <c r="N2617" s="47">
        <f t="shared" si="163"/>
        <v>11</v>
      </c>
      <c r="O2617" s="47">
        <f t="shared" si="161"/>
        <v>1067</v>
      </c>
      <c r="P2617" s="47"/>
    </row>
    <row r="2618" spans="1:16" x14ac:dyDescent="0.3">
      <c r="A2618" s="6"/>
      <c r="C2618" s="27">
        <v>2604</v>
      </c>
      <c r="D2618" s="26">
        <v>1109</v>
      </c>
      <c r="E2618" s="26">
        <v>12</v>
      </c>
      <c r="F2618" s="5">
        <v>1066</v>
      </c>
      <c r="H2618" s="47">
        <f>VLOOKUP(표5_1075[[#This Row],[characterId]],$BB$15:$BD$223,2,FALSE)</f>
        <v>3</v>
      </c>
      <c r="I2618" s="47" t="str">
        <f>VLOOKUP(표5_1075[[#This Row],[characterId]],$BB$15:$BD$223,3,FALSE)</f>
        <v>디바인독스</v>
      </c>
      <c r="K2618" s="47">
        <f t="shared" si="162"/>
        <v>109</v>
      </c>
      <c r="L2618" s="47">
        <v>2604</v>
      </c>
      <c r="M2618" s="47">
        <f t="shared" si="160"/>
        <v>1109</v>
      </c>
      <c r="N2618" s="47">
        <f t="shared" si="163"/>
        <v>12</v>
      </c>
      <c r="O2618" s="47">
        <f t="shared" si="161"/>
        <v>1066</v>
      </c>
      <c r="P2618" s="47"/>
    </row>
    <row r="2619" spans="1:16" x14ac:dyDescent="0.3">
      <c r="A2619" s="6"/>
      <c r="C2619" s="27">
        <v>2605</v>
      </c>
      <c r="D2619" s="26">
        <v>1109</v>
      </c>
      <c r="E2619" s="26">
        <v>13</v>
      </c>
      <c r="F2619" s="5">
        <v>1071</v>
      </c>
      <c r="H2619" s="47">
        <f>VLOOKUP(표5_1075[[#This Row],[characterId]],$BB$15:$BD$223,2,FALSE)</f>
        <v>4</v>
      </c>
      <c r="I2619" s="47" t="str">
        <f>VLOOKUP(표5_1075[[#This Row],[characterId]],$BB$15:$BD$223,3,FALSE)</f>
        <v>그렌쵸</v>
      </c>
      <c r="K2619" s="47">
        <f t="shared" si="162"/>
        <v>109</v>
      </c>
      <c r="L2619" s="47">
        <v>2605</v>
      </c>
      <c r="M2619" s="47">
        <f t="shared" si="160"/>
        <v>1109</v>
      </c>
      <c r="N2619" s="47">
        <f t="shared" si="163"/>
        <v>13</v>
      </c>
      <c r="O2619" s="47">
        <f t="shared" si="161"/>
        <v>1071</v>
      </c>
      <c r="P2619" s="47"/>
    </row>
    <row r="2620" spans="1:16" x14ac:dyDescent="0.3">
      <c r="A2620" s="6"/>
      <c r="C2620" s="27">
        <v>2606</v>
      </c>
      <c r="D2620" s="26">
        <v>1109</v>
      </c>
      <c r="E2620" s="26">
        <v>14</v>
      </c>
      <c r="F2620" s="5">
        <v>1080</v>
      </c>
      <c r="H2620" s="47">
        <f>VLOOKUP(표5_1075[[#This Row],[characterId]],$BB$15:$BD$223,2,FALSE)</f>
        <v>3</v>
      </c>
      <c r="I2620" s="47" t="str">
        <f>VLOOKUP(표5_1075[[#This Row],[characterId]],$BB$15:$BD$223,3,FALSE)</f>
        <v>룬치프톤</v>
      </c>
      <c r="K2620" s="47">
        <f t="shared" si="162"/>
        <v>109</v>
      </c>
      <c r="L2620" s="47">
        <v>2606</v>
      </c>
      <c r="M2620" s="47">
        <f t="shared" si="160"/>
        <v>1109</v>
      </c>
      <c r="N2620" s="47">
        <f t="shared" si="163"/>
        <v>14</v>
      </c>
      <c r="O2620" s="47">
        <f t="shared" si="161"/>
        <v>1080</v>
      </c>
      <c r="P2620" s="47"/>
    </row>
    <row r="2621" spans="1:16" x14ac:dyDescent="0.3">
      <c r="A2621" s="6"/>
      <c r="C2621" s="27">
        <v>2607</v>
      </c>
      <c r="D2621" s="26">
        <v>1109</v>
      </c>
      <c r="E2621" s="26">
        <v>15</v>
      </c>
      <c r="F2621" s="5">
        <v>1069</v>
      </c>
      <c r="H2621" s="47">
        <f>VLOOKUP(표5_1075[[#This Row],[characterId]],$BB$15:$BD$223,2,FALSE)</f>
        <v>21</v>
      </c>
      <c r="I2621" s="47" t="str">
        <f>VLOOKUP(표5_1075[[#This Row],[characterId]],$BB$15:$BD$223,3,FALSE)</f>
        <v>푸르릉</v>
      </c>
      <c r="K2621" s="47">
        <f t="shared" si="162"/>
        <v>109</v>
      </c>
      <c r="L2621" s="47">
        <v>2607</v>
      </c>
      <c r="M2621" s="47">
        <f t="shared" si="160"/>
        <v>1109</v>
      </c>
      <c r="N2621" s="47">
        <f t="shared" si="163"/>
        <v>15</v>
      </c>
      <c r="O2621" s="47">
        <f t="shared" si="161"/>
        <v>1069</v>
      </c>
      <c r="P2621" s="47"/>
    </row>
    <row r="2622" spans="1:16" x14ac:dyDescent="0.3">
      <c r="A2622" s="6"/>
      <c r="C2622" s="27">
        <v>2608</v>
      </c>
      <c r="D2622" s="26">
        <v>1109</v>
      </c>
      <c r="E2622" s="26">
        <v>16</v>
      </c>
      <c r="F2622" s="5">
        <v>1163</v>
      </c>
      <c r="H2622" s="47">
        <f>VLOOKUP(표5_1075[[#This Row],[characterId]],$BB$15:$BD$223,2,FALSE)</f>
        <v>3</v>
      </c>
      <c r="I2622" s="47" t="str">
        <f>VLOOKUP(표5_1075[[#This Row],[characterId]],$BB$15:$BD$223,3,FALSE)</f>
        <v>라멜리</v>
      </c>
      <c r="K2622" s="47">
        <f t="shared" si="162"/>
        <v>109</v>
      </c>
      <c r="L2622" s="47">
        <v>2608</v>
      </c>
      <c r="M2622" s="47">
        <f t="shared" si="160"/>
        <v>1109</v>
      </c>
      <c r="N2622" s="47">
        <f t="shared" si="163"/>
        <v>16</v>
      </c>
      <c r="O2622" s="47">
        <f t="shared" si="161"/>
        <v>1163</v>
      </c>
      <c r="P2622" s="47"/>
    </row>
    <row r="2623" spans="1:16" x14ac:dyDescent="0.3">
      <c r="A2623" s="6"/>
      <c r="C2623" s="27">
        <v>2609</v>
      </c>
      <c r="D2623" s="26">
        <v>1109</v>
      </c>
      <c r="E2623" s="26">
        <v>17</v>
      </c>
      <c r="F2623" s="5">
        <v>1133</v>
      </c>
      <c r="H2623" s="47">
        <f>VLOOKUP(표5_1075[[#This Row],[characterId]],$BB$15:$BD$223,2,FALSE)</f>
        <v>2</v>
      </c>
      <c r="I2623" s="47" t="str">
        <f>VLOOKUP(표5_1075[[#This Row],[characterId]],$BB$15:$BD$223,3,FALSE)</f>
        <v>캐슬헤드</v>
      </c>
      <c r="K2623" s="47">
        <f t="shared" si="162"/>
        <v>109</v>
      </c>
      <c r="L2623" s="47">
        <v>2609</v>
      </c>
      <c r="M2623" s="47">
        <f t="shared" si="160"/>
        <v>1109</v>
      </c>
      <c r="N2623" s="47">
        <f t="shared" si="163"/>
        <v>17</v>
      </c>
      <c r="O2623" s="47">
        <f t="shared" si="161"/>
        <v>1133</v>
      </c>
      <c r="P2623" s="47"/>
    </row>
    <row r="2624" spans="1:16" x14ac:dyDescent="0.3">
      <c r="A2624" s="6"/>
      <c r="C2624" s="27">
        <v>2610</v>
      </c>
      <c r="D2624" s="26">
        <v>1109</v>
      </c>
      <c r="E2624" s="26">
        <v>18</v>
      </c>
      <c r="F2624" s="5">
        <v>1096</v>
      </c>
      <c r="H2624" s="47">
        <f>VLOOKUP(표5_1075[[#This Row],[characterId]],$BB$15:$BD$223,2,FALSE)</f>
        <v>9</v>
      </c>
      <c r="I2624" s="47" t="str">
        <f>VLOOKUP(표5_1075[[#This Row],[characterId]],$BB$15:$BD$223,3,FALSE)</f>
        <v>자카</v>
      </c>
      <c r="K2624" s="47">
        <f t="shared" si="162"/>
        <v>109</v>
      </c>
      <c r="L2624" s="47">
        <v>2610</v>
      </c>
      <c r="M2624" s="47">
        <f t="shared" si="160"/>
        <v>1109</v>
      </c>
      <c r="N2624" s="47">
        <f t="shared" si="163"/>
        <v>18</v>
      </c>
      <c r="O2624" s="47">
        <f t="shared" si="161"/>
        <v>1096</v>
      </c>
      <c r="P2624" s="47"/>
    </row>
    <row r="2625" spans="1:16" x14ac:dyDescent="0.3">
      <c r="A2625" s="6"/>
      <c r="C2625" s="27">
        <v>2611</v>
      </c>
      <c r="D2625" s="26">
        <v>1109</v>
      </c>
      <c r="E2625" s="26">
        <v>19</v>
      </c>
      <c r="F2625" s="5">
        <v>1156</v>
      </c>
      <c r="H2625" s="47">
        <f>VLOOKUP(표5_1075[[#This Row],[characterId]],$BB$15:$BD$223,2,FALSE)</f>
        <v>14</v>
      </c>
      <c r="I2625" s="47" t="str">
        <f>VLOOKUP(표5_1075[[#This Row],[characterId]],$BB$15:$BD$223,3,FALSE)</f>
        <v>아누비스</v>
      </c>
      <c r="K2625" s="47">
        <f t="shared" si="162"/>
        <v>109</v>
      </c>
      <c r="L2625" s="47">
        <v>2611</v>
      </c>
      <c r="M2625" s="47">
        <f t="shared" si="160"/>
        <v>1109</v>
      </c>
      <c r="N2625" s="47">
        <f t="shared" si="163"/>
        <v>19</v>
      </c>
      <c r="O2625" s="47">
        <f t="shared" si="161"/>
        <v>1156</v>
      </c>
      <c r="P2625" s="47"/>
    </row>
    <row r="2626" spans="1:16" x14ac:dyDescent="0.3">
      <c r="A2626" s="6"/>
      <c r="C2626" s="27">
        <v>2612</v>
      </c>
      <c r="D2626" s="26">
        <v>1109</v>
      </c>
      <c r="E2626" s="26">
        <v>20</v>
      </c>
      <c r="F2626" s="5">
        <v>1132</v>
      </c>
      <c r="H2626" s="47">
        <f>VLOOKUP(표5_1075[[#This Row],[characterId]],$BB$15:$BD$223,2,FALSE)</f>
        <v>8</v>
      </c>
      <c r="I2626" s="47" t="str">
        <f>VLOOKUP(표5_1075[[#This Row],[characterId]],$BB$15:$BD$223,3,FALSE)</f>
        <v>피에르델</v>
      </c>
      <c r="K2626" s="47">
        <f t="shared" si="162"/>
        <v>109</v>
      </c>
      <c r="L2626" s="47">
        <v>2612</v>
      </c>
      <c r="M2626" s="47">
        <f t="shared" si="160"/>
        <v>1109</v>
      </c>
      <c r="N2626" s="47">
        <f t="shared" si="163"/>
        <v>20</v>
      </c>
      <c r="O2626" s="47">
        <f t="shared" si="161"/>
        <v>1132</v>
      </c>
      <c r="P2626" s="47"/>
    </row>
    <row r="2627" spans="1:16" x14ac:dyDescent="0.3">
      <c r="A2627" s="6"/>
      <c r="C2627" s="27">
        <v>2613</v>
      </c>
      <c r="D2627" s="26">
        <v>1109</v>
      </c>
      <c r="E2627" s="26">
        <v>101</v>
      </c>
      <c r="F2627" s="5">
        <v>2022</v>
      </c>
      <c r="H2627" s="47">
        <f>VLOOKUP(표5_1075[[#This Row],[characterId]],$BB$15:$BD$223,2,FALSE)</f>
        <v>31</v>
      </c>
      <c r="I2627" s="47" t="str">
        <f>VLOOKUP(표5_1075[[#This Row],[characterId]],$BB$15:$BD$223,3,FALSE)</f>
        <v>다미아</v>
      </c>
      <c r="K2627" s="47">
        <f t="shared" si="162"/>
        <v>109</v>
      </c>
      <c r="L2627" s="47">
        <v>2613</v>
      </c>
      <c r="M2627" s="47">
        <f t="shared" si="160"/>
        <v>1109</v>
      </c>
      <c r="N2627" s="47">
        <f t="shared" si="163"/>
        <v>101</v>
      </c>
      <c r="O2627" s="47">
        <f t="shared" si="161"/>
        <v>2022</v>
      </c>
      <c r="P2627" s="47"/>
    </row>
    <row r="2628" spans="1:16" x14ac:dyDescent="0.3">
      <c r="A2628" s="6"/>
      <c r="C2628" s="27">
        <v>2614</v>
      </c>
      <c r="D2628" s="26">
        <v>1109</v>
      </c>
      <c r="E2628" s="26">
        <v>102</v>
      </c>
      <c r="F2628" s="5">
        <v>2011</v>
      </c>
      <c r="H2628" s="47">
        <f>VLOOKUP(표5_1075[[#This Row],[characterId]],$BB$15:$BD$223,2,FALSE)</f>
        <v>31</v>
      </c>
      <c r="I2628" s="47" t="str">
        <f>VLOOKUP(표5_1075[[#This Row],[characterId]],$BB$15:$BD$223,3,FALSE)</f>
        <v>세라페더</v>
      </c>
      <c r="K2628" s="47">
        <f t="shared" si="162"/>
        <v>109</v>
      </c>
      <c r="L2628" s="47">
        <v>2614</v>
      </c>
      <c r="M2628" s="47">
        <f t="shared" si="160"/>
        <v>1109</v>
      </c>
      <c r="N2628" s="47">
        <f t="shared" si="163"/>
        <v>102</v>
      </c>
      <c r="O2628" s="47">
        <f t="shared" si="161"/>
        <v>2011</v>
      </c>
      <c r="P2628" s="47"/>
    </row>
    <row r="2629" spans="1:16" x14ac:dyDescent="0.3">
      <c r="A2629" s="6"/>
      <c r="C2629" s="27">
        <v>2615</v>
      </c>
      <c r="D2629" s="26">
        <v>1109</v>
      </c>
      <c r="E2629" s="26">
        <v>103</v>
      </c>
      <c r="F2629" s="5">
        <v>2032</v>
      </c>
      <c r="H2629" s="47">
        <f>VLOOKUP(표5_1075[[#This Row],[characterId]],$BB$15:$BD$223,2,FALSE)</f>
        <v>31</v>
      </c>
      <c r="I2629" s="47" t="str">
        <f>VLOOKUP(표5_1075[[#This Row],[characterId]],$BB$15:$BD$223,3,FALSE)</f>
        <v>플릭스독</v>
      </c>
      <c r="K2629" s="47">
        <f t="shared" si="162"/>
        <v>109</v>
      </c>
      <c r="L2629" s="47">
        <v>2615</v>
      </c>
      <c r="M2629" s="47">
        <f t="shared" si="160"/>
        <v>1109</v>
      </c>
      <c r="N2629" s="47">
        <f t="shared" si="163"/>
        <v>103</v>
      </c>
      <c r="O2629" s="47">
        <f t="shared" si="161"/>
        <v>2032</v>
      </c>
      <c r="P2629" s="47"/>
    </row>
    <row r="2630" spans="1:16" x14ac:dyDescent="0.3">
      <c r="A2630" s="6"/>
      <c r="C2630" s="27">
        <v>2616</v>
      </c>
      <c r="D2630" s="26">
        <v>1109</v>
      </c>
      <c r="E2630" s="26">
        <v>201</v>
      </c>
      <c r="F2630" s="5">
        <v>3005</v>
      </c>
      <c r="H2630" s="47">
        <f>VLOOKUP(표5_1075[[#This Row],[characterId]],$BB$15:$BD$223,2,FALSE)</f>
        <v>36</v>
      </c>
      <c r="I2630" s="47" t="str">
        <f>VLOOKUP(표5_1075[[#This Row],[characterId]],$BB$15:$BD$223,3,FALSE)</f>
        <v>눈물의 루나이</v>
      </c>
      <c r="K2630" s="47">
        <f t="shared" si="162"/>
        <v>109</v>
      </c>
      <c r="L2630" s="47">
        <v>2616</v>
      </c>
      <c r="M2630" s="47">
        <f t="shared" si="160"/>
        <v>1109</v>
      </c>
      <c r="N2630" s="47">
        <f t="shared" si="163"/>
        <v>201</v>
      </c>
      <c r="O2630" s="47">
        <f t="shared" si="161"/>
        <v>3005</v>
      </c>
      <c r="P2630" s="47"/>
    </row>
    <row r="2631" spans="1:16" x14ac:dyDescent="0.3">
      <c r="A2631" s="6"/>
      <c r="C2631" s="27">
        <v>2617</v>
      </c>
      <c r="D2631" s="26">
        <v>1110</v>
      </c>
      <c r="E2631" s="26">
        <v>1</v>
      </c>
      <c r="F2631" s="5">
        <v>1006</v>
      </c>
      <c r="H2631" s="47">
        <f>VLOOKUP(표5_1075[[#This Row],[characterId]],$BB$15:$BD$223,2,FALSE)</f>
        <v>3</v>
      </c>
      <c r="I2631" s="47" t="str">
        <f>VLOOKUP(표5_1075[[#This Row],[characterId]],$BB$15:$BD$223,3,FALSE)</f>
        <v>위치</v>
      </c>
      <c r="K2631" s="47">
        <f t="shared" si="162"/>
        <v>110</v>
      </c>
      <c r="L2631" s="47">
        <v>2617</v>
      </c>
      <c r="M2631" s="47">
        <f t="shared" si="160"/>
        <v>1110</v>
      </c>
      <c r="N2631" s="47">
        <f t="shared" si="163"/>
        <v>1</v>
      </c>
      <c r="O2631" s="47">
        <f t="shared" si="161"/>
        <v>1006</v>
      </c>
      <c r="P2631" s="47"/>
    </row>
    <row r="2632" spans="1:16" x14ac:dyDescent="0.3">
      <c r="A2632" s="6"/>
      <c r="C2632" s="27">
        <v>2618</v>
      </c>
      <c r="D2632" s="26">
        <v>1110</v>
      </c>
      <c r="E2632" s="26">
        <v>2</v>
      </c>
      <c r="F2632" s="5">
        <v>1003</v>
      </c>
      <c r="H2632" s="47">
        <f>VLOOKUP(표5_1075[[#This Row],[characterId]],$BB$15:$BD$223,2,FALSE)</f>
        <v>2</v>
      </c>
      <c r="I2632" s="47" t="str">
        <f>VLOOKUP(표5_1075[[#This Row],[characterId]],$BB$15:$BD$223,3,FALSE)</f>
        <v>으릉</v>
      </c>
      <c r="K2632" s="47">
        <f t="shared" si="162"/>
        <v>110</v>
      </c>
      <c r="L2632" s="47">
        <v>2618</v>
      </c>
      <c r="M2632" s="47">
        <f t="shared" si="160"/>
        <v>1110</v>
      </c>
      <c r="N2632" s="47">
        <f t="shared" si="163"/>
        <v>2</v>
      </c>
      <c r="O2632" s="47">
        <f t="shared" si="161"/>
        <v>1003</v>
      </c>
      <c r="P2632" s="47"/>
    </row>
    <row r="2633" spans="1:16" x14ac:dyDescent="0.3">
      <c r="A2633" s="6"/>
      <c r="C2633" s="27">
        <v>2619</v>
      </c>
      <c r="D2633" s="26">
        <v>1110</v>
      </c>
      <c r="E2633" s="26">
        <v>3</v>
      </c>
      <c r="F2633" s="5">
        <v>1028</v>
      </c>
      <c r="H2633" s="47">
        <f>VLOOKUP(표5_1075[[#This Row],[characterId]],$BB$15:$BD$223,2,FALSE)</f>
        <v>10</v>
      </c>
      <c r="I2633" s="47" t="str">
        <f>VLOOKUP(표5_1075[[#This Row],[characterId]],$BB$15:$BD$223,3,FALSE)</f>
        <v>젠틀맨</v>
      </c>
      <c r="K2633" s="47">
        <f t="shared" si="162"/>
        <v>110</v>
      </c>
      <c r="L2633" s="47">
        <v>2619</v>
      </c>
      <c r="M2633" s="47">
        <f t="shared" si="160"/>
        <v>1110</v>
      </c>
      <c r="N2633" s="47">
        <f t="shared" si="163"/>
        <v>3</v>
      </c>
      <c r="O2633" s="47">
        <f t="shared" si="161"/>
        <v>1028</v>
      </c>
      <c r="P2633" s="47"/>
    </row>
    <row r="2634" spans="1:16" x14ac:dyDescent="0.3">
      <c r="A2634" s="6"/>
      <c r="C2634" s="27">
        <v>2620</v>
      </c>
      <c r="D2634" s="26">
        <v>1110</v>
      </c>
      <c r="E2634" s="26">
        <v>4</v>
      </c>
      <c r="F2634" s="5">
        <v>1035</v>
      </c>
      <c r="H2634" s="47">
        <f>VLOOKUP(표5_1075[[#This Row],[characterId]],$BB$15:$BD$223,2,FALSE)</f>
        <v>2</v>
      </c>
      <c r="I2634" s="47" t="str">
        <f>VLOOKUP(표5_1075[[#This Row],[characterId]],$BB$15:$BD$223,3,FALSE)</f>
        <v>액션트독스</v>
      </c>
      <c r="K2634" s="47">
        <f t="shared" si="162"/>
        <v>110</v>
      </c>
      <c r="L2634" s="47">
        <v>2620</v>
      </c>
      <c r="M2634" s="47">
        <f t="shared" si="160"/>
        <v>1110</v>
      </c>
      <c r="N2634" s="47">
        <f t="shared" si="163"/>
        <v>4</v>
      </c>
      <c r="O2634" s="47">
        <f t="shared" si="161"/>
        <v>1035</v>
      </c>
      <c r="P2634" s="47"/>
    </row>
    <row r="2635" spans="1:16" x14ac:dyDescent="0.3">
      <c r="A2635" s="6"/>
      <c r="C2635" s="27">
        <v>2621</v>
      </c>
      <c r="D2635" s="26">
        <v>1110</v>
      </c>
      <c r="E2635" s="26">
        <v>5</v>
      </c>
      <c r="F2635" s="5">
        <v>1020</v>
      </c>
      <c r="H2635" s="47">
        <f>VLOOKUP(표5_1075[[#This Row],[characterId]],$BB$15:$BD$223,2,FALSE)</f>
        <v>9</v>
      </c>
      <c r="I2635" s="47" t="str">
        <f>VLOOKUP(표5_1075[[#This Row],[characterId]],$BB$15:$BD$223,3,FALSE)</f>
        <v>쿨핀</v>
      </c>
      <c r="K2635" s="47">
        <f t="shared" si="162"/>
        <v>110</v>
      </c>
      <c r="L2635" s="47">
        <v>2621</v>
      </c>
      <c r="M2635" s="47">
        <f t="shared" si="160"/>
        <v>1110</v>
      </c>
      <c r="N2635" s="47">
        <f t="shared" si="163"/>
        <v>5</v>
      </c>
      <c r="O2635" s="47">
        <f t="shared" si="161"/>
        <v>1020</v>
      </c>
      <c r="P2635" s="47"/>
    </row>
    <row r="2636" spans="1:16" x14ac:dyDescent="0.3">
      <c r="A2636" s="6"/>
      <c r="C2636" s="27">
        <v>2622</v>
      </c>
      <c r="D2636" s="26">
        <v>1110</v>
      </c>
      <c r="E2636" s="26">
        <v>6</v>
      </c>
      <c r="F2636" s="5">
        <v>1060</v>
      </c>
      <c r="H2636" s="47">
        <f>VLOOKUP(표5_1075[[#This Row],[characterId]],$BB$15:$BD$223,2,FALSE)</f>
        <v>7</v>
      </c>
      <c r="I2636" s="47" t="str">
        <f>VLOOKUP(표5_1075[[#This Row],[characterId]],$BB$15:$BD$223,3,FALSE)</f>
        <v>캔디맨</v>
      </c>
      <c r="K2636" s="47">
        <f t="shared" si="162"/>
        <v>110</v>
      </c>
      <c r="L2636" s="47">
        <v>2622</v>
      </c>
      <c r="M2636" s="47">
        <f t="shared" si="160"/>
        <v>1110</v>
      </c>
      <c r="N2636" s="47">
        <f t="shared" si="163"/>
        <v>6</v>
      </c>
      <c r="O2636" s="47">
        <f t="shared" si="161"/>
        <v>1060</v>
      </c>
      <c r="P2636" s="47"/>
    </row>
    <row r="2637" spans="1:16" x14ac:dyDescent="0.3">
      <c r="A2637" s="6"/>
      <c r="C2637" s="27">
        <v>2623</v>
      </c>
      <c r="D2637" s="26">
        <v>1110</v>
      </c>
      <c r="E2637" s="26">
        <v>7</v>
      </c>
      <c r="F2637" s="5">
        <v>1043</v>
      </c>
      <c r="H2637" s="47">
        <f>VLOOKUP(표5_1075[[#This Row],[characterId]],$BB$15:$BD$223,2,FALSE)</f>
        <v>17</v>
      </c>
      <c r="I2637" s="47" t="str">
        <f>VLOOKUP(표5_1075[[#This Row],[characterId]],$BB$15:$BD$223,3,FALSE)</f>
        <v>레디안</v>
      </c>
      <c r="K2637" s="47">
        <f t="shared" si="162"/>
        <v>110</v>
      </c>
      <c r="L2637" s="47">
        <v>2623</v>
      </c>
      <c r="M2637" s="47">
        <f t="shared" si="160"/>
        <v>1110</v>
      </c>
      <c r="N2637" s="47">
        <f t="shared" si="163"/>
        <v>7</v>
      </c>
      <c r="O2637" s="47">
        <f t="shared" si="161"/>
        <v>1043</v>
      </c>
      <c r="P2637" s="47"/>
    </row>
    <row r="2638" spans="1:16" x14ac:dyDescent="0.3">
      <c r="A2638" s="6"/>
      <c r="C2638" s="27">
        <v>2624</v>
      </c>
      <c r="D2638" s="26">
        <v>1110</v>
      </c>
      <c r="E2638" s="26">
        <v>8</v>
      </c>
      <c r="F2638" s="5">
        <v>1046</v>
      </c>
      <c r="H2638" s="47">
        <f>VLOOKUP(표5_1075[[#This Row],[characterId]],$BB$15:$BD$223,2,FALSE)</f>
        <v>21</v>
      </c>
      <c r="I2638" s="47" t="str">
        <f>VLOOKUP(표5_1075[[#This Row],[characterId]],$BB$15:$BD$223,3,FALSE)</f>
        <v>호롱</v>
      </c>
      <c r="K2638" s="47">
        <f t="shared" si="162"/>
        <v>110</v>
      </c>
      <c r="L2638" s="47">
        <v>2624</v>
      </c>
      <c r="M2638" s="47">
        <f t="shared" si="160"/>
        <v>1110</v>
      </c>
      <c r="N2638" s="47">
        <f t="shared" si="163"/>
        <v>8</v>
      </c>
      <c r="O2638" s="47">
        <f t="shared" si="161"/>
        <v>1046</v>
      </c>
      <c r="P2638" s="47"/>
    </row>
    <row r="2639" spans="1:16" x14ac:dyDescent="0.3">
      <c r="A2639" s="6"/>
      <c r="C2639" s="27">
        <v>2625</v>
      </c>
      <c r="D2639" s="26">
        <v>1110</v>
      </c>
      <c r="E2639" s="26">
        <v>9</v>
      </c>
      <c r="F2639" s="5">
        <v>1038</v>
      </c>
      <c r="H2639" s="47">
        <f>VLOOKUP(표5_1075[[#This Row],[characterId]],$BB$15:$BD$223,2,FALSE)</f>
        <v>42</v>
      </c>
      <c r="I2639" s="47" t="str">
        <f>VLOOKUP(표5_1075[[#This Row],[characterId]],$BB$15:$BD$223,3,FALSE)</f>
        <v>리프스</v>
      </c>
      <c r="K2639" s="47">
        <f t="shared" si="162"/>
        <v>110</v>
      </c>
      <c r="L2639" s="47">
        <v>2625</v>
      </c>
      <c r="M2639" s="47">
        <f t="shared" ref="M2639:M2702" si="164">VLOOKUP(ROUNDUP(L2639/24,0),$W$15:$Z$138,4,FALSE)</f>
        <v>1110</v>
      </c>
      <c r="N2639" s="47">
        <f t="shared" si="163"/>
        <v>9</v>
      </c>
      <c r="O2639" s="47">
        <f t="shared" ref="O2639:O2702" si="165">INDEX($AB$15:$AY$138,K2639,VLOOKUP(N2639,$S$15:$T$38,2,FALSE))</f>
        <v>1038</v>
      </c>
      <c r="P2639" s="47"/>
    </row>
    <row r="2640" spans="1:16" x14ac:dyDescent="0.3">
      <c r="A2640" s="6"/>
      <c r="C2640" s="27">
        <v>2626</v>
      </c>
      <c r="D2640" s="26">
        <v>1110</v>
      </c>
      <c r="E2640" s="26">
        <v>10</v>
      </c>
      <c r="F2640" s="5">
        <v>1051</v>
      </c>
      <c r="H2640" s="47">
        <f>VLOOKUP(표5_1075[[#This Row],[characterId]],$BB$15:$BD$223,2,FALSE)</f>
        <v>42</v>
      </c>
      <c r="I2640" s="47" t="str">
        <f>VLOOKUP(표5_1075[[#This Row],[characterId]],$BB$15:$BD$223,3,FALSE)</f>
        <v>골드리막</v>
      </c>
      <c r="K2640" s="47">
        <f t="shared" ref="K2640:K2703" si="166">ROUNDUP(L2640/24,0)</f>
        <v>110</v>
      </c>
      <c r="L2640" s="47">
        <v>2626</v>
      </c>
      <c r="M2640" s="47">
        <f t="shared" si="164"/>
        <v>1110</v>
      </c>
      <c r="N2640" s="47">
        <f t="shared" si="163"/>
        <v>10</v>
      </c>
      <c r="O2640" s="47">
        <f t="shared" si="165"/>
        <v>1051</v>
      </c>
      <c r="P2640" s="47"/>
    </row>
    <row r="2641" spans="1:16" x14ac:dyDescent="0.3">
      <c r="A2641" s="6"/>
      <c r="C2641" s="27">
        <v>2627</v>
      </c>
      <c r="D2641" s="26">
        <v>1110</v>
      </c>
      <c r="E2641" s="26">
        <v>11</v>
      </c>
      <c r="F2641" s="5">
        <v>1076</v>
      </c>
      <c r="H2641" s="47">
        <f>VLOOKUP(표5_1075[[#This Row],[characterId]],$BB$15:$BD$223,2,FALSE)</f>
        <v>3</v>
      </c>
      <c r="I2641" s="47" t="str">
        <f>VLOOKUP(표5_1075[[#This Row],[characterId]],$BB$15:$BD$223,3,FALSE)</f>
        <v>운트파이톤</v>
      </c>
      <c r="K2641" s="47">
        <f t="shared" si="166"/>
        <v>110</v>
      </c>
      <c r="L2641" s="47">
        <v>2627</v>
      </c>
      <c r="M2641" s="47">
        <f t="shared" si="164"/>
        <v>1110</v>
      </c>
      <c r="N2641" s="47">
        <f t="shared" si="163"/>
        <v>11</v>
      </c>
      <c r="O2641" s="47">
        <f t="shared" si="165"/>
        <v>1076</v>
      </c>
      <c r="P2641" s="47"/>
    </row>
    <row r="2642" spans="1:16" x14ac:dyDescent="0.3">
      <c r="A2642" s="6"/>
      <c r="C2642" s="27">
        <v>2628</v>
      </c>
      <c r="D2642" s="26">
        <v>1110</v>
      </c>
      <c r="E2642" s="26">
        <v>12</v>
      </c>
      <c r="F2642" s="5">
        <v>1063</v>
      </c>
      <c r="H2642" s="47">
        <f>VLOOKUP(표5_1075[[#This Row],[characterId]],$BB$15:$BD$223,2,FALSE)</f>
        <v>12</v>
      </c>
      <c r="I2642" s="47" t="str">
        <f>VLOOKUP(표5_1075[[#This Row],[characterId]],$BB$15:$BD$223,3,FALSE)</f>
        <v>라이팅독스</v>
      </c>
      <c r="K2642" s="47">
        <f t="shared" si="166"/>
        <v>110</v>
      </c>
      <c r="L2642" s="47">
        <v>2628</v>
      </c>
      <c r="M2642" s="47">
        <f t="shared" si="164"/>
        <v>1110</v>
      </c>
      <c r="N2642" s="47">
        <f t="shared" si="163"/>
        <v>12</v>
      </c>
      <c r="O2642" s="47">
        <f t="shared" si="165"/>
        <v>1063</v>
      </c>
      <c r="P2642" s="47"/>
    </row>
    <row r="2643" spans="1:16" x14ac:dyDescent="0.3">
      <c r="A2643" s="6"/>
      <c r="C2643" s="27">
        <v>2629</v>
      </c>
      <c r="D2643" s="26">
        <v>1110</v>
      </c>
      <c r="E2643" s="26">
        <v>13</v>
      </c>
      <c r="F2643" s="5">
        <v>1074</v>
      </c>
      <c r="H2643" s="47">
        <f>VLOOKUP(표5_1075[[#This Row],[characterId]],$BB$15:$BD$223,2,FALSE)</f>
        <v>14</v>
      </c>
      <c r="I2643" s="47" t="str">
        <f>VLOOKUP(표5_1075[[#This Row],[characterId]],$BB$15:$BD$223,3,FALSE)</f>
        <v>드로이드골드</v>
      </c>
      <c r="K2643" s="47">
        <f t="shared" si="166"/>
        <v>110</v>
      </c>
      <c r="L2643" s="47">
        <v>2629</v>
      </c>
      <c r="M2643" s="47">
        <f t="shared" si="164"/>
        <v>1110</v>
      </c>
      <c r="N2643" s="47">
        <f t="shared" si="163"/>
        <v>13</v>
      </c>
      <c r="O2643" s="47">
        <f t="shared" si="165"/>
        <v>1074</v>
      </c>
      <c r="P2643" s="47"/>
    </row>
    <row r="2644" spans="1:16" x14ac:dyDescent="0.3">
      <c r="A2644" s="6"/>
      <c r="C2644" s="27">
        <v>2630</v>
      </c>
      <c r="D2644" s="26">
        <v>1110</v>
      </c>
      <c r="E2644" s="26">
        <v>14</v>
      </c>
      <c r="F2644" s="5">
        <v>1069</v>
      </c>
      <c r="H2644" s="47">
        <f>VLOOKUP(표5_1075[[#This Row],[characterId]],$BB$15:$BD$223,2,FALSE)</f>
        <v>21</v>
      </c>
      <c r="I2644" s="47" t="str">
        <f>VLOOKUP(표5_1075[[#This Row],[characterId]],$BB$15:$BD$223,3,FALSE)</f>
        <v>푸르릉</v>
      </c>
      <c r="K2644" s="47">
        <f t="shared" si="166"/>
        <v>110</v>
      </c>
      <c r="L2644" s="47">
        <v>2630</v>
      </c>
      <c r="M2644" s="47">
        <f t="shared" si="164"/>
        <v>1110</v>
      </c>
      <c r="N2644" s="47">
        <f t="shared" si="163"/>
        <v>14</v>
      </c>
      <c r="O2644" s="47">
        <f t="shared" si="165"/>
        <v>1069</v>
      </c>
      <c r="P2644" s="47"/>
    </row>
    <row r="2645" spans="1:16" x14ac:dyDescent="0.3">
      <c r="A2645" s="6"/>
      <c r="C2645" s="27">
        <v>2631</v>
      </c>
      <c r="D2645" s="26">
        <v>1110</v>
      </c>
      <c r="E2645" s="26">
        <v>15</v>
      </c>
      <c r="F2645" s="5">
        <v>1082</v>
      </c>
      <c r="H2645" s="47">
        <f>VLOOKUP(표5_1075[[#This Row],[characterId]],$BB$15:$BD$223,2,FALSE)</f>
        <v>15</v>
      </c>
      <c r="I2645" s="47" t="str">
        <f>VLOOKUP(표5_1075[[#This Row],[characterId]],$BB$15:$BD$223,3,FALSE)</f>
        <v>나이트필</v>
      </c>
      <c r="K2645" s="47">
        <f t="shared" si="166"/>
        <v>110</v>
      </c>
      <c r="L2645" s="47">
        <v>2631</v>
      </c>
      <c r="M2645" s="47">
        <f t="shared" si="164"/>
        <v>1110</v>
      </c>
      <c r="N2645" s="47">
        <f t="shared" si="163"/>
        <v>15</v>
      </c>
      <c r="O2645" s="47">
        <f t="shared" si="165"/>
        <v>1082</v>
      </c>
      <c r="P2645" s="47"/>
    </row>
    <row r="2646" spans="1:16" x14ac:dyDescent="0.3">
      <c r="A2646" s="6"/>
      <c r="C2646" s="27">
        <v>2632</v>
      </c>
      <c r="D2646" s="26">
        <v>1110</v>
      </c>
      <c r="E2646" s="26">
        <v>16</v>
      </c>
      <c r="F2646" s="5">
        <v>1158</v>
      </c>
      <c r="H2646" s="47">
        <f>VLOOKUP(표5_1075[[#This Row],[characterId]],$BB$15:$BD$223,2,FALSE)</f>
        <v>29</v>
      </c>
      <c r="I2646" s="47" t="str">
        <f>VLOOKUP(표5_1075[[#This Row],[characterId]],$BB$15:$BD$223,3,FALSE)</f>
        <v>셀케토</v>
      </c>
      <c r="K2646" s="47">
        <f t="shared" si="166"/>
        <v>110</v>
      </c>
      <c r="L2646" s="47">
        <v>2632</v>
      </c>
      <c r="M2646" s="47">
        <f t="shared" si="164"/>
        <v>1110</v>
      </c>
      <c r="N2646" s="47">
        <f t="shared" si="163"/>
        <v>16</v>
      </c>
      <c r="O2646" s="47">
        <f t="shared" si="165"/>
        <v>1158</v>
      </c>
      <c r="P2646" s="47"/>
    </row>
    <row r="2647" spans="1:16" x14ac:dyDescent="0.3">
      <c r="A2647" s="6"/>
      <c r="C2647" s="27">
        <v>2633</v>
      </c>
      <c r="D2647" s="26">
        <v>1110</v>
      </c>
      <c r="E2647" s="26">
        <v>17</v>
      </c>
      <c r="F2647" s="5">
        <v>1154</v>
      </c>
      <c r="H2647" s="47">
        <f>VLOOKUP(표5_1075[[#This Row],[characterId]],$BB$15:$BD$223,2,FALSE)</f>
        <v>39</v>
      </c>
      <c r="I2647" s="47" t="str">
        <f>VLOOKUP(표5_1075[[#This Row],[characterId]],$BB$15:$BD$223,3,FALSE)</f>
        <v>스핑크스헤드</v>
      </c>
      <c r="K2647" s="47">
        <f t="shared" si="166"/>
        <v>110</v>
      </c>
      <c r="L2647" s="47">
        <v>2633</v>
      </c>
      <c r="M2647" s="47">
        <f t="shared" si="164"/>
        <v>1110</v>
      </c>
      <c r="N2647" s="47">
        <f t="shared" si="163"/>
        <v>17</v>
      </c>
      <c r="O2647" s="47">
        <f t="shared" si="165"/>
        <v>1154</v>
      </c>
      <c r="P2647" s="47"/>
    </row>
    <row r="2648" spans="1:16" x14ac:dyDescent="0.3">
      <c r="A2648" s="6"/>
      <c r="C2648" s="27">
        <v>2634</v>
      </c>
      <c r="D2648" s="26">
        <v>1110</v>
      </c>
      <c r="E2648" s="26">
        <v>18</v>
      </c>
      <c r="F2648" s="5">
        <v>1100</v>
      </c>
      <c r="H2648" s="47">
        <f>VLOOKUP(표5_1075[[#This Row],[characterId]],$BB$15:$BD$223,2,FALSE)</f>
        <v>20</v>
      </c>
      <c r="I2648" s="47" t="str">
        <f>VLOOKUP(표5_1075[[#This Row],[characterId]],$BB$15:$BD$223,3,FALSE)</f>
        <v>아글라스</v>
      </c>
      <c r="K2648" s="47">
        <f t="shared" si="166"/>
        <v>110</v>
      </c>
      <c r="L2648" s="47">
        <v>2634</v>
      </c>
      <c r="M2648" s="47">
        <f t="shared" si="164"/>
        <v>1110</v>
      </c>
      <c r="N2648" s="47">
        <f t="shared" si="163"/>
        <v>18</v>
      </c>
      <c r="O2648" s="47">
        <f t="shared" si="165"/>
        <v>1100</v>
      </c>
      <c r="P2648" s="47"/>
    </row>
    <row r="2649" spans="1:16" x14ac:dyDescent="0.3">
      <c r="A2649" s="6"/>
      <c r="C2649" s="27">
        <v>2635</v>
      </c>
      <c r="D2649" s="26">
        <v>1110</v>
      </c>
      <c r="E2649" s="26">
        <v>19</v>
      </c>
      <c r="F2649" s="5">
        <v>1153</v>
      </c>
      <c r="H2649" s="47">
        <f>VLOOKUP(표5_1075[[#This Row],[characterId]],$BB$15:$BD$223,2,FALSE)</f>
        <v>19</v>
      </c>
      <c r="I2649" s="47" t="str">
        <f>VLOOKUP(표5_1075[[#This Row],[characterId]],$BB$15:$BD$223,3,FALSE)</f>
        <v>도나투스</v>
      </c>
      <c r="K2649" s="47">
        <f t="shared" si="166"/>
        <v>110</v>
      </c>
      <c r="L2649" s="47">
        <v>2635</v>
      </c>
      <c r="M2649" s="47">
        <f t="shared" si="164"/>
        <v>1110</v>
      </c>
      <c r="N2649" s="47">
        <f t="shared" si="163"/>
        <v>19</v>
      </c>
      <c r="O2649" s="47">
        <f t="shared" si="165"/>
        <v>1153</v>
      </c>
      <c r="P2649" s="47"/>
    </row>
    <row r="2650" spans="1:16" x14ac:dyDescent="0.3">
      <c r="A2650" s="6"/>
      <c r="C2650" s="27">
        <v>2636</v>
      </c>
      <c r="D2650" s="26">
        <v>1110</v>
      </c>
      <c r="E2650" s="26">
        <v>20</v>
      </c>
      <c r="F2650" s="5">
        <v>1130</v>
      </c>
      <c r="H2650" s="47">
        <f>VLOOKUP(표5_1075[[#This Row],[characterId]],$BB$15:$BD$223,2,FALSE)</f>
        <v>14</v>
      </c>
      <c r="I2650" s="47" t="str">
        <f>VLOOKUP(표5_1075[[#This Row],[characterId]],$BB$15:$BD$223,3,FALSE)</f>
        <v>패스파인더</v>
      </c>
      <c r="K2650" s="47">
        <f t="shared" si="166"/>
        <v>110</v>
      </c>
      <c r="L2650" s="47">
        <v>2636</v>
      </c>
      <c r="M2650" s="47">
        <f t="shared" si="164"/>
        <v>1110</v>
      </c>
      <c r="N2650" s="47">
        <f t="shared" si="163"/>
        <v>20</v>
      </c>
      <c r="O2650" s="47">
        <f t="shared" si="165"/>
        <v>1130</v>
      </c>
      <c r="P2650" s="47"/>
    </row>
    <row r="2651" spans="1:16" x14ac:dyDescent="0.3">
      <c r="A2651" s="6"/>
      <c r="C2651" s="27">
        <v>2637</v>
      </c>
      <c r="D2651" s="26">
        <v>1110</v>
      </c>
      <c r="E2651" s="26">
        <v>101</v>
      </c>
      <c r="F2651" s="5">
        <v>2002</v>
      </c>
      <c r="H2651" s="47">
        <f>VLOOKUP(표5_1075[[#This Row],[characterId]],$BB$15:$BD$223,2,FALSE)</f>
        <v>31</v>
      </c>
      <c r="I2651" s="47" t="str">
        <f>VLOOKUP(표5_1075[[#This Row],[characterId]],$BB$15:$BD$223,3,FALSE)</f>
        <v>그렐라스</v>
      </c>
      <c r="K2651" s="47">
        <f t="shared" si="166"/>
        <v>110</v>
      </c>
      <c r="L2651" s="47">
        <v>2637</v>
      </c>
      <c r="M2651" s="47">
        <f t="shared" si="164"/>
        <v>1110</v>
      </c>
      <c r="N2651" s="47">
        <f t="shared" si="163"/>
        <v>101</v>
      </c>
      <c r="O2651" s="47">
        <f t="shared" si="165"/>
        <v>2002</v>
      </c>
      <c r="P2651" s="47"/>
    </row>
    <row r="2652" spans="1:16" x14ac:dyDescent="0.3">
      <c r="A2652" s="6"/>
      <c r="C2652" s="27">
        <v>2638</v>
      </c>
      <c r="D2652" s="26">
        <v>1110</v>
      </c>
      <c r="E2652" s="26">
        <v>102</v>
      </c>
      <c r="F2652" s="5">
        <v>2021</v>
      </c>
      <c r="H2652" s="47">
        <f>VLOOKUP(표5_1075[[#This Row],[characterId]],$BB$15:$BD$223,2,FALSE)</f>
        <v>23</v>
      </c>
      <c r="I2652" s="47" t="str">
        <f>VLOOKUP(표5_1075[[#This Row],[characterId]],$BB$15:$BD$223,3,FALSE)</f>
        <v>도르도로이드</v>
      </c>
      <c r="K2652" s="47">
        <f t="shared" si="166"/>
        <v>110</v>
      </c>
      <c r="L2652" s="47">
        <v>2638</v>
      </c>
      <c r="M2652" s="47">
        <f t="shared" si="164"/>
        <v>1110</v>
      </c>
      <c r="N2652" s="47">
        <f t="shared" si="163"/>
        <v>102</v>
      </c>
      <c r="O2652" s="47">
        <f t="shared" si="165"/>
        <v>2021</v>
      </c>
      <c r="P2652" s="47"/>
    </row>
    <row r="2653" spans="1:16" x14ac:dyDescent="0.3">
      <c r="A2653" s="6"/>
      <c r="C2653" s="27">
        <v>2639</v>
      </c>
      <c r="D2653" s="26">
        <v>1110</v>
      </c>
      <c r="E2653" s="26">
        <v>103</v>
      </c>
      <c r="F2653" s="5">
        <v>2032</v>
      </c>
      <c r="H2653" s="47">
        <f>VLOOKUP(표5_1075[[#This Row],[characterId]],$BB$15:$BD$223,2,FALSE)</f>
        <v>31</v>
      </c>
      <c r="I2653" s="47" t="str">
        <f>VLOOKUP(표5_1075[[#This Row],[characterId]],$BB$15:$BD$223,3,FALSE)</f>
        <v>플릭스독</v>
      </c>
      <c r="K2653" s="47">
        <f t="shared" si="166"/>
        <v>110</v>
      </c>
      <c r="L2653" s="47">
        <v>2639</v>
      </c>
      <c r="M2653" s="47">
        <f t="shared" si="164"/>
        <v>1110</v>
      </c>
      <c r="N2653" s="47">
        <f t="shared" si="163"/>
        <v>103</v>
      </c>
      <c r="O2653" s="47">
        <f t="shared" si="165"/>
        <v>2032</v>
      </c>
      <c r="P2653" s="47"/>
    </row>
    <row r="2654" spans="1:16" x14ac:dyDescent="0.3">
      <c r="A2654" s="6"/>
      <c r="C2654" s="27">
        <v>2640</v>
      </c>
      <c r="D2654" s="26">
        <v>1110</v>
      </c>
      <c r="E2654" s="26">
        <v>201</v>
      </c>
      <c r="F2654" s="5">
        <v>3005</v>
      </c>
      <c r="H2654" s="47">
        <f>VLOOKUP(표5_1075[[#This Row],[characterId]],$BB$15:$BD$223,2,FALSE)</f>
        <v>36</v>
      </c>
      <c r="I2654" s="47" t="str">
        <f>VLOOKUP(표5_1075[[#This Row],[characterId]],$BB$15:$BD$223,3,FALSE)</f>
        <v>눈물의 루나이</v>
      </c>
      <c r="K2654" s="47">
        <f t="shared" si="166"/>
        <v>110</v>
      </c>
      <c r="L2654" s="47">
        <v>2640</v>
      </c>
      <c r="M2654" s="47">
        <f t="shared" si="164"/>
        <v>1110</v>
      </c>
      <c r="N2654" s="47">
        <f t="shared" si="163"/>
        <v>201</v>
      </c>
      <c r="O2654" s="47">
        <f t="shared" si="165"/>
        <v>3005</v>
      </c>
      <c r="P2654" s="47"/>
    </row>
    <row r="2655" spans="1:16" x14ac:dyDescent="0.3">
      <c r="A2655" s="6"/>
      <c r="C2655" s="27">
        <v>2641</v>
      </c>
      <c r="D2655" s="26">
        <v>1111</v>
      </c>
      <c r="E2655" s="26">
        <v>1</v>
      </c>
      <c r="F2655" s="5">
        <v>1001</v>
      </c>
      <c r="H2655" s="47">
        <f>VLOOKUP(표5_1075[[#This Row],[characterId]],$BB$15:$BD$223,2,FALSE)</f>
        <v>1</v>
      </c>
      <c r="I2655" s="47" t="str">
        <f>VLOOKUP(표5_1075[[#This Row],[characterId]],$BB$15:$BD$223,3,FALSE)</f>
        <v>글라임</v>
      </c>
      <c r="K2655" s="47">
        <f t="shared" si="166"/>
        <v>111</v>
      </c>
      <c r="L2655" s="47">
        <v>2641</v>
      </c>
      <c r="M2655" s="47">
        <f t="shared" si="164"/>
        <v>1111</v>
      </c>
      <c r="N2655" s="47">
        <f t="shared" si="163"/>
        <v>1</v>
      </c>
      <c r="O2655" s="47">
        <f t="shared" si="165"/>
        <v>1001</v>
      </c>
      <c r="P2655" s="47"/>
    </row>
    <row r="2656" spans="1:16" x14ac:dyDescent="0.3">
      <c r="A2656" s="6"/>
      <c r="C2656" s="27">
        <v>2642</v>
      </c>
      <c r="D2656" s="26">
        <v>1111</v>
      </c>
      <c r="E2656" s="26">
        <v>2</v>
      </c>
      <c r="F2656" s="5">
        <v>1003</v>
      </c>
      <c r="H2656" s="47">
        <f>VLOOKUP(표5_1075[[#This Row],[characterId]],$BB$15:$BD$223,2,FALSE)</f>
        <v>2</v>
      </c>
      <c r="I2656" s="47" t="str">
        <f>VLOOKUP(표5_1075[[#This Row],[characterId]],$BB$15:$BD$223,3,FALSE)</f>
        <v>으릉</v>
      </c>
      <c r="K2656" s="47">
        <f t="shared" si="166"/>
        <v>111</v>
      </c>
      <c r="L2656" s="47">
        <v>2642</v>
      </c>
      <c r="M2656" s="47">
        <f t="shared" si="164"/>
        <v>1111</v>
      </c>
      <c r="N2656" s="47">
        <f t="shared" si="163"/>
        <v>2</v>
      </c>
      <c r="O2656" s="47">
        <f t="shared" si="165"/>
        <v>1003</v>
      </c>
      <c r="P2656" s="47"/>
    </row>
    <row r="2657" spans="1:16" x14ac:dyDescent="0.3">
      <c r="A2657" s="6"/>
      <c r="C2657" s="27">
        <v>2643</v>
      </c>
      <c r="D2657" s="26">
        <v>1111</v>
      </c>
      <c r="E2657" s="26">
        <v>3</v>
      </c>
      <c r="F2657" s="5">
        <v>1023</v>
      </c>
      <c r="H2657" s="47">
        <f>VLOOKUP(표5_1075[[#This Row],[characterId]],$BB$15:$BD$223,2,FALSE)</f>
        <v>1</v>
      </c>
      <c r="I2657" s="47" t="str">
        <f>VLOOKUP(표5_1075[[#This Row],[characterId]],$BB$15:$BD$223,3,FALSE)</f>
        <v>레임</v>
      </c>
      <c r="K2657" s="47">
        <f t="shared" si="166"/>
        <v>111</v>
      </c>
      <c r="L2657" s="47">
        <v>2643</v>
      </c>
      <c r="M2657" s="47">
        <f t="shared" si="164"/>
        <v>1111</v>
      </c>
      <c r="N2657" s="47">
        <f t="shared" si="163"/>
        <v>3</v>
      </c>
      <c r="O2657" s="47">
        <f t="shared" si="165"/>
        <v>1023</v>
      </c>
      <c r="P2657" s="47"/>
    </row>
    <row r="2658" spans="1:16" x14ac:dyDescent="0.3">
      <c r="A2658" s="6"/>
      <c r="C2658" s="27">
        <v>2644</v>
      </c>
      <c r="D2658" s="26">
        <v>1111</v>
      </c>
      <c r="E2658" s="26">
        <v>4</v>
      </c>
      <c r="F2658" s="5">
        <v>1035</v>
      </c>
      <c r="H2658" s="47">
        <f>VLOOKUP(표5_1075[[#This Row],[characterId]],$BB$15:$BD$223,2,FALSE)</f>
        <v>2</v>
      </c>
      <c r="I2658" s="47" t="str">
        <f>VLOOKUP(표5_1075[[#This Row],[characterId]],$BB$15:$BD$223,3,FALSE)</f>
        <v>액션트독스</v>
      </c>
      <c r="K2658" s="47">
        <f t="shared" si="166"/>
        <v>111</v>
      </c>
      <c r="L2658" s="47">
        <v>2644</v>
      </c>
      <c r="M2658" s="47">
        <f t="shared" si="164"/>
        <v>1111</v>
      </c>
      <c r="N2658" s="47">
        <f t="shared" si="163"/>
        <v>4</v>
      </c>
      <c r="O2658" s="47">
        <f t="shared" si="165"/>
        <v>1035</v>
      </c>
      <c r="P2658" s="47"/>
    </row>
    <row r="2659" spans="1:16" x14ac:dyDescent="0.3">
      <c r="A2659" s="6"/>
      <c r="C2659" s="27">
        <v>2645</v>
      </c>
      <c r="D2659" s="26">
        <v>1111</v>
      </c>
      <c r="E2659" s="26">
        <v>5</v>
      </c>
      <c r="F2659" s="5">
        <v>1013</v>
      </c>
      <c r="H2659" s="47">
        <f>VLOOKUP(표5_1075[[#This Row],[characterId]],$BB$15:$BD$223,2,FALSE)</f>
        <v>4</v>
      </c>
      <c r="I2659" s="47" t="str">
        <f>VLOOKUP(표5_1075[[#This Row],[characterId]],$BB$15:$BD$223,3,FALSE)</f>
        <v>칼핀</v>
      </c>
      <c r="K2659" s="47">
        <f t="shared" si="166"/>
        <v>111</v>
      </c>
      <c r="L2659" s="47">
        <v>2645</v>
      </c>
      <c r="M2659" s="47">
        <f t="shared" si="164"/>
        <v>1111</v>
      </c>
      <c r="N2659" s="47">
        <f t="shared" si="163"/>
        <v>5</v>
      </c>
      <c r="O2659" s="47">
        <f t="shared" si="165"/>
        <v>1013</v>
      </c>
      <c r="P2659" s="47"/>
    </row>
    <row r="2660" spans="1:16" x14ac:dyDescent="0.3">
      <c r="A2660" s="6"/>
      <c r="C2660" s="27">
        <v>2646</v>
      </c>
      <c r="D2660" s="26">
        <v>1111</v>
      </c>
      <c r="E2660" s="26">
        <v>6</v>
      </c>
      <c r="F2660" s="5">
        <v>1054</v>
      </c>
      <c r="H2660" s="47">
        <f>VLOOKUP(표5_1075[[#This Row],[characterId]],$BB$15:$BD$223,2,FALSE)</f>
        <v>7</v>
      </c>
      <c r="I2660" s="47" t="str">
        <f>VLOOKUP(표5_1075[[#This Row],[characterId]],$BB$15:$BD$223,3,FALSE)</f>
        <v>컷스로트맨</v>
      </c>
      <c r="K2660" s="47">
        <f t="shared" si="166"/>
        <v>111</v>
      </c>
      <c r="L2660" s="47">
        <v>2646</v>
      </c>
      <c r="M2660" s="47">
        <f t="shared" si="164"/>
        <v>1111</v>
      </c>
      <c r="N2660" s="47">
        <f t="shared" si="163"/>
        <v>6</v>
      </c>
      <c r="O2660" s="47">
        <f t="shared" si="165"/>
        <v>1054</v>
      </c>
      <c r="P2660" s="47"/>
    </row>
    <row r="2661" spans="1:16" x14ac:dyDescent="0.3">
      <c r="A2661" s="6"/>
      <c r="C2661" s="27">
        <v>2647</v>
      </c>
      <c r="D2661" s="26">
        <v>1111</v>
      </c>
      <c r="E2661" s="26">
        <v>7</v>
      </c>
      <c r="F2661" s="5">
        <v>1047</v>
      </c>
      <c r="H2661" s="47">
        <f>VLOOKUP(표5_1075[[#This Row],[characterId]],$BB$15:$BD$223,2,FALSE)</f>
        <v>2</v>
      </c>
      <c r="I2661" s="47" t="str">
        <f>VLOOKUP(표5_1075[[#This Row],[characterId]],$BB$15:$BD$223,3,FALSE)</f>
        <v>앵그리독스</v>
      </c>
      <c r="K2661" s="47">
        <f t="shared" si="166"/>
        <v>111</v>
      </c>
      <c r="L2661" s="47">
        <v>2647</v>
      </c>
      <c r="M2661" s="47">
        <f t="shared" si="164"/>
        <v>1111</v>
      </c>
      <c r="N2661" s="47">
        <f t="shared" si="163"/>
        <v>7</v>
      </c>
      <c r="O2661" s="47">
        <f t="shared" si="165"/>
        <v>1047</v>
      </c>
      <c r="P2661" s="47"/>
    </row>
    <row r="2662" spans="1:16" x14ac:dyDescent="0.3">
      <c r="A2662" s="6"/>
      <c r="C2662" s="27">
        <v>2648</v>
      </c>
      <c r="D2662" s="26">
        <v>1111</v>
      </c>
      <c r="E2662" s="26">
        <v>8</v>
      </c>
      <c r="F2662" s="5">
        <v>1052</v>
      </c>
      <c r="H2662" s="47">
        <f>VLOOKUP(표5_1075[[#This Row],[characterId]],$BB$15:$BD$223,2,FALSE)</f>
        <v>10</v>
      </c>
      <c r="I2662" s="47" t="str">
        <f>VLOOKUP(표5_1075[[#This Row],[characterId]],$BB$15:$BD$223,3,FALSE)</f>
        <v>치카</v>
      </c>
      <c r="K2662" s="47">
        <f t="shared" si="166"/>
        <v>111</v>
      </c>
      <c r="L2662" s="47">
        <v>2648</v>
      </c>
      <c r="M2662" s="47">
        <f t="shared" si="164"/>
        <v>1111</v>
      </c>
      <c r="N2662" s="47">
        <f t="shared" si="163"/>
        <v>8</v>
      </c>
      <c r="O2662" s="47">
        <f t="shared" si="165"/>
        <v>1052</v>
      </c>
      <c r="P2662" s="47"/>
    </row>
    <row r="2663" spans="1:16" x14ac:dyDescent="0.3">
      <c r="A2663" s="6"/>
      <c r="C2663" s="27">
        <v>2649</v>
      </c>
      <c r="D2663" s="26">
        <v>1111</v>
      </c>
      <c r="E2663" s="26">
        <v>9</v>
      </c>
      <c r="F2663" s="5">
        <v>1048</v>
      </c>
      <c r="H2663" s="47">
        <f>VLOOKUP(표5_1075[[#This Row],[characterId]],$BB$15:$BD$223,2,FALSE)</f>
        <v>8</v>
      </c>
      <c r="I2663" s="47" t="str">
        <f>VLOOKUP(표5_1075[[#This Row],[characterId]],$BB$15:$BD$223,3,FALSE)</f>
        <v>호박</v>
      </c>
      <c r="K2663" s="47">
        <f t="shared" si="166"/>
        <v>111</v>
      </c>
      <c r="L2663" s="47">
        <v>2649</v>
      </c>
      <c r="M2663" s="47">
        <f t="shared" si="164"/>
        <v>1111</v>
      </c>
      <c r="N2663" s="47">
        <f t="shared" si="163"/>
        <v>9</v>
      </c>
      <c r="O2663" s="47">
        <f t="shared" si="165"/>
        <v>1048</v>
      </c>
      <c r="P2663" s="47"/>
    </row>
    <row r="2664" spans="1:16" x14ac:dyDescent="0.3">
      <c r="A2664" s="6"/>
      <c r="C2664" s="27">
        <v>2650</v>
      </c>
      <c r="D2664" s="26">
        <v>1111</v>
      </c>
      <c r="E2664" s="26">
        <v>10</v>
      </c>
      <c r="F2664" s="5">
        <v>1049</v>
      </c>
      <c r="H2664" s="47">
        <f>VLOOKUP(표5_1075[[#This Row],[characterId]],$BB$15:$BD$223,2,FALSE)</f>
        <v>7</v>
      </c>
      <c r="I2664" s="47" t="str">
        <f>VLOOKUP(표5_1075[[#This Row],[characterId]],$BB$15:$BD$223,3,FALSE)</f>
        <v>민트맨</v>
      </c>
      <c r="K2664" s="47">
        <f t="shared" si="166"/>
        <v>111</v>
      </c>
      <c r="L2664" s="47">
        <v>2650</v>
      </c>
      <c r="M2664" s="47">
        <f t="shared" si="164"/>
        <v>1111</v>
      </c>
      <c r="N2664" s="47">
        <f t="shared" ref="N2664:N2726" si="167">N2640</f>
        <v>10</v>
      </c>
      <c r="O2664" s="47">
        <f t="shared" si="165"/>
        <v>1049</v>
      </c>
      <c r="P2664" s="47"/>
    </row>
    <row r="2665" spans="1:16" x14ac:dyDescent="0.3">
      <c r="A2665" s="6"/>
      <c r="C2665" s="27">
        <v>2651</v>
      </c>
      <c r="D2665" s="26">
        <v>1111</v>
      </c>
      <c r="E2665" s="26">
        <v>11</v>
      </c>
      <c r="F2665" s="5">
        <v>1067</v>
      </c>
      <c r="H2665" s="47">
        <f>VLOOKUP(표5_1075[[#This Row],[characterId]],$BB$15:$BD$223,2,FALSE)</f>
        <v>5</v>
      </c>
      <c r="I2665" s="47" t="str">
        <f>VLOOKUP(표5_1075[[#This Row],[characterId]],$BB$15:$BD$223,3,FALSE)</f>
        <v>롬바딜</v>
      </c>
      <c r="K2665" s="47">
        <f t="shared" si="166"/>
        <v>111</v>
      </c>
      <c r="L2665" s="47">
        <v>2651</v>
      </c>
      <c r="M2665" s="47">
        <f t="shared" si="164"/>
        <v>1111</v>
      </c>
      <c r="N2665" s="47">
        <f t="shared" si="167"/>
        <v>11</v>
      </c>
      <c r="O2665" s="47">
        <f t="shared" si="165"/>
        <v>1067</v>
      </c>
      <c r="P2665" s="47"/>
    </row>
    <row r="2666" spans="1:16" x14ac:dyDescent="0.3">
      <c r="A2666" s="6"/>
      <c r="C2666" s="27">
        <v>2652</v>
      </c>
      <c r="D2666" s="26">
        <v>1111</v>
      </c>
      <c r="E2666" s="26">
        <v>12</v>
      </c>
      <c r="F2666" s="5">
        <v>1077</v>
      </c>
      <c r="H2666" s="47">
        <f>VLOOKUP(표5_1075[[#This Row],[characterId]],$BB$15:$BD$223,2,FALSE)</f>
        <v>6</v>
      </c>
      <c r="I2666" s="47" t="str">
        <f>VLOOKUP(표5_1075[[#This Row],[characterId]],$BB$15:$BD$223,3,FALSE)</f>
        <v>페일독스</v>
      </c>
      <c r="K2666" s="47">
        <f t="shared" si="166"/>
        <v>111</v>
      </c>
      <c r="L2666" s="47">
        <v>2652</v>
      </c>
      <c r="M2666" s="47">
        <f t="shared" si="164"/>
        <v>1111</v>
      </c>
      <c r="N2666" s="47">
        <f t="shared" si="167"/>
        <v>12</v>
      </c>
      <c r="O2666" s="47">
        <f t="shared" si="165"/>
        <v>1077</v>
      </c>
      <c r="P2666" s="47"/>
    </row>
    <row r="2667" spans="1:16" x14ac:dyDescent="0.3">
      <c r="A2667" s="6"/>
      <c r="C2667" s="27">
        <v>2653</v>
      </c>
      <c r="D2667" s="26">
        <v>1111</v>
      </c>
      <c r="E2667" s="26">
        <v>13</v>
      </c>
      <c r="F2667" s="5">
        <v>1075</v>
      </c>
      <c r="H2667" s="47">
        <f>VLOOKUP(표5_1075[[#This Row],[characterId]],$BB$15:$BD$223,2,FALSE)</f>
        <v>15</v>
      </c>
      <c r="I2667" s="47" t="str">
        <f>VLOOKUP(표5_1075[[#This Row],[characterId]],$BB$15:$BD$223,3,FALSE)</f>
        <v>드로이드실버</v>
      </c>
      <c r="K2667" s="47">
        <f t="shared" si="166"/>
        <v>111</v>
      </c>
      <c r="L2667" s="47">
        <v>2653</v>
      </c>
      <c r="M2667" s="47">
        <f t="shared" si="164"/>
        <v>1111</v>
      </c>
      <c r="N2667" s="47">
        <f t="shared" si="167"/>
        <v>13</v>
      </c>
      <c r="O2667" s="47">
        <f t="shared" si="165"/>
        <v>1075</v>
      </c>
      <c r="P2667" s="47"/>
    </row>
    <row r="2668" spans="1:16" x14ac:dyDescent="0.3">
      <c r="A2668" s="6"/>
      <c r="C2668" s="27">
        <v>2654</v>
      </c>
      <c r="D2668" s="26">
        <v>1111</v>
      </c>
      <c r="E2668" s="26">
        <v>14</v>
      </c>
      <c r="F2668" s="5">
        <v>1069</v>
      </c>
      <c r="H2668" s="47">
        <f>VLOOKUP(표5_1075[[#This Row],[characterId]],$BB$15:$BD$223,2,FALSE)</f>
        <v>21</v>
      </c>
      <c r="I2668" s="47" t="str">
        <f>VLOOKUP(표5_1075[[#This Row],[characterId]],$BB$15:$BD$223,3,FALSE)</f>
        <v>푸르릉</v>
      </c>
      <c r="K2668" s="47">
        <f t="shared" si="166"/>
        <v>111</v>
      </c>
      <c r="L2668" s="47">
        <v>2654</v>
      </c>
      <c r="M2668" s="47">
        <f t="shared" si="164"/>
        <v>1111</v>
      </c>
      <c r="N2668" s="47">
        <f t="shared" si="167"/>
        <v>14</v>
      </c>
      <c r="O2668" s="47">
        <f t="shared" si="165"/>
        <v>1069</v>
      </c>
      <c r="P2668" s="47"/>
    </row>
    <row r="2669" spans="1:16" x14ac:dyDescent="0.3">
      <c r="A2669" s="6"/>
      <c r="C2669" s="27">
        <v>2655</v>
      </c>
      <c r="D2669" s="26">
        <v>1111</v>
      </c>
      <c r="E2669" s="26">
        <v>15</v>
      </c>
      <c r="F2669" s="5">
        <v>1082</v>
      </c>
      <c r="H2669" s="47">
        <f>VLOOKUP(표5_1075[[#This Row],[characterId]],$BB$15:$BD$223,2,FALSE)</f>
        <v>15</v>
      </c>
      <c r="I2669" s="47" t="str">
        <f>VLOOKUP(표5_1075[[#This Row],[characterId]],$BB$15:$BD$223,3,FALSE)</f>
        <v>나이트필</v>
      </c>
      <c r="K2669" s="47">
        <f t="shared" si="166"/>
        <v>111</v>
      </c>
      <c r="L2669" s="47">
        <v>2655</v>
      </c>
      <c r="M2669" s="47">
        <f t="shared" si="164"/>
        <v>1111</v>
      </c>
      <c r="N2669" s="47">
        <f t="shared" si="167"/>
        <v>15</v>
      </c>
      <c r="O2669" s="47">
        <f t="shared" si="165"/>
        <v>1082</v>
      </c>
      <c r="P2669" s="47"/>
    </row>
    <row r="2670" spans="1:16" x14ac:dyDescent="0.3">
      <c r="A2670" s="6"/>
      <c r="C2670" s="27">
        <v>2656</v>
      </c>
      <c r="D2670" s="26">
        <v>1111</v>
      </c>
      <c r="E2670" s="26">
        <v>16</v>
      </c>
      <c r="F2670" s="5">
        <v>1115</v>
      </c>
      <c r="H2670" s="47">
        <f>VLOOKUP(표5_1075[[#This Row],[characterId]],$BB$15:$BD$223,2,FALSE)</f>
        <v>12</v>
      </c>
      <c r="I2670" s="47" t="str">
        <f>VLOOKUP(표5_1075[[#This Row],[characterId]],$BB$15:$BD$223,3,FALSE)</f>
        <v>스파이크랩</v>
      </c>
      <c r="K2670" s="47">
        <f t="shared" si="166"/>
        <v>111</v>
      </c>
      <c r="L2670" s="47">
        <v>2656</v>
      </c>
      <c r="M2670" s="47">
        <f t="shared" si="164"/>
        <v>1111</v>
      </c>
      <c r="N2670" s="47">
        <f t="shared" si="167"/>
        <v>16</v>
      </c>
      <c r="O2670" s="47">
        <f t="shared" si="165"/>
        <v>1115</v>
      </c>
      <c r="P2670" s="47"/>
    </row>
    <row r="2671" spans="1:16" x14ac:dyDescent="0.3">
      <c r="A2671" s="6"/>
      <c r="C2671" s="27">
        <v>2657</v>
      </c>
      <c r="D2671" s="26">
        <v>1111</v>
      </c>
      <c r="E2671" s="26">
        <v>17</v>
      </c>
      <c r="F2671" s="5">
        <v>1091</v>
      </c>
      <c r="H2671" s="47">
        <f>VLOOKUP(표5_1075[[#This Row],[characterId]],$BB$15:$BD$223,2,FALSE)</f>
        <v>16</v>
      </c>
      <c r="I2671" s="47" t="str">
        <f>VLOOKUP(표5_1075[[#This Row],[characterId]],$BB$15:$BD$223,3,FALSE)</f>
        <v>매트로독스</v>
      </c>
      <c r="K2671" s="47">
        <f t="shared" si="166"/>
        <v>111</v>
      </c>
      <c r="L2671" s="47">
        <v>2657</v>
      </c>
      <c r="M2671" s="47">
        <f t="shared" si="164"/>
        <v>1111</v>
      </c>
      <c r="N2671" s="47">
        <f t="shared" si="167"/>
        <v>17</v>
      </c>
      <c r="O2671" s="47">
        <f t="shared" si="165"/>
        <v>1091</v>
      </c>
      <c r="P2671" s="47"/>
    </row>
    <row r="2672" spans="1:16" x14ac:dyDescent="0.3">
      <c r="A2672" s="6"/>
      <c r="C2672" s="27">
        <v>2658</v>
      </c>
      <c r="D2672" s="26">
        <v>1111</v>
      </c>
      <c r="E2672" s="26">
        <v>18</v>
      </c>
      <c r="F2672" s="5">
        <v>1096</v>
      </c>
      <c r="H2672" s="47">
        <f>VLOOKUP(표5_1075[[#This Row],[characterId]],$BB$15:$BD$223,2,FALSE)</f>
        <v>9</v>
      </c>
      <c r="I2672" s="47" t="str">
        <f>VLOOKUP(표5_1075[[#This Row],[characterId]],$BB$15:$BD$223,3,FALSE)</f>
        <v>자카</v>
      </c>
      <c r="K2672" s="47">
        <f t="shared" si="166"/>
        <v>111</v>
      </c>
      <c r="L2672" s="47">
        <v>2658</v>
      </c>
      <c r="M2672" s="47">
        <f t="shared" si="164"/>
        <v>1111</v>
      </c>
      <c r="N2672" s="47">
        <f t="shared" si="167"/>
        <v>18</v>
      </c>
      <c r="O2672" s="47">
        <f t="shared" si="165"/>
        <v>1096</v>
      </c>
      <c r="P2672" s="47"/>
    </row>
    <row r="2673" spans="1:16" x14ac:dyDescent="0.3">
      <c r="A2673" s="6"/>
      <c r="C2673" s="27">
        <v>2659</v>
      </c>
      <c r="D2673" s="26">
        <v>1111</v>
      </c>
      <c r="E2673" s="26">
        <v>19</v>
      </c>
      <c r="F2673" s="5">
        <v>1089</v>
      </c>
      <c r="H2673" s="47">
        <f>VLOOKUP(표5_1075[[#This Row],[characterId]],$BB$15:$BD$223,2,FALSE)</f>
        <v>13</v>
      </c>
      <c r="I2673" s="47" t="str">
        <f>VLOOKUP(표5_1075[[#This Row],[characterId]],$BB$15:$BD$223,3,FALSE)</f>
        <v>버블러모</v>
      </c>
      <c r="K2673" s="47">
        <f t="shared" si="166"/>
        <v>111</v>
      </c>
      <c r="L2673" s="47">
        <v>2659</v>
      </c>
      <c r="M2673" s="47">
        <f t="shared" si="164"/>
        <v>1111</v>
      </c>
      <c r="N2673" s="47">
        <f t="shared" si="167"/>
        <v>19</v>
      </c>
      <c r="O2673" s="47">
        <f t="shared" si="165"/>
        <v>1089</v>
      </c>
      <c r="P2673" s="47"/>
    </row>
    <row r="2674" spans="1:16" x14ac:dyDescent="0.3">
      <c r="A2674" s="6"/>
      <c r="C2674" s="27">
        <v>2660</v>
      </c>
      <c r="D2674" s="26">
        <v>1111</v>
      </c>
      <c r="E2674" s="26">
        <v>20</v>
      </c>
      <c r="F2674" s="5">
        <v>1100</v>
      </c>
      <c r="H2674" s="47">
        <f>VLOOKUP(표5_1075[[#This Row],[characterId]],$BB$15:$BD$223,2,FALSE)</f>
        <v>20</v>
      </c>
      <c r="I2674" s="47" t="str">
        <f>VLOOKUP(표5_1075[[#This Row],[characterId]],$BB$15:$BD$223,3,FALSE)</f>
        <v>아글라스</v>
      </c>
      <c r="K2674" s="47">
        <f t="shared" si="166"/>
        <v>111</v>
      </c>
      <c r="L2674" s="47">
        <v>2660</v>
      </c>
      <c r="M2674" s="47">
        <f t="shared" si="164"/>
        <v>1111</v>
      </c>
      <c r="N2674" s="47">
        <f t="shared" si="167"/>
        <v>20</v>
      </c>
      <c r="O2674" s="47">
        <f t="shared" si="165"/>
        <v>1100</v>
      </c>
      <c r="P2674" s="47"/>
    </row>
    <row r="2675" spans="1:16" x14ac:dyDescent="0.3">
      <c r="A2675" s="6"/>
      <c r="C2675" s="27">
        <v>2661</v>
      </c>
      <c r="D2675" s="26">
        <v>1111</v>
      </c>
      <c r="E2675" s="26">
        <v>101</v>
      </c>
      <c r="F2675" s="5">
        <v>2013</v>
      </c>
      <c r="H2675" s="47">
        <f>VLOOKUP(표5_1075[[#This Row],[characterId]],$BB$15:$BD$223,2,FALSE)</f>
        <v>22</v>
      </c>
      <c r="I2675" s="47" t="str">
        <f>VLOOKUP(표5_1075[[#This Row],[characterId]],$BB$15:$BD$223,3,FALSE)</f>
        <v>타르보스</v>
      </c>
      <c r="K2675" s="47">
        <f t="shared" si="166"/>
        <v>111</v>
      </c>
      <c r="L2675" s="47">
        <v>2661</v>
      </c>
      <c r="M2675" s="47">
        <f t="shared" si="164"/>
        <v>1111</v>
      </c>
      <c r="N2675" s="47">
        <f t="shared" si="167"/>
        <v>101</v>
      </c>
      <c r="O2675" s="47">
        <f t="shared" si="165"/>
        <v>2013</v>
      </c>
      <c r="P2675" s="47"/>
    </row>
    <row r="2676" spans="1:16" x14ac:dyDescent="0.3">
      <c r="A2676" s="6"/>
      <c r="C2676" s="27">
        <v>2662</v>
      </c>
      <c r="D2676" s="26">
        <v>1111</v>
      </c>
      <c r="E2676" s="26">
        <v>102</v>
      </c>
      <c r="F2676" s="5">
        <v>2021</v>
      </c>
      <c r="H2676" s="47">
        <f>VLOOKUP(표5_1075[[#This Row],[characterId]],$BB$15:$BD$223,2,FALSE)</f>
        <v>23</v>
      </c>
      <c r="I2676" s="47" t="str">
        <f>VLOOKUP(표5_1075[[#This Row],[characterId]],$BB$15:$BD$223,3,FALSE)</f>
        <v>도르도로이드</v>
      </c>
      <c r="K2676" s="47">
        <f t="shared" si="166"/>
        <v>111</v>
      </c>
      <c r="L2676" s="47">
        <v>2662</v>
      </c>
      <c r="M2676" s="47">
        <f t="shared" si="164"/>
        <v>1111</v>
      </c>
      <c r="N2676" s="47">
        <f t="shared" si="167"/>
        <v>102</v>
      </c>
      <c r="O2676" s="47">
        <f t="shared" si="165"/>
        <v>2021</v>
      </c>
      <c r="P2676" s="47"/>
    </row>
    <row r="2677" spans="1:16" x14ac:dyDescent="0.3">
      <c r="A2677" s="6"/>
      <c r="C2677" s="27">
        <v>2663</v>
      </c>
      <c r="D2677" s="26">
        <v>1111</v>
      </c>
      <c r="E2677" s="26">
        <v>103</v>
      </c>
      <c r="F2677" s="5">
        <v>2043</v>
      </c>
      <c r="H2677" s="47">
        <f>VLOOKUP(표5_1075[[#This Row],[characterId]],$BB$15:$BD$223,2,FALSE)</f>
        <v>31</v>
      </c>
      <c r="I2677" s="47" t="str">
        <f>VLOOKUP(표5_1075[[#This Row],[characterId]],$BB$15:$BD$223,3,FALSE)</f>
        <v>엘무스</v>
      </c>
      <c r="K2677" s="47">
        <f t="shared" si="166"/>
        <v>111</v>
      </c>
      <c r="L2677" s="47">
        <v>2663</v>
      </c>
      <c r="M2677" s="47">
        <f t="shared" si="164"/>
        <v>1111</v>
      </c>
      <c r="N2677" s="47">
        <f t="shared" si="167"/>
        <v>103</v>
      </c>
      <c r="O2677" s="47">
        <f t="shared" si="165"/>
        <v>2043</v>
      </c>
      <c r="P2677" s="47"/>
    </row>
    <row r="2678" spans="1:16" x14ac:dyDescent="0.3">
      <c r="A2678" s="6"/>
      <c r="C2678" s="27">
        <v>2664</v>
      </c>
      <c r="D2678" s="26">
        <v>1111</v>
      </c>
      <c r="E2678" s="26">
        <v>201</v>
      </c>
      <c r="F2678" s="5">
        <v>3005</v>
      </c>
      <c r="H2678" s="47">
        <f>VLOOKUP(표5_1075[[#This Row],[characterId]],$BB$15:$BD$223,2,FALSE)</f>
        <v>36</v>
      </c>
      <c r="I2678" s="47" t="str">
        <f>VLOOKUP(표5_1075[[#This Row],[characterId]],$BB$15:$BD$223,3,FALSE)</f>
        <v>눈물의 루나이</v>
      </c>
      <c r="K2678" s="47">
        <f t="shared" si="166"/>
        <v>111</v>
      </c>
      <c r="L2678" s="47">
        <v>2664</v>
      </c>
      <c r="M2678" s="47">
        <f t="shared" si="164"/>
        <v>1111</v>
      </c>
      <c r="N2678" s="47">
        <f t="shared" si="167"/>
        <v>201</v>
      </c>
      <c r="O2678" s="47">
        <f t="shared" si="165"/>
        <v>3005</v>
      </c>
      <c r="P2678" s="47"/>
    </row>
    <row r="2679" spans="1:16" x14ac:dyDescent="0.3">
      <c r="A2679" s="6"/>
      <c r="C2679" s="27">
        <v>2665</v>
      </c>
      <c r="D2679" s="26">
        <v>1112</v>
      </c>
      <c r="E2679" s="26">
        <v>1</v>
      </c>
      <c r="F2679" s="5">
        <v>1001</v>
      </c>
      <c r="H2679" s="47">
        <f>VLOOKUP(표5_1075[[#This Row],[characterId]],$BB$15:$BD$223,2,FALSE)</f>
        <v>1</v>
      </c>
      <c r="I2679" s="47" t="str">
        <f>VLOOKUP(표5_1075[[#This Row],[characterId]],$BB$15:$BD$223,3,FALSE)</f>
        <v>글라임</v>
      </c>
      <c r="K2679" s="47">
        <f t="shared" si="166"/>
        <v>112</v>
      </c>
      <c r="L2679" s="47">
        <v>2665</v>
      </c>
      <c r="M2679" s="47">
        <f t="shared" si="164"/>
        <v>1112</v>
      </c>
      <c r="N2679" s="47">
        <f t="shared" si="167"/>
        <v>1</v>
      </c>
      <c r="O2679" s="47">
        <f t="shared" si="165"/>
        <v>1001</v>
      </c>
      <c r="P2679" s="47"/>
    </row>
    <row r="2680" spans="1:16" x14ac:dyDescent="0.3">
      <c r="A2680" s="6"/>
      <c r="C2680" s="27">
        <v>2666</v>
      </c>
      <c r="D2680" s="26">
        <v>1112</v>
      </c>
      <c r="E2680" s="26">
        <v>2</v>
      </c>
      <c r="F2680" s="5">
        <v>1003</v>
      </c>
      <c r="H2680" s="47">
        <f>VLOOKUP(표5_1075[[#This Row],[characterId]],$BB$15:$BD$223,2,FALSE)</f>
        <v>2</v>
      </c>
      <c r="I2680" s="47" t="str">
        <f>VLOOKUP(표5_1075[[#This Row],[characterId]],$BB$15:$BD$223,3,FALSE)</f>
        <v>으릉</v>
      </c>
      <c r="K2680" s="47">
        <f t="shared" si="166"/>
        <v>112</v>
      </c>
      <c r="L2680" s="47">
        <v>2666</v>
      </c>
      <c r="M2680" s="47">
        <f t="shared" si="164"/>
        <v>1112</v>
      </c>
      <c r="N2680" s="47">
        <f t="shared" si="167"/>
        <v>2</v>
      </c>
      <c r="O2680" s="47">
        <f t="shared" si="165"/>
        <v>1003</v>
      </c>
      <c r="P2680" s="47"/>
    </row>
    <row r="2681" spans="1:16" x14ac:dyDescent="0.3">
      <c r="A2681" s="6"/>
      <c r="C2681" s="27">
        <v>2667</v>
      </c>
      <c r="D2681" s="26">
        <v>1112</v>
      </c>
      <c r="E2681" s="26">
        <v>3</v>
      </c>
      <c r="F2681" s="5">
        <v>1023</v>
      </c>
      <c r="H2681" s="47">
        <f>VLOOKUP(표5_1075[[#This Row],[characterId]],$BB$15:$BD$223,2,FALSE)</f>
        <v>1</v>
      </c>
      <c r="I2681" s="47" t="str">
        <f>VLOOKUP(표5_1075[[#This Row],[characterId]],$BB$15:$BD$223,3,FALSE)</f>
        <v>레임</v>
      </c>
      <c r="K2681" s="47">
        <f t="shared" si="166"/>
        <v>112</v>
      </c>
      <c r="L2681" s="47">
        <v>2667</v>
      </c>
      <c r="M2681" s="47">
        <f t="shared" si="164"/>
        <v>1112</v>
      </c>
      <c r="N2681" s="47">
        <f t="shared" si="167"/>
        <v>3</v>
      </c>
      <c r="O2681" s="47">
        <f t="shared" si="165"/>
        <v>1023</v>
      </c>
      <c r="P2681" s="47"/>
    </row>
    <row r="2682" spans="1:16" x14ac:dyDescent="0.3">
      <c r="A2682" s="6"/>
      <c r="C2682" s="27">
        <v>2668</v>
      </c>
      <c r="D2682" s="26">
        <v>1112</v>
      </c>
      <c r="E2682" s="26">
        <v>4</v>
      </c>
      <c r="F2682" s="5">
        <v>1035</v>
      </c>
      <c r="H2682" s="47">
        <f>VLOOKUP(표5_1075[[#This Row],[characterId]],$BB$15:$BD$223,2,FALSE)</f>
        <v>2</v>
      </c>
      <c r="I2682" s="47" t="str">
        <f>VLOOKUP(표5_1075[[#This Row],[characterId]],$BB$15:$BD$223,3,FALSE)</f>
        <v>액션트독스</v>
      </c>
      <c r="K2682" s="47">
        <f t="shared" si="166"/>
        <v>112</v>
      </c>
      <c r="L2682" s="47">
        <v>2668</v>
      </c>
      <c r="M2682" s="47">
        <f t="shared" si="164"/>
        <v>1112</v>
      </c>
      <c r="N2682" s="47">
        <f t="shared" si="167"/>
        <v>4</v>
      </c>
      <c r="O2682" s="47">
        <f t="shared" si="165"/>
        <v>1035</v>
      </c>
      <c r="P2682" s="47"/>
    </row>
    <row r="2683" spans="1:16" x14ac:dyDescent="0.3">
      <c r="A2683" s="6"/>
      <c r="C2683" s="27">
        <v>2669</v>
      </c>
      <c r="D2683" s="26">
        <v>1112</v>
      </c>
      <c r="E2683" s="26">
        <v>5</v>
      </c>
      <c r="F2683" s="5">
        <v>1013</v>
      </c>
      <c r="H2683" s="47">
        <f>VLOOKUP(표5_1075[[#This Row],[characterId]],$BB$15:$BD$223,2,FALSE)</f>
        <v>4</v>
      </c>
      <c r="I2683" s="47" t="str">
        <f>VLOOKUP(표5_1075[[#This Row],[characterId]],$BB$15:$BD$223,3,FALSE)</f>
        <v>칼핀</v>
      </c>
      <c r="K2683" s="47">
        <f t="shared" si="166"/>
        <v>112</v>
      </c>
      <c r="L2683" s="47">
        <v>2669</v>
      </c>
      <c r="M2683" s="47">
        <f t="shared" si="164"/>
        <v>1112</v>
      </c>
      <c r="N2683" s="47">
        <f t="shared" si="167"/>
        <v>5</v>
      </c>
      <c r="O2683" s="47">
        <f t="shared" si="165"/>
        <v>1013</v>
      </c>
      <c r="P2683" s="47"/>
    </row>
    <row r="2684" spans="1:16" x14ac:dyDescent="0.3">
      <c r="A2684" s="6"/>
      <c r="C2684" s="27">
        <v>2670</v>
      </c>
      <c r="D2684" s="26">
        <v>1112</v>
      </c>
      <c r="E2684" s="26">
        <v>6</v>
      </c>
      <c r="F2684" s="5">
        <v>1054</v>
      </c>
      <c r="H2684" s="47">
        <f>VLOOKUP(표5_1075[[#This Row],[characterId]],$BB$15:$BD$223,2,FALSE)</f>
        <v>7</v>
      </c>
      <c r="I2684" s="47" t="str">
        <f>VLOOKUP(표5_1075[[#This Row],[characterId]],$BB$15:$BD$223,3,FALSE)</f>
        <v>컷스로트맨</v>
      </c>
      <c r="K2684" s="47">
        <f t="shared" si="166"/>
        <v>112</v>
      </c>
      <c r="L2684" s="47">
        <v>2670</v>
      </c>
      <c r="M2684" s="47">
        <f t="shared" si="164"/>
        <v>1112</v>
      </c>
      <c r="N2684" s="47">
        <f t="shared" si="167"/>
        <v>6</v>
      </c>
      <c r="O2684" s="47">
        <f t="shared" si="165"/>
        <v>1054</v>
      </c>
      <c r="P2684" s="47"/>
    </row>
    <row r="2685" spans="1:16" x14ac:dyDescent="0.3">
      <c r="A2685" s="6"/>
      <c r="C2685" s="27">
        <v>2671</v>
      </c>
      <c r="D2685" s="26">
        <v>1112</v>
      </c>
      <c r="E2685" s="26">
        <v>7</v>
      </c>
      <c r="F2685" s="5">
        <v>1047</v>
      </c>
      <c r="H2685" s="47">
        <f>VLOOKUP(표5_1075[[#This Row],[characterId]],$BB$15:$BD$223,2,FALSE)</f>
        <v>2</v>
      </c>
      <c r="I2685" s="47" t="str">
        <f>VLOOKUP(표5_1075[[#This Row],[characterId]],$BB$15:$BD$223,3,FALSE)</f>
        <v>앵그리독스</v>
      </c>
      <c r="K2685" s="47">
        <f t="shared" si="166"/>
        <v>112</v>
      </c>
      <c r="L2685" s="47">
        <v>2671</v>
      </c>
      <c r="M2685" s="47">
        <f t="shared" si="164"/>
        <v>1112</v>
      </c>
      <c r="N2685" s="47">
        <f t="shared" si="167"/>
        <v>7</v>
      </c>
      <c r="O2685" s="47">
        <f t="shared" si="165"/>
        <v>1047</v>
      </c>
      <c r="P2685" s="47"/>
    </row>
    <row r="2686" spans="1:16" x14ac:dyDescent="0.3">
      <c r="A2686" s="6"/>
      <c r="C2686" s="27">
        <v>2672</v>
      </c>
      <c r="D2686" s="26">
        <v>1112</v>
      </c>
      <c r="E2686" s="26">
        <v>8</v>
      </c>
      <c r="F2686" s="5">
        <v>1052</v>
      </c>
      <c r="H2686" s="47">
        <f>VLOOKUP(표5_1075[[#This Row],[characterId]],$BB$15:$BD$223,2,FALSE)</f>
        <v>10</v>
      </c>
      <c r="I2686" s="47" t="str">
        <f>VLOOKUP(표5_1075[[#This Row],[characterId]],$BB$15:$BD$223,3,FALSE)</f>
        <v>치카</v>
      </c>
      <c r="K2686" s="47">
        <f t="shared" si="166"/>
        <v>112</v>
      </c>
      <c r="L2686" s="47">
        <v>2672</v>
      </c>
      <c r="M2686" s="47">
        <f t="shared" si="164"/>
        <v>1112</v>
      </c>
      <c r="N2686" s="47">
        <f t="shared" si="167"/>
        <v>8</v>
      </c>
      <c r="O2686" s="47">
        <f t="shared" si="165"/>
        <v>1052</v>
      </c>
      <c r="P2686" s="47"/>
    </row>
    <row r="2687" spans="1:16" x14ac:dyDescent="0.3">
      <c r="A2687" s="6"/>
      <c r="C2687" s="27">
        <v>2673</v>
      </c>
      <c r="D2687" s="26">
        <v>1112</v>
      </c>
      <c r="E2687" s="26">
        <v>9</v>
      </c>
      <c r="F2687" s="5">
        <v>1048</v>
      </c>
      <c r="H2687" s="47">
        <f>VLOOKUP(표5_1075[[#This Row],[characterId]],$BB$15:$BD$223,2,FALSE)</f>
        <v>8</v>
      </c>
      <c r="I2687" s="47" t="str">
        <f>VLOOKUP(표5_1075[[#This Row],[characterId]],$BB$15:$BD$223,3,FALSE)</f>
        <v>호박</v>
      </c>
      <c r="K2687" s="47">
        <f t="shared" si="166"/>
        <v>112</v>
      </c>
      <c r="L2687" s="47">
        <v>2673</v>
      </c>
      <c r="M2687" s="47">
        <f t="shared" si="164"/>
        <v>1112</v>
      </c>
      <c r="N2687" s="47">
        <f t="shared" si="167"/>
        <v>9</v>
      </c>
      <c r="O2687" s="47">
        <f t="shared" si="165"/>
        <v>1048</v>
      </c>
      <c r="P2687" s="47"/>
    </row>
    <row r="2688" spans="1:16" x14ac:dyDescent="0.3">
      <c r="A2688" s="6"/>
      <c r="C2688" s="27">
        <v>2674</v>
      </c>
      <c r="D2688" s="26">
        <v>1112</v>
      </c>
      <c r="E2688" s="26">
        <v>10</v>
      </c>
      <c r="F2688" s="5">
        <v>1049</v>
      </c>
      <c r="H2688" s="47">
        <f>VLOOKUP(표5_1075[[#This Row],[characterId]],$BB$15:$BD$223,2,FALSE)</f>
        <v>7</v>
      </c>
      <c r="I2688" s="47" t="str">
        <f>VLOOKUP(표5_1075[[#This Row],[characterId]],$BB$15:$BD$223,3,FALSE)</f>
        <v>민트맨</v>
      </c>
      <c r="K2688" s="47">
        <f t="shared" si="166"/>
        <v>112</v>
      </c>
      <c r="L2688" s="47">
        <v>2674</v>
      </c>
      <c r="M2688" s="47">
        <f t="shared" si="164"/>
        <v>1112</v>
      </c>
      <c r="N2688" s="47">
        <f t="shared" si="167"/>
        <v>10</v>
      </c>
      <c r="O2688" s="47">
        <f t="shared" si="165"/>
        <v>1049</v>
      </c>
      <c r="P2688" s="47"/>
    </row>
    <row r="2689" spans="1:16" x14ac:dyDescent="0.3">
      <c r="A2689" s="6"/>
      <c r="C2689" s="27">
        <v>2675</v>
      </c>
      <c r="D2689" s="26">
        <v>1112</v>
      </c>
      <c r="E2689" s="26">
        <v>11</v>
      </c>
      <c r="F2689" s="5">
        <v>1067</v>
      </c>
      <c r="H2689" s="47">
        <f>VLOOKUP(표5_1075[[#This Row],[characterId]],$BB$15:$BD$223,2,FALSE)</f>
        <v>5</v>
      </c>
      <c r="I2689" s="47" t="str">
        <f>VLOOKUP(표5_1075[[#This Row],[characterId]],$BB$15:$BD$223,3,FALSE)</f>
        <v>롬바딜</v>
      </c>
      <c r="K2689" s="47">
        <f t="shared" si="166"/>
        <v>112</v>
      </c>
      <c r="L2689" s="47">
        <v>2675</v>
      </c>
      <c r="M2689" s="47">
        <f t="shared" si="164"/>
        <v>1112</v>
      </c>
      <c r="N2689" s="47">
        <f t="shared" si="167"/>
        <v>11</v>
      </c>
      <c r="O2689" s="47">
        <f t="shared" si="165"/>
        <v>1067</v>
      </c>
      <c r="P2689" s="47"/>
    </row>
    <row r="2690" spans="1:16" x14ac:dyDescent="0.3">
      <c r="A2690" s="6"/>
      <c r="C2690" s="27">
        <v>2676</v>
      </c>
      <c r="D2690" s="26">
        <v>1112</v>
      </c>
      <c r="E2690" s="26">
        <v>12</v>
      </c>
      <c r="F2690" s="5">
        <v>1077</v>
      </c>
      <c r="H2690" s="47">
        <f>VLOOKUP(표5_1075[[#This Row],[characterId]],$BB$15:$BD$223,2,FALSE)</f>
        <v>6</v>
      </c>
      <c r="I2690" s="47" t="str">
        <f>VLOOKUP(표5_1075[[#This Row],[characterId]],$BB$15:$BD$223,3,FALSE)</f>
        <v>페일독스</v>
      </c>
      <c r="K2690" s="47">
        <f t="shared" si="166"/>
        <v>112</v>
      </c>
      <c r="L2690" s="47">
        <v>2676</v>
      </c>
      <c r="M2690" s="47">
        <f t="shared" si="164"/>
        <v>1112</v>
      </c>
      <c r="N2690" s="47">
        <f t="shared" si="167"/>
        <v>12</v>
      </c>
      <c r="O2690" s="47">
        <f t="shared" si="165"/>
        <v>1077</v>
      </c>
      <c r="P2690" s="47"/>
    </row>
    <row r="2691" spans="1:16" x14ac:dyDescent="0.3">
      <c r="A2691" s="6"/>
      <c r="C2691" s="27">
        <v>2677</v>
      </c>
      <c r="D2691" s="26">
        <v>1112</v>
      </c>
      <c r="E2691" s="26">
        <v>13</v>
      </c>
      <c r="F2691" s="5">
        <v>1075</v>
      </c>
      <c r="H2691" s="47">
        <f>VLOOKUP(표5_1075[[#This Row],[characterId]],$BB$15:$BD$223,2,FALSE)</f>
        <v>15</v>
      </c>
      <c r="I2691" s="47" t="str">
        <f>VLOOKUP(표5_1075[[#This Row],[characterId]],$BB$15:$BD$223,3,FALSE)</f>
        <v>드로이드실버</v>
      </c>
      <c r="K2691" s="47">
        <f t="shared" si="166"/>
        <v>112</v>
      </c>
      <c r="L2691" s="47">
        <v>2677</v>
      </c>
      <c r="M2691" s="47">
        <f t="shared" si="164"/>
        <v>1112</v>
      </c>
      <c r="N2691" s="47">
        <f t="shared" si="167"/>
        <v>13</v>
      </c>
      <c r="O2691" s="47">
        <f t="shared" si="165"/>
        <v>1075</v>
      </c>
      <c r="P2691" s="47"/>
    </row>
    <row r="2692" spans="1:16" x14ac:dyDescent="0.3">
      <c r="A2692" s="6"/>
      <c r="C2692" s="27">
        <v>2678</v>
      </c>
      <c r="D2692" s="26">
        <v>1112</v>
      </c>
      <c r="E2692" s="26">
        <v>14</v>
      </c>
      <c r="F2692" s="5">
        <v>1069</v>
      </c>
      <c r="H2692" s="47">
        <f>VLOOKUP(표5_1075[[#This Row],[characterId]],$BB$15:$BD$223,2,FALSE)</f>
        <v>21</v>
      </c>
      <c r="I2692" s="47" t="str">
        <f>VLOOKUP(표5_1075[[#This Row],[characterId]],$BB$15:$BD$223,3,FALSE)</f>
        <v>푸르릉</v>
      </c>
      <c r="K2692" s="47">
        <f t="shared" si="166"/>
        <v>112</v>
      </c>
      <c r="L2692" s="47">
        <v>2678</v>
      </c>
      <c r="M2692" s="47">
        <f t="shared" si="164"/>
        <v>1112</v>
      </c>
      <c r="N2692" s="47">
        <f t="shared" si="167"/>
        <v>14</v>
      </c>
      <c r="O2692" s="47">
        <f t="shared" si="165"/>
        <v>1069</v>
      </c>
      <c r="P2692" s="47"/>
    </row>
    <row r="2693" spans="1:16" x14ac:dyDescent="0.3">
      <c r="A2693" s="6"/>
      <c r="C2693" s="27">
        <v>2679</v>
      </c>
      <c r="D2693" s="26">
        <v>1112</v>
      </c>
      <c r="E2693" s="26">
        <v>15</v>
      </c>
      <c r="F2693" s="5">
        <v>1082</v>
      </c>
      <c r="H2693" s="47">
        <f>VLOOKUP(표5_1075[[#This Row],[characterId]],$BB$15:$BD$223,2,FALSE)</f>
        <v>15</v>
      </c>
      <c r="I2693" s="47" t="str">
        <f>VLOOKUP(표5_1075[[#This Row],[characterId]],$BB$15:$BD$223,3,FALSE)</f>
        <v>나이트필</v>
      </c>
      <c r="K2693" s="47">
        <f t="shared" si="166"/>
        <v>112</v>
      </c>
      <c r="L2693" s="47">
        <v>2679</v>
      </c>
      <c r="M2693" s="47">
        <f t="shared" si="164"/>
        <v>1112</v>
      </c>
      <c r="N2693" s="47">
        <f t="shared" si="167"/>
        <v>15</v>
      </c>
      <c r="O2693" s="47">
        <f t="shared" si="165"/>
        <v>1082</v>
      </c>
      <c r="P2693" s="47"/>
    </row>
    <row r="2694" spans="1:16" x14ac:dyDescent="0.3">
      <c r="A2694" s="6"/>
      <c r="C2694" s="27">
        <v>2680</v>
      </c>
      <c r="D2694" s="26">
        <v>1112</v>
      </c>
      <c r="E2694" s="26">
        <v>16</v>
      </c>
      <c r="F2694" s="5">
        <v>1115</v>
      </c>
      <c r="H2694" s="47">
        <f>VLOOKUP(표5_1075[[#This Row],[characterId]],$BB$15:$BD$223,2,FALSE)</f>
        <v>12</v>
      </c>
      <c r="I2694" s="47" t="str">
        <f>VLOOKUP(표5_1075[[#This Row],[characterId]],$BB$15:$BD$223,3,FALSE)</f>
        <v>스파이크랩</v>
      </c>
      <c r="K2694" s="47">
        <f t="shared" si="166"/>
        <v>112</v>
      </c>
      <c r="L2694" s="47">
        <v>2680</v>
      </c>
      <c r="M2694" s="47">
        <f t="shared" si="164"/>
        <v>1112</v>
      </c>
      <c r="N2694" s="47">
        <f t="shared" si="167"/>
        <v>16</v>
      </c>
      <c r="O2694" s="47">
        <f t="shared" si="165"/>
        <v>1115</v>
      </c>
      <c r="P2694" s="47"/>
    </row>
    <row r="2695" spans="1:16" x14ac:dyDescent="0.3">
      <c r="A2695" s="6"/>
      <c r="C2695" s="27">
        <v>2681</v>
      </c>
      <c r="D2695" s="26">
        <v>1112</v>
      </c>
      <c r="E2695" s="26">
        <v>17</v>
      </c>
      <c r="F2695" s="5">
        <v>1091</v>
      </c>
      <c r="H2695" s="47">
        <f>VLOOKUP(표5_1075[[#This Row],[characterId]],$BB$15:$BD$223,2,FALSE)</f>
        <v>16</v>
      </c>
      <c r="I2695" s="47" t="str">
        <f>VLOOKUP(표5_1075[[#This Row],[characterId]],$BB$15:$BD$223,3,FALSE)</f>
        <v>매트로독스</v>
      </c>
      <c r="K2695" s="47">
        <f t="shared" si="166"/>
        <v>112</v>
      </c>
      <c r="L2695" s="47">
        <v>2681</v>
      </c>
      <c r="M2695" s="47">
        <f t="shared" si="164"/>
        <v>1112</v>
      </c>
      <c r="N2695" s="47">
        <f t="shared" si="167"/>
        <v>17</v>
      </c>
      <c r="O2695" s="47">
        <f t="shared" si="165"/>
        <v>1091</v>
      </c>
      <c r="P2695" s="47"/>
    </row>
    <row r="2696" spans="1:16" x14ac:dyDescent="0.3">
      <c r="A2696" s="6"/>
      <c r="C2696" s="27">
        <v>2682</v>
      </c>
      <c r="D2696" s="26">
        <v>1112</v>
      </c>
      <c r="E2696" s="26">
        <v>18</v>
      </c>
      <c r="F2696" s="5">
        <v>1096</v>
      </c>
      <c r="H2696" s="47">
        <f>VLOOKUP(표5_1075[[#This Row],[characterId]],$BB$15:$BD$223,2,FALSE)</f>
        <v>9</v>
      </c>
      <c r="I2696" s="47" t="str">
        <f>VLOOKUP(표5_1075[[#This Row],[characterId]],$BB$15:$BD$223,3,FALSE)</f>
        <v>자카</v>
      </c>
      <c r="K2696" s="47">
        <f t="shared" si="166"/>
        <v>112</v>
      </c>
      <c r="L2696" s="47">
        <v>2682</v>
      </c>
      <c r="M2696" s="47">
        <f t="shared" si="164"/>
        <v>1112</v>
      </c>
      <c r="N2696" s="47">
        <f t="shared" si="167"/>
        <v>18</v>
      </c>
      <c r="O2696" s="47">
        <f t="shared" si="165"/>
        <v>1096</v>
      </c>
      <c r="P2696" s="47"/>
    </row>
    <row r="2697" spans="1:16" x14ac:dyDescent="0.3">
      <c r="A2697" s="6"/>
      <c r="C2697" s="27">
        <v>2683</v>
      </c>
      <c r="D2697" s="26">
        <v>1112</v>
      </c>
      <c r="E2697" s="26">
        <v>19</v>
      </c>
      <c r="F2697" s="5">
        <v>1089</v>
      </c>
      <c r="H2697" s="47">
        <f>VLOOKUP(표5_1075[[#This Row],[characterId]],$BB$15:$BD$223,2,FALSE)</f>
        <v>13</v>
      </c>
      <c r="I2697" s="47" t="str">
        <f>VLOOKUP(표5_1075[[#This Row],[characterId]],$BB$15:$BD$223,3,FALSE)</f>
        <v>버블러모</v>
      </c>
      <c r="K2697" s="47">
        <f t="shared" si="166"/>
        <v>112</v>
      </c>
      <c r="L2697" s="47">
        <v>2683</v>
      </c>
      <c r="M2697" s="47">
        <f t="shared" si="164"/>
        <v>1112</v>
      </c>
      <c r="N2697" s="47">
        <f t="shared" si="167"/>
        <v>19</v>
      </c>
      <c r="O2697" s="47">
        <f t="shared" si="165"/>
        <v>1089</v>
      </c>
      <c r="P2697" s="47"/>
    </row>
    <row r="2698" spans="1:16" x14ac:dyDescent="0.3">
      <c r="A2698" s="6"/>
      <c r="C2698" s="27">
        <v>2684</v>
      </c>
      <c r="D2698" s="26">
        <v>1112</v>
      </c>
      <c r="E2698" s="26">
        <v>20</v>
      </c>
      <c r="F2698" s="5">
        <v>1100</v>
      </c>
      <c r="H2698" s="47">
        <f>VLOOKUP(표5_1075[[#This Row],[characterId]],$BB$15:$BD$223,2,FALSE)</f>
        <v>20</v>
      </c>
      <c r="I2698" s="47" t="str">
        <f>VLOOKUP(표5_1075[[#This Row],[characterId]],$BB$15:$BD$223,3,FALSE)</f>
        <v>아글라스</v>
      </c>
      <c r="K2698" s="47">
        <f t="shared" si="166"/>
        <v>112</v>
      </c>
      <c r="L2698" s="47">
        <v>2684</v>
      </c>
      <c r="M2698" s="47">
        <f t="shared" si="164"/>
        <v>1112</v>
      </c>
      <c r="N2698" s="47">
        <f t="shared" si="167"/>
        <v>20</v>
      </c>
      <c r="O2698" s="47">
        <f t="shared" si="165"/>
        <v>1100</v>
      </c>
      <c r="P2698" s="47"/>
    </row>
    <row r="2699" spans="1:16" x14ac:dyDescent="0.3">
      <c r="A2699" s="6"/>
      <c r="C2699" s="27">
        <v>2685</v>
      </c>
      <c r="D2699" s="26">
        <v>1112</v>
      </c>
      <c r="E2699" s="26">
        <v>101</v>
      </c>
      <c r="F2699" s="5">
        <v>2013</v>
      </c>
      <c r="H2699" s="47">
        <f>VLOOKUP(표5_1075[[#This Row],[characterId]],$BB$15:$BD$223,2,FALSE)</f>
        <v>22</v>
      </c>
      <c r="I2699" s="47" t="str">
        <f>VLOOKUP(표5_1075[[#This Row],[characterId]],$BB$15:$BD$223,3,FALSE)</f>
        <v>타르보스</v>
      </c>
      <c r="K2699" s="47">
        <f t="shared" si="166"/>
        <v>112</v>
      </c>
      <c r="L2699" s="47">
        <v>2685</v>
      </c>
      <c r="M2699" s="47">
        <f t="shared" si="164"/>
        <v>1112</v>
      </c>
      <c r="N2699" s="47">
        <f t="shared" si="167"/>
        <v>101</v>
      </c>
      <c r="O2699" s="47">
        <f t="shared" si="165"/>
        <v>2013</v>
      </c>
      <c r="P2699" s="47"/>
    </row>
    <row r="2700" spans="1:16" x14ac:dyDescent="0.3">
      <c r="A2700" s="6"/>
      <c r="C2700" s="27">
        <v>2686</v>
      </c>
      <c r="D2700" s="26">
        <v>1112</v>
      </c>
      <c r="E2700" s="26">
        <v>102</v>
      </c>
      <c r="F2700" s="5">
        <v>2021</v>
      </c>
      <c r="H2700" s="47">
        <f>VLOOKUP(표5_1075[[#This Row],[characterId]],$BB$15:$BD$223,2,FALSE)</f>
        <v>23</v>
      </c>
      <c r="I2700" s="47" t="str">
        <f>VLOOKUP(표5_1075[[#This Row],[characterId]],$BB$15:$BD$223,3,FALSE)</f>
        <v>도르도로이드</v>
      </c>
      <c r="K2700" s="47">
        <f t="shared" si="166"/>
        <v>112</v>
      </c>
      <c r="L2700" s="47">
        <v>2686</v>
      </c>
      <c r="M2700" s="47">
        <f t="shared" si="164"/>
        <v>1112</v>
      </c>
      <c r="N2700" s="47">
        <f t="shared" si="167"/>
        <v>102</v>
      </c>
      <c r="O2700" s="47">
        <f t="shared" si="165"/>
        <v>2021</v>
      </c>
      <c r="P2700" s="47"/>
    </row>
    <row r="2701" spans="1:16" x14ac:dyDescent="0.3">
      <c r="A2701" s="6"/>
      <c r="C2701" s="27">
        <v>2687</v>
      </c>
      <c r="D2701" s="26">
        <v>1112</v>
      </c>
      <c r="E2701" s="26">
        <v>103</v>
      </c>
      <c r="F2701" s="5">
        <v>2043</v>
      </c>
      <c r="H2701" s="47">
        <f>VLOOKUP(표5_1075[[#This Row],[characterId]],$BB$15:$BD$223,2,FALSE)</f>
        <v>31</v>
      </c>
      <c r="I2701" s="47" t="str">
        <f>VLOOKUP(표5_1075[[#This Row],[characterId]],$BB$15:$BD$223,3,FALSE)</f>
        <v>엘무스</v>
      </c>
      <c r="K2701" s="47">
        <f t="shared" si="166"/>
        <v>112</v>
      </c>
      <c r="L2701" s="47">
        <v>2687</v>
      </c>
      <c r="M2701" s="47">
        <f t="shared" si="164"/>
        <v>1112</v>
      </c>
      <c r="N2701" s="47">
        <f t="shared" si="167"/>
        <v>103</v>
      </c>
      <c r="O2701" s="47">
        <f t="shared" si="165"/>
        <v>2043</v>
      </c>
      <c r="P2701" s="47"/>
    </row>
    <row r="2702" spans="1:16" x14ac:dyDescent="0.3">
      <c r="A2702" s="6"/>
      <c r="C2702" s="27">
        <v>2688</v>
      </c>
      <c r="D2702" s="26">
        <v>1112</v>
      </c>
      <c r="E2702" s="26">
        <v>201</v>
      </c>
      <c r="F2702" s="5">
        <v>3005</v>
      </c>
      <c r="H2702" s="47">
        <f>VLOOKUP(표5_1075[[#This Row],[characterId]],$BB$15:$BD$223,2,FALSE)</f>
        <v>36</v>
      </c>
      <c r="I2702" s="47" t="str">
        <f>VLOOKUP(표5_1075[[#This Row],[characterId]],$BB$15:$BD$223,3,FALSE)</f>
        <v>눈물의 루나이</v>
      </c>
      <c r="K2702" s="47">
        <f t="shared" si="166"/>
        <v>112</v>
      </c>
      <c r="L2702" s="47">
        <v>2688</v>
      </c>
      <c r="M2702" s="47">
        <f t="shared" si="164"/>
        <v>1112</v>
      </c>
      <c r="N2702" s="47">
        <f t="shared" si="167"/>
        <v>201</v>
      </c>
      <c r="O2702" s="47">
        <f t="shared" si="165"/>
        <v>3005</v>
      </c>
      <c r="P2702" s="47"/>
    </row>
    <row r="2703" spans="1:16" x14ac:dyDescent="0.3">
      <c r="A2703" s="6"/>
      <c r="C2703" s="27">
        <v>2689</v>
      </c>
      <c r="D2703" s="26">
        <v>1201</v>
      </c>
      <c r="E2703" s="26">
        <v>1</v>
      </c>
      <c r="F2703" s="5">
        <v>1006</v>
      </c>
      <c r="H2703" s="47">
        <f>VLOOKUP(표5_1075[[#This Row],[characterId]],$BB$15:$BD$223,2,FALSE)</f>
        <v>3</v>
      </c>
      <c r="I2703" s="47" t="str">
        <f>VLOOKUP(표5_1075[[#This Row],[characterId]],$BB$15:$BD$223,3,FALSE)</f>
        <v>위치</v>
      </c>
      <c r="K2703" s="47">
        <f t="shared" si="166"/>
        <v>113</v>
      </c>
      <c r="L2703" s="47">
        <v>2689</v>
      </c>
      <c r="M2703" s="47">
        <f t="shared" ref="M2703:M2862" si="168">VLOOKUP(ROUNDUP(L2703/24,0),$W$15:$Z$138,4,FALSE)</f>
        <v>1201</v>
      </c>
      <c r="N2703" s="47">
        <f t="shared" si="167"/>
        <v>1</v>
      </c>
      <c r="O2703" s="47">
        <f t="shared" ref="O2703:O2862" si="169">INDEX($AB$15:$AY$138,K2703,VLOOKUP(N2703,$S$15:$T$38,2,FALSE))</f>
        <v>1006</v>
      </c>
      <c r="P2703" s="47"/>
    </row>
    <row r="2704" spans="1:16" x14ac:dyDescent="0.3">
      <c r="A2704" s="6"/>
      <c r="C2704" s="27">
        <v>2690</v>
      </c>
      <c r="D2704" s="26">
        <v>1201</v>
      </c>
      <c r="E2704" s="26">
        <v>2</v>
      </c>
      <c r="F2704" s="5">
        <v>1010</v>
      </c>
      <c r="H2704" s="47">
        <f>VLOOKUP(표5_1075[[#This Row],[characterId]],$BB$15:$BD$223,2,FALSE)</f>
        <v>42</v>
      </c>
      <c r="I2704" s="47" t="str">
        <f>VLOOKUP(표5_1075[[#This Row],[characterId]],$BB$15:$BD$223,3,FALSE)</f>
        <v>도스트</v>
      </c>
      <c r="K2704" s="47">
        <f t="shared" ref="K2704:K2863" si="170">ROUNDUP(L2704/24,0)</f>
        <v>113</v>
      </c>
      <c r="L2704" s="47">
        <v>2690</v>
      </c>
      <c r="M2704" s="47">
        <f t="shared" si="168"/>
        <v>1201</v>
      </c>
      <c r="N2704" s="47">
        <f t="shared" si="167"/>
        <v>2</v>
      </c>
      <c r="O2704" s="47">
        <f t="shared" si="169"/>
        <v>1010</v>
      </c>
      <c r="P2704" s="47"/>
    </row>
    <row r="2705" spans="1:16" x14ac:dyDescent="0.3">
      <c r="A2705" s="6"/>
      <c r="C2705" s="27">
        <v>2691</v>
      </c>
      <c r="D2705" s="26">
        <v>1201</v>
      </c>
      <c r="E2705" s="26">
        <v>3</v>
      </c>
      <c r="F2705" s="5">
        <v>1019</v>
      </c>
      <c r="H2705" s="47">
        <f>VLOOKUP(표5_1075[[#This Row],[characterId]],$BB$15:$BD$223,2,FALSE)</f>
        <v>7</v>
      </c>
      <c r="I2705" s="47" t="str">
        <f>VLOOKUP(표5_1075[[#This Row],[characterId]],$BB$15:$BD$223,3,FALSE)</f>
        <v>진저맨</v>
      </c>
      <c r="K2705" s="47">
        <f t="shared" si="170"/>
        <v>113</v>
      </c>
      <c r="L2705" s="47">
        <v>2691</v>
      </c>
      <c r="M2705" s="47">
        <f t="shared" si="168"/>
        <v>1201</v>
      </c>
      <c r="N2705" s="47">
        <f t="shared" si="167"/>
        <v>3</v>
      </c>
      <c r="O2705" s="47">
        <f t="shared" si="169"/>
        <v>1019</v>
      </c>
      <c r="P2705" s="47"/>
    </row>
    <row r="2706" spans="1:16" x14ac:dyDescent="0.3">
      <c r="A2706" s="6"/>
      <c r="C2706" s="27">
        <v>2692</v>
      </c>
      <c r="D2706" s="26">
        <v>1201</v>
      </c>
      <c r="E2706" s="26">
        <v>4</v>
      </c>
      <c r="F2706" s="5">
        <v>1028</v>
      </c>
      <c r="H2706" s="47">
        <f>VLOOKUP(표5_1075[[#This Row],[characterId]],$BB$15:$BD$223,2,FALSE)</f>
        <v>10</v>
      </c>
      <c r="I2706" s="47" t="str">
        <f>VLOOKUP(표5_1075[[#This Row],[characterId]],$BB$15:$BD$223,3,FALSE)</f>
        <v>젠틀맨</v>
      </c>
      <c r="K2706" s="47">
        <f t="shared" si="170"/>
        <v>113</v>
      </c>
      <c r="L2706" s="47">
        <v>2692</v>
      </c>
      <c r="M2706" s="47">
        <f t="shared" si="168"/>
        <v>1201</v>
      </c>
      <c r="N2706" s="47">
        <f t="shared" si="167"/>
        <v>4</v>
      </c>
      <c r="O2706" s="47">
        <f t="shared" si="169"/>
        <v>1028</v>
      </c>
      <c r="P2706" s="47"/>
    </row>
    <row r="2707" spans="1:16" x14ac:dyDescent="0.3">
      <c r="A2707" s="6"/>
      <c r="C2707" s="27">
        <v>2693</v>
      </c>
      <c r="D2707" s="26">
        <v>1201</v>
      </c>
      <c r="E2707" s="26">
        <v>5</v>
      </c>
      <c r="F2707" s="5">
        <v>1018</v>
      </c>
      <c r="H2707" s="47">
        <f>VLOOKUP(표5_1075[[#This Row],[characterId]],$BB$15:$BD$223,2,FALSE)</f>
        <v>42</v>
      </c>
      <c r="I2707" s="47" t="str">
        <f>VLOOKUP(표5_1075[[#This Row],[characterId]],$BB$15:$BD$223,3,FALSE)</f>
        <v>빨강고래</v>
      </c>
      <c r="K2707" s="47">
        <f t="shared" si="170"/>
        <v>113</v>
      </c>
      <c r="L2707" s="47">
        <v>2693</v>
      </c>
      <c r="M2707" s="47">
        <f t="shared" si="168"/>
        <v>1201</v>
      </c>
      <c r="N2707" s="47">
        <f t="shared" si="167"/>
        <v>5</v>
      </c>
      <c r="O2707" s="47">
        <f t="shared" si="169"/>
        <v>1018</v>
      </c>
      <c r="P2707" s="47"/>
    </row>
    <row r="2708" spans="1:16" x14ac:dyDescent="0.3">
      <c r="A2708" s="6"/>
      <c r="C2708" s="27">
        <v>2694</v>
      </c>
      <c r="D2708" s="26">
        <v>1201</v>
      </c>
      <c r="E2708" s="26">
        <v>6</v>
      </c>
      <c r="F2708" s="5">
        <v>1041</v>
      </c>
      <c r="H2708" s="47">
        <f>VLOOKUP(표5_1075[[#This Row],[characterId]],$BB$15:$BD$223,2,FALSE)</f>
        <v>16</v>
      </c>
      <c r="I2708" s="47" t="str">
        <f>VLOOKUP(표5_1075[[#This Row],[characterId]],$BB$15:$BD$223,3,FALSE)</f>
        <v>위드햇</v>
      </c>
      <c r="K2708" s="47">
        <f t="shared" si="170"/>
        <v>113</v>
      </c>
      <c r="L2708" s="47">
        <v>2694</v>
      </c>
      <c r="M2708" s="47">
        <f t="shared" si="168"/>
        <v>1201</v>
      </c>
      <c r="N2708" s="47">
        <f t="shared" si="167"/>
        <v>6</v>
      </c>
      <c r="O2708" s="47">
        <f t="shared" si="169"/>
        <v>1041</v>
      </c>
      <c r="P2708" s="47"/>
    </row>
    <row r="2709" spans="1:16" x14ac:dyDescent="0.3">
      <c r="A2709" s="6"/>
      <c r="C2709" s="27">
        <v>2695</v>
      </c>
      <c r="D2709" s="26">
        <v>1201</v>
      </c>
      <c r="E2709" s="26">
        <v>7</v>
      </c>
      <c r="F2709" s="5">
        <v>1058</v>
      </c>
      <c r="H2709" s="47">
        <f>VLOOKUP(표5_1075[[#This Row],[characterId]],$BB$15:$BD$223,2,FALSE)</f>
        <v>45</v>
      </c>
      <c r="I2709" s="47" t="str">
        <f>VLOOKUP(표5_1075[[#This Row],[characterId]],$BB$15:$BD$223,3,FALSE)</f>
        <v>투스리프스</v>
      </c>
      <c r="K2709" s="47">
        <f t="shared" si="170"/>
        <v>113</v>
      </c>
      <c r="L2709" s="47">
        <v>2695</v>
      </c>
      <c r="M2709" s="47">
        <f t="shared" si="168"/>
        <v>1201</v>
      </c>
      <c r="N2709" s="47">
        <f t="shared" si="167"/>
        <v>7</v>
      </c>
      <c r="O2709" s="47">
        <f t="shared" si="169"/>
        <v>1058</v>
      </c>
      <c r="P2709" s="47"/>
    </row>
    <row r="2710" spans="1:16" x14ac:dyDescent="0.3">
      <c r="A2710" s="6"/>
      <c r="C2710" s="27">
        <v>2696</v>
      </c>
      <c r="D2710" s="26">
        <v>1201</v>
      </c>
      <c r="E2710" s="26">
        <v>8</v>
      </c>
      <c r="F2710" s="5">
        <v>1046</v>
      </c>
      <c r="H2710" s="47">
        <f>VLOOKUP(표5_1075[[#This Row],[characterId]],$BB$15:$BD$223,2,FALSE)</f>
        <v>21</v>
      </c>
      <c r="I2710" s="47" t="str">
        <f>VLOOKUP(표5_1075[[#This Row],[characterId]],$BB$15:$BD$223,3,FALSE)</f>
        <v>호롱</v>
      </c>
      <c r="K2710" s="47">
        <f t="shared" si="170"/>
        <v>113</v>
      </c>
      <c r="L2710" s="47">
        <v>2696</v>
      </c>
      <c r="M2710" s="47">
        <f t="shared" si="168"/>
        <v>1201</v>
      </c>
      <c r="N2710" s="47">
        <f t="shared" si="167"/>
        <v>8</v>
      </c>
      <c r="O2710" s="47">
        <f t="shared" si="169"/>
        <v>1046</v>
      </c>
      <c r="P2710" s="47"/>
    </row>
    <row r="2711" spans="1:16" x14ac:dyDescent="0.3">
      <c r="A2711" s="6"/>
      <c r="C2711" s="27">
        <v>2697</v>
      </c>
      <c r="D2711" s="26">
        <v>1201</v>
      </c>
      <c r="E2711" s="26">
        <v>9</v>
      </c>
      <c r="F2711" s="5">
        <v>1053</v>
      </c>
      <c r="H2711" s="47">
        <f>VLOOKUP(표5_1075[[#This Row],[characterId]],$BB$15:$BD$223,2,FALSE)</f>
        <v>8</v>
      </c>
      <c r="I2711" s="47" t="str">
        <f>VLOOKUP(표5_1075[[#This Row],[characterId]],$BB$15:$BD$223,3,FALSE)</f>
        <v>카니발리프스</v>
      </c>
      <c r="K2711" s="47">
        <f t="shared" si="170"/>
        <v>113</v>
      </c>
      <c r="L2711" s="47">
        <v>2697</v>
      </c>
      <c r="M2711" s="47">
        <f t="shared" si="168"/>
        <v>1201</v>
      </c>
      <c r="N2711" s="47">
        <f t="shared" si="167"/>
        <v>9</v>
      </c>
      <c r="O2711" s="47">
        <f t="shared" si="169"/>
        <v>1053</v>
      </c>
      <c r="P2711" s="47"/>
    </row>
    <row r="2712" spans="1:16" x14ac:dyDescent="0.3">
      <c r="A2712" s="6"/>
      <c r="C2712" s="27">
        <v>2698</v>
      </c>
      <c r="D2712" s="26">
        <v>1201</v>
      </c>
      <c r="E2712" s="26">
        <v>10</v>
      </c>
      <c r="F2712" s="5">
        <v>1038</v>
      </c>
      <c r="H2712" s="47">
        <f>VLOOKUP(표5_1075[[#This Row],[characterId]],$BB$15:$BD$223,2,FALSE)</f>
        <v>42</v>
      </c>
      <c r="I2712" s="47" t="str">
        <f>VLOOKUP(표5_1075[[#This Row],[characterId]],$BB$15:$BD$223,3,FALSE)</f>
        <v>리프스</v>
      </c>
      <c r="K2712" s="47">
        <f t="shared" si="170"/>
        <v>113</v>
      </c>
      <c r="L2712" s="47">
        <v>2698</v>
      </c>
      <c r="M2712" s="47">
        <f t="shared" si="168"/>
        <v>1201</v>
      </c>
      <c r="N2712" s="47">
        <f t="shared" si="167"/>
        <v>10</v>
      </c>
      <c r="O2712" s="47">
        <f t="shared" si="169"/>
        <v>1038</v>
      </c>
      <c r="P2712" s="47"/>
    </row>
    <row r="2713" spans="1:16" x14ac:dyDescent="0.3">
      <c r="A2713" s="6"/>
      <c r="C2713" s="27">
        <v>2699</v>
      </c>
      <c r="D2713" s="26">
        <v>1201</v>
      </c>
      <c r="E2713" s="26">
        <v>11</v>
      </c>
      <c r="F2713" s="5">
        <v>1071</v>
      </c>
      <c r="H2713" s="47">
        <f>VLOOKUP(표5_1075[[#This Row],[characterId]],$BB$15:$BD$223,2,FALSE)</f>
        <v>4</v>
      </c>
      <c r="I2713" s="47" t="str">
        <f>VLOOKUP(표5_1075[[#This Row],[characterId]],$BB$15:$BD$223,3,FALSE)</f>
        <v>그렌쵸</v>
      </c>
      <c r="K2713" s="47">
        <f t="shared" si="170"/>
        <v>113</v>
      </c>
      <c r="L2713" s="47">
        <v>2699</v>
      </c>
      <c r="M2713" s="47">
        <f t="shared" si="168"/>
        <v>1201</v>
      </c>
      <c r="N2713" s="47">
        <f t="shared" si="167"/>
        <v>11</v>
      </c>
      <c r="O2713" s="47">
        <f t="shared" si="169"/>
        <v>1071</v>
      </c>
      <c r="P2713" s="47"/>
    </row>
    <row r="2714" spans="1:16" x14ac:dyDescent="0.3">
      <c r="A2714" s="6"/>
      <c r="C2714" s="27">
        <v>2700</v>
      </c>
      <c r="D2714" s="26">
        <v>1201</v>
      </c>
      <c r="E2714" s="26">
        <v>12</v>
      </c>
      <c r="F2714" s="5">
        <v>1070</v>
      </c>
      <c r="H2714" s="47">
        <f>VLOOKUP(표5_1075[[#This Row],[characterId]],$BB$15:$BD$223,2,FALSE)</f>
        <v>6</v>
      </c>
      <c r="I2714" s="47" t="str">
        <f>VLOOKUP(표5_1075[[#This Row],[characterId]],$BB$15:$BD$223,3,FALSE)</f>
        <v>팔코네독스</v>
      </c>
      <c r="K2714" s="47">
        <f t="shared" si="170"/>
        <v>113</v>
      </c>
      <c r="L2714" s="47">
        <v>2700</v>
      </c>
      <c r="M2714" s="47">
        <f t="shared" si="168"/>
        <v>1201</v>
      </c>
      <c r="N2714" s="47">
        <f t="shared" si="167"/>
        <v>12</v>
      </c>
      <c r="O2714" s="47">
        <f t="shared" si="169"/>
        <v>1070</v>
      </c>
      <c r="P2714" s="47"/>
    </row>
    <row r="2715" spans="1:16" x14ac:dyDescent="0.3">
      <c r="A2715" s="6"/>
      <c r="C2715" s="27">
        <v>2701</v>
      </c>
      <c r="D2715" s="26">
        <v>1201</v>
      </c>
      <c r="E2715" s="26">
        <v>13</v>
      </c>
      <c r="F2715" s="5">
        <v>1075</v>
      </c>
      <c r="H2715" s="47">
        <f>VLOOKUP(표5_1075[[#This Row],[characterId]],$BB$15:$BD$223,2,FALSE)</f>
        <v>15</v>
      </c>
      <c r="I2715" s="47" t="str">
        <f>VLOOKUP(표5_1075[[#This Row],[characterId]],$BB$15:$BD$223,3,FALSE)</f>
        <v>드로이드실버</v>
      </c>
      <c r="K2715" s="47">
        <f t="shared" si="170"/>
        <v>113</v>
      </c>
      <c r="L2715" s="47">
        <v>2701</v>
      </c>
      <c r="M2715" s="47">
        <f t="shared" si="168"/>
        <v>1201</v>
      </c>
      <c r="N2715" s="47">
        <f t="shared" si="167"/>
        <v>13</v>
      </c>
      <c r="O2715" s="47">
        <f t="shared" si="169"/>
        <v>1075</v>
      </c>
      <c r="P2715" s="47"/>
    </row>
    <row r="2716" spans="1:16" x14ac:dyDescent="0.3">
      <c r="A2716" s="6"/>
      <c r="C2716" s="27">
        <v>2702</v>
      </c>
      <c r="D2716" s="26">
        <v>1201</v>
      </c>
      <c r="E2716" s="26">
        <v>14</v>
      </c>
      <c r="F2716" s="5">
        <v>1082</v>
      </c>
      <c r="H2716" s="47">
        <f>VLOOKUP(표5_1075[[#This Row],[characterId]],$BB$15:$BD$223,2,FALSE)</f>
        <v>15</v>
      </c>
      <c r="I2716" s="47" t="str">
        <f>VLOOKUP(표5_1075[[#This Row],[characterId]],$BB$15:$BD$223,3,FALSE)</f>
        <v>나이트필</v>
      </c>
      <c r="K2716" s="47">
        <f t="shared" si="170"/>
        <v>113</v>
      </c>
      <c r="L2716" s="47">
        <v>2702</v>
      </c>
      <c r="M2716" s="47">
        <f t="shared" si="168"/>
        <v>1201</v>
      </c>
      <c r="N2716" s="47">
        <f t="shared" si="167"/>
        <v>14</v>
      </c>
      <c r="O2716" s="47">
        <f t="shared" si="169"/>
        <v>1082</v>
      </c>
      <c r="P2716" s="47"/>
    </row>
    <row r="2717" spans="1:16" x14ac:dyDescent="0.3">
      <c r="A2717" s="6"/>
      <c r="C2717" s="27">
        <v>2703</v>
      </c>
      <c r="D2717" s="26">
        <v>1201</v>
      </c>
      <c r="E2717" s="26">
        <v>15</v>
      </c>
      <c r="F2717" s="5">
        <v>1083</v>
      </c>
      <c r="H2717" s="47">
        <f>VLOOKUP(표5_1075[[#This Row],[characterId]],$BB$15:$BD$223,2,FALSE)</f>
        <v>32</v>
      </c>
      <c r="I2717" s="47" t="str">
        <f>VLOOKUP(표5_1075[[#This Row],[characterId]],$BB$15:$BD$223,3,FALSE)</f>
        <v>프란토스</v>
      </c>
      <c r="K2717" s="47">
        <f t="shared" si="170"/>
        <v>113</v>
      </c>
      <c r="L2717" s="47">
        <v>2703</v>
      </c>
      <c r="M2717" s="47">
        <f t="shared" si="168"/>
        <v>1201</v>
      </c>
      <c r="N2717" s="47">
        <f t="shared" si="167"/>
        <v>15</v>
      </c>
      <c r="O2717" s="47">
        <f t="shared" si="169"/>
        <v>1083</v>
      </c>
      <c r="P2717" s="47"/>
    </row>
    <row r="2718" spans="1:16" x14ac:dyDescent="0.3">
      <c r="A2718" s="6"/>
      <c r="C2718" s="27">
        <v>2704</v>
      </c>
      <c r="D2718" s="26">
        <v>1201</v>
      </c>
      <c r="E2718" s="26">
        <v>16</v>
      </c>
      <c r="F2718" s="5">
        <v>1095</v>
      </c>
      <c r="H2718" s="47">
        <f>VLOOKUP(표5_1075[[#This Row],[characterId]],$BB$15:$BD$223,2,FALSE)</f>
        <v>21</v>
      </c>
      <c r="I2718" s="47" t="str">
        <f>VLOOKUP(표5_1075[[#This Row],[characterId]],$BB$15:$BD$223,3,FALSE)</f>
        <v>맨라이트</v>
      </c>
      <c r="K2718" s="47">
        <f t="shared" si="170"/>
        <v>113</v>
      </c>
      <c r="L2718" s="47">
        <v>2704</v>
      </c>
      <c r="M2718" s="47">
        <f t="shared" si="168"/>
        <v>1201</v>
      </c>
      <c r="N2718" s="47">
        <f t="shared" si="167"/>
        <v>16</v>
      </c>
      <c r="O2718" s="47">
        <f t="shared" si="169"/>
        <v>1095</v>
      </c>
      <c r="P2718" s="47"/>
    </row>
    <row r="2719" spans="1:16" x14ac:dyDescent="0.3">
      <c r="A2719" s="6"/>
      <c r="C2719" s="27">
        <v>2705</v>
      </c>
      <c r="D2719" s="26">
        <v>1201</v>
      </c>
      <c r="E2719" s="26">
        <v>17</v>
      </c>
      <c r="F2719" s="5">
        <v>1093</v>
      </c>
      <c r="H2719" s="47">
        <f>VLOOKUP(표5_1075[[#This Row],[characterId]],$BB$15:$BD$223,2,FALSE)</f>
        <v>2</v>
      </c>
      <c r="I2719" s="47" t="str">
        <f>VLOOKUP(표5_1075[[#This Row],[characterId]],$BB$15:$BD$223,3,FALSE)</f>
        <v>프레디</v>
      </c>
      <c r="K2719" s="47">
        <f t="shared" si="170"/>
        <v>113</v>
      </c>
      <c r="L2719" s="47">
        <v>2705</v>
      </c>
      <c r="M2719" s="47">
        <f t="shared" si="168"/>
        <v>1201</v>
      </c>
      <c r="N2719" s="47">
        <f t="shared" si="167"/>
        <v>17</v>
      </c>
      <c r="O2719" s="47">
        <f t="shared" si="169"/>
        <v>1093</v>
      </c>
      <c r="P2719" s="47"/>
    </row>
    <row r="2720" spans="1:16" x14ac:dyDescent="0.3">
      <c r="A2720" s="6"/>
      <c r="C2720" s="27">
        <v>2706</v>
      </c>
      <c r="D2720" s="26">
        <v>1201</v>
      </c>
      <c r="E2720" s="26">
        <v>18</v>
      </c>
      <c r="F2720" s="5">
        <v>1094</v>
      </c>
      <c r="H2720" s="47">
        <f>VLOOKUP(표5_1075[[#This Row],[characterId]],$BB$15:$BD$223,2,FALSE)</f>
        <v>10</v>
      </c>
      <c r="I2720" s="47" t="str">
        <f>VLOOKUP(표5_1075[[#This Row],[characterId]],$BB$15:$BD$223,3,FALSE)</f>
        <v>프린스톤</v>
      </c>
      <c r="K2720" s="47">
        <f t="shared" si="170"/>
        <v>113</v>
      </c>
      <c r="L2720" s="47">
        <v>2706</v>
      </c>
      <c r="M2720" s="47">
        <f t="shared" si="168"/>
        <v>1201</v>
      </c>
      <c r="N2720" s="47">
        <f t="shared" si="167"/>
        <v>18</v>
      </c>
      <c r="O2720" s="47">
        <f t="shared" si="169"/>
        <v>1094</v>
      </c>
      <c r="P2720" s="47"/>
    </row>
    <row r="2721" spans="1:16" x14ac:dyDescent="0.3">
      <c r="A2721" s="6"/>
      <c r="C2721" s="27">
        <v>2707</v>
      </c>
      <c r="D2721" s="26">
        <v>1201</v>
      </c>
      <c r="E2721" s="26">
        <v>19</v>
      </c>
      <c r="F2721" s="5">
        <v>1092</v>
      </c>
      <c r="H2721" s="47">
        <f>VLOOKUP(표5_1075[[#This Row],[characterId]],$BB$15:$BD$223,2,FALSE)</f>
        <v>4</v>
      </c>
      <c r="I2721" s="47" t="str">
        <f>VLOOKUP(표5_1075[[#This Row],[characterId]],$BB$15:$BD$223,3,FALSE)</f>
        <v>파렌쵸</v>
      </c>
      <c r="K2721" s="47">
        <f t="shared" si="170"/>
        <v>113</v>
      </c>
      <c r="L2721" s="47">
        <v>2707</v>
      </c>
      <c r="M2721" s="47">
        <f t="shared" si="168"/>
        <v>1201</v>
      </c>
      <c r="N2721" s="47">
        <f t="shared" si="167"/>
        <v>19</v>
      </c>
      <c r="O2721" s="47">
        <f t="shared" si="169"/>
        <v>1092</v>
      </c>
      <c r="P2721" s="47"/>
    </row>
    <row r="2722" spans="1:16" x14ac:dyDescent="0.3">
      <c r="A2722" s="6"/>
      <c r="C2722" s="27">
        <v>2708</v>
      </c>
      <c r="D2722" s="26">
        <v>1201</v>
      </c>
      <c r="E2722" s="26">
        <v>20</v>
      </c>
      <c r="F2722" s="5">
        <v>1097</v>
      </c>
      <c r="H2722" s="47">
        <f>VLOOKUP(표5_1075[[#This Row],[characterId]],$BB$15:$BD$223,2,FALSE)</f>
        <v>13</v>
      </c>
      <c r="I2722" s="47" t="str">
        <f>VLOOKUP(표5_1075[[#This Row],[characterId]],$BB$15:$BD$223,3,FALSE)</f>
        <v>레글라스</v>
      </c>
      <c r="K2722" s="47">
        <f t="shared" si="170"/>
        <v>113</v>
      </c>
      <c r="L2722" s="47">
        <v>2708</v>
      </c>
      <c r="M2722" s="47">
        <f t="shared" si="168"/>
        <v>1201</v>
      </c>
      <c r="N2722" s="47">
        <f t="shared" si="167"/>
        <v>20</v>
      </c>
      <c r="O2722" s="47">
        <f t="shared" si="169"/>
        <v>1097</v>
      </c>
      <c r="P2722" s="47"/>
    </row>
    <row r="2723" spans="1:16" x14ac:dyDescent="0.3">
      <c r="A2723" s="6"/>
      <c r="C2723" s="27">
        <v>2709</v>
      </c>
      <c r="D2723" s="26">
        <v>1201</v>
      </c>
      <c r="E2723" s="26">
        <v>101</v>
      </c>
      <c r="F2723" s="5">
        <v>2012</v>
      </c>
      <c r="H2723" s="47">
        <f>VLOOKUP(표5_1075[[#This Row],[characterId]],$BB$15:$BD$223,2,FALSE)</f>
        <v>31</v>
      </c>
      <c r="I2723" s="47" t="str">
        <f>VLOOKUP(표5_1075[[#This Row],[characterId]],$BB$15:$BD$223,3,FALSE)</f>
        <v>요로나</v>
      </c>
      <c r="K2723" s="47">
        <f t="shared" si="170"/>
        <v>113</v>
      </c>
      <c r="L2723" s="47">
        <v>2709</v>
      </c>
      <c r="M2723" s="47">
        <f t="shared" si="168"/>
        <v>1201</v>
      </c>
      <c r="N2723" s="47">
        <f t="shared" si="167"/>
        <v>101</v>
      </c>
      <c r="O2723" s="47">
        <f t="shared" si="169"/>
        <v>2012</v>
      </c>
      <c r="P2723" s="47"/>
    </row>
    <row r="2724" spans="1:16" x14ac:dyDescent="0.3">
      <c r="A2724" s="6"/>
      <c r="C2724" s="27">
        <v>2710</v>
      </c>
      <c r="D2724" s="26">
        <v>1201</v>
      </c>
      <c r="E2724" s="26">
        <v>102</v>
      </c>
      <c r="F2724" s="5">
        <v>2021</v>
      </c>
      <c r="H2724" s="47">
        <f>VLOOKUP(표5_1075[[#This Row],[characterId]],$BB$15:$BD$223,2,FALSE)</f>
        <v>23</v>
      </c>
      <c r="I2724" s="47" t="str">
        <f>VLOOKUP(표5_1075[[#This Row],[characterId]],$BB$15:$BD$223,3,FALSE)</f>
        <v>도르도로이드</v>
      </c>
      <c r="K2724" s="47">
        <f t="shared" si="170"/>
        <v>113</v>
      </c>
      <c r="L2724" s="47">
        <v>2710</v>
      </c>
      <c r="M2724" s="47">
        <f t="shared" si="168"/>
        <v>1201</v>
      </c>
      <c r="N2724" s="47">
        <f t="shared" si="167"/>
        <v>102</v>
      </c>
      <c r="O2724" s="47">
        <f t="shared" si="169"/>
        <v>2021</v>
      </c>
      <c r="P2724" s="47"/>
    </row>
    <row r="2725" spans="1:16" x14ac:dyDescent="0.3">
      <c r="A2725" s="6"/>
      <c r="C2725" s="27">
        <v>2711</v>
      </c>
      <c r="D2725" s="26">
        <v>1201</v>
      </c>
      <c r="E2725" s="26">
        <v>103</v>
      </c>
      <c r="F2725" s="5">
        <v>2031</v>
      </c>
      <c r="H2725" s="47">
        <f>VLOOKUP(표5_1075[[#This Row],[characterId]],$BB$15:$BD$223,2,FALSE)</f>
        <v>31</v>
      </c>
      <c r="I2725" s="47" t="str">
        <f>VLOOKUP(표5_1075[[#This Row],[characterId]],$BB$15:$BD$223,3,FALSE)</f>
        <v>치르치노</v>
      </c>
      <c r="K2725" s="47">
        <f t="shared" si="170"/>
        <v>113</v>
      </c>
      <c r="L2725" s="47">
        <v>2711</v>
      </c>
      <c r="M2725" s="47">
        <f t="shared" si="168"/>
        <v>1201</v>
      </c>
      <c r="N2725" s="47">
        <f t="shared" si="167"/>
        <v>103</v>
      </c>
      <c r="O2725" s="47">
        <f t="shared" si="169"/>
        <v>2031</v>
      </c>
      <c r="P2725" s="47"/>
    </row>
    <row r="2726" spans="1:16" x14ac:dyDescent="0.3">
      <c r="A2726" s="6"/>
      <c r="C2726" s="27">
        <v>2712</v>
      </c>
      <c r="D2726" s="26">
        <v>1201</v>
      </c>
      <c r="E2726" s="26">
        <v>201</v>
      </c>
      <c r="F2726" s="5">
        <v>3005</v>
      </c>
      <c r="H2726" s="47">
        <f>VLOOKUP(표5_1075[[#This Row],[characterId]],$BB$15:$BD$223,2,FALSE)</f>
        <v>36</v>
      </c>
      <c r="I2726" s="47" t="str">
        <f>VLOOKUP(표5_1075[[#This Row],[characterId]],$BB$15:$BD$223,3,FALSE)</f>
        <v>눈물의 루나이</v>
      </c>
      <c r="K2726" s="47">
        <f t="shared" si="170"/>
        <v>113</v>
      </c>
      <c r="L2726" s="47">
        <v>2712</v>
      </c>
      <c r="M2726" s="47">
        <f t="shared" si="168"/>
        <v>1201</v>
      </c>
      <c r="N2726" s="47">
        <f t="shared" si="167"/>
        <v>201</v>
      </c>
      <c r="O2726" s="47">
        <f t="shared" si="169"/>
        <v>3005</v>
      </c>
      <c r="P2726" s="47"/>
    </row>
    <row r="2727" spans="1:16" x14ac:dyDescent="0.3">
      <c r="A2727" s="6"/>
      <c r="C2727" s="27">
        <v>2713</v>
      </c>
      <c r="D2727" s="26">
        <v>1202</v>
      </c>
      <c r="E2727" s="26">
        <v>1</v>
      </c>
      <c r="F2727" s="5">
        <v>1006</v>
      </c>
      <c r="H2727" s="47">
        <f>VLOOKUP(표5_1075[[#This Row],[characterId]],$BB$15:$BD$223,2,FALSE)</f>
        <v>3</v>
      </c>
      <c r="I2727" s="47" t="str">
        <f>VLOOKUP(표5_1075[[#This Row],[characterId]],$BB$15:$BD$223,3,FALSE)</f>
        <v>위치</v>
      </c>
      <c r="K2727" s="47">
        <f t="shared" si="170"/>
        <v>114</v>
      </c>
      <c r="L2727" s="47">
        <v>2713</v>
      </c>
      <c r="M2727" s="47">
        <f t="shared" si="168"/>
        <v>1202</v>
      </c>
      <c r="N2727" s="47">
        <f t="shared" ref="N2727:N2750" si="171">N2703</f>
        <v>1</v>
      </c>
      <c r="O2727" s="47">
        <f t="shared" si="169"/>
        <v>1006</v>
      </c>
      <c r="P2727" s="47"/>
    </row>
    <row r="2728" spans="1:16" x14ac:dyDescent="0.3">
      <c r="A2728" s="6"/>
      <c r="C2728" s="27">
        <v>2714</v>
      </c>
      <c r="D2728" s="26">
        <v>1202</v>
      </c>
      <c r="E2728" s="26">
        <v>2</v>
      </c>
      <c r="F2728" s="5">
        <v>1010</v>
      </c>
      <c r="H2728" s="47">
        <f>VLOOKUP(표5_1075[[#This Row],[characterId]],$BB$15:$BD$223,2,FALSE)</f>
        <v>42</v>
      </c>
      <c r="I2728" s="47" t="str">
        <f>VLOOKUP(표5_1075[[#This Row],[characterId]],$BB$15:$BD$223,3,FALSE)</f>
        <v>도스트</v>
      </c>
      <c r="K2728" s="47">
        <f t="shared" si="170"/>
        <v>114</v>
      </c>
      <c r="L2728" s="47">
        <v>2714</v>
      </c>
      <c r="M2728" s="47">
        <f t="shared" si="168"/>
        <v>1202</v>
      </c>
      <c r="N2728" s="47">
        <f t="shared" si="171"/>
        <v>2</v>
      </c>
      <c r="O2728" s="47">
        <f t="shared" si="169"/>
        <v>1010</v>
      </c>
      <c r="P2728" s="47"/>
    </row>
    <row r="2729" spans="1:16" x14ac:dyDescent="0.3">
      <c r="A2729" s="6"/>
      <c r="C2729" s="27">
        <v>2715</v>
      </c>
      <c r="D2729" s="26">
        <v>1202</v>
      </c>
      <c r="E2729" s="26">
        <v>3</v>
      </c>
      <c r="F2729" s="5">
        <v>1012</v>
      </c>
      <c r="H2729" s="47">
        <f>VLOOKUP(표5_1075[[#This Row],[characterId]],$BB$15:$BD$223,2,FALSE)</f>
        <v>3</v>
      </c>
      <c r="I2729" s="47" t="str">
        <f>VLOOKUP(표5_1075[[#This Row],[characterId]],$BB$15:$BD$223,3,FALSE)</f>
        <v>리본</v>
      </c>
      <c r="K2729" s="47">
        <f t="shared" si="170"/>
        <v>114</v>
      </c>
      <c r="L2729" s="47">
        <v>2715</v>
      </c>
      <c r="M2729" s="47">
        <f t="shared" si="168"/>
        <v>1202</v>
      </c>
      <c r="N2729" s="47">
        <f t="shared" si="171"/>
        <v>3</v>
      </c>
      <c r="O2729" s="47">
        <f t="shared" si="169"/>
        <v>1012</v>
      </c>
      <c r="P2729" s="47"/>
    </row>
    <row r="2730" spans="1:16" x14ac:dyDescent="0.3">
      <c r="A2730" s="6"/>
      <c r="C2730" s="27">
        <v>2716</v>
      </c>
      <c r="D2730" s="26">
        <v>1202</v>
      </c>
      <c r="E2730" s="26">
        <v>4</v>
      </c>
      <c r="F2730" s="5">
        <v>1015</v>
      </c>
      <c r="H2730" s="47">
        <f>VLOOKUP(표5_1075[[#This Row],[characterId]],$BB$15:$BD$223,2,FALSE)</f>
        <v>42</v>
      </c>
      <c r="I2730" s="47" t="str">
        <f>VLOOKUP(표5_1075[[#This Row],[characterId]],$BB$15:$BD$223,3,FALSE)</f>
        <v>클로제</v>
      </c>
      <c r="K2730" s="47">
        <f t="shared" si="170"/>
        <v>114</v>
      </c>
      <c r="L2730" s="47">
        <v>2716</v>
      </c>
      <c r="M2730" s="47">
        <f t="shared" si="168"/>
        <v>1202</v>
      </c>
      <c r="N2730" s="47">
        <f t="shared" si="171"/>
        <v>4</v>
      </c>
      <c r="O2730" s="47">
        <f t="shared" si="169"/>
        <v>1015</v>
      </c>
      <c r="P2730" s="47"/>
    </row>
    <row r="2731" spans="1:16" x14ac:dyDescent="0.3">
      <c r="A2731" s="6"/>
      <c r="C2731" s="27">
        <v>2717</v>
      </c>
      <c r="D2731" s="26">
        <v>1202</v>
      </c>
      <c r="E2731" s="26">
        <v>5</v>
      </c>
      <c r="F2731" s="5">
        <v>1022</v>
      </c>
      <c r="H2731" s="47">
        <f>VLOOKUP(표5_1075[[#This Row],[characterId]],$BB$15:$BD$223,2,FALSE)</f>
        <v>9</v>
      </c>
      <c r="I2731" s="47" t="str">
        <f>VLOOKUP(표5_1075[[#This Row],[characterId]],$BB$15:$BD$223,3,FALSE)</f>
        <v>켈핀</v>
      </c>
      <c r="K2731" s="47">
        <f t="shared" si="170"/>
        <v>114</v>
      </c>
      <c r="L2731" s="47">
        <v>2717</v>
      </c>
      <c r="M2731" s="47">
        <f t="shared" si="168"/>
        <v>1202</v>
      </c>
      <c r="N2731" s="47">
        <f t="shared" si="171"/>
        <v>5</v>
      </c>
      <c r="O2731" s="47">
        <f t="shared" si="169"/>
        <v>1022</v>
      </c>
      <c r="P2731" s="47"/>
    </row>
    <row r="2732" spans="1:16" x14ac:dyDescent="0.3">
      <c r="A2732" s="6"/>
      <c r="C2732" s="27">
        <v>2718</v>
      </c>
      <c r="D2732" s="26">
        <v>1202</v>
      </c>
      <c r="E2732" s="26">
        <v>6</v>
      </c>
      <c r="F2732" s="5">
        <v>1049</v>
      </c>
      <c r="H2732" s="47">
        <f>VLOOKUP(표5_1075[[#This Row],[characterId]],$BB$15:$BD$223,2,FALSE)</f>
        <v>7</v>
      </c>
      <c r="I2732" s="47" t="str">
        <f>VLOOKUP(표5_1075[[#This Row],[characterId]],$BB$15:$BD$223,3,FALSE)</f>
        <v>민트맨</v>
      </c>
      <c r="K2732" s="47">
        <f t="shared" si="170"/>
        <v>114</v>
      </c>
      <c r="L2732" s="47">
        <v>2718</v>
      </c>
      <c r="M2732" s="47">
        <f t="shared" si="168"/>
        <v>1202</v>
      </c>
      <c r="N2732" s="47">
        <f t="shared" si="171"/>
        <v>6</v>
      </c>
      <c r="O2732" s="47">
        <f t="shared" si="169"/>
        <v>1049</v>
      </c>
      <c r="P2732" s="47"/>
    </row>
    <row r="2733" spans="1:16" x14ac:dyDescent="0.3">
      <c r="A2733" s="6"/>
      <c r="C2733" s="27">
        <v>2719</v>
      </c>
      <c r="D2733" s="26">
        <v>1202</v>
      </c>
      <c r="E2733" s="26">
        <v>7</v>
      </c>
      <c r="F2733" s="5">
        <v>1039</v>
      </c>
      <c r="H2733" s="47">
        <f>VLOOKUP(표5_1075[[#This Row],[characterId]],$BB$15:$BD$223,2,FALSE)</f>
        <v>41</v>
      </c>
      <c r="I2733" s="47" t="str">
        <f>VLOOKUP(표5_1075[[#This Row],[characterId]],$BB$15:$BD$223,3,FALSE)</f>
        <v>데이레이디</v>
      </c>
      <c r="K2733" s="47">
        <f t="shared" si="170"/>
        <v>114</v>
      </c>
      <c r="L2733" s="47">
        <v>2719</v>
      </c>
      <c r="M2733" s="47">
        <f t="shared" si="168"/>
        <v>1202</v>
      </c>
      <c r="N2733" s="47">
        <f t="shared" si="171"/>
        <v>7</v>
      </c>
      <c r="O2733" s="47">
        <f t="shared" si="169"/>
        <v>1039</v>
      </c>
      <c r="P2733" s="47"/>
    </row>
    <row r="2734" spans="1:16" x14ac:dyDescent="0.3">
      <c r="A2734" s="6"/>
      <c r="C2734" s="27">
        <v>2720</v>
      </c>
      <c r="D2734" s="26">
        <v>1202</v>
      </c>
      <c r="E2734" s="26">
        <v>8</v>
      </c>
      <c r="F2734" s="5">
        <v>1042</v>
      </c>
      <c r="H2734" s="47">
        <f>VLOOKUP(표5_1075[[#This Row],[characterId]],$BB$15:$BD$223,2,FALSE)</f>
        <v>18</v>
      </c>
      <c r="I2734" s="47" t="str">
        <f>VLOOKUP(표5_1075[[#This Row],[characterId]],$BB$15:$BD$223,3,FALSE)</f>
        <v>매치햇</v>
      </c>
      <c r="K2734" s="47">
        <f t="shared" si="170"/>
        <v>114</v>
      </c>
      <c r="L2734" s="47">
        <v>2720</v>
      </c>
      <c r="M2734" s="47">
        <f t="shared" si="168"/>
        <v>1202</v>
      </c>
      <c r="N2734" s="47">
        <f t="shared" si="171"/>
        <v>8</v>
      </c>
      <c r="O2734" s="47">
        <f t="shared" si="169"/>
        <v>1042</v>
      </c>
      <c r="P2734" s="47"/>
    </row>
    <row r="2735" spans="1:16" x14ac:dyDescent="0.3">
      <c r="A2735" s="6"/>
      <c r="C2735" s="27">
        <v>2721</v>
      </c>
      <c r="D2735" s="26">
        <v>1202</v>
      </c>
      <c r="E2735" s="26">
        <v>9</v>
      </c>
      <c r="F2735" s="5">
        <v>1054</v>
      </c>
      <c r="H2735" s="47">
        <f>VLOOKUP(표5_1075[[#This Row],[characterId]],$BB$15:$BD$223,2,FALSE)</f>
        <v>7</v>
      </c>
      <c r="I2735" s="47" t="str">
        <f>VLOOKUP(표5_1075[[#This Row],[characterId]],$BB$15:$BD$223,3,FALSE)</f>
        <v>컷스로트맨</v>
      </c>
      <c r="K2735" s="47">
        <f t="shared" si="170"/>
        <v>114</v>
      </c>
      <c r="L2735" s="47">
        <v>2721</v>
      </c>
      <c r="M2735" s="47">
        <f t="shared" si="168"/>
        <v>1202</v>
      </c>
      <c r="N2735" s="47">
        <f t="shared" si="171"/>
        <v>9</v>
      </c>
      <c r="O2735" s="47">
        <f t="shared" si="169"/>
        <v>1054</v>
      </c>
      <c r="P2735" s="47"/>
    </row>
    <row r="2736" spans="1:16" x14ac:dyDescent="0.3">
      <c r="A2736" s="6"/>
      <c r="C2736" s="27">
        <v>2722</v>
      </c>
      <c r="D2736" s="26">
        <v>1202</v>
      </c>
      <c r="E2736" s="26">
        <v>10</v>
      </c>
      <c r="F2736" s="5">
        <v>1060</v>
      </c>
      <c r="H2736" s="47">
        <f>VLOOKUP(표5_1075[[#This Row],[characterId]],$BB$15:$BD$223,2,FALSE)</f>
        <v>7</v>
      </c>
      <c r="I2736" s="47" t="str">
        <f>VLOOKUP(표5_1075[[#This Row],[characterId]],$BB$15:$BD$223,3,FALSE)</f>
        <v>캔디맨</v>
      </c>
      <c r="K2736" s="47">
        <f t="shared" si="170"/>
        <v>114</v>
      </c>
      <c r="L2736" s="47">
        <v>2722</v>
      </c>
      <c r="M2736" s="47">
        <f t="shared" si="168"/>
        <v>1202</v>
      </c>
      <c r="N2736" s="47">
        <f t="shared" si="171"/>
        <v>10</v>
      </c>
      <c r="O2736" s="47">
        <f t="shared" si="169"/>
        <v>1060</v>
      </c>
      <c r="P2736" s="47"/>
    </row>
    <row r="2737" spans="1:16" x14ac:dyDescent="0.3">
      <c r="A2737" s="6"/>
      <c r="C2737" s="27">
        <v>2723</v>
      </c>
      <c r="D2737" s="26">
        <v>1202</v>
      </c>
      <c r="E2737" s="26">
        <v>11</v>
      </c>
      <c r="F2737" s="5">
        <v>1067</v>
      </c>
      <c r="H2737" s="47">
        <f>VLOOKUP(표5_1075[[#This Row],[characterId]],$BB$15:$BD$223,2,FALSE)</f>
        <v>5</v>
      </c>
      <c r="I2737" s="47" t="str">
        <f>VLOOKUP(표5_1075[[#This Row],[characterId]],$BB$15:$BD$223,3,FALSE)</f>
        <v>롬바딜</v>
      </c>
      <c r="K2737" s="47">
        <f t="shared" si="170"/>
        <v>114</v>
      </c>
      <c r="L2737" s="47">
        <v>2723</v>
      </c>
      <c r="M2737" s="47">
        <f t="shared" si="168"/>
        <v>1202</v>
      </c>
      <c r="N2737" s="47">
        <f t="shared" si="171"/>
        <v>11</v>
      </c>
      <c r="O2737" s="47">
        <f t="shared" si="169"/>
        <v>1067</v>
      </c>
      <c r="P2737" s="47"/>
    </row>
    <row r="2738" spans="1:16" x14ac:dyDescent="0.3">
      <c r="A2738" s="6"/>
      <c r="C2738" s="27">
        <v>2724</v>
      </c>
      <c r="D2738" s="26">
        <v>1202</v>
      </c>
      <c r="E2738" s="26">
        <v>12</v>
      </c>
      <c r="F2738" s="5">
        <v>1081</v>
      </c>
      <c r="H2738" s="47">
        <f>VLOOKUP(표5_1075[[#This Row],[characterId]],$BB$15:$BD$223,2,FALSE)</f>
        <v>2</v>
      </c>
      <c r="I2738" s="47" t="str">
        <f>VLOOKUP(표5_1075[[#This Row],[characterId]],$BB$15:$BD$223,3,FALSE)</f>
        <v>비컨독스</v>
      </c>
      <c r="K2738" s="47">
        <f t="shared" si="170"/>
        <v>114</v>
      </c>
      <c r="L2738" s="47">
        <v>2724</v>
      </c>
      <c r="M2738" s="47">
        <f t="shared" si="168"/>
        <v>1202</v>
      </c>
      <c r="N2738" s="47">
        <f t="shared" si="171"/>
        <v>12</v>
      </c>
      <c r="O2738" s="47">
        <f t="shared" si="169"/>
        <v>1081</v>
      </c>
      <c r="P2738" s="47"/>
    </row>
    <row r="2739" spans="1:16" x14ac:dyDescent="0.3">
      <c r="A2739" s="6"/>
      <c r="C2739" s="27">
        <v>2725</v>
      </c>
      <c r="D2739" s="26">
        <v>1202</v>
      </c>
      <c r="E2739" s="26">
        <v>13</v>
      </c>
      <c r="F2739" s="5">
        <v>1074</v>
      </c>
      <c r="H2739" s="47">
        <f>VLOOKUP(표5_1075[[#This Row],[characterId]],$BB$15:$BD$223,2,FALSE)</f>
        <v>14</v>
      </c>
      <c r="I2739" s="47" t="str">
        <f>VLOOKUP(표5_1075[[#This Row],[characterId]],$BB$15:$BD$223,3,FALSE)</f>
        <v>드로이드골드</v>
      </c>
      <c r="K2739" s="47">
        <f t="shared" si="170"/>
        <v>114</v>
      </c>
      <c r="L2739" s="47">
        <v>2725</v>
      </c>
      <c r="M2739" s="47">
        <f t="shared" si="168"/>
        <v>1202</v>
      </c>
      <c r="N2739" s="47">
        <f t="shared" si="171"/>
        <v>13</v>
      </c>
      <c r="O2739" s="47">
        <f t="shared" si="169"/>
        <v>1074</v>
      </c>
      <c r="P2739" s="47"/>
    </row>
    <row r="2740" spans="1:16" x14ac:dyDescent="0.3">
      <c r="A2740" s="6"/>
      <c r="C2740" s="27">
        <v>2726</v>
      </c>
      <c r="D2740" s="26">
        <v>1202</v>
      </c>
      <c r="E2740" s="26">
        <v>14</v>
      </c>
      <c r="F2740" s="5">
        <v>1084</v>
      </c>
      <c r="H2740" s="47">
        <f>VLOOKUP(표5_1075[[#This Row],[characterId]],$BB$15:$BD$223,2,FALSE)</f>
        <v>42</v>
      </c>
      <c r="I2740" s="47" t="str">
        <f>VLOOKUP(표5_1075[[#This Row],[characterId]],$BB$15:$BD$223,3,FALSE)</f>
        <v>레벨필</v>
      </c>
      <c r="K2740" s="47">
        <f t="shared" si="170"/>
        <v>114</v>
      </c>
      <c r="L2740" s="47">
        <v>2726</v>
      </c>
      <c r="M2740" s="47">
        <f t="shared" si="168"/>
        <v>1202</v>
      </c>
      <c r="N2740" s="47">
        <f t="shared" si="171"/>
        <v>14</v>
      </c>
      <c r="O2740" s="47">
        <f t="shared" si="169"/>
        <v>1084</v>
      </c>
      <c r="P2740" s="47"/>
    </row>
    <row r="2741" spans="1:16" x14ac:dyDescent="0.3">
      <c r="A2741" s="6"/>
      <c r="C2741" s="27">
        <v>2727</v>
      </c>
      <c r="D2741" s="26">
        <v>1202</v>
      </c>
      <c r="E2741" s="26">
        <v>15</v>
      </c>
      <c r="F2741" s="5">
        <v>1088</v>
      </c>
      <c r="H2741" s="47">
        <f>VLOOKUP(표5_1075[[#This Row],[characterId]],$BB$15:$BD$223,2,FALSE)</f>
        <v>42</v>
      </c>
      <c r="I2741" s="47" t="str">
        <f>VLOOKUP(표5_1075[[#This Row],[characterId]],$BB$15:$BD$223,3,FALSE)</f>
        <v>리크톤</v>
      </c>
      <c r="K2741" s="47">
        <f t="shared" si="170"/>
        <v>114</v>
      </c>
      <c r="L2741" s="47">
        <v>2727</v>
      </c>
      <c r="M2741" s="47">
        <f t="shared" si="168"/>
        <v>1202</v>
      </c>
      <c r="N2741" s="47">
        <f t="shared" si="171"/>
        <v>15</v>
      </c>
      <c r="O2741" s="47">
        <f t="shared" si="169"/>
        <v>1088</v>
      </c>
      <c r="P2741" s="47"/>
    </row>
    <row r="2742" spans="1:16" x14ac:dyDescent="0.3">
      <c r="A2742" s="6"/>
      <c r="C2742" s="27">
        <v>2728</v>
      </c>
      <c r="D2742" s="26">
        <v>1202</v>
      </c>
      <c r="E2742" s="26">
        <v>16</v>
      </c>
      <c r="F2742" s="5">
        <v>1098</v>
      </c>
      <c r="H2742" s="47">
        <f>VLOOKUP(표5_1075[[#This Row],[characterId]],$BB$15:$BD$223,2,FALSE)</f>
        <v>41</v>
      </c>
      <c r="I2742" s="47" t="str">
        <f>VLOOKUP(표5_1075[[#This Row],[characterId]],$BB$15:$BD$223,3,FALSE)</f>
        <v>데이퀸</v>
      </c>
      <c r="K2742" s="47">
        <f t="shared" si="170"/>
        <v>114</v>
      </c>
      <c r="L2742" s="47">
        <v>2728</v>
      </c>
      <c r="M2742" s="47">
        <f t="shared" si="168"/>
        <v>1202</v>
      </c>
      <c r="N2742" s="47">
        <f t="shared" si="171"/>
        <v>16</v>
      </c>
      <c r="O2742" s="47">
        <f t="shared" si="169"/>
        <v>1098</v>
      </c>
      <c r="P2742" s="47"/>
    </row>
    <row r="2743" spans="1:16" x14ac:dyDescent="0.3">
      <c r="A2743" s="6"/>
      <c r="C2743" s="27">
        <v>2729</v>
      </c>
      <c r="D2743" s="26">
        <v>1202</v>
      </c>
      <c r="E2743" s="26">
        <v>17</v>
      </c>
      <c r="F2743" s="5">
        <v>1091</v>
      </c>
      <c r="H2743" s="47">
        <f>VLOOKUP(표5_1075[[#This Row],[characterId]],$BB$15:$BD$223,2,FALSE)</f>
        <v>16</v>
      </c>
      <c r="I2743" s="47" t="str">
        <f>VLOOKUP(표5_1075[[#This Row],[characterId]],$BB$15:$BD$223,3,FALSE)</f>
        <v>매트로독스</v>
      </c>
      <c r="K2743" s="47">
        <f t="shared" si="170"/>
        <v>114</v>
      </c>
      <c r="L2743" s="47">
        <v>2729</v>
      </c>
      <c r="M2743" s="47">
        <f t="shared" si="168"/>
        <v>1202</v>
      </c>
      <c r="N2743" s="47">
        <f t="shared" si="171"/>
        <v>17</v>
      </c>
      <c r="O2743" s="47">
        <f t="shared" si="169"/>
        <v>1091</v>
      </c>
      <c r="P2743" s="47"/>
    </row>
    <row r="2744" spans="1:16" x14ac:dyDescent="0.3">
      <c r="A2744" s="6"/>
      <c r="C2744" s="27">
        <v>2730</v>
      </c>
      <c r="D2744" s="26">
        <v>1202</v>
      </c>
      <c r="E2744" s="26">
        <v>18</v>
      </c>
      <c r="F2744" s="5">
        <v>1112</v>
      </c>
      <c r="H2744" s="47">
        <f>VLOOKUP(표5_1075[[#This Row],[characterId]],$BB$15:$BD$223,2,FALSE)</f>
        <v>9</v>
      </c>
      <c r="I2744" s="47" t="str">
        <f>VLOOKUP(표5_1075[[#This Row],[characterId]],$BB$15:$BD$223,3,FALSE)</f>
        <v>알렉산더</v>
      </c>
      <c r="K2744" s="47">
        <f t="shared" si="170"/>
        <v>114</v>
      </c>
      <c r="L2744" s="47">
        <v>2730</v>
      </c>
      <c r="M2744" s="47">
        <f t="shared" si="168"/>
        <v>1202</v>
      </c>
      <c r="N2744" s="47">
        <f t="shared" si="171"/>
        <v>18</v>
      </c>
      <c r="O2744" s="47">
        <f t="shared" si="169"/>
        <v>1112</v>
      </c>
      <c r="P2744" s="47"/>
    </row>
    <row r="2745" spans="1:16" x14ac:dyDescent="0.3">
      <c r="A2745" s="6"/>
      <c r="C2745" s="27">
        <v>2731</v>
      </c>
      <c r="D2745" s="26">
        <v>1202</v>
      </c>
      <c r="E2745" s="26">
        <v>19</v>
      </c>
      <c r="F2745" s="5">
        <v>1113</v>
      </c>
      <c r="H2745" s="47">
        <f>VLOOKUP(표5_1075[[#This Row],[characterId]],$BB$15:$BD$223,2,FALSE)</f>
        <v>13</v>
      </c>
      <c r="I2745" s="47" t="str">
        <f>VLOOKUP(표5_1075[[#This Row],[characterId]],$BB$15:$BD$223,3,FALSE)</f>
        <v>레이디돌</v>
      </c>
      <c r="K2745" s="47">
        <f t="shared" si="170"/>
        <v>114</v>
      </c>
      <c r="L2745" s="47">
        <v>2731</v>
      </c>
      <c r="M2745" s="47">
        <f t="shared" si="168"/>
        <v>1202</v>
      </c>
      <c r="N2745" s="47">
        <f t="shared" si="171"/>
        <v>19</v>
      </c>
      <c r="O2745" s="47">
        <f t="shared" si="169"/>
        <v>1113</v>
      </c>
      <c r="P2745" s="47"/>
    </row>
    <row r="2746" spans="1:16" x14ac:dyDescent="0.3">
      <c r="A2746" s="6"/>
      <c r="C2746" s="27">
        <v>2732</v>
      </c>
      <c r="D2746" s="26">
        <v>1202</v>
      </c>
      <c r="E2746" s="26">
        <v>20</v>
      </c>
      <c r="F2746" s="5">
        <v>1103</v>
      </c>
      <c r="H2746" s="47">
        <f>VLOOKUP(표5_1075[[#This Row],[characterId]],$BB$15:$BD$223,2,FALSE)</f>
        <v>9</v>
      </c>
      <c r="I2746" s="47" t="str">
        <f>VLOOKUP(표5_1075[[#This Row],[characterId]],$BB$15:$BD$223,3,FALSE)</f>
        <v>밴느</v>
      </c>
      <c r="K2746" s="47">
        <f t="shared" si="170"/>
        <v>114</v>
      </c>
      <c r="L2746" s="47">
        <v>2732</v>
      </c>
      <c r="M2746" s="47">
        <f t="shared" si="168"/>
        <v>1202</v>
      </c>
      <c r="N2746" s="47">
        <f t="shared" si="171"/>
        <v>20</v>
      </c>
      <c r="O2746" s="47">
        <f t="shared" si="169"/>
        <v>1103</v>
      </c>
      <c r="P2746" s="47"/>
    </row>
    <row r="2747" spans="1:16" x14ac:dyDescent="0.3">
      <c r="A2747" s="6"/>
      <c r="C2747" s="27">
        <v>2733</v>
      </c>
      <c r="D2747" s="26">
        <v>1202</v>
      </c>
      <c r="E2747" s="26">
        <v>101</v>
      </c>
      <c r="F2747" s="5">
        <v>2012</v>
      </c>
      <c r="H2747" s="47">
        <f>VLOOKUP(표5_1075[[#This Row],[characterId]],$BB$15:$BD$223,2,FALSE)</f>
        <v>31</v>
      </c>
      <c r="I2747" s="47" t="str">
        <f>VLOOKUP(표5_1075[[#This Row],[characterId]],$BB$15:$BD$223,3,FALSE)</f>
        <v>요로나</v>
      </c>
      <c r="K2747" s="47">
        <f t="shared" si="170"/>
        <v>114</v>
      </c>
      <c r="L2747" s="47">
        <v>2733</v>
      </c>
      <c r="M2747" s="47">
        <f t="shared" si="168"/>
        <v>1202</v>
      </c>
      <c r="N2747" s="47">
        <f t="shared" si="171"/>
        <v>101</v>
      </c>
      <c r="O2747" s="47">
        <f t="shared" si="169"/>
        <v>2012</v>
      </c>
      <c r="P2747" s="47"/>
    </row>
    <row r="2748" spans="1:16" x14ac:dyDescent="0.3">
      <c r="A2748" s="6"/>
      <c r="C2748" s="27">
        <v>2734</v>
      </c>
      <c r="D2748" s="26">
        <v>1202</v>
      </c>
      <c r="E2748" s="26">
        <v>102</v>
      </c>
      <c r="F2748" s="5">
        <v>2021</v>
      </c>
      <c r="H2748" s="47">
        <f>VLOOKUP(표5_1075[[#This Row],[characterId]],$BB$15:$BD$223,2,FALSE)</f>
        <v>23</v>
      </c>
      <c r="I2748" s="47" t="str">
        <f>VLOOKUP(표5_1075[[#This Row],[characterId]],$BB$15:$BD$223,3,FALSE)</f>
        <v>도르도로이드</v>
      </c>
      <c r="K2748" s="47">
        <f t="shared" si="170"/>
        <v>114</v>
      </c>
      <c r="L2748" s="47">
        <v>2734</v>
      </c>
      <c r="M2748" s="47">
        <f t="shared" si="168"/>
        <v>1202</v>
      </c>
      <c r="N2748" s="47">
        <f t="shared" si="171"/>
        <v>102</v>
      </c>
      <c r="O2748" s="47">
        <f t="shared" si="169"/>
        <v>2021</v>
      </c>
      <c r="P2748" s="47"/>
    </row>
    <row r="2749" spans="1:16" x14ac:dyDescent="0.3">
      <c r="A2749" s="6"/>
      <c r="C2749" s="27">
        <v>2735</v>
      </c>
      <c r="D2749" s="26">
        <v>1202</v>
      </c>
      <c r="E2749" s="26">
        <v>103</v>
      </c>
      <c r="F2749" s="5">
        <v>2031</v>
      </c>
      <c r="H2749" s="47">
        <f>VLOOKUP(표5_1075[[#This Row],[characterId]],$BB$15:$BD$223,2,FALSE)</f>
        <v>31</v>
      </c>
      <c r="I2749" s="47" t="str">
        <f>VLOOKUP(표5_1075[[#This Row],[characterId]],$BB$15:$BD$223,3,FALSE)</f>
        <v>치르치노</v>
      </c>
      <c r="K2749" s="47">
        <f t="shared" si="170"/>
        <v>114</v>
      </c>
      <c r="L2749" s="47">
        <v>2735</v>
      </c>
      <c r="M2749" s="47">
        <f t="shared" si="168"/>
        <v>1202</v>
      </c>
      <c r="N2749" s="47">
        <f t="shared" si="171"/>
        <v>103</v>
      </c>
      <c r="O2749" s="47">
        <f t="shared" si="169"/>
        <v>2031</v>
      </c>
      <c r="P2749" s="47"/>
    </row>
    <row r="2750" spans="1:16" x14ac:dyDescent="0.3">
      <c r="A2750" s="6"/>
      <c r="C2750" s="27">
        <v>2736</v>
      </c>
      <c r="D2750" s="26">
        <v>1202</v>
      </c>
      <c r="E2750" s="26">
        <v>201</v>
      </c>
      <c r="F2750" s="5">
        <v>3005</v>
      </c>
      <c r="H2750" s="47">
        <f>VLOOKUP(표5_1075[[#This Row],[characterId]],$BB$15:$BD$223,2,FALSE)</f>
        <v>36</v>
      </c>
      <c r="I2750" s="47" t="str">
        <f>VLOOKUP(표5_1075[[#This Row],[characterId]],$BB$15:$BD$223,3,FALSE)</f>
        <v>눈물의 루나이</v>
      </c>
      <c r="K2750" s="47">
        <f t="shared" si="170"/>
        <v>114</v>
      </c>
      <c r="L2750" s="47">
        <v>2736</v>
      </c>
      <c r="M2750" s="47">
        <f t="shared" si="168"/>
        <v>1202</v>
      </c>
      <c r="N2750" s="47">
        <f t="shared" si="171"/>
        <v>201</v>
      </c>
      <c r="O2750" s="47">
        <f t="shared" si="169"/>
        <v>3005</v>
      </c>
      <c r="P2750" s="47"/>
    </row>
    <row r="2751" spans="1:16" x14ac:dyDescent="0.3">
      <c r="A2751" s="6"/>
      <c r="C2751" s="27">
        <v>2737</v>
      </c>
      <c r="D2751" s="26" t="s">
        <v>2496</v>
      </c>
      <c r="E2751" s="26">
        <v>1</v>
      </c>
      <c r="F2751" s="5">
        <v>1009</v>
      </c>
      <c r="H2751" s="47"/>
      <c r="I2751" s="47"/>
      <c r="K2751" s="47"/>
      <c r="L2751" s="47"/>
      <c r="M2751" s="47"/>
      <c r="N2751" s="47"/>
      <c r="O2751" s="47"/>
      <c r="P2751" s="47"/>
    </row>
    <row r="2752" spans="1:16" x14ac:dyDescent="0.3">
      <c r="A2752" s="6"/>
      <c r="C2752" s="27">
        <v>2738</v>
      </c>
      <c r="D2752" s="26" t="s">
        <v>2496</v>
      </c>
      <c r="E2752" s="26">
        <v>2</v>
      </c>
      <c r="F2752" s="5">
        <v>1007</v>
      </c>
      <c r="H2752" s="47"/>
      <c r="I2752" s="47"/>
      <c r="K2752" s="47"/>
      <c r="L2752" s="47"/>
      <c r="M2752" s="47"/>
      <c r="N2752" s="47"/>
      <c r="O2752" s="47"/>
      <c r="P2752" s="47"/>
    </row>
    <row r="2753" spans="1:19" x14ac:dyDescent="0.3">
      <c r="A2753" s="6"/>
      <c r="C2753" s="27">
        <v>2739</v>
      </c>
      <c r="D2753" s="26" t="s">
        <v>2496</v>
      </c>
      <c r="E2753" s="26">
        <v>3</v>
      </c>
      <c r="F2753" s="5">
        <v>1012</v>
      </c>
      <c r="H2753" s="47"/>
      <c r="I2753" s="47"/>
      <c r="K2753" s="47"/>
      <c r="L2753" s="47"/>
      <c r="M2753" s="47"/>
      <c r="N2753" s="47"/>
      <c r="O2753" s="47"/>
      <c r="P2753" s="47"/>
    </row>
    <row r="2754" spans="1:19" x14ac:dyDescent="0.3">
      <c r="A2754" s="6"/>
      <c r="C2754" s="27">
        <v>2740</v>
      </c>
      <c r="D2754" s="26" t="s">
        <v>2496</v>
      </c>
      <c r="E2754" s="26">
        <v>4</v>
      </c>
      <c r="F2754" s="5">
        <v>1035</v>
      </c>
      <c r="H2754" s="47"/>
      <c r="I2754" s="47"/>
      <c r="K2754" s="47"/>
      <c r="L2754" s="47"/>
      <c r="M2754" s="47"/>
      <c r="N2754" s="47"/>
      <c r="O2754" s="47"/>
      <c r="P2754" s="47"/>
      <c r="Q2754" s="5">
        <v>1045</v>
      </c>
      <c r="R2754" s="5" t="s">
        <v>636</v>
      </c>
      <c r="S2754" s="5" t="s">
        <v>2497</v>
      </c>
    </row>
    <row r="2755" spans="1:19" x14ac:dyDescent="0.3">
      <c r="A2755" s="6"/>
      <c r="C2755" s="27">
        <v>2741</v>
      </c>
      <c r="D2755" s="26" t="s">
        <v>2496</v>
      </c>
      <c r="E2755" s="26">
        <v>5</v>
      </c>
      <c r="F2755" s="5">
        <v>1014</v>
      </c>
      <c r="H2755" s="47"/>
      <c r="I2755" s="47"/>
      <c r="K2755" s="47"/>
      <c r="L2755" s="47"/>
      <c r="M2755" s="47"/>
      <c r="N2755" s="47"/>
      <c r="O2755" s="47"/>
      <c r="P2755" s="47"/>
      <c r="Q2755" s="5">
        <v>1055</v>
      </c>
      <c r="R2755" s="5" t="s">
        <v>728</v>
      </c>
      <c r="S2755" s="5" t="s">
        <v>2497</v>
      </c>
    </row>
    <row r="2756" spans="1:19" x14ac:dyDescent="0.3">
      <c r="A2756" s="6"/>
      <c r="C2756" s="27">
        <v>2742</v>
      </c>
      <c r="D2756" s="26" t="s">
        <v>2496</v>
      </c>
      <c r="E2756" s="26">
        <v>6</v>
      </c>
      <c r="F2756" s="5">
        <v>1044</v>
      </c>
      <c r="H2756" s="47"/>
      <c r="I2756" s="47"/>
      <c r="K2756" s="47"/>
      <c r="L2756" s="47"/>
      <c r="M2756" s="47"/>
      <c r="N2756" s="47"/>
      <c r="O2756" s="47"/>
      <c r="P2756" s="47"/>
      <c r="Q2756" s="5">
        <v>1061</v>
      </c>
      <c r="R2756" s="5" t="s">
        <v>640</v>
      </c>
      <c r="S2756" s="5" t="s">
        <v>2497</v>
      </c>
    </row>
    <row r="2757" spans="1:19" x14ac:dyDescent="0.3">
      <c r="A2757" s="6"/>
      <c r="C2757" s="27">
        <v>2743</v>
      </c>
      <c r="D2757" s="26" t="s">
        <v>2496</v>
      </c>
      <c r="E2757" s="26">
        <v>7</v>
      </c>
      <c r="F2757" s="5">
        <v>1043</v>
      </c>
      <c r="H2757" s="47"/>
      <c r="I2757" s="47"/>
      <c r="K2757" s="47"/>
      <c r="L2757" s="47"/>
      <c r="M2757" s="47"/>
      <c r="N2757" s="47"/>
      <c r="O2757" s="47"/>
      <c r="P2757" s="47"/>
      <c r="Q2757" s="5">
        <v>1166</v>
      </c>
      <c r="R2757" s="5" t="s">
        <v>1166</v>
      </c>
      <c r="S2757" s="5" t="s">
        <v>2497</v>
      </c>
    </row>
    <row r="2758" spans="1:19" x14ac:dyDescent="0.3">
      <c r="A2758" s="6"/>
      <c r="C2758" s="27">
        <v>2744</v>
      </c>
      <c r="D2758" s="26" t="s">
        <v>2496</v>
      </c>
      <c r="E2758" s="26">
        <v>8</v>
      </c>
      <c r="F2758" s="5">
        <v>1045</v>
      </c>
      <c r="H2758" s="47"/>
      <c r="I2758" s="47"/>
      <c r="K2758" s="47"/>
      <c r="L2758" s="47"/>
      <c r="M2758" s="47"/>
      <c r="N2758" s="47"/>
      <c r="O2758" s="47"/>
      <c r="P2758" s="47"/>
    </row>
    <row r="2759" spans="1:19" x14ac:dyDescent="0.3">
      <c r="A2759" s="6"/>
      <c r="C2759" s="27">
        <v>2745</v>
      </c>
      <c r="D2759" s="26" t="s">
        <v>2496</v>
      </c>
      <c r="E2759" s="26">
        <v>9</v>
      </c>
      <c r="F2759" s="5">
        <v>1055</v>
      </c>
      <c r="H2759" s="47"/>
      <c r="I2759" s="47"/>
      <c r="K2759" s="47"/>
      <c r="L2759" s="47"/>
      <c r="M2759" s="47"/>
      <c r="N2759" s="47"/>
      <c r="O2759" s="47"/>
      <c r="P2759" s="47"/>
    </row>
    <row r="2760" spans="1:19" x14ac:dyDescent="0.3">
      <c r="A2760" s="6"/>
      <c r="C2760" s="27">
        <v>2746</v>
      </c>
      <c r="D2760" s="26" t="s">
        <v>2496</v>
      </c>
      <c r="E2760" s="26">
        <v>10</v>
      </c>
      <c r="F2760" s="5">
        <v>1061</v>
      </c>
      <c r="H2760" s="47"/>
      <c r="I2760" s="47"/>
      <c r="K2760" s="47"/>
      <c r="L2760" s="47"/>
      <c r="M2760" s="47"/>
      <c r="N2760" s="47"/>
      <c r="O2760" s="47"/>
      <c r="P2760" s="47"/>
    </row>
    <row r="2761" spans="1:19" x14ac:dyDescent="0.3">
      <c r="A2761" s="6"/>
      <c r="C2761" s="27">
        <v>2747</v>
      </c>
      <c r="D2761" s="26" t="s">
        <v>2496</v>
      </c>
      <c r="E2761" s="26">
        <v>11</v>
      </c>
      <c r="F2761" s="5">
        <v>1062</v>
      </c>
      <c r="H2761" s="47"/>
      <c r="I2761" s="47"/>
      <c r="K2761" s="47"/>
      <c r="L2761" s="47"/>
      <c r="M2761" s="47"/>
      <c r="N2761" s="47"/>
      <c r="O2761" s="47"/>
      <c r="P2761" s="47"/>
    </row>
    <row r="2762" spans="1:19" x14ac:dyDescent="0.3">
      <c r="A2762" s="6"/>
      <c r="C2762" s="27">
        <v>2748</v>
      </c>
      <c r="D2762" s="26" t="s">
        <v>2496</v>
      </c>
      <c r="E2762" s="26">
        <v>12</v>
      </c>
      <c r="F2762" s="5">
        <v>1077</v>
      </c>
      <c r="H2762" s="47"/>
      <c r="I2762" s="47"/>
      <c r="K2762" s="47"/>
      <c r="L2762" s="47"/>
      <c r="M2762" s="47"/>
      <c r="N2762" s="47"/>
      <c r="O2762" s="47"/>
      <c r="P2762" s="47"/>
    </row>
    <row r="2763" spans="1:19" x14ac:dyDescent="0.3">
      <c r="A2763" s="6"/>
      <c r="C2763" s="27">
        <v>2749</v>
      </c>
      <c r="D2763" s="26" t="s">
        <v>2496</v>
      </c>
      <c r="E2763" s="26">
        <v>13</v>
      </c>
      <c r="F2763" s="5">
        <v>1075</v>
      </c>
      <c r="H2763" s="47"/>
      <c r="I2763" s="47"/>
      <c r="K2763" s="47"/>
      <c r="L2763" s="47"/>
      <c r="M2763" s="47"/>
      <c r="N2763" s="47"/>
      <c r="O2763" s="47"/>
      <c r="P2763" s="47"/>
    </row>
    <row r="2764" spans="1:19" x14ac:dyDescent="0.3">
      <c r="A2764" s="6"/>
      <c r="C2764" s="27">
        <v>2750</v>
      </c>
      <c r="D2764" s="26" t="s">
        <v>2496</v>
      </c>
      <c r="E2764" s="26">
        <v>14</v>
      </c>
      <c r="F2764" s="5">
        <v>1069</v>
      </c>
      <c r="H2764" s="47"/>
      <c r="I2764" s="47"/>
      <c r="K2764" s="47"/>
      <c r="L2764" s="47"/>
      <c r="M2764" s="47"/>
      <c r="N2764" s="47"/>
      <c r="O2764" s="47"/>
      <c r="P2764" s="47"/>
    </row>
    <row r="2765" spans="1:19" x14ac:dyDescent="0.3">
      <c r="A2765" s="6"/>
      <c r="C2765" s="27">
        <v>2751</v>
      </c>
      <c r="D2765" s="26" t="s">
        <v>2496</v>
      </c>
      <c r="E2765" s="26">
        <v>15</v>
      </c>
      <c r="F2765" s="5">
        <v>1166</v>
      </c>
      <c r="H2765" s="47"/>
      <c r="I2765" s="47"/>
      <c r="K2765" s="47"/>
      <c r="L2765" s="47"/>
      <c r="M2765" s="47"/>
      <c r="N2765" s="47"/>
      <c r="O2765" s="47"/>
      <c r="P2765" s="47"/>
    </row>
    <row r="2766" spans="1:19" x14ac:dyDescent="0.3">
      <c r="A2766" s="6"/>
      <c r="C2766" s="27">
        <v>2752</v>
      </c>
      <c r="D2766" s="26" t="s">
        <v>2496</v>
      </c>
      <c r="E2766" s="26">
        <v>16</v>
      </c>
      <c r="F2766" s="5">
        <v>1155</v>
      </c>
      <c r="H2766" s="47"/>
      <c r="I2766" s="47"/>
      <c r="K2766" s="47"/>
      <c r="L2766" s="47"/>
      <c r="M2766" s="47"/>
      <c r="N2766" s="47"/>
      <c r="O2766" s="47"/>
      <c r="P2766" s="47"/>
    </row>
    <row r="2767" spans="1:19" x14ac:dyDescent="0.3">
      <c r="A2767" s="6"/>
      <c r="C2767" s="27">
        <v>2753</v>
      </c>
      <c r="D2767" s="26" t="s">
        <v>2496</v>
      </c>
      <c r="E2767" s="26">
        <v>17</v>
      </c>
      <c r="F2767" s="5">
        <v>1115</v>
      </c>
      <c r="H2767" s="47"/>
      <c r="I2767" s="47"/>
      <c r="K2767" s="47"/>
      <c r="L2767" s="47"/>
      <c r="M2767" s="47"/>
      <c r="N2767" s="47"/>
      <c r="O2767" s="47"/>
      <c r="P2767" s="47"/>
    </row>
    <row r="2768" spans="1:19" x14ac:dyDescent="0.3">
      <c r="A2768" s="6"/>
      <c r="C2768" s="27">
        <v>2754</v>
      </c>
      <c r="D2768" s="26" t="s">
        <v>2496</v>
      </c>
      <c r="E2768" s="26">
        <v>18</v>
      </c>
      <c r="F2768" s="5">
        <v>1166</v>
      </c>
      <c r="H2768" s="47"/>
      <c r="I2768" s="47"/>
      <c r="K2768" s="47"/>
      <c r="L2768" s="47"/>
      <c r="M2768" s="47"/>
      <c r="N2768" s="47"/>
      <c r="O2768" s="47"/>
      <c r="P2768" s="47"/>
    </row>
    <row r="2769" spans="1:16" x14ac:dyDescent="0.3">
      <c r="A2769" s="6"/>
      <c r="C2769" s="27">
        <v>2755</v>
      </c>
      <c r="D2769" s="26" t="s">
        <v>2496</v>
      </c>
      <c r="E2769" s="26">
        <v>19</v>
      </c>
      <c r="F2769" s="5">
        <v>1166</v>
      </c>
      <c r="H2769" s="47"/>
      <c r="I2769" s="47"/>
      <c r="K2769" s="47"/>
      <c r="L2769" s="47"/>
      <c r="M2769" s="47"/>
      <c r="N2769" s="47"/>
      <c r="O2769" s="47"/>
      <c r="P2769" s="47"/>
    </row>
    <row r="2770" spans="1:16" x14ac:dyDescent="0.3">
      <c r="A2770" s="6"/>
      <c r="C2770" s="27">
        <v>2756</v>
      </c>
      <c r="D2770" s="26" t="s">
        <v>2496</v>
      </c>
      <c r="E2770" s="26">
        <v>20</v>
      </c>
      <c r="F2770" s="5">
        <v>1166</v>
      </c>
      <c r="H2770" s="47"/>
      <c r="I2770" s="47"/>
      <c r="K2770" s="47"/>
      <c r="L2770" s="47"/>
      <c r="M2770" s="47"/>
      <c r="N2770" s="47"/>
      <c r="O2770" s="47"/>
      <c r="P2770" s="47"/>
    </row>
    <row r="2771" spans="1:16" x14ac:dyDescent="0.3">
      <c r="A2771" s="6"/>
      <c r="C2771" s="27">
        <v>2757</v>
      </c>
      <c r="D2771" s="26" t="s">
        <v>2496</v>
      </c>
      <c r="E2771" s="26">
        <v>101</v>
      </c>
      <c r="F2771" s="5">
        <v>3151</v>
      </c>
      <c r="H2771" s="47"/>
      <c r="I2771" s="47"/>
      <c r="K2771" s="47"/>
      <c r="L2771" s="47"/>
      <c r="M2771" s="47"/>
      <c r="N2771" s="47"/>
      <c r="O2771" s="47"/>
      <c r="P2771" s="47"/>
    </row>
    <row r="2772" spans="1:16" x14ac:dyDescent="0.3">
      <c r="A2772" s="6"/>
      <c r="C2772" s="27">
        <v>2758</v>
      </c>
      <c r="D2772" s="26" t="s">
        <v>2496</v>
      </c>
      <c r="E2772" s="26">
        <v>102</v>
      </c>
      <c r="F2772" s="5">
        <v>3152</v>
      </c>
      <c r="H2772" s="47"/>
      <c r="I2772" s="47"/>
      <c r="K2772" s="47"/>
      <c r="L2772" s="47"/>
      <c r="M2772" s="47"/>
      <c r="N2772" s="47"/>
      <c r="O2772" s="47"/>
      <c r="P2772" s="47"/>
    </row>
    <row r="2773" spans="1:16" x14ac:dyDescent="0.3">
      <c r="A2773" s="6"/>
      <c r="C2773" s="27">
        <v>2759</v>
      </c>
      <c r="D2773" s="26" t="s">
        <v>2496</v>
      </c>
      <c r="E2773" s="26">
        <v>103</v>
      </c>
      <c r="F2773" s="5">
        <v>3153</v>
      </c>
      <c r="H2773" s="47"/>
      <c r="I2773" s="47"/>
      <c r="K2773" s="47"/>
      <c r="L2773" s="47"/>
      <c r="M2773" s="47"/>
      <c r="N2773" s="47"/>
      <c r="O2773" s="47"/>
      <c r="P2773" s="47"/>
    </row>
    <row r="2774" spans="1:16" x14ac:dyDescent="0.3">
      <c r="A2774" s="6"/>
      <c r="C2774" s="27">
        <v>2760</v>
      </c>
      <c r="D2774" s="26" t="s">
        <v>2496</v>
      </c>
      <c r="E2774" s="26">
        <v>201</v>
      </c>
      <c r="F2774" s="5">
        <v>3151</v>
      </c>
      <c r="H2774" s="47"/>
      <c r="I2774" s="47"/>
      <c r="K2774" s="47"/>
      <c r="L2774" s="47"/>
      <c r="M2774" s="47"/>
      <c r="N2774" s="47"/>
      <c r="O2774" s="47"/>
      <c r="P2774" s="47"/>
    </row>
    <row r="2775" spans="1:16" x14ac:dyDescent="0.3">
      <c r="A2775" s="6"/>
      <c r="C2775" s="27">
        <v>2761</v>
      </c>
      <c r="D2775" s="26" t="s">
        <v>2745</v>
      </c>
      <c r="E2775" s="26">
        <v>1</v>
      </c>
      <c r="F2775" s="5">
        <v>1002</v>
      </c>
      <c r="H2775" s="47"/>
      <c r="I2775" s="47"/>
      <c r="K2775" s="47"/>
      <c r="L2775" s="47"/>
      <c r="M2775" s="47"/>
      <c r="N2775" s="47"/>
      <c r="O2775" s="47"/>
      <c r="P2775" s="47"/>
    </row>
    <row r="2776" spans="1:16" x14ac:dyDescent="0.3">
      <c r="A2776" s="6"/>
      <c r="C2776" s="27">
        <v>2762</v>
      </c>
      <c r="D2776" s="26" t="s">
        <v>2745</v>
      </c>
      <c r="E2776" s="26">
        <v>2</v>
      </c>
      <c r="F2776" s="5">
        <v>1005</v>
      </c>
      <c r="H2776" s="47"/>
      <c r="I2776" s="47"/>
      <c r="K2776" s="47"/>
      <c r="L2776" s="47"/>
      <c r="M2776" s="47"/>
      <c r="N2776" s="47"/>
      <c r="O2776" s="47"/>
      <c r="P2776" s="47"/>
    </row>
    <row r="2777" spans="1:16" x14ac:dyDescent="0.3">
      <c r="A2777" s="6"/>
      <c r="C2777" s="27">
        <v>2763</v>
      </c>
      <c r="D2777" s="26" t="s">
        <v>2745</v>
      </c>
      <c r="E2777" s="26">
        <v>3</v>
      </c>
      <c r="F2777" s="5">
        <v>1025</v>
      </c>
      <c r="H2777" s="47"/>
      <c r="I2777" s="47"/>
      <c r="K2777" s="47"/>
      <c r="L2777" s="47"/>
      <c r="M2777" s="47"/>
      <c r="N2777" s="47"/>
      <c r="O2777" s="47"/>
      <c r="P2777" s="47"/>
    </row>
    <row r="2778" spans="1:16" x14ac:dyDescent="0.3">
      <c r="A2778" s="6"/>
      <c r="C2778" s="27">
        <v>2764</v>
      </c>
      <c r="D2778" s="26" t="s">
        <v>2745</v>
      </c>
      <c r="E2778" s="26">
        <v>4</v>
      </c>
      <c r="F2778" s="5">
        <v>1035</v>
      </c>
      <c r="H2778" s="47"/>
      <c r="I2778" s="47"/>
      <c r="K2778" s="47"/>
      <c r="L2778" s="47"/>
      <c r="M2778" s="47"/>
      <c r="N2778" s="47"/>
      <c r="O2778" s="47"/>
      <c r="P2778" s="47"/>
    </row>
    <row r="2779" spans="1:16" x14ac:dyDescent="0.3">
      <c r="A2779" s="6"/>
      <c r="C2779" s="27">
        <v>2765</v>
      </c>
      <c r="D2779" s="26" t="s">
        <v>2745</v>
      </c>
      <c r="E2779" s="26">
        <v>5</v>
      </c>
      <c r="F2779" s="5">
        <v>1026</v>
      </c>
      <c r="H2779" s="47"/>
      <c r="I2779" s="47"/>
      <c r="K2779" s="47"/>
      <c r="L2779" s="47"/>
      <c r="M2779" s="47"/>
      <c r="N2779" s="47"/>
      <c r="O2779" s="47"/>
      <c r="P2779" s="47"/>
    </row>
    <row r="2780" spans="1:16" x14ac:dyDescent="0.3">
      <c r="A2780" s="6"/>
      <c r="C2780" s="27">
        <v>2766</v>
      </c>
      <c r="D2780" s="26" t="s">
        <v>2745</v>
      </c>
      <c r="E2780" s="26">
        <v>6</v>
      </c>
      <c r="F2780" s="5">
        <v>1069</v>
      </c>
      <c r="H2780" s="47"/>
      <c r="I2780" s="47"/>
      <c r="K2780" s="47"/>
      <c r="L2780" s="47"/>
      <c r="M2780" s="47"/>
      <c r="N2780" s="47"/>
      <c r="O2780" s="47"/>
      <c r="P2780" s="47"/>
    </row>
    <row r="2781" spans="1:16" x14ac:dyDescent="0.3">
      <c r="A2781" s="6"/>
      <c r="C2781" s="27">
        <v>2767</v>
      </c>
      <c r="D2781" s="26" t="s">
        <v>2745</v>
      </c>
      <c r="E2781" s="26">
        <v>7</v>
      </c>
      <c r="F2781" s="5">
        <v>1050</v>
      </c>
      <c r="H2781" s="47"/>
      <c r="I2781" s="47"/>
      <c r="K2781" s="47"/>
      <c r="L2781" s="47"/>
      <c r="M2781" s="47"/>
      <c r="N2781" s="47"/>
      <c r="O2781" s="47"/>
      <c r="P2781" s="47"/>
    </row>
    <row r="2782" spans="1:16" x14ac:dyDescent="0.3">
      <c r="A2782" s="6"/>
      <c r="C2782" s="27">
        <v>2768</v>
      </c>
      <c r="D2782" s="26" t="s">
        <v>2745</v>
      </c>
      <c r="E2782" s="26">
        <v>8</v>
      </c>
      <c r="F2782" s="5">
        <v>1051</v>
      </c>
      <c r="H2782" s="47"/>
      <c r="I2782" s="47"/>
      <c r="K2782" s="47"/>
      <c r="L2782" s="47"/>
      <c r="M2782" s="47"/>
      <c r="N2782" s="47"/>
      <c r="O2782" s="47"/>
      <c r="P2782" s="47"/>
    </row>
    <row r="2783" spans="1:16" x14ac:dyDescent="0.3">
      <c r="A2783" s="6"/>
      <c r="C2783" s="27">
        <v>2769</v>
      </c>
      <c r="D2783" s="26" t="s">
        <v>2745</v>
      </c>
      <c r="E2783" s="26">
        <v>9</v>
      </c>
      <c r="F2783" s="5">
        <v>1048</v>
      </c>
      <c r="H2783" s="47"/>
      <c r="I2783" s="47"/>
      <c r="K2783" s="47"/>
      <c r="L2783" s="47"/>
      <c r="M2783" s="47"/>
      <c r="N2783" s="47"/>
      <c r="O2783" s="47"/>
      <c r="P2783" s="47"/>
    </row>
    <row r="2784" spans="1:16" x14ac:dyDescent="0.3">
      <c r="A2784" s="6"/>
      <c r="C2784" s="27">
        <v>2770</v>
      </c>
      <c r="D2784" s="26" t="s">
        <v>2745</v>
      </c>
      <c r="E2784" s="26">
        <v>10</v>
      </c>
      <c r="F2784" s="5">
        <v>1118</v>
      </c>
      <c r="H2784" s="47"/>
      <c r="I2784" s="47"/>
      <c r="K2784" s="47"/>
      <c r="L2784" s="47"/>
      <c r="M2784" s="47"/>
      <c r="N2784" s="47"/>
      <c r="O2784" s="47"/>
      <c r="P2784" s="47"/>
    </row>
    <row r="2785" spans="1:16" x14ac:dyDescent="0.3">
      <c r="A2785" s="6"/>
      <c r="C2785" s="27">
        <v>2771</v>
      </c>
      <c r="D2785" s="26" t="s">
        <v>2745</v>
      </c>
      <c r="E2785" s="26">
        <v>11</v>
      </c>
      <c r="F2785" s="5">
        <v>1065</v>
      </c>
      <c r="H2785" s="47"/>
      <c r="I2785" s="47"/>
      <c r="K2785" s="47"/>
      <c r="L2785" s="47"/>
      <c r="M2785" s="47"/>
      <c r="N2785" s="47"/>
      <c r="O2785" s="47"/>
      <c r="P2785" s="47"/>
    </row>
    <row r="2786" spans="1:16" x14ac:dyDescent="0.3">
      <c r="A2786" s="6"/>
      <c r="C2786" s="27">
        <v>2772</v>
      </c>
      <c r="D2786" s="26" t="s">
        <v>2745</v>
      </c>
      <c r="E2786" s="26">
        <v>12</v>
      </c>
      <c r="F2786" s="5">
        <v>1066</v>
      </c>
      <c r="H2786" s="47"/>
      <c r="I2786" s="47"/>
      <c r="K2786" s="47"/>
      <c r="L2786" s="47"/>
      <c r="M2786" s="47"/>
      <c r="N2786" s="47"/>
      <c r="O2786" s="47"/>
      <c r="P2786" s="47"/>
    </row>
    <row r="2787" spans="1:16" x14ac:dyDescent="0.3">
      <c r="A2787" s="6"/>
      <c r="C2787" s="27">
        <v>2773</v>
      </c>
      <c r="D2787" s="26" t="s">
        <v>2745</v>
      </c>
      <c r="E2787" s="26">
        <v>13</v>
      </c>
      <c r="F2787" s="5">
        <v>1122</v>
      </c>
      <c r="H2787" s="47"/>
      <c r="I2787" s="47"/>
      <c r="K2787" s="47"/>
      <c r="L2787" s="47"/>
      <c r="M2787" s="47"/>
      <c r="N2787" s="47"/>
      <c r="O2787" s="47"/>
      <c r="P2787" s="47"/>
    </row>
    <row r="2788" spans="1:16" x14ac:dyDescent="0.3">
      <c r="A2788" s="6"/>
      <c r="C2788" s="27">
        <v>2774</v>
      </c>
      <c r="D2788" s="26" t="s">
        <v>2745</v>
      </c>
      <c r="E2788" s="26">
        <v>14</v>
      </c>
      <c r="F2788" s="5">
        <v>1074</v>
      </c>
      <c r="H2788" s="47"/>
      <c r="I2788" s="47"/>
      <c r="K2788" s="47"/>
      <c r="L2788" s="47"/>
      <c r="M2788" s="47"/>
      <c r="N2788" s="47"/>
      <c r="O2788" s="47"/>
      <c r="P2788" s="47"/>
    </row>
    <row r="2789" spans="1:16" x14ac:dyDescent="0.3">
      <c r="A2789" s="6"/>
      <c r="C2789" s="27">
        <v>2775</v>
      </c>
      <c r="D2789" s="26" t="s">
        <v>2745</v>
      </c>
      <c r="E2789" s="26">
        <v>15</v>
      </c>
      <c r="F2789" s="5">
        <v>1078</v>
      </c>
      <c r="H2789" s="47"/>
      <c r="I2789" s="47"/>
      <c r="K2789" s="47"/>
      <c r="L2789" s="47"/>
      <c r="M2789" s="47"/>
      <c r="N2789" s="47"/>
      <c r="O2789" s="47"/>
      <c r="P2789" s="47"/>
    </row>
    <row r="2790" spans="1:16" x14ac:dyDescent="0.3">
      <c r="A2790" s="6"/>
      <c r="C2790" s="27">
        <v>2776</v>
      </c>
      <c r="D2790" s="26" t="s">
        <v>2745</v>
      </c>
      <c r="E2790" s="26">
        <v>16</v>
      </c>
      <c r="F2790" s="5">
        <v>1147</v>
      </c>
      <c r="H2790" s="47"/>
      <c r="I2790" s="47"/>
      <c r="K2790" s="47"/>
      <c r="L2790" s="47"/>
      <c r="M2790" s="47"/>
      <c r="N2790" s="47"/>
      <c r="O2790" s="47"/>
      <c r="P2790" s="47"/>
    </row>
    <row r="2791" spans="1:16" x14ac:dyDescent="0.3">
      <c r="A2791" s="6"/>
      <c r="C2791" s="27">
        <v>2777</v>
      </c>
      <c r="D2791" s="26" t="s">
        <v>2745</v>
      </c>
      <c r="E2791" s="26">
        <v>17</v>
      </c>
      <c r="F2791" s="5">
        <v>1146</v>
      </c>
      <c r="H2791" s="47"/>
      <c r="I2791" s="47"/>
      <c r="K2791" s="47"/>
      <c r="L2791" s="47"/>
      <c r="M2791" s="47"/>
      <c r="N2791" s="47"/>
      <c r="O2791" s="47"/>
      <c r="P2791" s="47"/>
    </row>
    <row r="2792" spans="1:16" x14ac:dyDescent="0.3">
      <c r="A2792" s="6"/>
      <c r="C2792" s="27">
        <v>2778</v>
      </c>
      <c r="D2792" s="26" t="s">
        <v>2745</v>
      </c>
      <c r="E2792" s="26">
        <v>18</v>
      </c>
      <c r="F2792" s="5">
        <v>1160</v>
      </c>
      <c r="H2792" s="47"/>
      <c r="I2792" s="47"/>
      <c r="K2792" s="47"/>
      <c r="L2792" s="47"/>
      <c r="M2792" s="47"/>
      <c r="N2792" s="47"/>
      <c r="O2792" s="47"/>
      <c r="P2792" s="47"/>
    </row>
    <row r="2793" spans="1:16" x14ac:dyDescent="0.3">
      <c r="A2793" s="6"/>
      <c r="C2793" s="27">
        <v>2779</v>
      </c>
      <c r="D2793" s="26" t="s">
        <v>2745</v>
      </c>
      <c r="E2793" s="26">
        <v>19</v>
      </c>
      <c r="F2793" s="5">
        <v>1157</v>
      </c>
      <c r="H2793" s="47"/>
      <c r="I2793" s="47"/>
      <c r="K2793" s="47"/>
      <c r="L2793" s="47"/>
      <c r="M2793" s="47"/>
      <c r="N2793" s="47"/>
      <c r="O2793" s="47"/>
      <c r="P2793" s="47"/>
    </row>
    <row r="2794" spans="1:16" x14ac:dyDescent="0.3">
      <c r="A2794" s="6"/>
      <c r="C2794" s="27">
        <v>2780</v>
      </c>
      <c r="D2794" s="26" t="s">
        <v>2745</v>
      </c>
      <c r="E2794" s="26">
        <v>20</v>
      </c>
      <c r="F2794" s="5">
        <v>1172</v>
      </c>
      <c r="H2794" s="47"/>
      <c r="I2794" s="47"/>
      <c r="K2794" s="47"/>
      <c r="L2794" s="47"/>
      <c r="M2794" s="47"/>
      <c r="N2794" s="47"/>
      <c r="O2794" s="47"/>
      <c r="P2794" s="47"/>
    </row>
    <row r="2795" spans="1:16" x14ac:dyDescent="0.3">
      <c r="A2795" s="6"/>
      <c r="C2795" s="27">
        <v>2781</v>
      </c>
      <c r="D2795" s="26" t="s">
        <v>2745</v>
      </c>
      <c r="E2795" s="26">
        <v>101</v>
      </c>
      <c r="F2795" s="5">
        <v>2012</v>
      </c>
      <c r="H2795" s="47"/>
      <c r="I2795" s="47"/>
      <c r="K2795" s="47"/>
      <c r="L2795" s="47"/>
      <c r="M2795" s="47"/>
      <c r="N2795" s="47"/>
      <c r="O2795" s="47"/>
      <c r="P2795" s="47"/>
    </row>
    <row r="2796" spans="1:16" x14ac:dyDescent="0.3">
      <c r="A2796" s="6"/>
      <c r="C2796" s="27">
        <v>2782</v>
      </c>
      <c r="D2796" s="26" t="s">
        <v>2745</v>
      </c>
      <c r="E2796" s="26">
        <v>102</v>
      </c>
      <c r="F2796" s="5">
        <v>2021</v>
      </c>
      <c r="H2796" s="47"/>
      <c r="I2796" s="47"/>
      <c r="K2796" s="47"/>
      <c r="L2796" s="47"/>
      <c r="M2796" s="47"/>
      <c r="N2796" s="47"/>
      <c r="O2796" s="47"/>
      <c r="P2796" s="47"/>
    </row>
    <row r="2797" spans="1:16" x14ac:dyDescent="0.3">
      <c r="A2797" s="6"/>
      <c r="C2797" s="27">
        <v>2783</v>
      </c>
      <c r="D2797" s="26" t="s">
        <v>2745</v>
      </c>
      <c r="E2797" s="26">
        <v>103</v>
      </c>
      <c r="F2797" s="5">
        <v>2031</v>
      </c>
      <c r="H2797" s="47"/>
      <c r="I2797" s="47"/>
      <c r="K2797" s="47"/>
      <c r="L2797" s="47"/>
      <c r="M2797" s="47"/>
      <c r="N2797" s="47"/>
      <c r="O2797" s="47"/>
      <c r="P2797" s="47"/>
    </row>
    <row r="2798" spans="1:16" x14ac:dyDescent="0.3">
      <c r="A2798" s="6"/>
      <c r="C2798" s="27">
        <v>2784</v>
      </c>
      <c r="D2798" s="26" t="s">
        <v>2745</v>
      </c>
      <c r="E2798" s="26">
        <v>201</v>
      </c>
      <c r="F2798" s="5">
        <v>3005</v>
      </c>
      <c r="H2798" s="47"/>
      <c r="I2798" s="47"/>
      <c r="K2798" s="47"/>
      <c r="L2798" s="47"/>
      <c r="M2798" s="47"/>
      <c r="N2798" s="47"/>
      <c r="O2798" s="47"/>
      <c r="P2798" s="47"/>
    </row>
    <row r="2799" spans="1:16" x14ac:dyDescent="0.3">
      <c r="A2799" s="6"/>
      <c r="C2799" s="27">
        <v>2785</v>
      </c>
      <c r="D2799" s="26" t="s">
        <v>2746</v>
      </c>
      <c r="E2799" s="26">
        <v>1</v>
      </c>
      <c r="F2799" s="5">
        <v>1003</v>
      </c>
      <c r="H2799" s="47"/>
      <c r="I2799" s="47"/>
      <c r="K2799" s="47"/>
      <c r="L2799" s="47"/>
      <c r="M2799" s="47"/>
      <c r="N2799" s="47"/>
      <c r="O2799" s="47"/>
      <c r="P2799" s="47"/>
    </row>
    <row r="2800" spans="1:16" x14ac:dyDescent="0.3">
      <c r="A2800" s="6"/>
      <c r="C2800" s="27">
        <v>2786</v>
      </c>
      <c r="D2800" s="26" t="s">
        <v>2746</v>
      </c>
      <c r="E2800" s="26">
        <v>2</v>
      </c>
      <c r="F2800" s="5">
        <v>1007</v>
      </c>
      <c r="H2800" s="47"/>
      <c r="I2800" s="47"/>
      <c r="K2800" s="47"/>
      <c r="L2800" s="47"/>
      <c r="M2800" s="47"/>
      <c r="N2800" s="47"/>
      <c r="O2800" s="47"/>
      <c r="P2800" s="47"/>
    </row>
    <row r="2801" spans="1:16" x14ac:dyDescent="0.3">
      <c r="A2801" s="6"/>
      <c r="C2801" s="27">
        <v>2787</v>
      </c>
      <c r="D2801" s="26" t="s">
        <v>2746</v>
      </c>
      <c r="E2801" s="26">
        <v>3</v>
      </c>
      <c r="F2801" s="5">
        <v>1011</v>
      </c>
      <c r="H2801" s="47"/>
      <c r="I2801" s="47"/>
      <c r="K2801" s="47"/>
      <c r="L2801" s="47"/>
      <c r="M2801" s="47"/>
      <c r="N2801" s="47"/>
      <c r="O2801" s="47"/>
      <c r="P2801" s="47"/>
    </row>
    <row r="2802" spans="1:16" x14ac:dyDescent="0.3">
      <c r="A2802" s="6"/>
      <c r="C2802" s="27">
        <v>2788</v>
      </c>
      <c r="D2802" s="26" t="s">
        <v>2746</v>
      </c>
      <c r="E2802" s="26">
        <v>4</v>
      </c>
      <c r="F2802" s="5">
        <v>1035</v>
      </c>
      <c r="H2802" s="47"/>
      <c r="I2802" s="47"/>
      <c r="K2802" s="47"/>
      <c r="L2802" s="47"/>
      <c r="M2802" s="47"/>
      <c r="N2802" s="47"/>
      <c r="O2802" s="47"/>
      <c r="P2802" s="47"/>
    </row>
    <row r="2803" spans="1:16" x14ac:dyDescent="0.3">
      <c r="A2803" s="6"/>
      <c r="C2803" s="27">
        <v>2789</v>
      </c>
      <c r="D2803" s="26" t="s">
        <v>2746</v>
      </c>
      <c r="E2803" s="26">
        <v>5</v>
      </c>
      <c r="F2803" s="5">
        <v>1011</v>
      </c>
      <c r="H2803" s="47"/>
      <c r="I2803" s="47"/>
      <c r="K2803" s="47"/>
      <c r="L2803" s="47"/>
      <c r="M2803" s="47"/>
      <c r="N2803" s="47"/>
      <c r="O2803" s="47"/>
      <c r="P2803" s="47"/>
    </row>
    <row r="2804" spans="1:16" x14ac:dyDescent="0.3">
      <c r="A2804" s="6"/>
      <c r="C2804" s="27">
        <v>2790</v>
      </c>
      <c r="D2804" s="26" t="s">
        <v>2746</v>
      </c>
      <c r="E2804" s="26">
        <v>6</v>
      </c>
      <c r="F2804" s="5">
        <v>1047</v>
      </c>
      <c r="H2804" s="47"/>
      <c r="I2804" s="47"/>
      <c r="K2804" s="47"/>
      <c r="L2804" s="47"/>
      <c r="M2804" s="47"/>
      <c r="N2804" s="47"/>
      <c r="O2804" s="47"/>
      <c r="P2804" s="47"/>
    </row>
    <row r="2805" spans="1:16" x14ac:dyDescent="0.3">
      <c r="A2805" s="6"/>
      <c r="C2805" s="27">
        <v>2791</v>
      </c>
      <c r="D2805" s="26" t="s">
        <v>2746</v>
      </c>
      <c r="E2805" s="26">
        <v>7</v>
      </c>
      <c r="F2805" s="5">
        <v>1047</v>
      </c>
      <c r="H2805" s="47"/>
      <c r="I2805" s="47"/>
      <c r="K2805" s="47"/>
      <c r="L2805" s="47"/>
      <c r="M2805" s="47"/>
      <c r="N2805" s="47"/>
      <c r="O2805" s="47"/>
      <c r="P2805" s="47"/>
    </row>
    <row r="2806" spans="1:16" x14ac:dyDescent="0.3">
      <c r="A2806" s="6"/>
      <c r="C2806" s="27">
        <v>2792</v>
      </c>
      <c r="D2806" s="26" t="s">
        <v>2746</v>
      </c>
      <c r="E2806" s="26">
        <v>8</v>
      </c>
      <c r="F2806" s="5">
        <v>1047</v>
      </c>
      <c r="H2806" s="47"/>
      <c r="I2806" s="47"/>
      <c r="K2806" s="47"/>
      <c r="L2806" s="47"/>
      <c r="M2806" s="47"/>
      <c r="N2806" s="47"/>
      <c r="O2806" s="47"/>
      <c r="P2806" s="47"/>
    </row>
    <row r="2807" spans="1:16" x14ac:dyDescent="0.3">
      <c r="A2807" s="6"/>
      <c r="C2807" s="27">
        <v>2793</v>
      </c>
      <c r="D2807" s="26" t="s">
        <v>2746</v>
      </c>
      <c r="E2807" s="26">
        <v>9</v>
      </c>
      <c r="F2807" s="5">
        <v>1047</v>
      </c>
      <c r="H2807" s="47"/>
      <c r="I2807" s="47"/>
      <c r="K2807" s="47"/>
      <c r="L2807" s="47"/>
      <c r="M2807" s="47"/>
      <c r="N2807" s="47"/>
      <c r="O2807" s="47"/>
      <c r="P2807" s="47"/>
    </row>
    <row r="2808" spans="1:16" x14ac:dyDescent="0.3">
      <c r="A2808" s="6"/>
      <c r="C2808" s="27">
        <v>2794</v>
      </c>
      <c r="D2808" s="26" t="s">
        <v>2746</v>
      </c>
      <c r="E2808" s="26">
        <v>10</v>
      </c>
      <c r="F2808" s="5">
        <v>1047</v>
      </c>
      <c r="H2808" s="47"/>
      <c r="I2808" s="47"/>
      <c r="K2808" s="47"/>
      <c r="L2808" s="47"/>
      <c r="M2808" s="47"/>
      <c r="N2808" s="47"/>
      <c r="O2808" s="47"/>
      <c r="P2808" s="47"/>
    </row>
    <row r="2809" spans="1:16" x14ac:dyDescent="0.3">
      <c r="A2809" s="6"/>
      <c r="C2809" s="27">
        <v>2795</v>
      </c>
      <c r="D2809" s="26" t="s">
        <v>2746</v>
      </c>
      <c r="E2809" s="26">
        <v>11</v>
      </c>
      <c r="F2809" s="5">
        <v>1063</v>
      </c>
      <c r="H2809" s="47"/>
      <c r="I2809" s="47"/>
      <c r="K2809" s="47"/>
      <c r="L2809" s="47"/>
      <c r="M2809" s="47"/>
      <c r="N2809" s="47"/>
      <c r="O2809" s="47"/>
      <c r="P2809" s="47"/>
    </row>
    <row r="2810" spans="1:16" x14ac:dyDescent="0.3">
      <c r="A2810" s="6"/>
      <c r="C2810" s="27">
        <v>2796</v>
      </c>
      <c r="D2810" s="26" t="s">
        <v>2746</v>
      </c>
      <c r="E2810" s="26">
        <v>12</v>
      </c>
      <c r="F2810" s="5">
        <v>1066</v>
      </c>
      <c r="H2810" s="47"/>
      <c r="I2810" s="47"/>
      <c r="K2810" s="47"/>
      <c r="L2810" s="47"/>
      <c r="M2810" s="47"/>
      <c r="N2810" s="47"/>
      <c r="O2810" s="47"/>
      <c r="P2810" s="47"/>
    </row>
    <row r="2811" spans="1:16" x14ac:dyDescent="0.3">
      <c r="A2811" s="6"/>
      <c r="C2811" s="27">
        <v>2797</v>
      </c>
      <c r="D2811" s="26" t="s">
        <v>2746</v>
      </c>
      <c r="E2811" s="26">
        <v>13</v>
      </c>
      <c r="F2811" s="5">
        <v>1070</v>
      </c>
      <c r="H2811" s="47"/>
      <c r="I2811" s="47"/>
      <c r="K2811" s="47"/>
      <c r="L2811" s="47"/>
      <c r="M2811" s="47"/>
      <c r="N2811" s="47"/>
      <c r="O2811" s="47"/>
      <c r="P2811" s="47"/>
    </row>
    <row r="2812" spans="1:16" x14ac:dyDescent="0.3">
      <c r="A2812" s="6"/>
      <c r="C2812" s="27">
        <v>2798</v>
      </c>
      <c r="D2812" s="26" t="s">
        <v>2746</v>
      </c>
      <c r="E2812" s="26">
        <v>14</v>
      </c>
      <c r="F2812" s="5">
        <v>1077</v>
      </c>
      <c r="H2812" s="47"/>
      <c r="I2812" s="47"/>
      <c r="K2812" s="47"/>
      <c r="L2812" s="47"/>
      <c r="M2812" s="47"/>
      <c r="N2812" s="47"/>
      <c r="O2812" s="47"/>
      <c r="P2812" s="47"/>
    </row>
    <row r="2813" spans="1:16" x14ac:dyDescent="0.3">
      <c r="A2813" s="6"/>
      <c r="C2813" s="27">
        <v>2799</v>
      </c>
      <c r="D2813" s="26" t="s">
        <v>2746</v>
      </c>
      <c r="E2813" s="26">
        <v>15</v>
      </c>
      <c r="F2813" s="5">
        <v>1081</v>
      </c>
      <c r="H2813" s="47"/>
      <c r="I2813" s="47"/>
      <c r="K2813" s="47"/>
      <c r="L2813" s="47"/>
      <c r="M2813" s="47"/>
      <c r="N2813" s="47"/>
      <c r="O2813" s="47"/>
      <c r="P2813" s="47"/>
    </row>
    <row r="2814" spans="1:16" x14ac:dyDescent="0.3">
      <c r="A2814" s="6"/>
      <c r="C2814" s="27">
        <v>2800</v>
      </c>
      <c r="D2814" s="26" t="s">
        <v>2746</v>
      </c>
      <c r="E2814" s="26">
        <v>16</v>
      </c>
      <c r="F2814" s="5">
        <v>1090</v>
      </c>
      <c r="H2814" s="47">
        <v>1090</v>
      </c>
      <c r="I2814" s="47"/>
      <c r="K2814" s="47"/>
      <c r="L2814" s="47"/>
      <c r="M2814" s="47"/>
      <c r="N2814" s="47"/>
      <c r="O2814" s="47"/>
      <c r="P2814" s="47"/>
    </row>
    <row r="2815" spans="1:16" x14ac:dyDescent="0.3">
      <c r="A2815" s="6"/>
      <c r="C2815" s="27">
        <v>2801</v>
      </c>
      <c r="D2815" s="26" t="s">
        <v>2746</v>
      </c>
      <c r="E2815" s="26">
        <v>17</v>
      </c>
      <c r="F2815" s="5">
        <v>1091</v>
      </c>
      <c r="H2815" s="47">
        <v>1091</v>
      </c>
      <c r="I2815" s="47"/>
      <c r="K2815" s="47"/>
      <c r="L2815" s="47"/>
      <c r="M2815" s="47"/>
      <c r="N2815" s="47"/>
      <c r="O2815" s="47"/>
      <c r="P2815" s="47"/>
    </row>
    <row r="2816" spans="1:16" x14ac:dyDescent="0.3">
      <c r="A2816" s="6"/>
      <c r="C2816" s="27">
        <v>2802</v>
      </c>
      <c r="D2816" s="26" t="s">
        <v>2746</v>
      </c>
      <c r="E2816" s="26">
        <v>18</v>
      </c>
      <c r="F2816" s="5">
        <v>1133</v>
      </c>
      <c r="H2816" s="47">
        <v>1133</v>
      </c>
      <c r="I2816" s="47"/>
      <c r="K2816" s="47"/>
      <c r="L2816" s="47"/>
      <c r="M2816" s="47"/>
      <c r="N2816" s="47"/>
      <c r="O2816" s="47"/>
      <c r="P2816" s="47"/>
    </row>
    <row r="2817" spans="1:16" x14ac:dyDescent="0.3">
      <c r="A2817" s="6"/>
      <c r="C2817" s="27">
        <v>2803</v>
      </c>
      <c r="D2817" s="26" t="s">
        <v>2746</v>
      </c>
      <c r="E2817" s="26">
        <v>19</v>
      </c>
      <c r="F2817" s="5">
        <v>1090</v>
      </c>
      <c r="H2817" s="47"/>
      <c r="I2817" s="47"/>
      <c r="K2817" s="47"/>
      <c r="L2817" s="47"/>
      <c r="M2817" s="47"/>
      <c r="N2817" s="47"/>
      <c r="O2817" s="47"/>
      <c r="P2817" s="47"/>
    </row>
    <row r="2818" spans="1:16" x14ac:dyDescent="0.3">
      <c r="A2818" s="6"/>
      <c r="C2818" s="27">
        <v>2804</v>
      </c>
      <c r="D2818" s="26" t="s">
        <v>2746</v>
      </c>
      <c r="E2818" s="26">
        <v>20</v>
      </c>
      <c r="F2818" s="5">
        <v>1091</v>
      </c>
      <c r="H2818" s="47"/>
      <c r="I2818" s="47"/>
      <c r="K2818" s="47"/>
      <c r="L2818" s="47"/>
      <c r="M2818" s="47"/>
      <c r="N2818" s="47"/>
      <c r="O2818" s="47"/>
      <c r="P2818" s="47"/>
    </row>
    <row r="2819" spans="1:16" x14ac:dyDescent="0.3">
      <c r="A2819" s="6"/>
      <c r="C2819" s="27">
        <v>2805</v>
      </c>
      <c r="D2819" s="26" t="s">
        <v>2746</v>
      </c>
      <c r="E2819" s="26">
        <v>101</v>
      </c>
      <c r="F2819" s="5">
        <v>2013</v>
      </c>
      <c r="H2819" s="47"/>
      <c r="I2819" s="47"/>
      <c r="K2819" s="47"/>
      <c r="L2819" s="47"/>
      <c r="M2819" s="47"/>
      <c r="N2819" s="47"/>
      <c r="O2819" s="47"/>
      <c r="P2819" s="47"/>
    </row>
    <row r="2820" spans="1:16" x14ac:dyDescent="0.3">
      <c r="A2820" s="6"/>
      <c r="C2820" s="27">
        <v>2806</v>
      </c>
      <c r="D2820" s="26" t="s">
        <v>2746</v>
      </c>
      <c r="E2820" s="26">
        <v>102</v>
      </c>
      <c r="F2820" s="5">
        <v>2032</v>
      </c>
      <c r="H2820" s="47"/>
      <c r="I2820" s="47"/>
      <c r="K2820" s="47"/>
      <c r="L2820" s="47"/>
      <c r="M2820" s="47"/>
      <c r="N2820" s="47"/>
      <c r="O2820" s="47"/>
      <c r="P2820" s="47"/>
    </row>
    <row r="2821" spans="1:16" x14ac:dyDescent="0.3">
      <c r="A2821" s="6"/>
      <c r="C2821" s="27">
        <v>2807</v>
      </c>
      <c r="D2821" s="26" t="s">
        <v>2746</v>
      </c>
      <c r="E2821" s="26">
        <v>103</v>
      </c>
      <c r="F2821" s="5">
        <v>2013</v>
      </c>
      <c r="H2821" s="47"/>
      <c r="I2821" s="47"/>
      <c r="K2821" s="47"/>
      <c r="L2821" s="47"/>
      <c r="M2821" s="47"/>
      <c r="N2821" s="47"/>
      <c r="O2821" s="47"/>
      <c r="P2821" s="47"/>
    </row>
    <row r="2822" spans="1:16" x14ac:dyDescent="0.3">
      <c r="A2822" s="6"/>
      <c r="C2822" s="27">
        <v>2808</v>
      </c>
      <c r="D2822" s="26" t="s">
        <v>2746</v>
      </c>
      <c r="E2822" s="26">
        <v>201</v>
      </c>
      <c r="F2822" s="5">
        <v>2032</v>
      </c>
      <c r="H2822" s="47"/>
      <c r="I2822" s="47"/>
      <c r="K2822" s="47"/>
      <c r="L2822" s="47"/>
      <c r="M2822" s="47"/>
      <c r="N2822" s="47"/>
      <c r="O2822" s="47"/>
      <c r="P2822" s="47"/>
    </row>
    <row r="2823" spans="1:16" x14ac:dyDescent="0.3">
      <c r="A2823" s="6"/>
      <c r="C2823" s="27">
        <v>2809</v>
      </c>
      <c r="D2823" s="26" t="s">
        <v>2874</v>
      </c>
      <c r="E2823" s="26">
        <v>1</v>
      </c>
      <c r="F2823" s="5">
        <v>1009</v>
      </c>
      <c r="H2823" s="47"/>
      <c r="I2823" s="47"/>
      <c r="K2823" s="47"/>
      <c r="L2823" s="47"/>
      <c r="M2823" s="47"/>
      <c r="N2823" s="47"/>
      <c r="O2823" s="47"/>
      <c r="P2823" s="47"/>
    </row>
    <row r="2824" spans="1:16" x14ac:dyDescent="0.3">
      <c r="A2824" s="6"/>
      <c r="C2824" s="27">
        <v>2810</v>
      </c>
      <c r="D2824" s="26" t="s">
        <v>2874</v>
      </c>
      <c r="E2824" s="26">
        <v>2</v>
      </c>
      <c r="F2824" s="5">
        <v>1008</v>
      </c>
      <c r="H2824" s="47"/>
      <c r="I2824" s="47"/>
      <c r="K2824" s="47"/>
      <c r="L2824" s="47"/>
      <c r="M2824" s="47"/>
      <c r="N2824" s="47"/>
      <c r="O2824" s="47"/>
      <c r="P2824" s="47"/>
    </row>
    <row r="2825" spans="1:16" x14ac:dyDescent="0.3">
      <c r="A2825" s="6"/>
      <c r="C2825" s="27">
        <v>2811</v>
      </c>
      <c r="D2825" s="26" t="s">
        <v>2874</v>
      </c>
      <c r="E2825" s="26">
        <v>3</v>
      </c>
      <c r="F2825" s="5">
        <v>1013</v>
      </c>
      <c r="H2825" s="47"/>
      <c r="I2825" s="47"/>
      <c r="K2825" s="47"/>
      <c r="L2825" s="47"/>
      <c r="M2825" s="47"/>
      <c r="N2825" s="47"/>
      <c r="O2825" s="47"/>
      <c r="P2825" s="47"/>
    </row>
    <row r="2826" spans="1:16" x14ac:dyDescent="0.3">
      <c r="A2826" s="6"/>
      <c r="C2826" s="27">
        <v>2812</v>
      </c>
      <c r="D2826" s="26" t="s">
        <v>2874</v>
      </c>
      <c r="E2826" s="26">
        <v>4</v>
      </c>
      <c r="F2826" s="5">
        <v>1011</v>
      </c>
      <c r="H2826" s="47"/>
      <c r="I2826" s="47"/>
      <c r="K2826" s="47"/>
      <c r="L2826" s="47"/>
      <c r="M2826" s="47"/>
      <c r="N2826" s="47"/>
      <c r="O2826" s="47"/>
      <c r="P2826" s="47"/>
    </row>
    <row r="2827" spans="1:16" x14ac:dyDescent="0.3">
      <c r="A2827" s="6"/>
      <c r="C2827" s="27">
        <v>2813</v>
      </c>
      <c r="D2827" s="26" t="s">
        <v>2874</v>
      </c>
      <c r="E2827" s="26">
        <v>5</v>
      </c>
      <c r="F2827" s="5">
        <v>1017</v>
      </c>
      <c r="H2827" s="47"/>
      <c r="I2827" s="47"/>
      <c r="K2827" s="47"/>
      <c r="L2827" s="47"/>
      <c r="M2827" s="47"/>
      <c r="N2827" s="47"/>
      <c r="O2827" s="47"/>
      <c r="P2827" s="47"/>
    </row>
    <row r="2828" spans="1:16" x14ac:dyDescent="0.3">
      <c r="A2828" s="6"/>
      <c r="C2828" s="27">
        <v>2814</v>
      </c>
      <c r="D2828" s="26" t="s">
        <v>2874</v>
      </c>
      <c r="E2828" s="26">
        <v>6</v>
      </c>
      <c r="F2828" s="5">
        <v>1116</v>
      </c>
      <c r="H2828" s="47"/>
      <c r="I2828" s="47"/>
      <c r="K2828" s="47"/>
      <c r="L2828" s="47"/>
      <c r="M2828" s="47"/>
      <c r="N2828" s="47"/>
      <c r="O2828" s="47"/>
      <c r="P2828" s="47"/>
    </row>
    <row r="2829" spans="1:16" x14ac:dyDescent="0.3">
      <c r="A2829" s="6"/>
      <c r="C2829" s="27">
        <v>2815</v>
      </c>
      <c r="D2829" s="26" t="s">
        <v>2874</v>
      </c>
      <c r="E2829" s="26">
        <v>7</v>
      </c>
      <c r="F2829" s="5">
        <v>1039</v>
      </c>
      <c r="H2829" s="47"/>
      <c r="I2829" s="47"/>
      <c r="K2829" s="47"/>
      <c r="L2829" s="47"/>
      <c r="M2829" s="47"/>
      <c r="N2829" s="47"/>
      <c r="O2829" s="47"/>
      <c r="P2829" s="47"/>
    </row>
    <row r="2830" spans="1:16" x14ac:dyDescent="0.3">
      <c r="A2830" s="6"/>
      <c r="C2830" s="27">
        <v>2816</v>
      </c>
      <c r="D2830" s="26" t="s">
        <v>2874</v>
      </c>
      <c r="E2830" s="26">
        <v>8</v>
      </c>
      <c r="F2830" s="5">
        <v>1040</v>
      </c>
      <c r="H2830" s="47"/>
      <c r="I2830" s="47"/>
      <c r="K2830" s="47"/>
      <c r="L2830" s="47"/>
      <c r="M2830" s="47"/>
      <c r="N2830" s="47"/>
      <c r="O2830" s="47"/>
      <c r="P2830" s="47"/>
    </row>
    <row r="2831" spans="1:16" x14ac:dyDescent="0.3">
      <c r="A2831" s="6"/>
      <c r="C2831" s="27">
        <v>2817</v>
      </c>
      <c r="D2831" s="26" t="s">
        <v>2874</v>
      </c>
      <c r="E2831" s="26">
        <v>9</v>
      </c>
      <c r="F2831" s="5">
        <v>1048</v>
      </c>
      <c r="H2831" s="47"/>
      <c r="I2831" s="47"/>
      <c r="K2831" s="47"/>
      <c r="L2831" s="47"/>
      <c r="M2831" s="47"/>
      <c r="N2831" s="47"/>
      <c r="O2831" s="47"/>
      <c r="P2831" s="47"/>
    </row>
    <row r="2832" spans="1:16" x14ac:dyDescent="0.3">
      <c r="A2832" s="6"/>
      <c r="C2832" s="27">
        <v>2818</v>
      </c>
      <c r="D2832" s="26" t="s">
        <v>2874</v>
      </c>
      <c r="E2832" s="26">
        <v>10</v>
      </c>
      <c r="F2832" s="5">
        <v>1038</v>
      </c>
      <c r="H2832" s="47"/>
      <c r="I2832" s="47"/>
      <c r="K2832" s="47"/>
      <c r="L2832" s="47"/>
      <c r="M2832" s="47"/>
      <c r="N2832" s="47"/>
      <c r="O2832" s="47"/>
      <c r="P2832" s="47"/>
    </row>
    <row r="2833" spans="1:16" x14ac:dyDescent="0.3">
      <c r="A2833" s="6"/>
      <c r="C2833" s="27">
        <v>2819</v>
      </c>
      <c r="D2833" s="26" t="s">
        <v>2874</v>
      </c>
      <c r="E2833" s="26">
        <v>11</v>
      </c>
      <c r="F2833" s="5">
        <v>1072</v>
      </c>
      <c r="H2833" s="47"/>
      <c r="I2833" s="47"/>
      <c r="K2833" s="47"/>
      <c r="L2833" s="47"/>
      <c r="M2833" s="47"/>
      <c r="N2833" s="47"/>
      <c r="O2833" s="47"/>
      <c r="P2833" s="47"/>
    </row>
    <row r="2834" spans="1:16" x14ac:dyDescent="0.3">
      <c r="A2834" s="6"/>
      <c r="C2834" s="27">
        <v>2820</v>
      </c>
      <c r="D2834" s="26" t="s">
        <v>2874</v>
      </c>
      <c r="E2834" s="26">
        <v>12</v>
      </c>
      <c r="F2834" s="5">
        <v>1063</v>
      </c>
      <c r="H2834" s="47"/>
      <c r="I2834" s="47"/>
      <c r="K2834" s="47"/>
      <c r="L2834" s="47"/>
      <c r="M2834" s="47"/>
      <c r="N2834" s="47"/>
      <c r="O2834" s="47"/>
      <c r="P2834" s="47"/>
    </row>
    <row r="2835" spans="1:16" x14ac:dyDescent="0.3">
      <c r="A2835" s="6"/>
      <c r="C2835" s="27">
        <v>2821</v>
      </c>
      <c r="D2835" s="26" t="s">
        <v>2874</v>
      </c>
      <c r="E2835" s="26">
        <v>13</v>
      </c>
      <c r="F2835" s="5">
        <v>1079</v>
      </c>
      <c r="H2835" s="47"/>
      <c r="I2835" s="47"/>
      <c r="K2835" s="47"/>
      <c r="L2835" s="47"/>
      <c r="M2835" s="47"/>
      <c r="N2835" s="47"/>
      <c r="O2835" s="47"/>
      <c r="P2835" s="47"/>
    </row>
    <row r="2836" spans="1:16" x14ac:dyDescent="0.3">
      <c r="A2836" s="6"/>
      <c r="C2836" s="27">
        <v>2822</v>
      </c>
      <c r="D2836" s="26" t="s">
        <v>2874</v>
      </c>
      <c r="E2836" s="26">
        <v>14</v>
      </c>
      <c r="F2836" s="5">
        <v>1087</v>
      </c>
      <c r="H2836" s="47"/>
      <c r="I2836" s="47"/>
      <c r="K2836" s="47"/>
      <c r="L2836" s="47"/>
      <c r="M2836" s="47"/>
      <c r="N2836" s="47"/>
      <c r="O2836" s="47"/>
      <c r="P2836" s="47"/>
    </row>
    <row r="2837" spans="1:16" x14ac:dyDescent="0.3">
      <c r="A2837" s="6"/>
      <c r="C2837" s="27">
        <v>2823</v>
      </c>
      <c r="D2837" s="26" t="s">
        <v>2874</v>
      </c>
      <c r="E2837" s="26">
        <v>15</v>
      </c>
      <c r="F2837" s="5">
        <v>1123</v>
      </c>
      <c r="H2837" s="47"/>
      <c r="I2837" s="47"/>
      <c r="K2837" s="47"/>
      <c r="L2837" s="47"/>
      <c r="M2837" s="47"/>
      <c r="N2837" s="47"/>
      <c r="O2837" s="47"/>
      <c r="P2837" s="47"/>
    </row>
    <row r="2838" spans="1:16" x14ac:dyDescent="0.3">
      <c r="A2838" s="6"/>
      <c r="C2838" s="27">
        <v>2824</v>
      </c>
      <c r="D2838" s="26" t="s">
        <v>2874</v>
      </c>
      <c r="E2838" s="26">
        <v>16</v>
      </c>
      <c r="F2838" s="5">
        <v>1099</v>
      </c>
      <c r="H2838" s="47"/>
      <c r="I2838" s="47"/>
      <c r="K2838" s="47"/>
      <c r="L2838" s="47"/>
      <c r="M2838" s="47"/>
      <c r="N2838" s="47"/>
      <c r="O2838" s="47"/>
      <c r="P2838" s="47"/>
    </row>
    <row r="2839" spans="1:16" x14ac:dyDescent="0.3">
      <c r="A2839" s="6"/>
      <c r="C2839" s="27">
        <v>2825</v>
      </c>
      <c r="D2839" s="26" t="s">
        <v>2874</v>
      </c>
      <c r="E2839" s="26">
        <v>17</v>
      </c>
      <c r="F2839" s="5">
        <v>1098</v>
      </c>
      <c r="H2839" s="47"/>
      <c r="I2839" s="47"/>
      <c r="K2839" s="47"/>
      <c r="L2839" s="47"/>
      <c r="M2839" s="47"/>
      <c r="N2839" s="47"/>
      <c r="O2839" s="47"/>
      <c r="P2839" s="47"/>
    </row>
    <row r="2840" spans="1:16" x14ac:dyDescent="0.3">
      <c r="A2840" s="6"/>
      <c r="C2840" s="27">
        <v>2826</v>
      </c>
      <c r="D2840" s="26" t="s">
        <v>2874</v>
      </c>
      <c r="E2840" s="26">
        <v>18</v>
      </c>
      <c r="F2840" s="5">
        <v>1138</v>
      </c>
      <c r="H2840" s="47"/>
      <c r="I2840" s="47"/>
      <c r="K2840" s="47"/>
      <c r="L2840" s="47"/>
      <c r="M2840" s="47"/>
      <c r="N2840" s="47"/>
      <c r="O2840" s="47"/>
      <c r="P2840" s="47"/>
    </row>
    <row r="2841" spans="1:16" x14ac:dyDescent="0.3">
      <c r="A2841" s="6"/>
      <c r="C2841" s="27">
        <v>2827</v>
      </c>
      <c r="D2841" s="26" t="s">
        <v>2874</v>
      </c>
      <c r="E2841" s="26">
        <v>19</v>
      </c>
      <c r="F2841" s="5">
        <v>1161</v>
      </c>
      <c r="H2841" s="47"/>
      <c r="I2841" s="47"/>
      <c r="K2841" s="47"/>
      <c r="L2841" s="47"/>
      <c r="M2841" s="47"/>
      <c r="N2841" s="47"/>
      <c r="O2841" s="47"/>
      <c r="P2841" s="47"/>
    </row>
    <row r="2842" spans="1:16" x14ac:dyDescent="0.3">
      <c r="A2842" s="6"/>
      <c r="C2842" s="27">
        <v>2828</v>
      </c>
      <c r="D2842" s="26" t="s">
        <v>2874</v>
      </c>
      <c r="E2842" s="26">
        <v>20</v>
      </c>
      <c r="F2842" s="5">
        <v>1103</v>
      </c>
      <c r="H2842" s="47"/>
      <c r="I2842" s="47"/>
      <c r="K2842" s="47"/>
      <c r="L2842" s="47"/>
      <c r="M2842" s="47"/>
      <c r="N2842" s="47"/>
      <c r="O2842" s="47"/>
      <c r="P2842" s="47"/>
    </row>
    <row r="2843" spans="1:16" x14ac:dyDescent="0.3">
      <c r="A2843" s="6"/>
      <c r="C2843" s="27">
        <v>2829</v>
      </c>
      <c r="D2843" s="26" t="s">
        <v>2874</v>
      </c>
      <c r="E2843" s="26">
        <v>101</v>
      </c>
      <c r="F2843" s="5">
        <v>2022</v>
      </c>
      <c r="H2843" s="47"/>
      <c r="I2843" s="47"/>
      <c r="K2843" s="47"/>
      <c r="L2843" s="47"/>
      <c r="M2843" s="47"/>
      <c r="N2843" s="47"/>
      <c r="O2843" s="47"/>
      <c r="P2843" s="47"/>
    </row>
    <row r="2844" spans="1:16" x14ac:dyDescent="0.3">
      <c r="A2844" s="6"/>
      <c r="C2844" s="27">
        <v>2830</v>
      </c>
      <c r="D2844" s="26" t="s">
        <v>2874</v>
      </c>
      <c r="E2844" s="26">
        <v>102</v>
      </c>
      <c r="F2844" s="5">
        <v>2042</v>
      </c>
      <c r="H2844" s="47"/>
      <c r="I2844" s="47"/>
      <c r="K2844" s="47"/>
      <c r="L2844" s="47"/>
      <c r="M2844" s="47"/>
      <c r="N2844" s="47"/>
      <c r="O2844" s="47"/>
      <c r="P2844" s="47"/>
    </row>
    <row r="2845" spans="1:16" x14ac:dyDescent="0.3">
      <c r="A2845" s="6"/>
      <c r="C2845" s="27">
        <v>2831</v>
      </c>
      <c r="D2845" s="26" t="s">
        <v>2874</v>
      </c>
      <c r="E2845" s="26">
        <v>103</v>
      </c>
      <c r="F2845" s="5">
        <v>2041</v>
      </c>
      <c r="H2845" s="47"/>
      <c r="I2845" s="47"/>
      <c r="K2845" s="47"/>
      <c r="L2845" s="47"/>
      <c r="M2845" s="47"/>
      <c r="N2845" s="47"/>
      <c r="O2845" s="47"/>
      <c r="P2845" s="47"/>
    </row>
    <row r="2846" spans="1:16" x14ac:dyDescent="0.3">
      <c r="A2846" s="6"/>
      <c r="C2846" s="27">
        <v>2832</v>
      </c>
      <c r="D2846" s="26" t="s">
        <v>2874</v>
      </c>
      <c r="E2846" s="26">
        <v>201</v>
      </c>
      <c r="F2846" s="5">
        <v>3006</v>
      </c>
      <c r="H2846" s="47"/>
      <c r="I2846" s="47"/>
      <c r="K2846" s="47"/>
      <c r="L2846" s="47"/>
      <c r="M2846" s="47"/>
      <c r="N2846" s="47"/>
      <c r="O2846" s="47"/>
      <c r="P2846" s="47"/>
    </row>
    <row r="2847" spans="1:16" x14ac:dyDescent="0.3">
      <c r="A2847" s="6"/>
      <c r="C2847" s="27" t="s">
        <v>2508</v>
      </c>
      <c r="D2847" s="26">
        <v>2001</v>
      </c>
      <c r="E2847" s="26">
        <v>1</v>
      </c>
      <c r="F2847" s="5">
        <v>1002</v>
      </c>
      <c r="H2847" s="47">
        <f>VLOOKUP(표5_1075[[#This Row],[characterId]],$BB$15:$BD$223,2,FALSE)</f>
        <v>1</v>
      </c>
      <c r="I2847" s="47" t="str">
        <f>VLOOKUP(표5_1075[[#This Row],[characterId]],$BB$15:$BD$223,3,FALSE)</f>
        <v>길라임</v>
      </c>
      <c r="K2847" s="47">
        <f t="shared" si="170"/>
        <v>115</v>
      </c>
      <c r="L2847" s="47">
        <v>2737</v>
      </c>
      <c r="M2847" s="47">
        <f t="shared" si="168"/>
        <v>2001</v>
      </c>
      <c r="N2847" s="47">
        <f t="shared" ref="N2847:N2870" si="172">N2727</f>
        <v>1</v>
      </c>
      <c r="O2847" s="47">
        <f t="shared" si="169"/>
        <v>1002</v>
      </c>
      <c r="P2847" s="47"/>
    </row>
    <row r="2848" spans="1:16" x14ac:dyDescent="0.3">
      <c r="A2848" s="6"/>
      <c r="C2848" s="27" t="s">
        <v>2509</v>
      </c>
      <c r="D2848" s="26">
        <v>2001</v>
      </c>
      <c r="E2848" s="26">
        <v>2</v>
      </c>
      <c r="F2848" s="5">
        <v>1010</v>
      </c>
      <c r="H2848" s="47">
        <f>VLOOKUP(표5_1075[[#This Row],[characterId]],$BB$15:$BD$223,2,FALSE)</f>
        <v>42</v>
      </c>
      <c r="I2848" s="47" t="str">
        <f>VLOOKUP(표5_1075[[#This Row],[characterId]],$BB$15:$BD$223,3,FALSE)</f>
        <v>도스트</v>
      </c>
      <c r="K2848" s="47">
        <f t="shared" si="170"/>
        <v>115</v>
      </c>
      <c r="L2848" s="47">
        <v>2738</v>
      </c>
      <c r="M2848" s="47">
        <f t="shared" si="168"/>
        <v>2001</v>
      </c>
      <c r="N2848" s="47">
        <f t="shared" si="172"/>
        <v>2</v>
      </c>
      <c r="O2848" s="47">
        <f t="shared" si="169"/>
        <v>1010</v>
      </c>
      <c r="P2848" s="47"/>
    </row>
    <row r="2849" spans="1:16" x14ac:dyDescent="0.3">
      <c r="A2849" s="6"/>
      <c r="C2849" s="27" t="s">
        <v>1559</v>
      </c>
      <c r="D2849" s="26">
        <v>2001</v>
      </c>
      <c r="E2849" s="26">
        <v>3</v>
      </c>
      <c r="F2849" s="5">
        <v>1023</v>
      </c>
      <c r="H2849" s="47">
        <f>VLOOKUP(표5_1075[[#This Row],[characterId]],$BB$15:$BD$223,2,FALSE)</f>
        <v>1</v>
      </c>
      <c r="I2849" s="47" t="str">
        <f>VLOOKUP(표5_1075[[#This Row],[characterId]],$BB$15:$BD$223,3,FALSE)</f>
        <v>레임</v>
      </c>
      <c r="K2849" s="47">
        <f t="shared" si="170"/>
        <v>115</v>
      </c>
      <c r="L2849" s="47">
        <v>2739</v>
      </c>
      <c r="M2849" s="47">
        <f t="shared" si="168"/>
        <v>2001</v>
      </c>
      <c r="N2849" s="47">
        <f t="shared" si="172"/>
        <v>3</v>
      </c>
      <c r="O2849" s="47">
        <f t="shared" si="169"/>
        <v>1023</v>
      </c>
      <c r="P2849" s="47"/>
    </row>
    <row r="2850" spans="1:16" x14ac:dyDescent="0.3">
      <c r="A2850" s="6"/>
      <c r="C2850" s="27" t="s">
        <v>1560</v>
      </c>
      <c r="D2850" s="26">
        <v>2001</v>
      </c>
      <c r="E2850" s="26">
        <v>4</v>
      </c>
      <c r="F2850" s="5">
        <v>1018</v>
      </c>
      <c r="H2850" s="47">
        <f>VLOOKUP(표5_1075[[#This Row],[characterId]],$BB$15:$BD$223,2,FALSE)</f>
        <v>42</v>
      </c>
      <c r="I2850" s="47" t="str">
        <f>VLOOKUP(표5_1075[[#This Row],[characterId]],$BB$15:$BD$223,3,FALSE)</f>
        <v>빨강고래</v>
      </c>
      <c r="K2850" s="47">
        <f t="shared" si="170"/>
        <v>115</v>
      </c>
      <c r="L2850" s="47">
        <v>2740</v>
      </c>
      <c r="M2850" s="47">
        <f t="shared" si="168"/>
        <v>2001</v>
      </c>
      <c r="N2850" s="47">
        <f t="shared" si="172"/>
        <v>4</v>
      </c>
      <c r="O2850" s="47">
        <f t="shared" si="169"/>
        <v>1018</v>
      </c>
      <c r="P2850" s="47"/>
    </row>
    <row r="2851" spans="1:16" x14ac:dyDescent="0.3">
      <c r="A2851" s="6"/>
      <c r="C2851" s="27" t="s">
        <v>1561</v>
      </c>
      <c r="D2851" s="26">
        <v>2001</v>
      </c>
      <c r="E2851" s="26">
        <v>5</v>
      </c>
      <c r="F2851" s="5">
        <v>1015</v>
      </c>
      <c r="H2851" s="47">
        <f>VLOOKUP(표5_1075[[#This Row],[characterId]],$BB$15:$BD$223,2,FALSE)</f>
        <v>42</v>
      </c>
      <c r="I2851" s="47" t="str">
        <f>VLOOKUP(표5_1075[[#This Row],[characterId]],$BB$15:$BD$223,3,FALSE)</f>
        <v>클로제</v>
      </c>
      <c r="K2851" s="47">
        <f t="shared" si="170"/>
        <v>115</v>
      </c>
      <c r="L2851" s="47">
        <v>2741</v>
      </c>
      <c r="M2851" s="47">
        <f t="shared" si="168"/>
        <v>2001</v>
      </c>
      <c r="N2851" s="47">
        <f t="shared" si="172"/>
        <v>5</v>
      </c>
      <c r="O2851" s="47">
        <f t="shared" si="169"/>
        <v>1015</v>
      </c>
      <c r="P2851" s="47"/>
    </row>
    <row r="2852" spans="1:16" x14ac:dyDescent="0.3">
      <c r="A2852" s="6"/>
      <c r="C2852" s="27" t="s">
        <v>2510</v>
      </c>
      <c r="D2852" s="26">
        <v>2001</v>
      </c>
      <c r="E2852" s="26">
        <v>6</v>
      </c>
      <c r="F2852" s="5">
        <v>1116</v>
      </c>
      <c r="H2852" s="47">
        <f>VLOOKUP(표5_1075[[#This Row],[characterId]],$BB$15:$BD$223,2,FALSE)</f>
        <v>5</v>
      </c>
      <c r="I2852" s="47" t="str">
        <f>VLOOKUP(표5_1075[[#This Row],[characterId]],$BB$15:$BD$223,3,FALSE)</f>
        <v>마그롭스</v>
      </c>
      <c r="K2852" s="47">
        <f t="shared" si="170"/>
        <v>115</v>
      </c>
      <c r="L2852" s="47">
        <v>2742</v>
      </c>
      <c r="M2852" s="47">
        <f t="shared" si="168"/>
        <v>2001</v>
      </c>
      <c r="N2852" s="47">
        <f t="shared" si="172"/>
        <v>6</v>
      </c>
      <c r="O2852" s="47">
        <f t="shared" si="169"/>
        <v>1116</v>
      </c>
      <c r="P2852" s="47"/>
    </row>
    <row r="2853" spans="1:16" x14ac:dyDescent="0.3">
      <c r="A2853" s="6"/>
      <c r="C2853" s="27" t="s">
        <v>2511</v>
      </c>
      <c r="D2853" s="26">
        <v>2001</v>
      </c>
      <c r="E2853" s="26">
        <v>7</v>
      </c>
      <c r="F2853" s="5">
        <v>1047</v>
      </c>
      <c r="H2853" s="47">
        <f>VLOOKUP(표5_1075[[#This Row],[characterId]],$BB$15:$BD$223,2,FALSE)</f>
        <v>2</v>
      </c>
      <c r="I2853" s="47" t="str">
        <f>VLOOKUP(표5_1075[[#This Row],[characterId]],$BB$15:$BD$223,3,FALSE)</f>
        <v>앵그리독스</v>
      </c>
      <c r="K2853" s="47">
        <f t="shared" si="170"/>
        <v>115</v>
      </c>
      <c r="L2853" s="47">
        <v>2743</v>
      </c>
      <c r="M2853" s="47">
        <f t="shared" si="168"/>
        <v>2001</v>
      </c>
      <c r="N2853" s="47">
        <f t="shared" si="172"/>
        <v>7</v>
      </c>
      <c r="O2853" s="47">
        <f t="shared" si="169"/>
        <v>1047</v>
      </c>
      <c r="P2853" s="47"/>
    </row>
    <row r="2854" spans="1:16" x14ac:dyDescent="0.3">
      <c r="A2854" s="6"/>
      <c r="C2854" s="27" t="s">
        <v>2512</v>
      </c>
      <c r="D2854" s="26">
        <v>2001</v>
      </c>
      <c r="E2854" s="26">
        <v>8</v>
      </c>
      <c r="F2854" s="5">
        <v>1051</v>
      </c>
      <c r="H2854" s="47">
        <f>VLOOKUP(표5_1075[[#This Row],[characterId]],$BB$15:$BD$223,2,FALSE)</f>
        <v>42</v>
      </c>
      <c r="I2854" s="47" t="str">
        <f>VLOOKUP(표5_1075[[#This Row],[characterId]],$BB$15:$BD$223,3,FALSE)</f>
        <v>골드리막</v>
      </c>
      <c r="K2854" s="47">
        <f t="shared" si="170"/>
        <v>115</v>
      </c>
      <c r="L2854" s="47">
        <v>2744</v>
      </c>
      <c r="M2854" s="47">
        <f t="shared" si="168"/>
        <v>2001</v>
      </c>
      <c r="N2854" s="47">
        <f t="shared" si="172"/>
        <v>8</v>
      </c>
      <c r="O2854" s="47">
        <f t="shared" si="169"/>
        <v>1051</v>
      </c>
      <c r="P2854" s="47"/>
    </row>
    <row r="2855" spans="1:16" x14ac:dyDescent="0.3">
      <c r="A2855" s="6"/>
      <c r="C2855" s="27" t="s">
        <v>2513</v>
      </c>
      <c r="D2855" s="26">
        <v>2001</v>
      </c>
      <c r="E2855" s="26">
        <v>9</v>
      </c>
      <c r="F2855" s="5">
        <v>1046</v>
      </c>
      <c r="H2855" s="47">
        <f>VLOOKUP(표5_1075[[#This Row],[characterId]],$BB$15:$BD$223,2,FALSE)</f>
        <v>21</v>
      </c>
      <c r="I2855" s="47" t="str">
        <f>VLOOKUP(표5_1075[[#This Row],[characterId]],$BB$15:$BD$223,3,FALSE)</f>
        <v>호롱</v>
      </c>
      <c r="K2855" s="47">
        <f t="shared" si="170"/>
        <v>115</v>
      </c>
      <c r="L2855" s="47">
        <v>2745</v>
      </c>
      <c r="M2855" s="47">
        <f t="shared" si="168"/>
        <v>2001</v>
      </c>
      <c r="N2855" s="47">
        <f t="shared" si="172"/>
        <v>9</v>
      </c>
      <c r="O2855" s="47">
        <f t="shared" si="169"/>
        <v>1046</v>
      </c>
      <c r="P2855" s="47"/>
    </row>
    <row r="2856" spans="1:16" x14ac:dyDescent="0.3">
      <c r="A2856" s="6"/>
      <c r="C2856" s="27" t="s">
        <v>2514</v>
      </c>
      <c r="D2856" s="26">
        <v>2001</v>
      </c>
      <c r="E2856" s="26">
        <v>10</v>
      </c>
      <c r="F2856" s="5">
        <v>1036</v>
      </c>
      <c r="H2856" s="47">
        <f>VLOOKUP(표5_1075[[#This Row],[characterId]],$BB$15:$BD$223,2,FALSE)</f>
        <v>13</v>
      </c>
      <c r="I2856" s="47" t="str">
        <f>VLOOKUP(표5_1075[[#This Row],[characterId]],$BB$15:$BD$223,3,FALSE)</f>
        <v>초록고래</v>
      </c>
      <c r="K2856" s="47">
        <f t="shared" si="170"/>
        <v>115</v>
      </c>
      <c r="L2856" s="47">
        <v>2746</v>
      </c>
      <c r="M2856" s="47">
        <f t="shared" si="168"/>
        <v>2001</v>
      </c>
      <c r="N2856" s="47">
        <f t="shared" si="172"/>
        <v>10</v>
      </c>
      <c r="O2856" s="47">
        <f t="shared" si="169"/>
        <v>1036</v>
      </c>
      <c r="P2856" s="47"/>
    </row>
    <row r="2857" spans="1:16" x14ac:dyDescent="0.3">
      <c r="A2857" s="6"/>
      <c r="C2857" s="27" t="s">
        <v>2515</v>
      </c>
      <c r="D2857" s="26">
        <v>2001</v>
      </c>
      <c r="E2857" s="26">
        <v>11</v>
      </c>
      <c r="F2857" s="5">
        <v>1120</v>
      </c>
      <c r="H2857" s="47">
        <f>VLOOKUP(표5_1075[[#This Row],[characterId]],$BB$15:$BD$223,2,FALSE)</f>
        <v>7</v>
      </c>
      <c r="I2857" s="47" t="str">
        <f>VLOOKUP(표5_1075[[#This Row],[characterId]],$BB$15:$BD$223,3,FALSE)</f>
        <v>메이스터</v>
      </c>
      <c r="K2857" s="47">
        <f t="shared" si="170"/>
        <v>115</v>
      </c>
      <c r="L2857" s="47">
        <v>2747</v>
      </c>
      <c r="M2857" s="47">
        <f t="shared" si="168"/>
        <v>2001</v>
      </c>
      <c r="N2857" s="47">
        <f t="shared" si="172"/>
        <v>11</v>
      </c>
      <c r="O2857" s="47">
        <f t="shared" si="169"/>
        <v>1120</v>
      </c>
      <c r="P2857" s="47"/>
    </row>
    <row r="2858" spans="1:16" x14ac:dyDescent="0.3">
      <c r="A2858" s="6"/>
      <c r="C2858" s="27" t="s">
        <v>2516</v>
      </c>
      <c r="D2858" s="26">
        <v>2001</v>
      </c>
      <c r="E2858" s="26">
        <v>12</v>
      </c>
      <c r="F2858" s="5">
        <v>1081</v>
      </c>
      <c r="H2858" s="47">
        <f>VLOOKUP(표5_1075[[#This Row],[characterId]],$BB$15:$BD$223,2,FALSE)</f>
        <v>2</v>
      </c>
      <c r="I2858" s="47" t="str">
        <f>VLOOKUP(표5_1075[[#This Row],[characterId]],$BB$15:$BD$223,3,FALSE)</f>
        <v>비컨독스</v>
      </c>
      <c r="K2858" s="47">
        <f t="shared" si="170"/>
        <v>115</v>
      </c>
      <c r="L2858" s="47">
        <v>2748</v>
      </c>
      <c r="M2858" s="47">
        <f t="shared" si="168"/>
        <v>2001</v>
      </c>
      <c r="N2858" s="47">
        <f t="shared" si="172"/>
        <v>12</v>
      </c>
      <c r="O2858" s="47">
        <f t="shared" si="169"/>
        <v>1081</v>
      </c>
      <c r="P2858" s="47"/>
    </row>
    <row r="2859" spans="1:16" x14ac:dyDescent="0.3">
      <c r="A2859" s="6"/>
      <c r="C2859" s="27" t="s">
        <v>2517</v>
      </c>
      <c r="D2859" s="26">
        <v>2001</v>
      </c>
      <c r="E2859" s="26">
        <v>13</v>
      </c>
      <c r="F2859" s="5">
        <v>1088</v>
      </c>
      <c r="H2859" s="47">
        <f>VLOOKUP(표5_1075[[#This Row],[characterId]],$BB$15:$BD$223,2,FALSE)</f>
        <v>42</v>
      </c>
      <c r="I2859" s="47" t="str">
        <f>VLOOKUP(표5_1075[[#This Row],[characterId]],$BB$15:$BD$223,3,FALSE)</f>
        <v>리크톤</v>
      </c>
      <c r="K2859" s="47">
        <f t="shared" si="170"/>
        <v>115</v>
      </c>
      <c r="L2859" s="47">
        <v>2749</v>
      </c>
      <c r="M2859" s="47">
        <f t="shared" si="168"/>
        <v>2001</v>
      </c>
      <c r="N2859" s="47">
        <f t="shared" si="172"/>
        <v>13</v>
      </c>
      <c r="O2859" s="47">
        <f t="shared" si="169"/>
        <v>1088</v>
      </c>
      <c r="P2859" s="47"/>
    </row>
    <row r="2860" spans="1:16" x14ac:dyDescent="0.3">
      <c r="A2860" s="6"/>
      <c r="C2860" s="27" t="s">
        <v>2518</v>
      </c>
      <c r="D2860" s="26">
        <v>2001</v>
      </c>
      <c r="E2860" s="26">
        <v>14</v>
      </c>
      <c r="F2860" s="5">
        <v>1084</v>
      </c>
      <c r="H2860" s="47">
        <f>VLOOKUP(표5_1075[[#This Row],[characterId]],$BB$15:$BD$223,2,FALSE)</f>
        <v>42</v>
      </c>
      <c r="I2860" s="47" t="str">
        <f>VLOOKUP(표5_1075[[#This Row],[characterId]],$BB$15:$BD$223,3,FALSE)</f>
        <v>레벨필</v>
      </c>
      <c r="K2860" s="47">
        <f t="shared" si="170"/>
        <v>115</v>
      </c>
      <c r="L2860" s="47">
        <v>2750</v>
      </c>
      <c r="M2860" s="47">
        <f t="shared" si="168"/>
        <v>2001</v>
      </c>
      <c r="N2860" s="47">
        <f t="shared" si="172"/>
        <v>14</v>
      </c>
      <c r="O2860" s="47">
        <f t="shared" si="169"/>
        <v>1084</v>
      </c>
      <c r="P2860" s="47"/>
    </row>
    <row r="2861" spans="1:16" x14ac:dyDescent="0.3">
      <c r="A2861" s="6"/>
      <c r="C2861" s="27" t="s">
        <v>2519</v>
      </c>
      <c r="D2861" s="26">
        <v>2001</v>
      </c>
      <c r="E2861" s="26">
        <v>15</v>
      </c>
      <c r="F2861" s="5">
        <v>1079</v>
      </c>
      <c r="H2861" s="47">
        <f>VLOOKUP(표5_1075[[#This Row],[characterId]],$BB$15:$BD$223,2,FALSE)</f>
        <v>3</v>
      </c>
      <c r="I2861" s="47" t="str">
        <f>VLOOKUP(표5_1075[[#This Row],[characterId]],$BB$15:$BD$223,3,FALSE)</f>
        <v>크라우딜</v>
      </c>
      <c r="K2861" s="47">
        <f t="shared" si="170"/>
        <v>115</v>
      </c>
      <c r="L2861" s="47">
        <v>2751</v>
      </c>
      <c r="M2861" s="47">
        <f t="shared" si="168"/>
        <v>2001</v>
      </c>
      <c r="N2861" s="47">
        <f t="shared" si="172"/>
        <v>15</v>
      </c>
      <c r="O2861" s="47">
        <f t="shared" si="169"/>
        <v>1079</v>
      </c>
      <c r="P2861" s="47"/>
    </row>
    <row r="2862" spans="1:16" x14ac:dyDescent="0.3">
      <c r="A2862" s="6"/>
      <c r="C2862" s="27" t="s">
        <v>2520</v>
      </c>
      <c r="D2862" s="26">
        <v>2001</v>
      </c>
      <c r="E2862" s="26">
        <v>16</v>
      </c>
      <c r="F2862" s="5">
        <v>1134</v>
      </c>
      <c r="H2862" s="47">
        <f>VLOOKUP(표5_1075[[#This Row],[characterId]],$BB$15:$BD$223,2,FALSE)</f>
        <v>3</v>
      </c>
      <c r="I2862" s="47" t="str">
        <f>VLOOKUP(표5_1075[[#This Row],[characterId]],$BB$15:$BD$223,3,FALSE)</f>
        <v>하이템플러</v>
      </c>
      <c r="K2862" s="47">
        <f t="shared" si="170"/>
        <v>115</v>
      </c>
      <c r="L2862" s="47">
        <v>2752</v>
      </c>
      <c r="M2862" s="47">
        <f t="shared" si="168"/>
        <v>2001</v>
      </c>
      <c r="N2862" s="47">
        <f t="shared" si="172"/>
        <v>16</v>
      </c>
      <c r="O2862" s="47">
        <f t="shared" si="169"/>
        <v>1134</v>
      </c>
      <c r="P2862" s="47"/>
    </row>
    <row r="2863" spans="1:16" x14ac:dyDescent="0.3">
      <c r="A2863" s="6"/>
      <c r="C2863" s="27" t="s">
        <v>2521</v>
      </c>
      <c r="D2863" s="26">
        <v>2001</v>
      </c>
      <c r="E2863" s="26">
        <v>17</v>
      </c>
      <c r="F2863" s="5">
        <v>1124</v>
      </c>
      <c r="H2863" s="47">
        <f>VLOOKUP(표5_1075[[#This Row],[characterId]],$BB$15:$BD$223,2,FALSE)</f>
        <v>6</v>
      </c>
      <c r="I2863" s="47" t="str">
        <f>VLOOKUP(표5_1075[[#This Row],[characterId]],$BB$15:$BD$223,3,FALSE)</f>
        <v>헬하운드</v>
      </c>
      <c r="K2863" s="47">
        <f t="shared" si="170"/>
        <v>115</v>
      </c>
      <c r="L2863" s="47">
        <v>2753</v>
      </c>
      <c r="M2863" s="47">
        <f t="shared" ref="M2863:M2926" si="173">VLOOKUP(ROUNDUP(L2863/24,0),$W$15:$Z$138,4,FALSE)</f>
        <v>2001</v>
      </c>
      <c r="N2863" s="47">
        <f t="shared" si="172"/>
        <v>17</v>
      </c>
      <c r="O2863" s="47">
        <f t="shared" ref="O2863:O2926" si="174">INDEX($AB$15:$AY$138,K2863,VLOOKUP(N2863,$S$15:$T$38,2,FALSE))</f>
        <v>1124</v>
      </c>
      <c r="P2863" s="47"/>
    </row>
    <row r="2864" spans="1:16" x14ac:dyDescent="0.3">
      <c r="A2864" s="6"/>
      <c r="C2864" s="27" t="s">
        <v>2522</v>
      </c>
      <c r="D2864" s="26">
        <v>2001</v>
      </c>
      <c r="E2864" s="26">
        <v>18</v>
      </c>
      <c r="F2864" s="5">
        <v>1129</v>
      </c>
      <c r="H2864" s="47">
        <f>VLOOKUP(표5_1075[[#This Row],[characterId]],$BB$15:$BD$223,2,FALSE)</f>
        <v>8</v>
      </c>
      <c r="I2864" s="47" t="str">
        <f>VLOOKUP(표5_1075[[#This Row],[characterId]],$BB$15:$BD$223,3,FALSE)</f>
        <v>예니퍼</v>
      </c>
      <c r="K2864" s="47">
        <f t="shared" ref="K2864:K2927" si="175">ROUNDUP(L2864/24,0)</f>
        <v>115</v>
      </c>
      <c r="L2864" s="47">
        <v>2754</v>
      </c>
      <c r="M2864" s="47">
        <f t="shared" si="173"/>
        <v>2001</v>
      </c>
      <c r="N2864" s="47">
        <f t="shared" si="172"/>
        <v>18</v>
      </c>
      <c r="O2864" s="47">
        <f t="shared" si="174"/>
        <v>1129</v>
      </c>
      <c r="P2864" s="47"/>
    </row>
    <row r="2865" spans="1:16" x14ac:dyDescent="0.3">
      <c r="A2865" s="6"/>
      <c r="C2865" s="27" t="s">
        <v>2523</v>
      </c>
      <c r="D2865" s="26">
        <v>2001</v>
      </c>
      <c r="E2865" s="26">
        <v>19</v>
      </c>
      <c r="F2865" s="5">
        <v>1149</v>
      </c>
      <c r="H2865" s="47">
        <f>VLOOKUP(표5_1075[[#This Row],[characterId]],$BB$15:$BD$223,2,FALSE)</f>
        <v>15</v>
      </c>
      <c r="I2865" s="47" t="str">
        <f>VLOOKUP(표5_1075[[#This Row],[characterId]],$BB$15:$BD$223,3,FALSE)</f>
        <v>오벨리스크</v>
      </c>
      <c r="K2865" s="47">
        <f t="shared" si="175"/>
        <v>115</v>
      </c>
      <c r="L2865" s="47">
        <v>2755</v>
      </c>
      <c r="M2865" s="47">
        <f t="shared" si="173"/>
        <v>2001</v>
      </c>
      <c r="N2865" s="47">
        <f t="shared" si="172"/>
        <v>19</v>
      </c>
      <c r="O2865" s="47">
        <f t="shared" si="174"/>
        <v>1149</v>
      </c>
      <c r="P2865" s="47"/>
    </row>
    <row r="2866" spans="1:16" x14ac:dyDescent="0.3">
      <c r="A2866" s="6"/>
      <c r="C2866" s="27" t="s">
        <v>2524</v>
      </c>
      <c r="D2866" s="26">
        <v>2001</v>
      </c>
      <c r="E2866" s="26">
        <v>20</v>
      </c>
      <c r="F2866" s="5">
        <v>1135</v>
      </c>
      <c r="H2866" s="47">
        <f>VLOOKUP(표5_1075[[#This Row],[characterId]],$BB$15:$BD$223,2,FALSE)</f>
        <v>42</v>
      </c>
      <c r="I2866" s="47" t="str">
        <f>VLOOKUP(표5_1075[[#This Row],[characterId]],$BB$15:$BD$223,3,FALSE)</f>
        <v>네프티스</v>
      </c>
      <c r="K2866" s="47">
        <f t="shared" si="175"/>
        <v>115</v>
      </c>
      <c r="L2866" s="47">
        <v>2756</v>
      </c>
      <c r="M2866" s="47">
        <f t="shared" si="173"/>
        <v>2001</v>
      </c>
      <c r="N2866" s="47">
        <f t="shared" si="172"/>
        <v>20</v>
      </c>
      <c r="O2866" s="47">
        <f t="shared" si="174"/>
        <v>1135</v>
      </c>
      <c r="P2866" s="47"/>
    </row>
    <row r="2867" spans="1:16" x14ac:dyDescent="0.3">
      <c r="A2867" s="6"/>
      <c r="C2867" s="27" t="s">
        <v>2525</v>
      </c>
      <c r="D2867" s="26">
        <v>2001</v>
      </c>
      <c r="E2867" s="26">
        <v>101</v>
      </c>
      <c r="F2867" s="5">
        <v>2012</v>
      </c>
      <c r="H2867" s="47">
        <f>VLOOKUP(표5_1075[[#This Row],[characterId]],$BB$15:$BD$223,2,FALSE)</f>
        <v>31</v>
      </c>
      <c r="I2867" s="47" t="str">
        <f>VLOOKUP(표5_1075[[#This Row],[characterId]],$BB$15:$BD$223,3,FALSE)</f>
        <v>요로나</v>
      </c>
      <c r="K2867" s="47">
        <f t="shared" si="175"/>
        <v>115</v>
      </c>
      <c r="L2867" s="47">
        <v>2757</v>
      </c>
      <c r="M2867" s="47">
        <f t="shared" si="173"/>
        <v>2001</v>
      </c>
      <c r="N2867" s="47">
        <f t="shared" si="172"/>
        <v>101</v>
      </c>
      <c r="O2867" s="47">
        <f t="shared" si="174"/>
        <v>2012</v>
      </c>
      <c r="P2867" s="47"/>
    </row>
    <row r="2868" spans="1:16" x14ac:dyDescent="0.3">
      <c r="A2868" s="6"/>
      <c r="C2868" s="27" t="s">
        <v>2526</v>
      </c>
      <c r="D2868" s="26">
        <v>2001</v>
      </c>
      <c r="E2868" s="26">
        <v>102</v>
      </c>
      <c r="F2868" s="5">
        <v>2002</v>
      </c>
      <c r="H2868" s="47">
        <f>VLOOKUP(표5_1075[[#This Row],[characterId]],$BB$15:$BD$223,2,FALSE)</f>
        <v>31</v>
      </c>
      <c r="I2868" s="47" t="str">
        <f>VLOOKUP(표5_1075[[#This Row],[characterId]],$BB$15:$BD$223,3,FALSE)</f>
        <v>그렐라스</v>
      </c>
      <c r="K2868" s="47">
        <f t="shared" si="175"/>
        <v>115</v>
      </c>
      <c r="L2868" s="47">
        <v>2758</v>
      </c>
      <c r="M2868" s="47">
        <f t="shared" si="173"/>
        <v>2001</v>
      </c>
      <c r="N2868" s="47">
        <f t="shared" si="172"/>
        <v>102</v>
      </c>
      <c r="O2868" s="47">
        <f t="shared" si="174"/>
        <v>2002</v>
      </c>
      <c r="P2868" s="47"/>
    </row>
    <row r="2869" spans="1:16" x14ac:dyDescent="0.3">
      <c r="A2869" s="6"/>
      <c r="C2869" s="27" t="s">
        <v>2527</v>
      </c>
      <c r="D2869" s="26">
        <v>2001</v>
      </c>
      <c r="E2869" s="26">
        <v>103</v>
      </c>
      <c r="F2869" s="5">
        <v>2001</v>
      </c>
      <c r="H2869" s="47">
        <f>VLOOKUP(표5_1075[[#This Row],[characterId]],$BB$15:$BD$223,2,FALSE)</f>
        <v>31</v>
      </c>
      <c r="I2869" s="47" t="str">
        <f>VLOOKUP(표5_1075[[#This Row],[characterId]],$BB$15:$BD$223,3,FALSE)</f>
        <v>발라우르</v>
      </c>
      <c r="K2869" s="47">
        <f t="shared" si="175"/>
        <v>115</v>
      </c>
      <c r="L2869" s="47">
        <v>2759</v>
      </c>
      <c r="M2869" s="47">
        <f t="shared" si="173"/>
        <v>2001</v>
      </c>
      <c r="N2869" s="47">
        <f t="shared" si="172"/>
        <v>103</v>
      </c>
      <c r="O2869" s="47">
        <f t="shared" si="174"/>
        <v>2001</v>
      </c>
      <c r="P2869" s="47"/>
    </row>
    <row r="2870" spans="1:16" x14ac:dyDescent="0.3">
      <c r="A2870" s="6"/>
      <c r="C2870" s="27" t="s">
        <v>2528</v>
      </c>
      <c r="D2870" s="26">
        <v>2001</v>
      </c>
      <c r="E2870" s="26">
        <v>201</v>
      </c>
      <c r="F2870" s="5">
        <v>3001</v>
      </c>
      <c r="H2870" s="47">
        <f>VLOOKUP(표5_1075[[#This Row],[characterId]],$BB$15:$BD$223,2,FALSE)</f>
        <v>32</v>
      </c>
      <c r="I2870" s="47" t="str">
        <f>VLOOKUP(표5_1075[[#This Row],[characterId]],$BB$15:$BD$223,3,FALSE)</f>
        <v>충동적인 마르티스</v>
      </c>
      <c r="K2870" s="47">
        <f t="shared" si="175"/>
        <v>115</v>
      </c>
      <c r="L2870" s="47">
        <v>2760</v>
      </c>
      <c r="M2870" s="47">
        <f t="shared" si="173"/>
        <v>2001</v>
      </c>
      <c r="N2870" s="47">
        <f t="shared" si="172"/>
        <v>201</v>
      </c>
      <c r="O2870" s="47">
        <f t="shared" si="174"/>
        <v>3001</v>
      </c>
      <c r="P2870" s="47"/>
    </row>
    <row r="2871" spans="1:16" x14ac:dyDescent="0.3">
      <c r="A2871" s="6"/>
      <c r="C2871" s="27" t="s">
        <v>2529</v>
      </c>
      <c r="D2871" s="26">
        <v>2002</v>
      </c>
      <c r="E2871" s="26">
        <v>1</v>
      </c>
      <c r="F2871" s="5">
        <v>1006</v>
      </c>
      <c r="H2871" s="47">
        <f>VLOOKUP(표5_1075[[#This Row],[characterId]],$BB$15:$BD$223,2,FALSE)</f>
        <v>3</v>
      </c>
      <c r="I2871" s="47" t="str">
        <f>VLOOKUP(표5_1075[[#This Row],[characterId]],$BB$15:$BD$223,3,FALSE)</f>
        <v>위치</v>
      </c>
      <c r="K2871" s="47">
        <f t="shared" si="175"/>
        <v>116</v>
      </c>
      <c r="L2871" s="47">
        <v>2761</v>
      </c>
      <c r="M2871" s="47">
        <f t="shared" si="173"/>
        <v>2002</v>
      </c>
      <c r="N2871" s="47">
        <f t="shared" ref="N2871:N2887" si="176">N2847</f>
        <v>1</v>
      </c>
      <c r="O2871" s="47">
        <f t="shared" si="174"/>
        <v>1006</v>
      </c>
      <c r="P2871" s="47"/>
    </row>
    <row r="2872" spans="1:16" x14ac:dyDescent="0.3">
      <c r="A2872" s="6"/>
      <c r="C2872" s="27" t="s">
        <v>2530</v>
      </c>
      <c r="D2872" s="26">
        <v>2002</v>
      </c>
      <c r="E2872" s="26">
        <v>2</v>
      </c>
      <c r="F2872" s="5">
        <v>1010</v>
      </c>
      <c r="H2872" s="47">
        <f>VLOOKUP(표5_1075[[#This Row],[characterId]],$BB$15:$BD$223,2,FALSE)</f>
        <v>42</v>
      </c>
      <c r="I2872" s="47" t="str">
        <f>VLOOKUP(표5_1075[[#This Row],[characterId]],$BB$15:$BD$223,3,FALSE)</f>
        <v>도스트</v>
      </c>
      <c r="K2872" s="47">
        <f t="shared" si="175"/>
        <v>116</v>
      </c>
      <c r="L2872" s="47">
        <v>2762</v>
      </c>
      <c r="M2872" s="47">
        <f t="shared" si="173"/>
        <v>2002</v>
      </c>
      <c r="N2872" s="47">
        <f t="shared" si="176"/>
        <v>2</v>
      </c>
      <c r="O2872" s="47">
        <f t="shared" si="174"/>
        <v>1010</v>
      </c>
      <c r="P2872" s="47"/>
    </row>
    <row r="2873" spans="1:16" x14ac:dyDescent="0.3">
      <c r="A2873" s="6"/>
      <c r="C2873" s="27" t="s">
        <v>2531</v>
      </c>
      <c r="D2873" s="26">
        <v>2002</v>
      </c>
      <c r="E2873" s="26">
        <v>3</v>
      </c>
      <c r="F2873" s="5">
        <v>1019</v>
      </c>
      <c r="H2873" s="47">
        <f>VLOOKUP(표5_1075[[#This Row],[characterId]],$BB$15:$BD$223,2,FALSE)</f>
        <v>7</v>
      </c>
      <c r="I2873" s="47" t="str">
        <f>VLOOKUP(표5_1075[[#This Row],[characterId]],$BB$15:$BD$223,3,FALSE)</f>
        <v>진저맨</v>
      </c>
      <c r="K2873" s="47">
        <f t="shared" si="175"/>
        <v>116</v>
      </c>
      <c r="L2873" s="47">
        <v>2763</v>
      </c>
      <c r="M2873" s="47">
        <f t="shared" si="173"/>
        <v>2002</v>
      </c>
      <c r="N2873" s="47">
        <f t="shared" si="176"/>
        <v>3</v>
      </c>
      <c r="O2873" s="47">
        <f t="shared" si="174"/>
        <v>1019</v>
      </c>
      <c r="P2873" s="47"/>
    </row>
    <row r="2874" spans="1:16" x14ac:dyDescent="0.3">
      <c r="A2874" s="6"/>
      <c r="C2874" s="27" t="s">
        <v>2532</v>
      </c>
      <c r="D2874" s="26">
        <v>2002</v>
      </c>
      <c r="E2874" s="26">
        <v>4</v>
      </c>
      <c r="F2874" s="5">
        <v>1035</v>
      </c>
      <c r="H2874" s="47">
        <f>VLOOKUP(표5_1075[[#This Row],[characterId]],$BB$15:$BD$223,2,FALSE)</f>
        <v>2</v>
      </c>
      <c r="I2874" s="47" t="str">
        <f>VLOOKUP(표5_1075[[#This Row],[characterId]],$BB$15:$BD$223,3,FALSE)</f>
        <v>액션트독스</v>
      </c>
      <c r="K2874" s="47">
        <f t="shared" si="175"/>
        <v>116</v>
      </c>
      <c r="L2874" s="47">
        <v>2764</v>
      </c>
      <c r="M2874" s="47">
        <f t="shared" si="173"/>
        <v>2002</v>
      </c>
      <c r="N2874" s="47">
        <f t="shared" si="176"/>
        <v>4</v>
      </c>
      <c r="O2874" s="47">
        <f t="shared" si="174"/>
        <v>1035</v>
      </c>
      <c r="P2874" s="47"/>
    </row>
    <row r="2875" spans="1:16" x14ac:dyDescent="0.3">
      <c r="A2875" s="6"/>
      <c r="C2875" s="27" t="s">
        <v>2533</v>
      </c>
      <c r="D2875" s="26">
        <v>2002</v>
      </c>
      <c r="E2875" s="26">
        <v>5</v>
      </c>
      <c r="F2875" s="5">
        <v>1029</v>
      </c>
      <c r="H2875" s="47">
        <f>VLOOKUP(표5_1075[[#This Row],[characterId]],$BB$15:$BD$223,2,FALSE)</f>
        <v>13</v>
      </c>
      <c r="I2875" s="47" t="str">
        <f>VLOOKUP(표5_1075[[#This Row],[characterId]],$BB$15:$BD$223,3,FALSE)</f>
        <v>포이즌북</v>
      </c>
      <c r="K2875" s="47">
        <f t="shared" si="175"/>
        <v>116</v>
      </c>
      <c r="L2875" s="47">
        <v>2765</v>
      </c>
      <c r="M2875" s="47">
        <f t="shared" si="173"/>
        <v>2002</v>
      </c>
      <c r="N2875" s="47">
        <f t="shared" si="176"/>
        <v>5</v>
      </c>
      <c r="O2875" s="47">
        <f t="shared" si="174"/>
        <v>1029</v>
      </c>
      <c r="P2875" s="47"/>
    </row>
    <row r="2876" spans="1:16" x14ac:dyDescent="0.3">
      <c r="A2876" s="6"/>
      <c r="C2876" s="27" t="s">
        <v>2534</v>
      </c>
      <c r="D2876" s="26">
        <v>2002</v>
      </c>
      <c r="E2876" s="26">
        <v>6</v>
      </c>
      <c r="F2876" s="5">
        <v>1049</v>
      </c>
      <c r="H2876" s="47">
        <f>VLOOKUP(표5_1075[[#This Row],[characterId]],$BB$15:$BD$223,2,FALSE)</f>
        <v>7</v>
      </c>
      <c r="I2876" s="47" t="str">
        <f>VLOOKUP(표5_1075[[#This Row],[characterId]],$BB$15:$BD$223,3,FALSE)</f>
        <v>민트맨</v>
      </c>
      <c r="K2876" s="47">
        <f t="shared" si="175"/>
        <v>116</v>
      </c>
      <c r="L2876" s="47">
        <v>2766</v>
      </c>
      <c r="M2876" s="47">
        <f t="shared" si="173"/>
        <v>2002</v>
      </c>
      <c r="N2876" s="47">
        <f t="shared" si="176"/>
        <v>6</v>
      </c>
      <c r="O2876" s="47">
        <f t="shared" si="174"/>
        <v>1049</v>
      </c>
      <c r="P2876" s="47"/>
    </row>
    <row r="2877" spans="1:16" x14ac:dyDescent="0.3">
      <c r="A2877" s="6"/>
      <c r="C2877" s="27" t="s">
        <v>2535</v>
      </c>
      <c r="D2877" s="26">
        <v>2002</v>
      </c>
      <c r="E2877" s="26">
        <v>7</v>
      </c>
      <c r="F2877" s="5">
        <v>1042</v>
      </c>
      <c r="H2877" s="47">
        <f>VLOOKUP(표5_1075[[#This Row],[characterId]],$BB$15:$BD$223,2,FALSE)</f>
        <v>18</v>
      </c>
      <c r="I2877" s="47" t="str">
        <f>VLOOKUP(표5_1075[[#This Row],[characterId]],$BB$15:$BD$223,3,FALSE)</f>
        <v>매치햇</v>
      </c>
      <c r="K2877" s="47">
        <f t="shared" si="175"/>
        <v>116</v>
      </c>
      <c r="L2877" s="47">
        <v>2767</v>
      </c>
      <c r="M2877" s="47">
        <f t="shared" si="173"/>
        <v>2002</v>
      </c>
      <c r="N2877" s="47">
        <f t="shared" si="176"/>
        <v>7</v>
      </c>
      <c r="O2877" s="47">
        <f t="shared" si="174"/>
        <v>1042</v>
      </c>
      <c r="P2877" s="47"/>
    </row>
    <row r="2878" spans="1:16" x14ac:dyDescent="0.3">
      <c r="A2878" s="6"/>
      <c r="C2878" s="27" t="s">
        <v>2536</v>
      </c>
      <c r="D2878" s="26">
        <v>2002</v>
      </c>
      <c r="E2878" s="26">
        <v>8</v>
      </c>
      <c r="F2878" s="5">
        <v>1052</v>
      </c>
      <c r="H2878" s="47">
        <f>VLOOKUP(표5_1075[[#This Row],[characterId]],$BB$15:$BD$223,2,FALSE)</f>
        <v>10</v>
      </c>
      <c r="I2878" s="47" t="str">
        <f>VLOOKUP(표5_1075[[#This Row],[characterId]],$BB$15:$BD$223,3,FALSE)</f>
        <v>치카</v>
      </c>
      <c r="K2878" s="47">
        <f t="shared" si="175"/>
        <v>116</v>
      </c>
      <c r="L2878" s="47">
        <v>2768</v>
      </c>
      <c r="M2878" s="47">
        <f t="shared" si="173"/>
        <v>2002</v>
      </c>
      <c r="N2878" s="47">
        <f t="shared" si="176"/>
        <v>8</v>
      </c>
      <c r="O2878" s="47">
        <f t="shared" si="174"/>
        <v>1052</v>
      </c>
      <c r="P2878" s="47"/>
    </row>
    <row r="2879" spans="1:16" x14ac:dyDescent="0.3">
      <c r="A2879" s="6"/>
      <c r="C2879" s="27" t="s">
        <v>2537</v>
      </c>
      <c r="D2879" s="26">
        <v>2002</v>
      </c>
      <c r="E2879" s="26">
        <v>9</v>
      </c>
      <c r="F2879" s="5">
        <v>1053</v>
      </c>
      <c r="H2879" s="47">
        <f>VLOOKUP(표5_1075[[#This Row],[characterId]],$BB$15:$BD$223,2,FALSE)</f>
        <v>8</v>
      </c>
      <c r="I2879" s="47" t="str">
        <f>VLOOKUP(표5_1075[[#This Row],[characterId]],$BB$15:$BD$223,3,FALSE)</f>
        <v>카니발리프스</v>
      </c>
      <c r="K2879" s="47">
        <f t="shared" si="175"/>
        <v>116</v>
      </c>
      <c r="L2879" s="47">
        <v>2769</v>
      </c>
      <c r="M2879" s="47">
        <f t="shared" si="173"/>
        <v>2002</v>
      </c>
      <c r="N2879" s="47">
        <f t="shared" si="176"/>
        <v>9</v>
      </c>
      <c r="O2879" s="47">
        <f t="shared" si="174"/>
        <v>1053</v>
      </c>
      <c r="P2879" s="47"/>
    </row>
    <row r="2880" spans="1:16" x14ac:dyDescent="0.3">
      <c r="A2880" s="6"/>
      <c r="C2880" s="27" t="s">
        <v>2538</v>
      </c>
      <c r="D2880" s="26">
        <v>2002</v>
      </c>
      <c r="E2880" s="26">
        <v>10</v>
      </c>
      <c r="F2880" s="5">
        <v>1036</v>
      </c>
      <c r="H2880" s="47">
        <f>VLOOKUP(표5_1075[[#This Row],[characterId]],$BB$15:$BD$223,2,FALSE)</f>
        <v>13</v>
      </c>
      <c r="I2880" s="47" t="str">
        <f>VLOOKUP(표5_1075[[#This Row],[characterId]],$BB$15:$BD$223,3,FALSE)</f>
        <v>초록고래</v>
      </c>
      <c r="K2880" s="47">
        <f t="shared" si="175"/>
        <v>116</v>
      </c>
      <c r="L2880" s="47">
        <v>2770</v>
      </c>
      <c r="M2880" s="47">
        <f t="shared" si="173"/>
        <v>2002</v>
      </c>
      <c r="N2880" s="47">
        <f t="shared" si="176"/>
        <v>10</v>
      </c>
      <c r="O2880" s="47">
        <f t="shared" si="174"/>
        <v>1036</v>
      </c>
      <c r="P2880" s="47"/>
    </row>
    <row r="2881" spans="1:16" x14ac:dyDescent="0.3">
      <c r="A2881" s="6"/>
      <c r="C2881" s="27" t="s">
        <v>2539</v>
      </c>
      <c r="D2881" s="26">
        <v>2002</v>
      </c>
      <c r="E2881" s="26">
        <v>11</v>
      </c>
      <c r="F2881" s="5">
        <v>1067</v>
      </c>
      <c r="H2881" s="47">
        <f>VLOOKUP(표5_1075[[#This Row],[characterId]],$BB$15:$BD$223,2,FALSE)</f>
        <v>5</v>
      </c>
      <c r="I2881" s="47" t="str">
        <f>VLOOKUP(표5_1075[[#This Row],[characterId]],$BB$15:$BD$223,3,FALSE)</f>
        <v>롬바딜</v>
      </c>
      <c r="K2881" s="47">
        <f t="shared" si="175"/>
        <v>116</v>
      </c>
      <c r="L2881" s="47">
        <v>2771</v>
      </c>
      <c r="M2881" s="47">
        <f t="shared" si="173"/>
        <v>2002</v>
      </c>
      <c r="N2881" s="47">
        <f t="shared" si="176"/>
        <v>11</v>
      </c>
      <c r="O2881" s="47">
        <f t="shared" si="174"/>
        <v>1067</v>
      </c>
      <c r="P2881" s="47"/>
    </row>
    <row r="2882" spans="1:16" x14ac:dyDescent="0.3">
      <c r="A2882" s="6"/>
      <c r="C2882" s="27" t="s">
        <v>2540</v>
      </c>
      <c r="D2882" s="26">
        <v>2002</v>
      </c>
      <c r="E2882" s="26">
        <v>12</v>
      </c>
      <c r="F2882" s="5">
        <v>1081</v>
      </c>
      <c r="H2882" s="47">
        <f>VLOOKUP(표5_1075[[#This Row],[characterId]],$BB$15:$BD$223,2,FALSE)</f>
        <v>2</v>
      </c>
      <c r="I2882" s="47" t="str">
        <f>VLOOKUP(표5_1075[[#This Row],[characterId]],$BB$15:$BD$223,3,FALSE)</f>
        <v>비컨독스</v>
      </c>
      <c r="K2882" s="47">
        <f t="shared" si="175"/>
        <v>116</v>
      </c>
      <c r="L2882" s="47">
        <v>2772</v>
      </c>
      <c r="M2882" s="47">
        <f t="shared" si="173"/>
        <v>2002</v>
      </c>
      <c r="N2882" s="47">
        <f t="shared" si="176"/>
        <v>12</v>
      </c>
      <c r="O2882" s="47">
        <f t="shared" si="174"/>
        <v>1081</v>
      </c>
      <c r="P2882" s="47"/>
    </row>
    <row r="2883" spans="1:16" x14ac:dyDescent="0.3">
      <c r="A2883" s="6"/>
      <c r="C2883" s="27" t="s">
        <v>2541</v>
      </c>
      <c r="D2883" s="26">
        <v>2002</v>
      </c>
      <c r="E2883" s="26">
        <v>13</v>
      </c>
      <c r="F2883" s="5">
        <v>1071</v>
      </c>
      <c r="H2883" s="47">
        <f>VLOOKUP(표5_1075[[#This Row],[characterId]],$BB$15:$BD$223,2,FALSE)</f>
        <v>4</v>
      </c>
      <c r="I2883" s="47" t="str">
        <f>VLOOKUP(표5_1075[[#This Row],[characterId]],$BB$15:$BD$223,3,FALSE)</f>
        <v>그렌쵸</v>
      </c>
      <c r="K2883" s="47">
        <f t="shared" si="175"/>
        <v>116</v>
      </c>
      <c r="L2883" s="47">
        <v>2773</v>
      </c>
      <c r="M2883" s="47">
        <f t="shared" si="173"/>
        <v>2002</v>
      </c>
      <c r="N2883" s="47">
        <f t="shared" si="176"/>
        <v>13</v>
      </c>
      <c r="O2883" s="47">
        <f t="shared" si="174"/>
        <v>1071</v>
      </c>
      <c r="P2883" s="47"/>
    </row>
    <row r="2884" spans="1:16" x14ac:dyDescent="0.3">
      <c r="A2884" s="6"/>
      <c r="C2884" s="27" t="s">
        <v>2542</v>
      </c>
      <c r="D2884" s="26">
        <v>2002</v>
      </c>
      <c r="E2884" s="26">
        <v>14</v>
      </c>
      <c r="F2884" s="5">
        <v>1072</v>
      </c>
      <c r="H2884" s="47">
        <f>VLOOKUP(표5_1075[[#This Row],[characterId]],$BB$15:$BD$223,2,FALSE)</f>
        <v>3</v>
      </c>
      <c r="I2884" s="47" t="str">
        <f>VLOOKUP(표5_1075[[#This Row],[characterId]],$BB$15:$BD$223,3,FALSE)</f>
        <v>폼바딜</v>
      </c>
      <c r="K2884" s="47">
        <f t="shared" si="175"/>
        <v>116</v>
      </c>
      <c r="L2884" s="47">
        <v>2774</v>
      </c>
      <c r="M2884" s="47">
        <f t="shared" si="173"/>
        <v>2002</v>
      </c>
      <c r="N2884" s="47">
        <f t="shared" si="176"/>
        <v>14</v>
      </c>
      <c r="O2884" s="47">
        <f t="shared" si="174"/>
        <v>1072</v>
      </c>
      <c r="P2884" s="47"/>
    </row>
    <row r="2885" spans="1:16" x14ac:dyDescent="0.3">
      <c r="A2885" s="6"/>
      <c r="C2885" s="27" t="s">
        <v>2543</v>
      </c>
      <c r="D2885" s="26">
        <v>2002</v>
      </c>
      <c r="E2885" s="26">
        <v>15</v>
      </c>
      <c r="F2885" s="5">
        <v>1069</v>
      </c>
      <c r="H2885" s="47">
        <f>VLOOKUP(표5_1075[[#This Row],[characterId]],$BB$15:$BD$223,2,FALSE)</f>
        <v>21</v>
      </c>
      <c r="I2885" s="47" t="str">
        <f>VLOOKUP(표5_1075[[#This Row],[characterId]],$BB$15:$BD$223,3,FALSE)</f>
        <v>푸르릉</v>
      </c>
      <c r="K2885" s="47">
        <f t="shared" si="175"/>
        <v>116</v>
      </c>
      <c r="L2885" s="47">
        <v>2775</v>
      </c>
      <c r="M2885" s="47">
        <f t="shared" si="173"/>
        <v>2002</v>
      </c>
      <c r="N2885" s="47">
        <f t="shared" si="176"/>
        <v>15</v>
      </c>
      <c r="O2885" s="47">
        <f t="shared" si="174"/>
        <v>1069</v>
      </c>
      <c r="P2885" s="47"/>
    </row>
    <row r="2886" spans="1:16" x14ac:dyDescent="0.3">
      <c r="A2886" s="6"/>
      <c r="C2886" s="27" t="s">
        <v>2544</v>
      </c>
      <c r="D2886" s="26">
        <v>2002</v>
      </c>
      <c r="E2886" s="26">
        <v>16</v>
      </c>
      <c r="F2886" s="5">
        <v>1168</v>
      </c>
      <c r="H2886" s="47">
        <f>VLOOKUP(표5_1075[[#This Row],[characterId]],$BB$15:$BD$223,2,FALSE)</f>
        <v>5</v>
      </c>
      <c r="I2886" s="47" t="str">
        <f>VLOOKUP(표5_1075[[#This Row],[characterId]],$BB$15:$BD$223,3,FALSE)</f>
        <v>멜프라이즈</v>
      </c>
      <c r="K2886" s="47">
        <f t="shared" si="175"/>
        <v>116</v>
      </c>
      <c r="L2886" s="47">
        <v>2776</v>
      </c>
      <c r="M2886" s="47">
        <f t="shared" si="173"/>
        <v>2002</v>
      </c>
      <c r="N2886" s="47">
        <f t="shared" si="176"/>
        <v>16</v>
      </c>
      <c r="O2886" s="47">
        <f t="shared" si="174"/>
        <v>1168</v>
      </c>
      <c r="P2886" s="47"/>
    </row>
    <row r="2887" spans="1:16" x14ac:dyDescent="0.3">
      <c r="A2887" s="6"/>
      <c r="C2887" s="27" t="s">
        <v>2545</v>
      </c>
      <c r="D2887" s="26">
        <v>2002</v>
      </c>
      <c r="E2887" s="26">
        <v>17</v>
      </c>
      <c r="F2887" s="5">
        <v>1171</v>
      </c>
      <c r="H2887" s="47">
        <f>VLOOKUP(표5_1075[[#This Row],[characterId]],$BB$15:$BD$223,2,FALSE)</f>
        <v>17</v>
      </c>
      <c r="I2887" s="47" t="str">
        <f>VLOOKUP(표5_1075[[#This Row],[characterId]],$BB$15:$BD$223,3,FALSE)</f>
        <v>우츠톤</v>
      </c>
      <c r="K2887" s="47">
        <f t="shared" si="175"/>
        <v>116</v>
      </c>
      <c r="L2887" s="47">
        <v>2777</v>
      </c>
      <c r="M2887" s="47">
        <f t="shared" si="173"/>
        <v>2002</v>
      </c>
      <c r="N2887" s="47">
        <f t="shared" si="176"/>
        <v>17</v>
      </c>
      <c r="O2887" s="47">
        <f t="shared" si="174"/>
        <v>1171</v>
      </c>
      <c r="P2887" s="47"/>
    </row>
    <row r="2888" spans="1:16" x14ac:dyDescent="0.3">
      <c r="A2888" s="6"/>
      <c r="C2888" s="27" t="s">
        <v>2546</v>
      </c>
      <c r="D2888" s="26">
        <v>2002</v>
      </c>
      <c r="E2888" s="26">
        <v>18</v>
      </c>
      <c r="F2888" s="5">
        <v>1105</v>
      </c>
      <c r="H2888" s="47">
        <f>VLOOKUP(표5_1075[[#This Row],[characterId]],$BB$15:$BD$223,2,FALSE)</f>
        <v>14</v>
      </c>
      <c r="I2888" s="47" t="str">
        <f>VLOOKUP(표5_1075[[#This Row],[characterId]],$BB$15:$BD$223,3,FALSE)</f>
        <v>푸키</v>
      </c>
      <c r="K2888" s="47">
        <f t="shared" si="175"/>
        <v>116</v>
      </c>
      <c r="L2888" s="47">
        <v>2778</v>
      </c>
      <c r="M2888" s="47">
        <f t="shared" si="173"/>
        <v>2002</v>
      </c>
      <c r="N2888" s="47">
        <f t="shared" ref="N2888:N2951" si="177">N2864</f>
        <v>18</v>
      </c>
      <c r="O2888" s="47">
        <f t="shared" si="174"/>
        <v>1105</v>
      </c>
      <c r="P2888" s="47"/>
    </row>
    <row r="2889" spans="1:16" x14ac:dyDescent="0.3">
      <c r="A2889" s="6"/>
      <c r="C2889" s="27" t="s">
        <v>2547</v>
      </c>
      <c r="D2889" s="26">
        <v>2002</v>
      </c>
      <c r="E2889" s="26">
        <v>19</v>
      </c>
      <c r="F2889" s="5">
        <v>1164</v>
      </c>
      <c r="H2889" s="47">
        <f>VLOOKUP(표5_1075[[#This Row],[characterId]],$BB$15:$BD$223,2,FALSE)</f>
        <v>13</v>
      </c>
      <c r="I2889" s="47" t="str">
        <f>VLOOKUP(표5_1075[[#This Row],[characterId]],$BB$15:$BD$223,3,FALSE)</f>
        <v>루펌스</v>
      </c>
      <c r="K2889" s="47">
        <f t="shared" si="175"/>
        <v>116</v>
      </c>
      <c r="L2889" s="47">
        <v>2779</v>
      </c>
      <c r="M2889" s="47">
        <f t="shared" si="173"/>
        <v>2002</v>
      </c>
      <c r="N2889" s="47">
        <f t="shared" si="177"/>
        <v>19</v>
      </c>
      <c r="O2889" s="47">
        <f t="shared" si="174"/>
        <v>1164</v>
      </c>
      <c r="P2889" s="47"/>
    </row>
    <row r="2890" spans="1:16" x14ac:dyDescent="0.3">
      <c r="A2890" s="6"/>
      <c r="C2890" s="27" t="s">
        <v>2548</v>
      </c>
      <c r="D2890" s="26">
        <v>2002</v>
      </c>
      <c r="E2890" s="26">
        <v>20</v>
      </c>
      <c r="F2890" s="5">
        <v>1148</v>
      </c>
      <c r="H2890" s="47">
        <f>VLOOKUP(표5_1075[[#This Row],[characterId]],$BB$15:$BD$223,2,FALSE)</f>
        <v>14</v>
      </c>
      <c r="I2890" s="47" t="str">
        <f>VLOOKUP(표5_1075[[#This Row],[characterId]],$BB$15:$BD$223,3,FALSE)</f>
        <v>하이그린쿼츠</v>
      </c>
      <c r="K2890" s="47">
        <f t="shared" si="175"/>
        <v>116</v>
      </c>
      <c r="L2890" s="47">
        <v>2780</v>
      </c>
      <c r="M2890" s="47">
        <f t="shared" si="173"/>
        <v>2002</v>
      </c>
      <c r="N2890" s="47">
        <f t="shared" si="177"/>
        <v>20</v>
      </c>
      <c r="O2890" s="47">
        <f t="shared" si="174"/>
        <v>1148</v>
      </c>
      <c r="P2890" s="47"/>
    </row>
    <row r="2891" spans="1:16" x14ac:dyDescent="0.3">
      <c r="A2891" s="6"/>
      <c r="C2891" s="27" t="s">
        <v>2549</v>
      </c>
      <c r="D2891" s="26">
        <v>2002</v>
      </c>
      <c r="E2891" s="26">
        <v>101</v>
      </c>
      <c r="F2891" s="5">
        <v>2022</v>
      </c>
      <c r="H2891" s="47">
        <f>VLOOKUP(표5_1075[[#This Row],[characterId]],$BB$15:$BD$223,2,FALSE)</f>
        <v>31</v>
      </c>
      <c r="I2891" s="47" t="str">
        <f>VLOOKUP(표5_1075[[#This Row],[characterId]],$BB$15:$BD$223,3,FALSE)</f>
        <v>다미아</v>
      </c>
      <c r="K2891" s="47">
        <f t="shared" si="175"/>
        <v>116</v>
      </c>
      <c r="L2891" s="47">
        <v>2781</v>
      </c>
      <c r="M2891" s="47">
        <f t="shared" si="173"/>
        <v>2002</v>
      </c>
      <c r="N2891" s="47">
        <f t="shared" si="177"/>
        <v>101</v>
      </c>
      <c r="O2891" s="47">
        <f t="shared" si="174"/>
        <v>2022</v>
      </c>
      <c r="P2891" s="47"/>
    </row>
    <row r="2892" spans="1:16" x14ac:dyDescent="0.3">
      <c r="A2892" s="6"/>
      <c r="C2892" s="27" t="s">
        <v>2550</v>
      </c>
      <c r="D2892" s="26">
        <v>2002</v>
      </c>
      <c r="E2892" s="26">
        <v>102</v>
      </c>
      <c r="F2892" s="5">
        <v>2043</v>
      </c>
      <c r="H2892" s="47">
        <f>VLOOKUP(표5_1075[[#This Row],[characterId]],$BB$15:$BD$223,2,FALSE)</f>
        <v>31</v>
      </c>
      <c r="I2892" s="47" t="str">
        <f>VLOOKUP(표5_1075[[#This Row],[characterId]],$BB$15:$BD$223,3,FALSE)</f>
        <v>엘무스</v>
      </c>
      <c r="K2892" s="47">
        <f t="shared" si="175"/>
        <v>116</v>
      </c>
      <c r="L2892" s="47">
        <v>2782</v>
      </c>
      <c r="M2892" s="47">
        <f t="shared" si="173"/>
        <v>2002</v>
      </c>
      <c r="N2892" s="47">
        <f t="shared" si="177"/>
        <v>102</v>
      </c>
      <c r="O2892" s="47">
        <f t="shared" si="174"/>
        <v>2043</v>
      </c>
      <c r="P2892" s="47"/>
    </row>
    <row r="2893" spans="1:16" x14ac:dyDescent="0.3">
      <c r="A2893" s="6"/>
      <c r="C2893" s="27" t="s">
        <v>2551</v>
      </c>
      <c r="D2893" s="26">
        <v>2002</v>
      </c>
      <c r="E2893" s="26">
        <v>103</v>
      </c>
      <c r="F2893" s="5">
        <v>2023</v>
      </c>
      <c r="H2893" s="47">
        <f>VLOOKUP(표5_1075[[#This Row],[characterId]],$BB$15:$BD$223,2,FALSE)</f>
        <v>31</v>
      </c>
      <c r="I2893" s="47" t="str">
        <f>VLOOKUP(표5_1075[[#This Row],[characterId]],$BB$15:$BD$223,3,FALSE)</f>
        <v>쿠로구렌</v>
      </c>
      <c r="K2893" s="47">
        <f t="shared" si="175"/>
        <v>116</v>
      </c>
      <c r="L2893" s="47">
        <v>2783</v>
      </c>
      <c r="M2893" s="47">
        <f t="shared" si="173"/>
        <v>2002</v>
      </c>
      <c r="N2893" s="47">
        <f t="shared" si="177"/>
        <v>103</v>
      </c>
      <c r="O2893" s="47">
        <f t="shared" si="174"/>
        <v>2023</v>
      </c>
      <c r="P2893" s="47"/>
    </row>
    <row r="2894" spans="1:16" x14ac:dyDescent="0.3">
      <c r="A2894" s="6"/>
      <c r="C2894" s="27" t="s">
        <v>2552</v>
      </c>
      <c r="D2894" s="26">
        <v>2002</v>
      </c>
      <c r="E2894" s="26">
        <v>201</v>
      </c>
      <c r="F2894" s="5">
        <v>3105</v>
      </c>
      <c r="H2894" s="47">
        <f>VLOOKUP(표5_1075[[#This Row],[characterId]],$BB$15:$BD$223,2,FALSE)</f>
        <v>1</v>
      </c>
      <c r="I2894" s="47" t="str">
        <f>VLOOKUP(표5_1075[[#This Row],[characterId]],$BB$15:$BD$223,3,FALSE)</f>
        <v>가란드</v>
      </c>
      <c r="K2894" s="47">
        <f t="shared" si="175"/>
        <v>116</v>
      </c>
      <c r="L2894" s="47">
        <v>2784</v>
      </c>
      <c r="M2894" s="47">
        <f t="shared" si="173"/>
        <v>2002</v>
      </c>
      <c r="N2894" s="47">
        <f t="shared" si="177"/>
        <v>201</v>
      </c>
      <c r="O2894" s="47">
        <f t="shared" si="174"/>
        <v>3105</v>
      </c>
      <c r="P2894" s="47"/>
    </row>
    <row r="2895" spans="1:16" x14ac:dyDescent="0.3">
      <c r="A2895" s="6"/>
      <c r="C2895" s="27" t="s">
        <v>2553</v>
      </c>
      <c r="D2895" s="26">
        <v>2003</v>
      </c>
      <c r="E2895" s="26">
        <v>1</v>
      </c>
      <c r="F2895" s="5">
        <v>1006</v>
      </c>
      <c r="H2895" s="47">
        <f>VLOOKUP(표5_1075[[#This Row],[characterId]],$BB$15:$BD$223,2,FALSE)</f>
        <v>3</v>
      </c>
      <c r="I2895" s="47" t="str">
        <f>VLOOKUP(표5_1075[[#This Row],[characterId]],$BB$15:$BD$223,3,FALSE)</f>
        <v>위치</v>
      </c>
      <c r="K2895" s="47">
        <f t="shared" si="175"/>
        <v>117</v>
      </c>
      <c r="L2895" s="47">
        <v>2785</v>
      </c>
      <c r="M2895" s="47">
        <f t="shared" si="173"/>
        <v>2003</v>
      </c>
      <c r="N2895" s="47">
        <f t="shared" si="177"/>
        <v>1</v>
      </c>
      <c r="O2895" s="47">
        <f t="shared" si="174"/>
        <v>1006</v>
      </c>
      <c r="P2895" s="47"/>
    </row>
    <row r="2896" spans="1:16" x14ac:dyDescent="0.3">
      <c r="A2896" s="6"/>
      <c r="C2896" s="27" t="s">
        <v>2554</v>
      </c>
      <c r="D2896" s="26">
        <v>2003</v>
      </c>
      <c r="E2896" s="26">
        <v>2</v>
      </c>
      <c r="F2896" s="5">
        <v>1003</v>
      </c>
      <c r="H2896" s="47">
        <f>VLOOKUP(표5_1075[[#This Row],[characterId]],$BB$15:$BD$223,2,FALSE)</f>
        <v>2</v>
      </c>
      <c r="I2896" s="47" t="str">
        <f>VLOOKUP(표5_1075[[#This Row],[characterId]],$BB$15:$BD$223,3,FALSE)</f>
        <v>으릉</v>
      </c>
      <c r="K2896" s="47">
        <f t="shared" si="175"/>
        <v>117</v>
      </c>
      <c r="L2896" s="47">
        <v>2786</v>
      </c>
      <c r="M2896" s="47">
        <f t="shared" si="173"/>
        <v>2003</v>
      </c>
      <c r="N2896" s="47">
        <f t="shared" si="177"/>
        <v>2</v>
      </c>
      <c r="O2896" s="47">
        <f t="shared" si="174"/>
        <v>1003</v>
      </c>
      <c r="P2896" s="47"/>
    </row>
    <row r="2897" spans="1:16" x14ac:dyDescent="0.3">
      <c r="A2897" s="6"/>
      <c r="C2897" s="27" t="s">
        <v>2555</v>
      </c>
      <c r="D2897" s="26">
        <v>2003</v>
      </c>
      <c r="E2897" s="26">
        <v>3</v>
      </c>
      <c r="F2897" s="5">
        <v>1029</v>
      </c>
      <c r="H2897" s="47">
        <f>VLOOKUP(표5_1075[[#This Row],[characterId]],$BB$15:$BD$223,2,FALSE)</f>
        <v>13</v>
      </c>
      <c r="I2897" s="47" t="str">
        <f>VLOOKUP(표5_1075[[#This Row],[characterId]],$BB$15:$BD$223,3,FALSE)</f>
        <v>포이즌북</v>
      </c>
      <c r="K2897" s="47">
        <f t="shared" si="175"/>
        <v>117</v>
      </c>
      <c r="L2897" s="47">
        <v>2787</v>
      </c>
      <c r="M2897" s="47">
        <f t="shared" si="173"/>
        <v>2003</v>
      </c>
      <c r="N2897" s="47">
        <f t="shared" si="177"/>
        <v>3</v>
      </c>
      <c r="O2897" s="47">
        <f t="shared" si="174"/>
        <v>1029</v>
      </c>
      <c r="P2897" s="47"/>
    </row>
    <row r="2898" spans="1:16" x14ac:dyDescent="0.3">
      <c r="A2898" s="6"/>
      <c r="C2898" s="27" t="s">
        <v>2556</v>
      </c>
      <c r="D2898" s="26">
        <v>2003</v>
      </c>
      <c r="E2898" s="26">
        <v>4</v>
      </c>
      <c r="F2898" s="5">
        <v>1035</v>
      </c>
      <c r="H2898" s="47">
        <f>VLOOKUP(표5_1075[[#This Row],[characterId]],$BB$15:$BD$223,2,FALSE)</f>
        <v>2</v>
      </c>
      <c r="I2898" s="47" t="str">
        <f>VLOOKUP(표5_1075[[#This Row],[characterId]],$BB$15:$BD$223,3,FALSE)</f>
        <v>액션트독스</v>
      </c>
      <c r="K2898" s="47">
        <f t="shared" si="175"/>
        <v>117</v>
      </c>
      <c r="L2898" s="47">
        <v>2788</v>
      </c>
      <c r="M2898" s="47">
        <f t="shared" si="173"/>
        <v>2003</v>
      </c>
      <c r="N2898" s="47">
        <f t="shared" si="177"/>
        <v>4</v>
      </c>
      <c r="O2898" s="47">
        <f t="shared" si="174"/>
        <v>1035</v>
      </c>
      <c r="P2898" s="47"/>
    </row>
    <row r="2899" spans="1:16" x14ac:dyDescent="0.3">
      <c r="A2899" s="6"/>
      <c r="C2899" s="27" t="s">
        <v>2557</v>
      </c>
      <c r="D2899" s="26">
        <v>2003</v>
      </c>
      <c r="E2899" s="26">
        <v>5</v>
      </c>
      <c r="F2899" s="5">
        <v>1020</v>
      </c>
      <c r="H2899" s="47">
        <f>VLOOKUP(표5_1075[[#This Row],[characterId]],$BB$15:$BD$223,2,FALSE)</f>
        <v>9</v>
      </c>
      <c r="I2899" s="47" t="str">
        <f>VLOOKUP(표5_1075[[#This Row],[characterId]],$BB$15:$BD$223,3,FALSE)</f>
        <v>쿨핀</v>
      </c>
      <c r="K2899" s="47">
        <f t="shared" si="175"/>
        <v>117</v>
      </c>
      <c r="L2899" s="47">
        <v>2789</v>
      </c>
      <c r="M2899" s="47">
        <f t="shared" si="173"/>
        <v>2003</v>
      </c>
      <c r="N2899" s="47">
        <f t="shared" si="177"/>
        <v>5</v>
      </c>
      <c r="O2899" s="47">
        <f t="shared" si="174"/>
        <v>1020</v>
      </c>
      <c r="P2899" s="47"/>
    </row>
    <row r="2900" spans="1:16" x14ac:dyDescent="0.3">
      <c r="A2900" s="6"/>
      <c r="C2900" s="27" t="s">
        <v>2558</v>
      </c>
      <c r="D2900" s="26">
        <v>2003</v>
      </c>
      <c r="E2900" s="26">
        <v>6</v>
      </c>
      <c r="F2900" s="5">
        <v>1060</v>
      </c>
      <c r="H2900" s="47">
        <f>VLOOKUP(표5_1075[[#This Row],[characterId]],$BB$15:$BD$223,2,FALSE)</f>
        <v>7</v>
      </c>
      <c r="I2900" s="47" t="str">
        <f>VLOOKUP(표5_1075[[#This Row],[characterId]],$BB$15:$BD$223,3,FALSE)</f>
        <v>캔디맨</v>
      </c>
      <c r="K2900" s="47">
        <f t="shared" si="175"/>
        <v>117</v>
      </c>
      <c r="L2900" s="47">
        <v>2790</v>
      </c>
      <c r="M2900" s="47">
        <f t="shared" si="173"/>
        <v>2003</v>
      </c>
      <c r="N2900" s="47">
        <f t="shared" si="177"/>
        <v>6</v>
      </c>
      <c r="O2900" s="47">
        <f t="shared" si="174"/>
        <v>1060</v>
      </c>
      <c r="P2900" s="47"/>
    </row>
    <row r="2901" spans="1:16" x14ac:dyDescent="0.3">
      <c r="A2901" s="6"/>
      <c r="C2901" s="27" t="s">
        <v>2559</v>
      </c>
      <c r="D2901" s="26">
        <v>2003</v>
      </c>
      <c r="E2901" s="26">
        <v>7</v>
      </c>
      <c r="F2901" s="5">
        <v>1043</v>
      </c>
      <c r="H2901" s="47">
        <f>VLOOKUP(표5_1075[[#This Row],[characterId]],$BB$15:$BD$223,2,FALSE)</f>
        <v>17</v>
      </c>
      <c r="I2901" s="47" t="str">
        <f>VLOOKUP(표5_1075[[#This Row],[characterId]],$BB$15:$BD$223,3,FALSE)</f>
        <v>레디안</v>
      </c>
      <c r="K2901" s="47">
        <f t="shared" si="175"/>
        <v>117</v>
      </c>
      <c r="L2901" s="47">
        <v>2791</v>
      </c>
      <c r="M2901" s="47">
        <f t="shared" si="173"/>
        <v>2003</v>
      </c>
      <c r="N2901" s="47">
        <f t="shared" si="177"/>
        <v>7</v>
      </c>
      <c r="O2901" s="47">
        <f t="shared" si="174"/>
        <v>1043</v>
      </c>
      <c r="P2901" s="47"/>
    </row>
    <row r="2902" spans="1:16" x14ac:dyDescent="0.3">
      <c r="A2902" s="6"/>
      <c r="C2902" s="27" t="s">
        <v>2560</v>
      </c>
      <c r="D2902" s="26">
        <v>2003</v>
      </c>
      <c r="E2902" s="26">
        <v>8</v>
      </c>
      <c r="F2902" s="5">
        <v>1046</v>
      </c>
      <c r="H2902" s="47">
        <f>VLOOKUP(표5_1075[[#This Row],[characterId]],$BB$15:$BD$223,2,FALSE)</f>
        <v>21</v>
      </c>
      <c r="I2902" s="47" t="str">
        <f>VLOOKUP(표5_1075[[#This Row],[characterId]],$BB$15:$BD$223,3,FALSE)</f>
        <v>호롱</v>
      </c>
      <c r="K2902" s="47">
        <f t="shared" si="175"/>
        <v>117</v>
      </c>
      <c r="L2902" s="47">
        <v>2792</v>
      </c>
      <c r="M2902" s="47">
        <f t="shared" si="173"/>
        <v>2003</v>
      </c>
      <c r="N2902" s="47">
        <f t="shared" si="177"/>
        <v>8</v>
      </c>
      <c r="O2902" s="47">
        <f t="shared" si="174"/>
        <v>1046</v>
      </c>
      <c r="P2902" s="47"/>
    </row>
    <row r="2903" spans="1:16" x14ac:dyDescent="0.3">
      <c r="A2903" s="6"/>
      <c r="C2903" s="27" t="s">
        <v>2561</v>
      </c>
      <c r="D2903" s="26">
        <v>2003</v>
      </c>
      <c r="E2903" s="26">
        <v>9</v>
      </c>
      <c r="F2903" s="5">
        <v>1051</v>
      </c>
      <c r="H2903" s="47">
        <f>VLOOKUP(표5_1075[[#This Row],[characterId]],$BB$15:$BD$223,2,FALSE)</f>
        <v>42</v>
      </c>
      <c r="I2903" s="47" t="str">
        <f>VLOOKUP(표5_1075[[#This Row],[characterId]],$BB$15:$BD$223,3,FALSE)</f>
        <v>골드리막</v>
      </c>
      <c r="K2903" s="47">
        <f t="shared" si="175"/>
        <v>117</v>
      </c>
      <c r="L2903" s="47">
        <v>2793</v>
      </c>
      <c r="M2903" s="47">
        <f t="shared" si="173"/>
        <v>2003</v>
      </c>
      <c r="N2903" s="47">
        <f t="shared" si="177"/>
        <v>9</v>
      </c>
      <c r="O2903" s="47">
        <f t="shared" si="174"/>
        <v>1051</v>
      </c>
      <c r="P2903" s="47"/>
    </row>
    <row r="2904" spans="1:16" x14ac:dyDescent="0.3">
      <c r="A2904" s="6"/>
      <c r="C2904" s="27" t="s">
        <v>2562</v>
      </c>
      <c r="D2904" s="26">
        <v>2003</v>
      </c>
      <c r="E2904" s="26">
        <v>10</v>
      </c>
      <c r="F2904" s="5">
        <v>1046</v>
      </c>
      <c r="H2904" s="47">
        <f>VLOOKUP(표5_1075[[#This Row],[characterId]],$BB$15:$BD$223,2,FALSE)</f>
        <v>21</v>
      </c>
      <c r="I2904" s="47" t="str">
        <f>VLOOKUP(표5_1075[[#This Row],[characterId]],$BB$15:$BD$223,3,FALSE)</f>
        <v>호롱</v>
      </c>
      <c r="K2904" s="47">
        <f t="shared" si="175"/>
        <v>117</v>
      </c>
      <c r="L2904" s="47">
        <v>2794</v>
      </c>
      <c r="M2904" s="47">
        <f t="shared" si="173"/>
        <v>2003</v>
      </c>
      <c r="N2904" s="47">
        <f t="shared" si="177"/>
        <v>10</v>
      </c>
      <c r="O2904" s="47">
        <f t="shared" si="174"/>
        <v>1046</v>
      </c>
      <c r="P2904" s="47"/>
    </row>
    <row r="2905" spans="1:16" x14ac:dyDescent="0.3">
      <c r="A2905" s="6"/>
      <c r="C2905" s="27" t="s">
        <v>2563</v>
      </c>
      <c r="D2905" s="26">
        <v>2003</v>
      </c>
      <c r="E2905" s="26">
        <v>11</v>
      </c>
      <c r="F2905" s="5">
        <v>1065</v>
      </c>
      <c r="H2905" s="47">
        <f>VLOOKUP(표5_1075[[#This Row],[characterId]],$BB$15:$BD$223,2,FALSE)</f>
        <v>3</v>
      </c>
      <c r="I2905" s="47" t="str">
        <f>VLOOKUP(표5_1075[[#This Row],[characterId]],$BB$15:$BD$223,3,FALSE)</f>
        <v>옴니파이톤</v>
      </c>
      <c r="K2905" s="47">
        <f t="shared" si="175"/>
        <v>117</v>
      </c>
      <c r="L2905" s="47">
        <v>2795</v>
      </c>
      <c r="M2905" s="47">
        <f t="shared" si="173"/>
        <v>2003</v>
      </c>
      <c r="N2905" s="47">
        <f t="shared" si="177"/>
        <v>11</v>
      </c>
      <c r="O2905" s="47">
        <f t="shared" si="174"/>
        <v>1065</v>
      </c>
      <c r="P2905" s="47"/>
    </row>
    <row r="2906" spans="1:16" x14ac:dyDescent="0.3">
      <c r="A2906" s="6"/>
      <c r="C2906" s="27" t="s">
        <v>2564</v>
      </c>
      <c r="D2906" s="26">
        <v>2003</v>
      </c>
      <c r="E2906" s="26">
        <v>12</v>
      </c>
      <c r="F2906" s="5">
        <v>1077</v>
      </c>
      <c r="H2906" s="47">
        <f>VLOOKUP(표5_1075[[#This Row],[characterId]],$BB$15:$BD$223,2,FALSE)</f>
        <v>6</v>
      </c>
      <c r="I2906" s="47" t="str">
        <f>VLOOKUP(표5_1075[[#This Row],[characterId]],$BB$15:$BD$223,3,FALSE)</f>
        <v>페일독스</v>
      </c>
      <c r="K2906" s="47">
        <f t="shared" si="175"/>
        <v>117</v>
      </c>
      <c r="L2906" s="47">
        <v>2796</v>
      </c>
      <c r="M2906" s="47">
        <f t="shared" si="173"/>
        <v>2003</v>
      </c>
      <c r="N2906" s="47">
        <f t="shared" si="177"/>
        <v>12</v>
      </c>
      <c r="O2906" s="47">
        <f t="shared" si="174"/>
        <v>1077</v>
      </c>
      <c r="P2906" s="47"/>
    </row>
    <row r="2907" spans="1:16" x14ac:dyDescent="0.3">
      <c r="A2907" s="6"/>
      <c r="C2907" s="27" t="s">
        <v>2565</v>
      </c>
      <c r="D2907" s="26">
        <v>2003</v>
      </c>
      <c r="E2907" s="26">
        <v>13</v>
      </c>
      <c r="F2907" s="5">
        <v>1075</v>
      </c>
      <c r="H2907" s="47">
        <f>VLOOKUP(표5_1075[[#This Row],[characterId]],$BB$15:$BD$223,2,FALSE)</f>
        <v>15</v>
      </c>
      <c r="I2907" s="47" t="str">
        <f>VLOOKUP(표5_1075[[#This Row],[characterId]],$BB$15:$BD$223,3,FALSE)</f>
        <v>드로이드실버</v>
      </c>
      <c r="K2907" s="47">
        <f t="shared" si="175"/>
        <v>117</v>
      </c>
      <c r="L2907" s="47">
        <v>2797</v>
      </c>
      <c r="M2907" s="47">
        <f t="shared" si="173"/>
        <v>2003</v>
      </c>
      <c r="N2907" s="47">
        <f t="shared" si="177"/>
        <v>13</v>
      </c>
      <c r="O2907" s="47">
        <f t="shared" si="174"/>
        <v>1075</v>
      </c>
      <c r="P2907" s="47"/>
    </row>
    <row r="2908" spans="1:16" x14ac:dyDescent="0.3">
      <c r="A2908" s="6"/>
      <c r="C2908" s="27" t="s">
        <v>2566</v>
      </c>
      <c r="D2908" s="26">
        <v>2003</v>
      </c>
      <c r="E2908" s="26">
        <v>14</v>
      </c>
      <c r="F2908" s="5">
        <v>1069</v>
      </c>
      <c r="H2908" s="47">
        <f>VLOOKUP(표5_1075[[#This Row],[characterId]],$BB$15:$BD$223,2,FALSE)</f>
        <v>21</v>
      </c>
      <c r="I2908" s="47" t="str">
        <f>VLOOKUP(표5_1075[[#This Row],[characterId]],$BB$15:$BD$223,3,FALSE)</f>
        <v>푸르릉</v>
      </c>
      <c r="K2908" s="47">
        <f t="shared" si="175"/>
        <v>117</v>
      </c>
      <c r="L2908" s="47">
        <v>2798</v>
      </c>
      <c r="M2908" s="47">
        <f t="shared" si="173"/>
        <v>2003</v>
      </c>
      <c r="N2908" s="47">
        <f t="shared" si="177"/>
        <v>14</v>
      </c>
      <c r="O2908" s="47">
        <f t="shared" si="174"/>
        <v>1069</v>
      </c>
      <c r="P2908" s="47"/>
    </row>
    <row r="2909" spans="1:16" x14ac:dyDescent="0.3">
      <c r="A2909" s="6"/>
      <c r="C2909" s="27" t="s">
        <v>2567</v>
      </c>
      <c r="D2909" s="26">
        <v>2003</v>
      </c>
      <c r="E2909" s="26">
        <v>15</v>
      </c>
      <c r="F2909" s="5">
        <v>1082</v>
      </c>
      <c r="H2909" s="47">
        <f>VLOOKUP(표5_1075[[#This Row],[characterId]],$BB$15:$BD$223,2,FALSE)</f>
        <v>15</v>
      </c>
      <c r="I2909" s="47" t="str">
        <f>VLOOKUP(표5_1075[[#This Row],[characterId]],$BB$15:$BD$223,3,FALSE)</f>
        <v>나이트필</v>
      </c>
      <c r="K2909" s="47">
        <f t="shared" si="175"/>
        <v>117</v>
      </c>
      <c r="L2909" s="47">
        <v>2799</v>
      </c>
      <c r="M2909" s="47">
        <f t="shared" si="173"/>
        <v>2003</v>
      </c>
      <c r="N2909" s="47">
        <f t="shared" si="177"/>
        <v>15</v>
      </c>
      <c r="O2909" s="47">
        <f t="shared" si="174"/>
        <v>1082</v>
      </c>
      <c r="P2909" s="47"/>
    </row>
    <row r="2910" spans="1:16" x14ac:dyDescent="0.3">
      <c r="A2910" s="6"/>
      <c r="C2910" s="27" t="s">
        <v>2568</v>
      </c>
      <c r="D2910" s="26">
        <v>2003</v>
      </c>
      <c r="E2910" s="26">
        <v>16</v>
      </c>
      <c r="F2910" s="5">
        <v>1162</v>
      </c>
      <c r="H2910" s="47">
        <f>VLOOKUP(표5_1075[[#This Row],[characterId]],$BB$15:$BD$223,2,FALSE)</f>
        <v>30</v>
      </c>
      <c r="I2910" s="47" t="str">
        <f>VLOOKUP(표5_1075[[#This Row],[characterId]],$BB$15:$BD$223,3,FALSE)</f>
        <v>네오트</v>
      </c>
      <c r="K2910" s="47">
        <f t="shared" si="175"/>
        <v>117</v>
      </c>
      <c r="L2910" s="47">
        <v>2800</v>
      </c>
      <c r="M2910" s="47">
        <f t="shared" si="173"/>
        <v>2003</v>
      </c>
      <c r="N2910" s="47">
        <f t="shared" si="177"/>
        <v>16</v>
      </c>
      <c r="O2910" s="47">
        <f t="shared" si="174"/>
        <v>1162</v>
      </c>
      <c r="P2910" s="47"/>
    </row>
    <row r="2911" spans="1:16" x14ac:dyDescent="0.3">
      <c r="A2911" s="6"/>
      <c r="C2911" s="27" t="s">
        <v>2569</v>
      </c>
      <c r="D2911" s="26">
        <v>2003</v>
      </c>
      <c r="E2911" s="26">
        <v>17</v>
      </c>
      <c r="F2911" s="5">
        <v>1159</v>
      </c>
      <c r="H2911" s="47">
        <f>VLOOKUP(표5_1075[[#This Row],[characterId]],$BB$15:$BD$223,2,FALSE)</f>
        <v>6</v>
      </c>
      <c r="I2911" s="47" t="str">
        <f>VLOOKUP(표5_1075[[#This Row],[characterId]],$BB$15:$BD$223,3,FALSE)</f>
        <v>폴리페모스</v>
      </c>
      <c r="K2911" s="47">
        <f t="shared" si="175"/>
        <v>117</v>
      </c>
      <c r="L2911" s="47">
        <v>2801</v>
      </c>
      <c r="M2911" s="47">
        <f t="shared" si="173"/>
        <v>2003</v>
      </c>
      <c r="N2911" s="47">
        <f t="shared" si="177"/>
        <v>17</v>
      </c>
      <c r="O2911" s="47">
        <f t="shared" si="174"/>
        <v>1159</v>
      </c>
      <c r="P2911" s="47"/>
    </row>
    <row r="2912" spans="1:16" x14ac:dyDescent="0.3">
      <c r="A2912" s="6"/>
      <c r="C2912" s="27" t="s">
        <v>2570</v>
      </c>
      <c r="D2912" s="26">
        <v>2003</v>
      </c>
      <c r="E2912" s="26">
        <v>18</v>
      </c>
      <c r="F2912" s="5">
        <v>1114</v>
      </c>
      <c r="H2912" s="47">
        <f>VLOOKUP(표5_1075[[#This Row],[characterId]],$BB$15:$BD$223,2,FALSE)</f>
        <v>8</v>
      </c>
      <c r="I2912" s="47" t="str">
        <f>VLOOKUP(표5_1075[[#This Row],[characterId]],$BB$15:$BD$223,3,FALSE)</f>
        <v>할로겐</v>
      </c>
      <c r="K2912" s="47">
        <f t="shared" si="175"/>
        <v>117</v>
      </c>
      <c r="L2912" s="47">
        <v>2802</v>
      </c>
      <c r="M2912" s="47">
        <f t="shared" si="173"/>
        <v>2003</v>
      </c>
      <c r="N2912" s="47">
        <f t="shared" si="177"/>
        <v>18</v>
      </c>
      <c r="O2912" s="47">
        <f t="shared" si="174"/>
        <v>1114</v>
      </c>
      <c r="P2912" s="47"/>
    </row>
    <row r="2913" spans="1:16" x14ac:dyDescent="0.3">
      <c r="A2913" s="6"/>
      <c r="C2913" s="27" t="s">
        <v>2571</v>
      </c>
      <c r="D2913" s="26">
        <v>2003</v>
      </c>
      <c r="E2913" s="26">
        <v>19</v>
      </c>
      <c r="F2913" s="5">
        <v>1106</v>
      </c>
      <c r="H2913" s="47">
        <f>VLOOKUP(표5_1075[[#This Row],[characterId]],$BB$15:$BD$223,2,FALSE)</f>
        <v>13</v>
      </c>
      <c r="I2913" s="47" t="str">
        <f>VLOOKUP(표5_1075[[#This Row],[characterId]],$BB$15:$BD$223,3,FALSE)</f>
        <v>얀토토</v>
      </c>
      <c r="K2913" s="47">
        <f t="shared" si="175"/>
        <v>117</v>
      </c>
      <c r="L2913" s="47">
        <v>2803</v>
      </c>
      <c r="M2913" s="47">
        <f t="shared" si="173"/>
        <v>2003</v>
      </c>
      <c r="N2913" s="47">
        <f t="shared" si="177"/>
        <v>19</v>
      </c>
      <c r="O2913" s="47">
        <f t="shared" si="174"/>
        <v>1106</v>
      </c>
      <c r="P2913" s="47"/>
    </row>
    <row r="2914" spans="1:16" x14ac:dyDescent="0.3">
      <c r="A2914" s="6"/>
      <c r="C2914" s="27" t="s">
        <v>2572</v>
      </c>
      <c r="D2914" s="26">
        <v>2003</v>
      </c>
      <c r="E2914" s="26">
        <v>20</v>
      </c>
      <c r="F2914" s="5">
        <v>1176</v>
      </c>
      <c r="H2914" s="47">
        <f>VLOOKUP(표5_1075[[#This Row],[characterId]],$BB$15:$BD$223,2,FALSE)</f>
        <v>8</v>
      </c>
      <c r="I2914" s="47" t="str">
        <f>VLOOKUP(표5_1075[[#This Row],[characterId]],$BB$15:$BD$223,3,FALSE)</f>
        <v>스피너츠</v>
      </c>
      <c r="K2914" s="47">
        <f t="shared" si="175"/>
        <v>117</v>
      </c>
      <c r="L2914" s="47">
        <v>2804</v>
      </c>
      <c r="M2914" s="47">
        <f t="shared" si="173"/>
        <v>2003</v>
      </c>
      <c r="N2914" s="47">
        <f t="shared" si="177"/>
        <v>20</v>
      </c>
      <c r="O2914" s="47">
        <f t="shared" si="174"/>
        <v>1176</v>
      </c>
      <c r="P2914" s="47"/>
    </row>
    <row r="2915" spans="1:16" x14ac:dyDescent="0.3">
      <c r="A2915" s="6"/>
      <c r="C2915" s="27" t="s">
        <v>2573</v>
      </c>
      <c r="D2915" s="26">
        <v>2003</v>
      </c>
      <c r="E2915" s="26">
        <v>101</v>
      </c>
      <c r="F2915" s="5">
        <v>2002</v>
      </c>
      <c r="H2915" s="47">
        <f>VLOOKUP(표5_1075[[#This Row],[characterId]],$BB$15:$BD$223,2,FALSE)</f>
        <v>31</v>
      </c>
      <c r="I2915" s="47" t="str">
        <f>VLOOKUP(표5_1075[[#This Row],[characterId]],$BB$15:$BD$223,3,FALSE)</f>
        <v>그렐라스</v>
      </c>
      <c r="K2915" s="47">
        <f t="shared" si="175"/>
        <v>117</v>
      </c>
      <c r="L2915" s="47">
        <v>2805</v>
      </c>
      <c r="M2915" s="47">
        <f t="shared" si="173"/>
        <v>2003</v>
      </c>
      <c r="N2915" s="47">
        <f t="shared" si="177"/>
        <v>101</v>
      </c>
      <c r="O2915" s="47">
        <f t="shared" si="174"/>
        <v>2002</v>
      </c>
      <c r="P2915" s="47"/>
    </row>
    <row r="2916" spans="1:16" x14ac:dyDescent="0.3">
      <c r="A2916" s="6"/>
      <c r="C2916" s="27" t="s">
        <v>2574</v>
      </c>
      <c r="D2916" s="26">
        <v>2003</v>
      </c>
      <c r="E2916" s="26">
        <v>102</v>
      </c>
      <c r="F2916" s="5">
        <v>2021</v>
      </c>
      <c r="H2916" s="47">
        <f>VLOOKUP(표5_1075[[#This Row],[characterId]],$BB$15:$BD$223,2,FALSE)</f>
        <v>23</v>
      </c>
      <c r="I2916" s="47" t="str">
        <f>VLOOKUP(표5_1075[[#This Row],[characterId]],$BB$15:$BD$223,3,FALSE)</f>
        <v>도르도로이드</v>
      </c>
      <c r="K2916" s="47">
        <f t="shared" si="175"/>
        <v>117</v>
      </c>
      <c r="L2916" s="47">
        <v>2806</v>
      </c>
      <c r="M2916" s="47">
        <f t="shared" si="173"/>
        <v>2003</v>
      </c>
      <c r="N2916" s="47">
        <f t="shared" si="177"/>
        <v>102</v>
      </c>
      <c r="O2916" s="47">
        <f t="shared" si="174"/>
        <v>2021</v>
      </c>
      <c r="P2916" s="47"/>
    </row>
    <row r="2917" spans="1:16" x14ac:dyDescent="0.3">
      <c r="A2917" s="6"/>
      <c r="C2917" s="27" t="s">
        <v>2575</v>
      </c>
      <c r="D2917" s="26">
        <v>2003</v>
      </c>
      <c r="E2917" s="26">
        <v>103</v>
      </c>
      <c r="F2917" s="5">
        <v>2033</v>
      </c>
      <c r="H2917" s="47">
        <f>VLOOKUP(표5_1075[[#This Row],[characterId]],$BB$15:$BD$223,2,FALSE)</f>
        <v>31</v>
      </c>
      <c r="I2917" s="47" t="str">
        <f>VLOOKUP(표5_1075[[#This Row],[characterId]],$BB$15:$BD$223,3,FALSE)</f>
        <v>하이워터쿼츠</v>
      </c>
      <c r="K2917" s="47">
        <f t="shared" si="175"/>
        <v>117</v>
      </c>
      <c r="L2917" s="47">
        <v>2807</v>
      </c>
      <c r="M2917" s="47">
        <f t="shared" si="173"/>
        <v>2003</v>
      </c>
      <c r="N2917" s="47">
        <f t="shared" si="177"/>
        <v>103</v>
      </c>
      <c r="O2917" s="47">
        <f t="shared" si="174"/>
        <v>2033</v>
      </c>
      <c r="P2917" s="47"/>
    </row>
    <row r="2918" spans="1:16" x14ac:dyDescent="0.3">
      <c r="A2918" s="6"/>
      <c r="C2918" s="27" t="s">
        <v>2576</v>
      </c>
      <c r="D2918" s="26">
        <v>2003</v>
      </c>
      <c r="E2918" s="26">
        <v>201</v>
      </c>
      <c r="F2918" s="5">
        <v>3002</v>
      </c>
      <c r="H2918" s="47">
        <f>VLOOKUP(표5_1075[[#This Row],[characterId]],$BB$15:$BD$223,2,FALSE)</f>
        <v>33</v>
      </c>
      <c r="I2918" s="47" t="str">
        <f>VLOOKUP(표5_1075[[#This Row],[characterId]],$BB$15:$BD$223,3,FALSE)</f>
        <v>피로한 멜쿠이</v>
      </c>
      <c r="K2918" s="47">
        <f t="shared" si="175"/>
        <v>117</v>
      </c>
      <c r="L2918" s="47">
        <v>2808</v>
      </c>
      <c r="M2918" s="47">
        <f t="shared" si="173"/>
        <v>2003</v>
      </c>
      <c r="N2918" s="47">
        <f t="shared" si="177"/>
        <v>201</v>
      </c>
      <c r="O2918" s="47">
        <f t="shared" si="174"/>
        <v>3002</v>
      </c>
      <c r="P2918" s="47"/>
    </row>
    <row r="2919" spans="1:16" x14ac:dyDescent="0.3">
      <c r="A2919" s="6"/>
      <c r="C2919" s="27" t="s">
        <v>2577</v>
      </c>
      <c r="D2919" s="26">
        <v>2004</v>
      </c>
      <c r="E2919" s="26">
        <v>1</v>
      </c>
      <c r="F2919" s="5">
        <v>1006</v>
      </c>
      <c r="H2919" s="47">
        <f>VLOOKUP(표5_1075[[#This Row],[characterId]],$BB$15:$BD$223,2,FALSE)</f>
        <v>3</v>
      </c>
      <c r="I2919" s="47" t="str">
        <f>VLOOKUP(표5_1075[[#This Row],[characterId]],$BB$15:$BD$223,3,FALSE)</f>
        <v>위치</v>
      </c>
      <c r="K2919" s="47">
        <f t="shared" si="175"/>
        <v>118</v>
      </c>
      <c r="L2919" s="47">
        <v>2809</v>
      </c>
      <c r="M2919" s="47">
        <f t="shared" si="173"/>
        <v>2004</v>
      </c>
      <c r="N2919" s="47">
        <f t="shared" si="177"/>
        <v>1</v>
      </c>
      <c r="O2919" s="47">
        <f t="shared" si="174"/>
        <v>1006</v>
      </c>
      <c r="P2919" s="47"/>
    </row>
    <row r="2920" spans="1:16" x14ac:dyDescent="0.3">
      <c r="A2920" s="6"/>
      <c r="C2920" s="27" t="s">
        <v>2578</v>
      </c>
      <c r="D2920" s="26">
        <v>2004</v>
      </c>
      <c r="E2920" s="26">
        <v>2</v>
      </c>
      <c r="F2920" s="5">
        <v>1003</v>
      </c>
      <c r="H2920" s="47">
        <f>VLOOKUP(표5_1075[[#This Row],[characterId]],$BB$15:$BD$223,2,FALSE)</f>
        <v>2</v>
      </c>
      <c r="I2920" s="47" t="str">
        <f>VLOOKUP(표5_1075[[#This Row],[characterId]],$BB$15:$BD$223,3,FALSE)</f>
        <v>으릉</v>
      </c>
      <c r="K2920" s="47">
        <f t="shared" si="175"/>
        <v>118</v>
      </c>
      <c r="L2920" s="47">
        <v>2810</v>
      </c>
      <c r="M2920" s="47">
        <f t="shared" si="173"/>
        <v>2004</v>
      </c>
      <c r="N2920" s="47">
        <f t="shared" si="177"/>
        <v>2</v>
      </c>
      <c r="O2920" s="47">
        <f t="shared" si="174"/>
        <v>1003</v>
      </c>
      <c r="P2920" s="47"/>
    </row>
    <row r="2921" spans="1:16" x14ac:dyDescent="0.3">
      <c r="A2921" s="6"/>
      <c r="C2921" s="27" t="s">
        <v>2579</v>
      </c>
      <c r="D2921" s="26">
        <v>2004</v>
      </c>
      <c r="E2921" s="26">
        <v>3</v>
      </c>
      <c r="F2921" s="5">
        <v>1019</v>
      </c>
      <c r="H2921" s="47">
        <f>VLOOKUP(표5_1075[[#This Row],[characterId]],$BB$15:$BD$223,2,FALSE)</f>
        <v>7</v>
      </c>
      <c r="I2921" s="47" t="str">
        <f>VLOOKUP(표5_1075[[#This Row],[characterId]],$BB$15:$BD$223,3,FALSE)</f>
        <v>진저맨</v>
      </c>
      <c r="K2921" s="47">
        <f t="shared" si="175"/>
        <v>118</v>
      </c>
      <c r="L2921" s="47">
        <v>2811</v>
      </c>
      <c r="M2921" s="47">
        <f t="shared" si="173"/>
        <v>2004</v>
      </c>
      <c r="N2921" s="47">
        <f t="shared" si="177"/>
        <v>3</v>
      </c>
      <c r="O2921" s="47">
        <f t="shared" si="174"/>
        <v>1019</v>
      </c>
      <c r="P2921" s="47"/>
    </row>
    <row r="2922" spans="1:16" x14ac:dyDescent="0.3">
      <c r="A2922" s="6"/>
      <c r="C2922" s="27" t="s">
        <v>2580</v>
      </c>
      <c r="D2922" s="26">
        <v>2004</v>
      </c>
      <c r="E2922" s="26">
        <v>4</v>
      </c>
      <c r="F2922" s="5">
        <v>1035</v>
      </c>
      <c r="H2922" s="47">
        <f>VLOOKUP(표5_1075[[#This Row],[characterId]],$BB$15:$BD$223,2,FALSE)</f>
        <v>2</v>
      </c>
      <c r="I2922" s="47" t="str">
        <f>VLOOKUP(표5_1075[[#This Row],[characterId]],$BB$15:$BD$223,3,FALSE)</f>
        <v>액션트독스</v>
      </c>
      <c r="K2922" s="47">
        <f t="shared" si="175"/>
        <v>118</v>
      </c>
      <c r="L2922" s="47">
        <v>2812</v>
      </c>
      <c r="M2922" s="47">
        <f t="shared" si="173"/>
        <v>2004</v>
      </c>
      <c r="N2922" s="47">
        <f t="shared" si="177"/>
        <v>4</v>
      </c>
      <c r="O2922" s="47">
        <f t="shared" si="174"/>
        <v>1035</v>
      </c>
      <c r="P2922" s="47"/>
    </row>
    <row r="2923" spans="1:16" x14ac:dyDescent="0.3">
      <c r="A2923" s="6"/>
      <c r="C2923" s="27" t="s">
        <v>2581</v>
      </c>
      <c r="D2923" s="26">
        <v>2004</v>
      </c>
      <c r="E2923" s="26">
        <v>5</v>
      </c>
      <c r="F2923" s="5">
        <v>1026</v>
      </c>
      <c r="H2923" s="47">
        <f>VLOOKUP(표5_1075[[#This Row],[characterId]],$BB$15:$BD$223,2,FALSE)</f>
        <v>8</v>
      </c>
      <c r="I2923" s="47" t="str">
        <f>VLOOKUP(표5_1075[[#This Row],[characterId]],$BB$15:$BD$223,3,FALSE)</f>
        <v>필라멘트</v>
      </c>
      <c r="K2923" s="47">
        <f t="shared" si="175"/>
        <v>118</v>
      </c>
      <c r="L2923" s="47">
        <v>2813</v>
      </c>
      <c r="M2923" s="47">
        <f t="shared" si="173"/>
        <v>2004</v>
      </c>
      <c r="N2923" s="47">
        <f t="shared" si="177"/>
        <v>5</v>
      </c>
      <c r="O2923" s="47">
        <f t="shared" si="174"/>
        <v>1026</v>
      </c>
      <c r="P2923" s="47"/>
    </row>
    <row r="2924" spans="1:16" x14ac:dyDescent="0.3">
      <c r="A2924" s="6"/>
      <c r="C2924" s="27" t="s">
        <v>2582</v>
      </c>
      <c r="D2924" s="26">
        <v>2004</v>
      </c>
      <c r="E2924" s="26">
        <v>6</v>
      </c>
      <c r="F2924" s="5">
        <v>1049</v>
      </c>
      <c r="H2924" s="47">
        <f>VLOOKUP(표5_1075[[#This Row],[characterId]],$BB$15:$BD$223,2,FALSE)</f>
        <v>7</v>
      </c>
      <c r="I2924" s="47" t="str">
        <f>VLOOKUP(표5_1075[[#This Row],[characterId]],$BB$15:$BD$223,3,FALSE)</f>
        <v>민트맨</v>
      </c>
      <c r="K2924" s="47">
        <f t="shared" si="175"/>
        <v>118</v>
      </c>
      <c r="L2924" s="47">
        <v>2814</v>
      </c>
      <c r="M2924" s="47">
        <f t="shared" si="173"/>
        <v>2004</v>
      </c>
      <c r="N2924" s="47">
        <f t="shared" si="177"/>
        <v>6</v>
      </c>
      <c r="O2924" s="47">
        <f t="shared" si="174"/>
        <v>1049</v>
      </c>
      <c r="P2924" s="47"/>
    </row>
    <row r="2925" spans="1:16" x14ac:dyDescent="0.3">
      <c r="A2925" s="6"/>
      <c r="C2925" s="27" t="s">
        <v>2583</v>
      </c>
      <c r="D2925" s="26">
        <v>2004</v>
      </c>
      <c r="E2925" s="26">
        <v>7</v>
      </c>
      <c r="F2925" s="5">
        <v>1050</v>
      </c>
      <c r="H2925" s="47">
        <f>VLOOKUP(표5_1075[[#This Row],[characterId]],$BB$15:$BD$223,2,FALSE)</f>
        <v>12</v>
      </c>
      <c r="I2925" s="47" t="str">
        <f>VLOOKUP(표5_1075[[#This Row],[characterId]],$BB$15:$BD$223,3,FALSE)</f>
        <v>포리안</v>
      </c>
      <c r="K2925" s="47">
        <f t="shared" si="175"/>
        <v>118</v>
      </c>
      <c r="L2925" s="47">
        <v>2815</v>
      </c>
      <c r="M2925" s="47">
        <f t="shared" si="173"/>
        <v>2004</v>
      </c>
      <c r="N2925" s="47">
        <f t="shared" si="177"/>
        <v>7</v>
      </c>
      <c r="O2925" s="47">
        <f t="shared" si="174"/>
        <v>1050</v>
      </c>
      <c r="P2925" s="47"/>
    </row>
    <row r="2926" spans="1:16" x14ac:dyDescent="0.3">
      <c r="A2926" s="6"/>
      <c r="C2926" s="27" t="s">
        <v>2584</v>
      </c>
      <c r="D2926" s="26">
        <v>2004</v>
      </c>
      <c r="E2926" s="26">
        <v>8</v>
      </c>
      <c r="F2926" s="5">
        <v>1046</v>
      </c>
      <c r="H2926" s="47">
        <f>VLOOKUP(표5_1075[[#This Row],[characterId]],$BB$15:$BD$223,2,FALSE)</f>
        <v>21</v>
      </c>
      <c r="I2926" s="47" t="str">
        <f>VLOOKUP(표5_1075[[#This Row],[characterId]],$BB$15:$BD$223,3,FALSE)</f>
        <v>호롱</v>
      </c>
      <c r="K2926" s="47">
        <f t="shared" si="175"/>
        <v>118</v>
      </c>
      <c r="L2926" s="47">
        <v>2816</v>
      </c>
      <c r="M2926" s="47">
        <f t="shared" si="173"/>
        <v>2004</v>
      </c>
      <c r="N2926" s="47">
        <f t="shared" si="177"/>
        <v>8</v>
      </c>
      <c r="O2926" s="47">
        <f t="shared" si="174"/>
        <v>1046</v>
      </c>
      <c r="P2926" s="47"/>
    </row>
    <row r="2927" spans="1:16" x14ac:dyDescent="0.3">
      <c r="A2927" s="6"/>
      <c r="C2927" s="27" t="s">
        <v>2585</v>
      </c>
      <c r="D2927" s="26">
        <v>2004</v>
      </c>
      <c r="E2927" s="26">
        <v>9</v>
      </c>
      <c r="F2927" s="5">
        <v>1038</v>
      </c>
      <c r="H2927" s="47">
        <f>VLOOKUP(표5_1075[[#This Row],[characterId]],$BB$15:$BD$223,2,FALSE)</f>
        <v>42</v>
      </c>
      <c r="I2927" s="47" t="str">
        <f>VLOOKUP(표5_1075[[#This Row],[characterId]],$BB$15:$BD$223,3,FALSE)</f>
        <v>리프스</v>
      </c>
      <c r="K2927" s="47">
        <f t="shared" si="175"/>
        <v>118</v>
      </c>
      <c r="L2927" s="47">
        <v>2817</v>
      </c>
      <c r="M2927" s="47">
        <f t="shared" ref="M2927:M2990" si="178">VLOOKUP(ROUNDUP(L2927/24,0),$W$15:$Z$138,4,FALSE)</f>
        <v>2004</v>
      </c>
      <c r="N2927" s="47">
        <f t="shared" si="177"/>
        <v>9</v>
      </c>
      <c r="O2927" s="47">
        <f t="shared" ref="O2927:O2990" si="179">INDEX($AB$15:$AY$138,K2927,VLOOKUP(N2927,$S$15:$T$38,2,FALSE))</f>
        <v>1038</v>
      </c>
      <c r="P2927" s="47"/>
    </row>
    <row r="2928" spans="1:16" x14ac:dyDescent="0.3">
      <c r="A2928" s="6"/>
      <c r="C2928" s="27" t="s">
        <v>2586</v>
      </c>
      <c r="D2928" s="26">
        <v>2004</v>
      </c>
      <c r="E2928" s="26">
        <v>10</v>
      </c>
      <c r="F2928" s="5">
        <v>1051</v>
      </c>
      <c r="H2928" s="47">
        <f>VLOOKUP(표5_1075[[#This Row],[characterId]],$BB$15:$BD$223,2,FALSE)</f>
        <v>42</v>
      </c>
      <c r="I2928" s="47" t="str">
        <f>VLOOKUP(표5_1075[[#This Row],[characterId]],$BB$15:$BD$223,3,FALSE)</f>
        <v>골드리막</v>
      </c>
      <c r="K2928" s="47">
        <f t="shared" ref="K2928:K2991" si="180">ROUNDUP(L2928/24,0)</f>
        <v>118</v>
      </c>
      <c r="L2928" s="47">
        <v>2818</v>
      </c>
      <c r="M2928" s="47">
        <f t="shared" si="178"/>
        <v>2004</v>
      </c>
      <c r="N2928" s="47">
        <f t="shared" si="177"/>
        <v>10</v>
      </c>
      <c r="O2928" s="47">
        <f t="shared" si="179"/>
        <v>1051</v>
      </c>
      <c r="P2928" s="47"/>
    </row>
    <row r="2929" spans="1:16" x14ac:dyDescent="0.3">
      <c r="A2929" s="6"/>
      <c r="C2929" s="27" t="s">
        <v>2587</v>
      </c>
      <c r="D2929" s="26">
        <v>2004</v>
      </c>
      <c r="E2929" s="26">
        <v>11</v>
      </c>
      <c r="F2929" s="5">
        <v>1076</v>
      </c>
      <c r="H2929" s="47">
        <f>VLOOKUP(표5_1075[[#This Row],[characterId]],$BB$15:$BD$223,2,FALSE)</f>
        <v>3</v>
      </c>
      <c r="I2929" s="47" t="str">
        <f>VLOOKUP(표5_1075[[#This Row],[characterId]],$BB$15:$BD$223,3,FALSE)</f>
        <v>운트파이톤</v>
      </c>
      <c r="K2929" s="47">
        <f t="shared" si="180"/>
        <v>118</v>
      </c>
      <c r="L2929" s="47">
        <v>2819</v>
      </c>
      <c r="M2929" s="47">
        <f t="shared" si="178"/>
        <v>2004</v>
      </c>
      <c r="N2929" s="47">
        <f t="shared" si="177"/>
        <v>11</v>
      </c>
      <c r="O2929" s="47">
        <f t="shared" si="179"/>
        <v>1076</v>
      </c>
      <c r="P2929" s="47"/>
    </row>
    <row r="2930" spans="1:16" x14ac:dyDescent="0.3">
      <c r="A2930" s="6"/>
      <c r="C2930" s="27" t="s">
        <v>2588</v>
      </c>
      <c r="D2930" s="26">
        <v>2004</v>
      </c>
      <c r="E2930" s="26">
        <v>12</v>
      </c>
      <c r="F2930" s="5">
        <v>1063</v>
      </c>
      <c r="H2930" s="47">
        <f>VLOOKUP(표5_1075[[#This Row],[characterId]],$BB$15:$BD$223,2,FALSE)</f>
        <v>12</v>
      </c>
      <c r="I2930" s="47" t="str">
        <f>VLOOKUP(표5_1075[[#This Row],[characterId]],$BB$15:$BD$223,3,FALSE)</f>
        <v>라이팅독스</v>
      </c>
      <c r="K2930" s="47">
        <f t="shared" si="180"/>
        <v>118</v>
      </c>
      <c r="L2930" s="47">
        <v>2820</v>
      </c>
      <c r="M2930" s="47">
        <f t="shared" si="178"/>
        <v>2004</v>
      </c>
      <c r="N2930" s="47">
        <f t="shared" si="177"/>
        <v>12</v>
      </c>
      <c r="O2930" s="47">
        <f t="shared" si="179"/>
        <v>1063</v>
      </c>
      <c r="P2930" s="47"/>
    </row>
    <row r="2931" spans="1:16" x14ac:dyDescent="0.3">
      <c r="A2931" s="6"/>
      <c r="C2931" s="27" t="s">
        <v>2589</v>
      </c>
      <c r="D2931" s="26">
        <v>2004</v>
      </c>
      <c r="E2931" s="26">
        <v>13</v>
      </c>
      <c r="F2931" s="5">
        <v>1074</v>
      </c>
      <c r="H2931" s="47">
        <f>VLOOKUP(표5_1075[[#This Row],[characterId]],$BB$15:$BD$223,2,FALSE)</f>
        <v>14</v>
      </c>
      <c r="I2931" s="47" t="str">
        <f>VLOOKUP(표5_1075[[#This Row],[characterId]],$BB$15:$BD$223,3,FALSE)</f>
        <v>드로이드골드</v>
      </c>
      <c r="K2931" s="47">
        <f t="shared" si="180"/>
        <v>118</v>
      </c>
      <c r="L2931" s="47">
        <v>2821</v>
      </c>
      <c r="M2931" s="47">
        <f t="shared" si="178"/>
        <v>2004</v>
      </c>
      <c r="N2931" s="47">
        <f t="shared" si="177"/>
        <v>13</v>
      </c>
      <c r="O2931" s="47">
        <f t="shared" si="179"/>
        <v>1074</v>
      </c>
      <c r="P2931" s="47"/>
    </row>
    <row r="2932" spans="1:16" x14ac:dyDescent="0.3">
      <c r="A2932" s="6"/>
      <c r="C2932" s="27" t="s">
        <v>2590</v>
      </c>
      <c r="D2932" s="26">
        <v>2004</v>
      </c>
      <c r="E2932" s="26">
        <v>14</v>
      </c>
      <c r="F2932" s="5">
        <v>1069</v>
      </c>
      <c r="H2932" s="47">
        <f>VLOOKUP(표5_1075[[#This Row],[characterId]],$BB$15:$BD$223,2,FALSE)</f>
        <v>21</v>
      </c>
      <c r="I2932" s="47" t="str">
        <f>VLOOKUP(표5_1075[[#This Row],[characterId]],$BB$15:$BD$223,3,FALSE)</f>
        <v>푸르릉</v>
      </c>
      <c r="K2932" s="47">
        <f t="shared" si="180"/>
        <v>118</v>
      </c>
      <c r="L2932" s="47">
        <v>2822</v>
      </c>
      <c r="M2932" s="47">
        <f t="shared" si="178"/>
        <v>2004</v>
      </c>
      <c r="N2932" s="47">
        <f t="shared" si="177"/>
        <v>14</v>
      </c>
      <c r="O2932" s="47">
        <f t="shared" si="179"/>
        <v>1069</v>
      </c>
      <c r="P2932" s="47"/>
    </row>
    <row r="2933" spans="1:16" x14ac:dyDescent="0.3">
      <c r="A2933" s="6"/>
      <c r="C2933" s="27" t="s">
        <v>2591</v>
      </c>
      <c r="D2933" s="26">
        <v>2004</v>
      </c>
      <c r="E2933" s="26">
        <v>15</v>
      </c>
      <c r="F2933" s="5">
        <v>1082</v>
      </c>
      <c r="H2933" s="47">
        <f>VLOOKUP(표5_1075[[#This Row],[characterId]],$BB$15:$BD$223,2,FALSE)</f>
        <v>15</v>
      </c>
      <c r="I2933" s="47" t="str">
        <f>VLOOKUP(표5_1075[[#This Row],[characterId]],$BB$15:$BD$223,3,FALSE)</f>
        <v>나이트필</v>
      </c>
      <c r="K2933" s="47">
        <f t="shared" si="180"/>
        <v>118</v>
      </c>
      <c r="L2933" s="47">
        <v>2823</v>
      </c>
      <c r="M2933" s="47">
        <f t="shared" si="178"/>
        <v>2004</v>
      </c>
      <c r="N2933" s="47">
        <f t="shared" si="177"/>
        <v>15</v>
      </c>
      <c r="O2933" s="47">
        <f t="shared" si="179"/>
        <v>1082</v>
      </c>
      <c r="P2933" s="47"/>
    </row>
    <row r="2934" spans="1:16" x14ac:dyDescent="0.3">
      <c r="A2934" s="6"/>
      <c r="C2934" s="27" t="s">
        <v>2592</v>
      </c>
      <c r="D2934" s="26">
        <v>2004</v>
      </c>
      <c r="E2934" s="26">
        <v>16</v>
      </c>
      <c r="F2934" s="5">
        <v>1141</v>
      </c>
      <c r="H2934" s="47">
        <f>VLOOKUP(표5_1075[[#This Row],[characterId]],$BB$15:$BD$223,2,FALSE)</f>
        <v>16</v>
      </c>
      <c r="I2934" s="47" t="str">
        <f>VLOOKUP(표5_1075[[#This Row],[characterId]],$BB$15:$BD$223,3,FALSE)</f>
        <v>로제타석</v>
      </c>
      <c r="K2934" s="47">
        <f t="shared" si="180"/>
        <v>118</v>
      </c>
      <c r="L2934" s="47">
        <v>2824</v>
      </c>
      <c r="M2934" s="47">
        <f t="shared" si="178"/>
        <v>2004</v>
      </c>
      <c r="N2934" s="47">
        <f t="shared" si="177"/>
        <v>16</v>
      </c>
      <c r="O2934" s="47">
        <f t="shared" si="179"/>
        <v>1141</v>
      </c>
      <c r="P2934" s="47"/>
    </row>
    <row r="2935" spans="1:16" x14ac:dyDescent="0.3">
      <c r="A2935" s="6"/>
      <c r="C2935" s="27" t="s">
        <v>2593</v>
      </c>
      <c r="D2935" s="26">
        <v>2004</v>
      </c>
      <c r="E2935" s="26">
        <v>17</v>
      </c>
      <c r="F2935" s="5">
        <v>1090</v>
      </c>
      <c r="H2935" s="47">
        <f>VLOOKUP(표5_1075[[#This Row],[characterId]],$BB$15:$BD$223,2,FALSE)</f>
        <v>6</v>
      </c>
      <c r="I2935" s="47" t="str">
        <f>VLOOKUP(표5_1075[[#This Row],[characterId]],$BB$15:$BD$223,3,FALSE)</f>
        <v>대즐독스</v>
      </c>
      <c r="K2935" s="47">
        <f t="shared" si="180"/>
        <v>118</v>
      </c>
      <c r="L2935" s="47">
        <v>2825</v>
      </c>
      <c r="M2935" s="47">
        <f t="shared" si="178"/>
        <v>2004</v>
      </c>
      <c r="N2935" s="47">
        <f t="shared" si="177"/>
        <v>17</v>
      </c>
      <c r="O2935" s="47">
        <f t="shared" si="179"/>
        <v>1090</v>
      </c>
      <c r="P2935" s="47"/>
    </row>
    <row r="2936" spans="1:16" x14ac:dyDescent="0.3">
      <c r="A2936" s="6"/>
      <c r="C2936" s="27" t="s">
        <v>2594</v>
      </c>
      <c r="D2936" s="26">
        <v>2004</v>
      </c>
      <c r="E2936" s="26">
        <v>18</v>
      </c>
      <c r="F2936" s="5">
        <v>1114</v>
      </c>
      <c r="H2936" s="47">
        <f>VLOOKUP(표5_1075[[#This Row],[characterId]],$BB$15:$BD$223,2,FALSE)</f>
        <v>8</v>
      </c>
      <c r="I2936" s="47" t="str">
        <f>VLOOKUP(표5_1075[[#This Row],[characterId]],$BB$15:$BD$223,3,FALSE)</f>
        <v>할로겐</v>
      </c>
      <c r="K2936" s="47">
        <f t="shared" si="180"/>
        <v>118</v>
      </c>
      <c r="L2936" s="47">
        <v>2826</v>
      </c>
      <c r="M2936" s="47">
        <f t="shared" si="178"/>
        <v>2004</v>
      </c>
      <c r="N2936" s="47">
        <f t="shared" si="177"/>
        <v>18</v>
      </c>
      <c r="O2936" s="47">
        <f t="shared" si="179"/>
        <v>1114</v>
      </c>
      <c r="P2936" s="47"/>
    </row>
    <row r="2937" spans="1:16" x14ac:dyDescent="0.3">
      <c r="A2937" s="6"/>
      <c r="C2937" s="27" t="s">
        <v>2595</v>
      </c>
      <c r="D2937" s="26">
        <v>2004</v>
      </c>
      <c r="E2937" s="26">
        <v>19</v>
      </c>
      <c r="F2937" s="5">
        <v>1145</v>
      </c>
      <c r="H2937" s="47">
        <f>VLOOKUP(표5_1075[[#This Row],[characterId]],$BB$15:$BD$223,2,FALSE)</f>
        <v>19</v>
      </c>
      <c r="I2937" s="47" t="str">
        <f>VLOOKUP(표5_1075[[#This Row],[characterId]],$BB$15:$BD$223,3,FALSE)</f>
        <v>베네라</v>
      </c>
      <c r="K2937" s="47">
        <f t="shared" si="180"/>
        <v>118</v>
      </c>
      <c r="L2937" s="47">
        <v>2827</v>
      </c>
      <c r="M2937" s="47">
        <f t="shared" si="178"/>
        <v>2004</v>
      </c>
      <c r="N2937" s="47">
        <f t="shared" si="177"/>
        <v>19</v>
      </c>
      <c r="O2937" s="47">
        <f t="shared" si="179"/>
        <v>1145</v>
      </c>
      <c r="P2937" s="47"/>
    </row>
    <row r="2938" spans="1:16" x14ac:dyDescent="0.3">
      <c r="A2938" s="6"/>
      <c r="C2938" s="27" t="s">
        <v>2596</v>
      </c>
      <c r="D2938" s="26">
        <v>2004</v>
      </c>
      <c r="E2938" s="26">
        <v>20</v>
      </c>
      <c r="F2938" s="5">
        <v>1170</v>
      </c>
      <c r="H2938" s="47">
        <f>VLOOKUP(표5_1075[[#This Row],[characterId]],$BB$15:$BD$223,2,FALSE)</f>
        <v>8</v>
      </c>
      <c r="I2938" s="47" t="str">
        <f>VLOOKUP(표5_1075[[#This Row],[characterId]],$BB$15:$BD$223,3,FALSE)</f>
        <v>코타코로</v>
      </c>
      <c r="K2938" s="47">
        <f t="shared" si="180"/>
        <v>118</v>
      </c>
      <c r="L2938" s="47">
        <v>2828</v>
      </c>
      <c r="M2938" s="47">
        <f t="shared" si="178"/>
        <v>2004</v>
      </c>
      <c r="N2938" s="47">
        <f t="shared" si="177"/>
        <v>20</v>
      </c>
      <c r="O2938" s="47">
        <f t="shared" si="179"/>
        <v>1170</v>
      </c>
      <c r="P2938" s="47"/>
    </row>
    <row r="2939" spans="1:16" x14ac:dyDescent="0.3">
      <c r="A2939" s="6"/>
      <c r="C2939" s="27" t="s">
        <v>2597</v>
      </c>
      <c r="D2939" s="26">
        <v>2004</v>
      </c>
      <c r="E2939" s="26">
        <v>101</v>
      </c>
      <c r="F2939" s="5">
        <v>2002</v>
      </c>
      <c r="H2939" s="47">
        <f>VLOOKUP(표5_1075[[#This Row],[characterId]],$BB$15:$BD$223,2,FALSE)</f>
        <v>31</v>
      </c>
      <c r="I2939" s="47" t="str">
        <f>VLOOKUP(표5_1075[[#This Row],[characterId]],$BB$15:$BD$223,3,FALSE)</f>
        <v>그렐라스</v>
      </c>
      <c r="K2939" s="47">
        <f t="shared" si="180"/>
        <v>118</v>
      </c>
      <c r="L2939" s="47">
        <v>2829</v>
      </c>
      <c r="M2939" s="47">
        <f t="shared" si="178"/>
        <v>2004</v>
      </c>
      <c r="N2939" s="47">
        <f t="shared" si="177"/>
        <v>101</v>
      </c>
      <c r="O2939" s="47">
        <f t="shared" si="179"/>
        <v>2002</v>
      </c>
      <c r="P2939" s="47"/>
    </row>
    <row r="2940" spans="1:16" x14ac:dyDescent="0.3">
      <c r="A2940" s="6"/>
      <c r="C2940" s="27" t="s">
        <v>2598</v>
      </c>
      <c r="D2940" s="26">
        <v>2004</v>
      </c>
      <c r="E2940" s="26">
        <v>102</v>
      </c>
      <c r="F2940" s="5">
        <v>2021</v>
      </c>
      <c r="H2940" s="47">
        <f>VLOOKUP(표5_1075[[#This Row],[characterId]],$BB$15:$BD$223,2,FALSE)</f>
        <v>23</v>
      </c>
      <c r="I2940" s="47" t="str">
        <f>VLOOKUP(표5_1075[[#This Row],[characterId]],$BB$15:$BD$223,3,FALSE)</f>
        <v>도르도로이드</v>
      </c>
      <c r="K2940" s="47">
        <f t="shared" si="180"/>
        <v>118</v>
      </c>
      <c r="L2940" s="47">
        <v>2830</v>
      </c>
      <c r="M2940" s="47">
        <f t="shared" si="178"/>
        <v>2004</v>
      </c>
      <c r="N2940" s="47">
        <f t="shared" si="177"/>
        <v>102</v>
      </c>
      <c r="O2940" s="47">
        <f t="shared" si="179"/>
        <v>2021</v>
      </c>
      <c r="P2940" s="47"/>
    </row>
    <row r="2941" spans="1:16" x14ac:dyDescent="0.3">
      <c r="A2941" s="6"/>
      <c r="C2941" s="27" t="s">
        <v>2599</v>
      </c>
      <c r="D2941" s="26">
        <v>2004</v>
      </c>
      <c r="E2941" s="26">
        <v>103</v>
      </c>
      <c r="F2941" s="5">
        <v>2032</v>
      </c>
      <c r="H2941" s="47">
        <f>VLOOKUP(표5_1075[[#This Row],[characterId]],$BB$15:$BD$223,2,FALSE)</f>
        <v>31</v>
      </c>
      <c r="I2941" s="47" t="str">
        <f>VLOOKUP(표5_1075[[#This Row],[characterId]],$BB$15:$BD$223,3,FALSE)</f>
        <v>플릭스독</v>
      </c>
      <c r="K2941" s="47">
        <f t="shared" si="180"/>
        <v>118</v>
      </c>
      <c r="L2941" s="47">
        <v>2831</v>
      </c>
      <c r="M2941" s="47">
        <f t="shared" si="178"/>
        <v>2004</v>
      </c>
      <c r="N2941" s="47">
        <f t="shared" si="177"/>
        <v>103</v>
      </c>
      <c r="O2941" s="47">
        <f t="shared" si="179"/>
        <v>2032</v>
      </c>
      <c r="P2941" s="47"/>
    </row>
    <row r="2942" spans="1:16" x14ac:dyDescent="0.3">
      <c r="A2942" s="6"/>
      <c r="C2942" s="27" t="s">
        <v>2600</v>
      </c>
      <c r="D2942" s="26">
        <v>2004</v>
      </c>
      <c r="E2942" s="26">
        <v>201</v>
      </c>
      <c r="F2942" s="5">
        <v>3107</v>
      </c>
      <c r="H2942" s="47">
        <f>VLOOKUP(표5_1075[[#This Row],[characterId]],$BB$15:$BD$223,2,FALSE)</f>
        <v>1</v>
      </c>
      <c r="I2942" s="47" t="str">
        <f>VLOOKUP(표5_1075[[#This Row],[characterId]],$BB$15:$BD$223,3,FALSE)</f>
        <v>테스라</v>
      </c>
      <c r="K2942" s="47">
        <f t="shared" si="180"/>
        <v>118</v>
      </c>
      <c r="L2942" s="47">
        <v>2832</v>
      </c>
      <c r="M2942" s="47">
        <f t="shared" si="178"/>
        <v>2004</v>
      </c>
      <c r="N2942" s="47">
        <f t="shared" si="177"/>
        <v>201</v>
      </c>
      <c r="O2942" s="47">
        <f t="shared" si="179"/>
        <v>3107</v>
      </c>
      <c r="P2942" s="47"/>
    </row>
    <row r="2943" spans="1:16" x14ac:dyDescent="0.3">
      <c r="A2943" s="6"/>
      <c r="C2943" s="27" t="s">
        <v>2601</v>
      </c>
      <c r="D2943" s="26">
        <v>2005</v>
      </c>
      <c r="E2943" s="26">
        <v>1</v>
      </c>
      <c r="F2943" s="5">
        <v>1009</v>
      </c>
      <c r="H2943" s="47">
        <f>VLOOKUP(표5_1075[[#This Row],[characterId]],$BB$15:$BD$223,2,FALSE)</f>
        <v>7</v>
      </c>
      <c r="I2943" s="47" t="str">
        <f>VLOOKUP(표5_1075[[#This Row],[characterId]],$BB$15:$BD$223,3,FALSE)</f>
        <v>블라임</v>
      </c>
      <c r="K2943" s="47">
        <f t="shared" si="180"/>
        <v>119</v>
      </c>
      <c r="L2943" s="47">
        <v>2833</v>
      </c>
      <c r="M2943" s="47">
        <f t="shared" si="178"/>
        <v>2005</v>
      </c>
      <c r="N2943" s="47">
        <f t="shared" si="177"/>
        <v>1</v>
      </c>
      <c r="O2943" s="47">
        <f t="shared" si="179"/>
        <v>1009</v>
      </c>
      <c r="P2943" s="47"/>
    </row>
    <row r="2944" spans="1:16" x14ac:dyDescent="0.3">
      <c r="A2944" s="6"/>
      <c r="C2944" s="27" t="s">
        <v>2602</v>
      </c>
      <c r="D2944" s="26">
        <v>2005</v>
      </c>
      <c r="E2944" s="26">
        <v>2</v>
      </c>
      <c r="F2944" s="5">
        <v>1008</v>
      </c>
      <c r="H2944" s="47">
        <f>VLOOKUP(표5_1075[[#This Row],[characterId]],$BB$15:$BD$223,2,FALSE)</f>
        <v>41</v>
      </c>
      <c r="I2944" s="47" t="str">
        <f>VLOOKUP(표5_1075[[#This Row],[characterId]],$BB$15:$BD$223,3,FALSE)</f>
        <v>화이트고</v>
      </c>
      <c r="K2944" s="47">
        <f t="shared" si="180"/>
        <v>119</v>
      </c>
      <c r="L2944" s="47">
        <v>2834</v>
      </c>
      <c r="M2944" s="47">
        <f t="shared" si="178"/>
        <v>2005</v>
      </c>
      <c r="N2944" s="47">
        <f t="shared" si="177"/>
        <v>2</v>
      </c>
      <c r="O2944" s="47">
        <f t="shared" si="179"/>
        <v>1008</v>
      </c>
      <c r="P2944" s="47"/>
    </row>
    <row r="2945" spans="1:16" x14ac:dyDescent="0.3">
      <c r="A2945" s="6"/>
      <c r="C2945" s="27" t="s">
        <v>2603</v>
      </c>
      <c r="D2945" s="26">
        <v>2005</v>
      </c>
      <c r="E2945" s="26">
        <v>3</v>
      </c>
      <c r="F2945" s="5">
        <v>1035</v>
      </c>
      <c r="H2945" s="47">
        <f>VLOOKUP(표5_1075[[#This Row],[characterId]],$BB$15:$BD$223,2,FALSE)</f>
        <v>2</v>
      </c>
      <c r="I2945" s="47" t="str">
        <f>VLOOKUP(표5_1075[[#This Row],[characterId]],$BB$15:$BD$223,3,FALSE)</f>
        <v>액션트독스</v>
      </c>
      <c r="K2945" s="47">
        <f t="shared" si="180"/>
        <v>119</v>
      </c>
      <c r="L2945" s="47">
        <v>2835</v>
      </c>
      <c r="M2945" s="47">
        <f t="shared" si="178"/>
        <v>2005</v>
      </c>
      <c r="N2945" s="47">
        <f t="shared" si="177"/>
        <v>3</v>
      </c>
      <c r="O2945" s="47">
        <f t="shared" si="179"/>
        <v>1035</v>
      </c>
      <c r="P2945" s="47"/>
    </row>
    <row r="2946" spans="1:16" x14ac:dyDescent="0.3">
      <c r="A2946" s="6"/>
      <c r="C2946" s="27" t="s">
        <v>2604</v>
      </c>
      <c r="D2946" s="26">
        <v>2005</v>
      </c>
      <c r="E2946" s="26">
        <v>4</v>
      </c>
      <c r="F2946" s="5">
        <v>1024</v>
      </c>
      <c r="H2946" s="47">
        <f>VLOOKUP(표5_1075[[#This Row],[characterId]],$BB$15:$BD$223,2,FALSE)</f>
        <v>16</v>
      </c>
      <c r="I2946" s="47" t="str">
        <f>VLOOKUP(표5_1075[[#This Row],[characterId]],$BB$15:$BD$223,3,FALSE)</f>
        <v>포레스트고</v>
      </c>
      <c r="K2946" s="47">
        <f t="shared" si="180"/>
        <v>119</v>
      </c>
      <c r="L2946" s="47">
        <v>2836</v>
      </c>
      <c r="M2946" s="47">
        <f t="shared" si="178"/>
        <v>2005</v>
      </c>
      <c r="N2946" s="47">
        <f t="shared" si="177"/>
        <v>4</v>
      </c>
      <c r="O2946" s="47">
        <f t="shared" si="179"/>
        <v>1024</v>
      </c>
      <c r="P2946" s="47"/>
    </row>
    <row r="2947" spans="1:16" x14ac:dyDescent="0.3">
      <c r="A2947" s="6"/>
      <c r="C2947" s="27" t="s">
        <v>2605</v>
      </c>
      <c r="D2947" s="26">
        <v>2005</v>
      </c>
      <c r="E2947" s="26">
        <v>5</v>
      </c>
      <c r="F2947" s="5">
        <v>1016</v>
      </c>
      <c r="H2947" s="47">
        <f>VLOOKUP(표5_1075[[#This Row],[characterId]],$BB$15:$BD$223,2,FALSE)</f>
        <v>8</v>
      </c>
      <c r="I2947" s="47" t="str">
        <f>VLOOKUP(표5_1075[[#This Row],[characterId]],$BB$15:$BD$223,3,FALSE)</f>
        <v>파우스트</v>
      </c>
      <c r="K2947" s="47">
        <f t="shared" si="180"/>
        <v>119</v>
      </c>
      <c r="L2947" s="47">
        <v>2837</v>
      </c>
      <c r="M2947" s="47">
        <f t="shared" si="178"/>
        <v>2005</v>
      </c>
      <c r="N2947" s="47">
        <f t="shared" si="177"/>
        <v>5</v>
      </c>
      <c r="O2947" s="47">
        <f t="shared" si="179"/>
        <v>1016</v>
      </c>
      <c r="P2947" s="47"/>
    </row>
    <row r="2948" spans="1:16" x14ac:dyDescent="0.3">
      <c r="A2948" s="6"/>
      <c r="C2948" s="27" t="s">
        <v>2606</v>
      </c>
      <c r="D2948" s="26">
        <v>2005</v>
      </c>
      <c r="E2948" s="26">
        <v>6</v>
      </c>
      <c r="F2948" s="5">
        <v>1054</v>
      </c>
      <c r="H2948" s="47">
        <f>VLOOKUP(표5_1075[[#This Row],[characterId]],$BB$15:$BD$223,2,FALSE)</f>
        <v>7</v>
      </c>
      <c r="I2948" s="47" t="str">
        <f>VLOOKUP(표5_1075[[#This Row],[characterId]],$BB$15:$BD$223,3,FALSE)</f>
        <v>컷스로트맨</v>
      </c>
      <c r="K2948" s="47">
        <f t="shared" si="180"/>
        <v>119</v>
      </c>
      <c r="L2948" s="47">
        <v>2838</v>
      </c>
      <c r="M2948" s="47">
        <f t="shared" si="178"/>
        <v>2005</v>
      </c>
      <c r="N2948" s="47">
        <f t="shared" si="177"/>
        <v>6</v>
      </c>
      <c r="O2948" s="47">
        <f t="shared" si="179"/>
        <v>1054</v>
      </c>
      <c r="P2948" s="47"/>
    </row>
    <row r="2949" spans="1:16" x14ac:dyDescent="0.3">
      <c r="A2949" s="6"/>
      <c r="C2949" s="27" t="s">
        <v>2607</v>
      </c>
      <c r="D2949" s="26">
        <v>2005</v>
      </c>
      <c r="E2949" s="26">
        <v>7</v>
      </c>
      <c r="F2949" s="5">
        <v>1057</v>
      </c>
      <c r="H2949" s="47">
        <f>VLOOKUP(표5_1075[[#This Row],[characterId]],$BB$15:$BD$223,2,FALSE)</f>
        <v>17</v>
      </c>
      <c r="I2949" s="47" t="str">
        <f>VLOOKUP(표5_1075[[#This Row],[characterId]],$BB$15:$BD$223,3,FALSE)</f>
        <v>블랙고</v>
      </c>
      <c r="K2949" s="47">
        <f t="shared" si="180"/>
        <v>119</v>
      </c>
      <c r="L2949" s="47">
        <v>2839</v>
      </c>
      <c r="M2949" s="47">
        <f t="shared" si="178"/>
        <v>2005</v>
      </c>
      <c r="N2949" s="47">
        <f t="shared" si="177"/>
        <v>7</v>
      </c>
      <c r="O2949" s="47">
        <f t="shared" si="179"/>
        <v>1057</v>
      </c>
      <c r="P2949" s="47"/>
    </row>
    <row r="2950" spans="1:16" x14ac:dyDescent="0.3">
      <c r="A2950" s="6"/>
      <c r="C2950" s="27" t="s">
        <v>2608</v>
      </c>
      <c r="D2950" s="26">
        <v>2005</v>
      </c>
      <c r="E2950" s="26">
        <v>8</v>
      </c>
      <c r="F2950" s="5">
        <v>1052</v>
      </c>
      <c r="H2950" s="47">
        <f>VLOOKUP(표5_1075[[#This Row],[characterId]],$BB$15:$BD$223,2,FALSE)</f>
        <v>10</v>
      </c>
      <c r="I2950" s="47" t="str">
        <f>VLOOKUP(표5_1075[[#This Row],[characterId]],$BB$15:$BD$223,3,FALSE)</f>
        <v>치카</v>
      </c>
      <c r="K2950" s="47">
        <f t="shared" si="180"/>
        <v>119</v>
      </c>
      <c r="L2950" s="47">
        <v>2840</v>
      </c>
      <c r="M2950" s="47">
        <f t="shared" si="178"/>
        <v>2005</v>
      </c>
      <c r="N2950" s="47">
        <f t="shared" si="177"/>
        <v>8</v>
      </c>
      <c r="O2950" s="47">
        <f t="shared" si="179"/>
        <v>1052</v>
      </c>
      <c r="P2950" s="47"/>
    </row>
    <row r="2951" spans="1:16" x14ac:dyDescent="0.3">
      <c r="A2951" s="6"/>
      <c r="C2951" s="27" t="s">
        <v>2609</v>
      </c>
      <c r="D2951" s="26">
        <v>2005</v>
      </c>
      <c r="E2951" s="26">
        <v>9</v>
      </c>
      <c r="F2951" s="5">
        <v>1036</v>
      </c>
      <c r="H2951" s="47">
        <f>VLOOKUP(표5_1075[[#This Row],[characterId]],$BB$15:$BD$223,2,FALSE)</f>
        <v>13</v>
      </c>
      <c r="I2951" s="47" t="str">
        <f>VLOOKUP(표5_1075[[#This Row],[characterId]],$BB$15:$BD$223,3,FALSE)</f>
        <v>초록고래</v>
      </c>
      <c r="K2951" s="47">
        <f t="shared" si="180"/>
        <v>119</v>
      </c>
      <c r="L2951" s="47">
        <v>2841</v>
      </c>
      <c r="M2951" s="47">
        <f t="shared" si="178"/>
        <v>2005</v>
      </c>
      <c r="N2951" s="47">
        <f t="shared" si="177"/>
        <v>9</v>
      </c>
      <c r="O2951" s="47">
        <f t="shared" si="179"/>
        <v>1036</v>
      </c>
      <c r="P2951" s="47"/>
    </row>
    <row r="2952" spans="1:16" x14ac:dyDescent="0.3">
      <c r="A2952" s="6"/>
      <c r="C2952" s="27" t="s">
        <v>2610</v>
      </c>
      <c r="D2952" s="26">
        <v>2005</v>
      </c>
      <c r="E2952" s="26">
        <v>10</v>
      </c>
      <c r="F2952" s="5">
        <v>1119</v>
      </c>
      <c r="H2952" s="47">
        <f>VLOOKUP(표5_1075[[#This Row],[characterId]],$BB$15:$BD$223,2,FALSE)</f>
        <v>45</v>
      </c>
      <c r="I2952" s="47" t="str">
        <f>VLOOKUP(표5_1075[[#This Row],[characterId]],$BB$15:$BD$223,3,FALSE)</f>
        <v>램파이크</v>
      </c>
      <c r="K2952" s="47">
        <f t="shared" si="180"/>
        <v>119</v>
      </c>
      <c r="L2952" s="47">
        <v>2842</v>
      </c>
      <c r="M2952" s="47">
        <f t="shared" si="178"/>
        <v>2005</v>
      </c>
      <c r="N2952" s="47">
        <f t="shared" ref="N2952:N3015" si="181">N2928</f>
        <v>10</v>
      </c>
      <c r="O2952" s="47">
        <f t="shared" si="179"/>
        <v>1119</v>
      </c>
      <c r="P2952" s="47"/>
    </row>
    <row r="2953" spans="1:16" x14ac:dyDescent="0.3">
      <c r="A2953" s="6"/>
      <c r="C2953" s="27" t="s">
        <v>2611</v>
      </c>
      <c r="D2953" s="26">
        <v>2005</v>
      </c>
      <c r="E2953" s="26">
        <v>11</v>
      </c>
      <c r="F2953" s="5">
        <v>1062</v>
      </c>
      <c r="H2953" s="47">
        <f>VLOOKUP(표5_1075[[#This Row],[characterId]],$BB$15:$BD$223,2,FALSE)</f>
        <v>22</v>
      </c>
      <c r="I2953" s="47" t="str">
        <f>VLOOKUP(표5_1075[[#This Row],[characterId]],$BB$15:$BD$223,3,FALSE)</f>
        <v>소울치프톤</v>
      </c>
      <c r="K2953" s="47">
        <f t="shared" si="180"/>
        <v>119</v>
      </c>
      <c r="L2953" s="47">
        <v>2843</v>
      </c>
      <c r="M2953" s="47">
        <f t="shared" si="178"/>
        <v>2005</v>
      </c>
      <c r="N2953" s="47">
        <f t="shared" si="181"/>
        <v>11</v>
      </c>
      <c r="O2953" s="47">
        <f t="shared" si="179"/>
        <v>1062</v>
      </c>
      <c r="P2953" s="47"/>
    </row>
    <row r="2954" spans="1:16" x14ac:dyDescent="0.3">
      <c r="A2954" s="6"/>
      <c r="C2954" s="27" t="s">
        <v>2612</v>
      </c>
      <c r="D2954" s="26">
        <v>2005</v>
      </c>
      <c r="E2954" s="26">
        <v>12</v>
      </c>
      <c r="F2954" s="5">
        <v>1070</v>
      </c>
      <c r="H2954" s="47">
        <f>VLOOKUP(표5_1075[[#This Row],[characterId]],$BB$15:$BD$223,2,FALSE)</f>
        <v>6</v>
      </c>
      <c r="I2954" s="47" t="str">
        <f>VLOOKUP(표5_1075[[#This Row],[characterId]],$BB$15:$BD$223,3,FALSE)</f>
        <v>팔코네독스</v>
      </c>
      <c r="K2954" s="47">
        <f t="shared" si="180"/>
        <v>119</v>
      </c>
      <c r="L2954" s="47">
        <v>2844</v>
      </c>
      <c r="M2954" s="47">
        <f t="shared" si="178"/>
        <v>2005</v>
      </c>
      <c r="N2954" s="47">
        <f t="shared" si="181"/>
        <v>12</v>
      </c>
      <c r="O2954" s="47">
        <f t="shared" si="179"/>
        <v>1070</v>
      </c>
      <c r="P2954" s="47"/>
    </row>
    <row r="2955" spans="1:16" x14ac:dyDescent="0.3">
      <c r="A2955" s="6"/>
      <c r="C2955" s="27" t="s">
        <v>2613</v>
      </c>
      <c r="D2955" s="26">
        <v>2005</v>
      </c>
      <c r="E2955" s="26">
        <v>13</v>
      </c>
      <c r="F2955" s="5">
        <v>1083</v>
      </c>
      <c r="H2955" s="47">
        <f>VLOOKUP(표5_1075[[#This Row],[characterId]],$BB$15:$BD$223,2,FALSE)</f>
        <v>32</v>
      </c>
      <c r="I2955" s="47" t="str">
        <f>VLOOKUP(표5_1075[[#This Row],[characterId]],$BB$15:$BD$223,3,FALSE)</f>
        <v>프란토스</v>
      </c>
      <c r="K2955" s="47">
        <f t="shared" si="180"/>
        <v>119</v>
      </c>
      <c r="L2955" s="47">
        <v>2845</v>
      </c>
      <c r="M2955" s="47">
        <f t="shared" si="178"/>
        <v>2005</v>
      </c>
      <c r="N2955" s="47">
        <f t="shared" si="181"/>
        <v>13</v>
      </c>
      <c r="O2955" s="47">
        <f t="shared" si="179"/>
        <v>1083</v>
      </c>
      <c r="P2955" s="47"/>
    </row>
    <row r="2956" spans="1:16" x14ac:dyDescent="0.3">
      <c r="A2956" s="6"/>
      <c r="C2956" s="27" t="s">
        <v>2614</v>
      </c>
      <c r="D2956" s="26">
        <v>2005</v>
      </c>
      <c r="E2956" s="26">
        <v>14</v>
      </c>
      <c r="F2956" s="5">
        <v>1088</v>
      </c>
      <c r="H2956" s="47">
        <f>VLOOKUP(표5_1075[[#This Row],[characterId]],$BB$15:$BD$223,2,FALSE)</f>
        <v>42</v>
      </c>
      <c r="I2956" s="47" t="str">
        <f>VLOOKUP(표5_1075[[#This Row],[characterId]],$BB$15:$BD$223,3,FALSE)</f>
        <v>리크톤</v>
      </c>
      <c r="K2956" s="47">
        <f t="shared" si="180"/>
        <v>119</v>
      </c>
      <c r="L2956" s="47">
        <v>2846</v>
      </c>
      <c r="M2956" s="47">
        <f t="shared" si="178"/>
        <v>2005</v>
      </c>
      <c r="N2956" s="47">
        <f t="shared" si="181"/>
        <v>14</v>
      </c>
      <c r="O2956" s="47">
        <f t="shared" si="179"/>
        <v>1088</v>
      </c>
      <c r="P2956" s="47"/>
    </row>
    <row r="2957" spans="1:16" x14ac:dyDescent="0.3">
      <c r="A2957" s="6"/>
      <c r="C2957" s="27" t="s">
        <v>2615</v>
      </c>
      <c r="D2957" s="26">
        <v>2005</v>
      </c>
      <c r="E2957" s="26">
        <v>15</v>
      </c>
      <c r="F2957" s="5">
        <v>1073</v>
      </c>
      <c r="H2957" s="47">
        <f>VLOOKUP(표5_1075[[#This Row],[characterId]],$BB$15:$BD$223,2,FALSE)</f>
        <v>4</v>
      </c>
      <c r="I2957" s="47" t="str">
        <f>VLOOKUP(표5_1075[[#This Row],[characterId]],$BB$15:$BD$223,3,FALSE)</f>
        <v>블로워</v>
      </c>
      <c r="K2957" s="47">
        <f t="shared" si="180"/>
        <v>119</v>
      </c>
      <c r="L2957" s="47">
        <v>2847</v>
      </c>
      <c r="M2957" s="47">
        <f t="shared" si="178"/>
        <v>2005</v>
      </c>
      <c r="N2957" s="47">
        <f t="shared" si="181"/>
        <v>15</v>
      </c>
      <c r="O2957" s="47">
        <f t="shared" si="179"/>
        <v>1073</v>
      </c>
      <c r="P2957" s="47"/>
    </row>
    <row r="2958" spans="1:16" x14ac:dyDescent="0.3">
      <c r="A2958" s="6"/>
      <c r="C2958" s="27" t="s">
        <v>2616</v>
      </c>
      <c r="D2958" s="26">
        <v>2005</v>
      </c>
      <c r="E2958" s="26">
        <v>16</v>
      </c>
      <c r="F2958" s="5">
        <v>1125</v>
      </c>
      <c r="H2958" s="47">
        <f>VLOOKUP(표5_1075[[#This Row],[characterId]],$BB$15:$BD$223,2,FALSE)</f>
        <v>1</v>
      </c>
      <c r="I2958" s="47" t="str">
        <f>VLOOKUP(표5_1075[[#This Row],[characterId]],$BB$15:$BD$223,3,FALSE)</f>
        <v>볼케이바</v>
      </c>
      <c r="K2958" s="47">
        <f t="shared" si="180"/>
        <v>119</v>
      </c>
      <c r="L2958" s="47">
        <v>2848</v>
      </c>
      <c r="M2958" s="47">
        <f t="shared" si="178"/>
        <v>2005</v>
      </c>
      <c r="N2958" s="47">
        <f t="shared" si="181"/>
        <v>16</v>
      </c>
      <c r="O2958" s="47">
        <f t="shared" si="179"/>
        <v>1125</v>
      </c>
      <c r="P2958" s="47"/>
    </row>
    <row r="2959" spans="1:16" x14ac:dyDescent="0.3">
      <c r="A2959" s="6"/>
      <c r="C2959" s="27" t="s">
        <v>2617</v>
      </c>
      <c r="D2959" s="26">
        <v>2005</v>
      </c>
      <c r="E2959" s="26">
        <v>17</v>
      </c>
      <c r="F2959" s="5">
        <v>1127</v>
      </c>
      <c r="H2959" s="47">
        <f>VLOOKUP(표5_1075[[#This Row],[characterId]],$BB$15:$BD$223,2,FALSE)</f>
        <v>31</v>
      </c>
      <c r="I2959" s="47" t="str">
        <f>VLOOKUP(표5_1075[[#This Row],[characterId]],$BB$15:$BD$223,3,FALSE)</f>
        <v>데이쇼군</v>
      </c>
      <c r="K2959" s="47">
        <f t="shared" si="180"/>
        <v>119</v>
      </c>
      <c r="L2959" s="47">
        <v>2849</v>
      </c>
      <c r="M2959" s="47">
        <f t="shared" si="178"/>
        <v>2005</v>
      </c>
      <c r="N2959" s="47">
        <f t="shared" si="181"/>
        <v>17</v>
      </c>
      <c r="O2959" s="47">
        <f t="shared" si="179"/>
        <v>1127</v>
      </c>
      <c r="P2959" s="47"/>
    </row>
    <row r="2960" spans="1:16" x14ac:dyDescent="0.3">
      <c r="A2960" s="6"/>
      <c r="C2960" s="27" t="s">
        <v>2618</v>
      </c>
      <c r="D2960" s="26">
        <v>2005</v>
      </c>
      <c r="E2960" s="26">
        <v>18</v>
      </c>
      <c r="F2960" s="5">
        <v>1143</v>
      </c>
      <c r="H2960" s="47">
        <f>VLOOKUP(표5_1075[[#This Row],[characterId]],$BB$15:$BD$223,2,FALSE)</f>
        <v>4</v>
      </c>
      <c r="I2960" s="47" t="str">
        <f>VLOOKUP(표5_1075[[#This Row],[characterId]],$BB$15:$BD$223,3,FALSE)</f>
        <v>다오</v>
      </c>
      <c r="K2960" s="47">
        <f t="shared" si="180"/>
        <v>119</v>
      </c>
      <c r="L2960" s="47">
        <v>2850</v>
      </c>
      <c r="M2960" s="47">
        <f t="shared" si="178"/>
        <v>2005</v>
      </c>
      <c r="N2960" s="47">
        <f t="shared" si="181"/>
        <v>18</v>
      </c>
      <c r="O2960" s="47">
        <f t="shared" si="179"/>
        <v>1143</v>
      </c>
      <c r="P2960" s="47"/>
    </row>
    <row r="2961" spans="1:16" x14ac:dyDescent="0.3">
      <c r="A2961" s="6"/>
      <c r="C2961" s="27" t="s">
        <v>2619</v>
      </c>
      <c r="D2961" s="26">
        <v>2005</v>
      </c>
      <c r="E2961" s="26">
        <v>19</v>
      </c>
      <c r="F2961" s="5">
        <v>1173</v>
      </c>
      <c r="H2961" s="47">
        <f>VLOOKUP(표5_1075[[#This Row],[characterId]],$BB$15:$BD$223,2,FALSE)</f>
        <v>10</v>
      </c>
      <c r="I2961" s="47" t="str">
        <f>VLOOKUP(표5_1075[[#This Row],[characterId]],$BB$15:$BD$223,3,FALSE)</f>
        <v>암령어사</v>
      </c>
      <c r="K2961" s="47">
        <f t="shared" si="180"/>
        <v>119</v>
      </c>
      <c r="L2961" s="47">
        <v>2851</v>
      </c>
      <c r="M2961" s="47">
        <f t="shared" si="178"/>
        <v>2005</v>
      </c>
      <c r="N2961" s="47">
        <f t="shared" si="181"/>
        <v>19</v>
      </c>
      <c r="O2961" s="47">
        <f t="shared" si="179"/>
        <v>1173</v>
      </c>
      <c r="P2961" s="47"/>
    </row>
    <row r="2962" spans="1:16" x14ac:dyDescent="0.3">
      <c r="A2962" s="6"/>
      <c r="C2962" s="27" t="s">
        <v>2620</v>
      </c>
      <c r="D2962" s="26">
        <v>2005</v>
      </c>
      <c r="E2962" s="26">
        <v>20</v>
      </c>
      <c r="F2962" s="5">
        <v>1113</v>
      </c>
      <c r="H2962" s="47">
        <f>VLOOKUP(표5_1075[[#This Row],[characterId]],$BB$15:$BD$223,2,FALSE)</f>
        <v>13</v>
      </c>
      <c r="I2962" s="47" t="str">
        <f>VLOOKUP(표5_1075[[#This Row],[characterId]],$BB$15:$BD$223,3,FALSE)</f>
        <v>레이디돌</v>
      </c>
      <c r="K2962" s="47">
        <f t="shared" si="180"/>
        <v>119</v>
      </c>
      <c r="L2962" s="47">
        <v>2852</v>
      </c>
      <c r="M2962" s="47">
        <f t="shared" si="178"/>
        <v>2005</v>
      </c>
      <c r="N2962" s="47">
        <f t="shared" si="181"/>
        <v>20</v>
      </c>
      <c r="O2962" s="47">
        <f t="shared" si="179"/>
        <v>1113</v>
      </c>
      <c r="P2962" s="47"/>
    </row>
    <row r="2963" spans="1:16" x14ac:dyDescent="0.3">
      <c r="A2963" s="6"/>
      <c r="C2963" s="27" t="s">
        <v>2621</v>
      </c>
      <c r="D2963" s="26">
        <v>2005</v>
      </c>
      <c r="E2963" s="26">
        <v>101</v>
      </c>
      <c r="F2963" s="5">
        <v>2022</v>
      </c>
      <c r="H2963" s="47">
        <f>VLOOKUP(표5_1075[[#This Row],[characterId]],$BB$15:$BD$223,2,FALSE)</f>
        <v>31</v>
      </c>
      <c r="I2963" s="47" t="str">
        <f>VLOOKUP(표5_1075[[#This Row],[characterId]],$BB$15:$BD$223,3,FALSE)</f>
        <v>다미아</v>
      </c>
      <c r="K2963" s="47">
        <f t="shared" si="180"/>
        <v>119</v>
      </c>
      <c r="L2963" s="47">
        <v>2853</v>
      </c>
      <c r="M2963" s="47">
        <f t="shared" si="178"/>
        <v>2005</v>
      </c>
      <c r="N2963" s="47">
        <f t="shared" si="181"/>
        <v>101</v>
      </c>
      <c r="O2963" s="47">
        <f t="shared" si="179"/>
        <v>2022</v>
      </c>
      <c r="P2963" s="47"/>
    </row>
    <row r="2964" spans="1:16" x14ac:dyDescent="0.3">
      <c r="A2964" s="6"/>
      <c r="C2964" s="27" t="s">
        <v>2622</v>
      </c>
      <c r="D2964" s="26">
        <v>2005</v>
      </c>
      <c r="E2964" s="26">
        <v>102</v>
      </c>
      <c r="F2964" s="5">
        <v>2042</v>
      </c>
      <c r="H2964" s="47">
        <f>VLOOKUP(표5_1075[[#This Row],[characterId]],$BB$15:$BD$223,2,FALSE)</f>
        <v>31</v>
      </c>
      <c r="I2964" s="47" t="str">
        <f>VLOOKUP(표5_1075[[#This Row],[characterId]],$BB$15:$BD$223,3,FALSE)</f>
        <v>칼크란</v>
      </c>
      <c r="K2964" s="47">
        <f t="shared" si="180"/>
        <v>119</v>
      </c>
      <c r="L2964" s="47">
        <v>2854</v>
      </c>
      <c r="M2964" s="47">
        <f t="shared" si="178"/>
        <v>2005</v>
      </c>
      <c r="N2964" s="47">
        <f t="shared" si="181"/>
        <v>102</v>
      </c>
      <c r="O2964" s="47">
        <f t="shared" si="179"/>
        <v>2042</v>
      </c>
      <c r="P2964" s="47"/>
    </row>
    <row r="2965" spans="1:16" x14ac:dyDescent="0.3">
      <c r="A2965" s="6"/>
      <c r="C2965" s="27" t="s">
        <v>2623</v>
      </c>
      <c r="D2965" s="26">
        <v>2005</v>
      </c>
      <c r="E2965" s="26">
        <v>103</v>
      </c>
      <c r="F2965" s="5">
        <v>2041</v>
      </c>
      <c r="H2965" s="47">
        <f>VLOOKUP(표5_1075[[#This Row],[characterId]],$BB$15:$BD$223,2,FALSE)</f>
        <v>31</v>
      </c>
      <c r="I2965" s="47" t="str">
        <f>VLOOKUP(표5_1075[[#This Row],[characterId]],$BB$15:$BD$223,3,FALSE)</f>
        <v>아만테라</v>
      </c>
      <c r="K2965" s="47">
        <f t="shared" si="180"/>
        <v>119</v>
      </c>
      <c r="L2965" s="47">
        <v>2855</v>
      </c>
      <c r="M2965" s="47">
        <f t="shared" si="178"/>
        <v>2005</v>
      </c>
      <c r="N2965" s="47">
        <f t="shared" si="181"/>
        <v>103</v>
      </c>
      <c r="O2965" s="47">
        <f t="shared" si="179"/>
        <v>2041</v>
      </c>
      <c r="P2965" s="47"/>
    </row>
    <row r="2966" spans="1:16" x14ac:dyDescent="0.3">
      <c r="A2966" s="6"/>
      <c r="C2966" s="27" t="s">
        <v>2624</v>
      </c>
      <c r="D2966" s="26">
        <v>2005</v>
      </c>
      <c r="E2966" s="26">
        <v>201</v>
      </c>
      <c r="F2966" s="5">
        <v>3104</v>
      </c>
      <c r="H2966" s="47">
        <f>VLOOKUP(표5_1075[[#This Row],[characterId]],$BB$15:$BD$223,2,FALSE)</f>
        <v>1</v>
      </c>
      <c r="I2966" s="47" t="str">
        <f>VLOOKUP(표5_1075[[#This Row],[characterId]],$BB$15:$BD$223,3,FALSE)</f>
        <v>기간트</v>
      </c>
      <c r="K2966" s="47">
        <f t="shared" si="180"/>
        <v>119</v>
      </c>
      <c r="L2966" s="47">
        <v>2856</v>
      </c>
      <c r="M2966" s="47">
        <f t="shared" si="178"/>
        <v>2005</v>
      </c>
      <c r="N2966" s="47">
        <f t="shared" si="181"/>
        <v>201</v>
      </c>
      <c r="O2966" s="47">
        <f t="shared" si="179"/>
        <v>3104</v>
      </c>
      <c r="P2966" s="47"/>
    </row>
    <row r="2967" spans="1:16" x14ac:dyDescent="0.3">
      <c r="A2967" s="6"/>
      <c r="C2967" s="27" t="s">
        <v>2625</v>
      </c>
      <c r="D2967" s="26">
        <v>2006</v>
      </c>
      <c r="E2967" s="26">
        <v>1</v>
      </c>
      <c r="F2967" s="5">
        <v>1002</v>
      </c>
      <c r="H2967" s="47">
        <f>VLOOKUP(표5_1075[[#This Row],[characterId]],$BB$15:$BD$223,2,FALSE)</f>
        <v>1</v>
      </c>
      <c r="I2967" s="47" t="str">
        <f>VLOOKUP(표5_1075[[#This Row],[characterId]],$BB$15:$BD$223,3,FALSE)</f>
        <v>길라임</v>
      </c>
      <c r="K2967" s="47">
        <f t="shared" si="180"/>
        <v>120</v>
      </c>
      <c r="L2967" s="47">
        <v>2857</v>
      </c>
      <c r="M2967" s="47">
        <f t="shared" si="178"/>
        <v>2006</v>
      </c>
      <c r="N2967" s="47">
        <f t="shared" si="181"/>
        <v>1</v>
      </c>
      <c r="O2967" s="47">
        <f t="shared" si="179"/>
        <v>1002</v>
      </c>
      <c r="P2967" s="47"/>
    </row>
    <row r="2968" spans="1:16" x14ac:dyDescent="0.3">
      <c r="A2968" s="6"/>
      <c r="C2968" s="27" t="s">
        <v>2626</v>
      </c>
      <c r="D2968" s="26">
        <v>2006</v>
      </c>
      <c r="E2968" s="26">
        <v>2</v>
      </c>
      <c r="F2968" s="5">
        <v>1010</v>
      </c>
      <c r="H2968" s="47">
        <f>VLOOKUP(표5_1075[[#This Row],[characterId]],$BB$15:$BD$223,2,FALSE)</f>
        <v>42</v>
      </c>
      <c r="I2968" s="47" t="str">
        <f>VLOOKUP(표5_1075[[#This Row],[characterId]],$BB$15:$BD$223,3,FALSE)</f>
        <v>도스트</v>
      </c>
      <c r="K2968" s="47">
        <f t="shared" si="180"/>
        <v>120</v>
      </c>
      <c r="L2968" s="47">
        <v>2858</v>
      </c>
      <c r="M2968" s="47">
        <f t="shared" si="178"/>
        <v>2006</v>
      </c>
      <c r="N2968" s="47">
        <f t="shared" si="181"/>
        <v>2</v>
      </c>
      <c r="O2968" s="47">
        <f t="shared" si="179"/>
        <v>1010</v>
      </c>
      <c r="P2968" s="47"/>
    </row>
    <row r="2969" spans="1:16" x14ac:dyDescent="0.3">
      <c r="A2969" s="6"/>
      <c r="C2969" s="27" t="s">
        <v>2627</v>
      </c>
      <c r="D2969" s="26">
        <v>2006</v>
      </c>
      <c r="E2969" s="26">
        <v>3</v>
      </c>
      <c r="F2969" s="5">
        <v>1025</v>
      </c>
      <c r="H2969" s="47">
        <f>VLOOKUP(표5_1075[[#This Row],[characterId]],$BB$15:$BD$223,2,FALSE)</f>
        <v>15</v>
      </c>
      <c r="I2969" s="47" t="str">
        <f>VLOOKUP(표5_1075[[#This Row],[characterId]],$BB$15:$BD$223,3,FALSE)</f>
        <v>엘라임</v>
      </c>
      <c r="K2969" s="47">
        <f t="shared" si="180"/>
        <v>120</v>
      </c>
      <c r="L2969" s="47">
        <v>2859</v>
      </c>
      <c r="M2969" s="47">
        <f t="shared" si="178"/>
        <v>2006</v>
      </c>
      <c r="N2969" s="47">
        <f t="shared" si="181"/>
        <v>3</v>
      </c>
      <c r="O2969" s="47">
        <f t="shared" si="179"/>
        <v>1025</v>
      </c>
      <c r="P2969" s="47"/>
    </row>
    <row r="2970" spans="1:16" x14ac:dyDescent="0.3">
      <c r="A2970" s="6"/>
      <c r="C2970" s="27" t="s">
        <v>2628</v>
      </c>
      <c r="D2970" s="26">
        <v>2006</v>
      </c>
      <c r="E2970" s="26">
        <v>4</v>
      </c>
      <c r="F2970" s="5">
        <v>1018</v>
      </c>
      <c r="H2970" s="47">
        <f>VLOOKUP(표5_1075[[#This Row],[characterId]],$BB$15:$BD$223,2,FALSE)</f>
        <v>42</v>
      </c>
      <c r="I2970" s="47" t="str">
        <f>VLOOKUP(표5_1075[[#This Row],[characterId]],$BB$15:$BD$223,3,FALSE)</f>
        <v>빨강고래</v>
      </c>
      <c r="K2970" s="47">
        <f t="shared" si="180"/>
        <v>120</v>
      </c>
      <c r="L2970" s="47">
        <v>2860</v>
      </c>
      <c r="M2970" s="47">
        <f t="shared" si="178"/>
        <v>2006</v>
      </c>
      <c r="N2970" s="47">
        <f t="shared" si="181"/>
        <v>4</v>
      </c>
      <c r="O2970" s="47">
        <f t="shared" si="179"/>
        <v>1018</v>
      </c>
      <c r="P2970" s="47"/>
    </row>
    <row r="2971" spans="1:16" x14ac:dyDescent="0.3">
      <c r="A2971" s="6"/>
      <c r="C2971" s="27" t="s">
        <v>2629</v>
      </c>
      <c r="D2971" s="26">
        <v>2006</v>
      </c>
      <c r="E2971" s="26">
        <v>5</v>
      </c>
      <c r="F2971" s="5">
        <v>1030</v>
      </c>
      <c r="H2971" s="47">
        <f>VLOOKUP(표5_1075[[#This Row],[characterId]],$BB$15:$BD$223,2,FALSE)</f>
        <v>42</v>
      </c>
      <c r="I2971" s="47" t="str">
        <f>VLOOKUP(표5_1075[[#This Row],[characterId]],$BB$15:$BD$223,3,FALSE)</f>
        <v>할로윈</v>
      </c>
      <c r="K2971" s="47">
        <f t="shared" si="180"/>
        <v>120</v>
      </c>
      <c r="L2971" s="47">
        <v>2861</v>
      </c>
      <c r="M2971" s="47">
        <f t="shared" si="178"/>
        <v>2006</v>
      </c>
      <c r="N2971" s="47">
        <f t="shared" si="181"/>
        <v>5</v>
      </c>
      <c r="O2971" s="47">
        <f t="shared" si="179"/>
        <v>1030</v>
      </c>
      <c r="P2971" s="47"/>
    </row>
    <row r="2972" spans="1:16" x14ac:dyDescent="0.3">
      <c r="A2972" s="6"/>
      <c r="C2972" s="27" t="s">
        <v>2630</v>
      </c>
      <c r="D2972" s="26">
        <v>2006</v>
      </c>
      <c r="E2972" s="26">
        <v>6</v>
      </c>
      <c r="F2972" s="5">
        <v>1116</v>
      </c>
      <c r="H2972" s="47">
        <f>VLOOKUP(표5_1075[[#This Row],[characterId]],$BB$15:$BD$223,2,FALSE)</f>
        <v>5</v>
      </c>
      <c r="I2972" s="47" t="str">
        <f>VLOOKUP(표5_1075[[#This Row],[characterId]],$BB$15:$BD$223,3,FALSE)</f>
        <v>마그롭스</v>
      </c>
      <c r="K2972" s="47">
        <f t="shared" si="180"/>
        <v>120</v>
      </c>
      <c r="L2972" s="47">
        <v>2862</v>
      </c>
      <c r="M2972" s="47">
        <f t="shared" si="178"/>
        <v>2006</v>
      </c>
      <c r="N2972" s="47">
        <f t="shared" si="181"/>
        <v>6</v>
      </c>
      <c r="O2972" s="47">
        <f t="shared" si="179"/>
        <v>1116</v>
      </c>
      <c r="P2972" s="47"/>
    </row>
    <row r="2973" spans="1:16" x14ac:dyDescent="0.3">
      <c r="A2973" s="6"/>
      <c r="C2973" s="27" t="s">
        <v>2631</v>
      </c>
      <c r="D2973" s="26">
        <v>2006</v>
      </c>
      <c r="E2973" s="26">
        <v>7</v>
      </c>
      <c r="F2973" s="5">
        <v>1047</v>
      </c>
      <c r="H2973" s="47">
        <f>VLOOKUP(표5_1075[[#This Row],[characterId]],$BB$15:$BD$223,2,FALSE)</f>
        <v>2</v>
      </c>
      <c r="I2973" s="47" t="str">
        <f>VLOOKUP(표5_1075[[#This Row],[characterId]],$BB$15:$BD$223,3,FALSE)</f>
        <v>앵그리독스</v>
      </c>
      <c r="K2973" s="47">
        <f t="shared" si="180"/>
        <v>120</v>
      </c>
      <c r="L2973" s="47">
        <v>2863</v>
      </c>
      <c r="M2973" s="47">
        <f t="shared" si="178"/>
        <v>2006</v>
      </c>
      <c r="N2973" s="47">
        <f t="shared" si="181"/>
        <v>7</v>
      </c>
      <c r="O2973" s="47">
        <f t="shared" si="179"/>
        <v>1047</v>
      </c>
      <c r="P2973" s="47"/>
    </row>
    <row r="2974" spans="1:16" x14ac:dyDescent="0.3">
      <c r="A2974" s="6"/>
      <c r="C2974" s="27" t="s">
        <v>2632</v>
      </c>
      <c r="D2974" s="26">
        <v>2006</v>
      </c>
      <c r="E2974" s="26">
        <v>8</v>
      </c>
      <c r="F2974" s="5">
        <v>1051</v>
      </c>
      <c r="H2974" s="47">
        <f>VLOOKUP(표5_1075[[#This Row],[characterId]],$BB$15:$BD$223,2,FALSE)</f>
        <v>42</v>
      </c>
      <c r="I2974" s="47" t="str">
        <f>VLOOKUP(표5_1075[[#This Row],[characterId]],$BB$15:$BD$223,3,FALSE)</f>
        <v>골드리막</v>
      </c>
      <c r="K2974" s="47">
        <f t="shared" si="180"/>
        <v>120</v>
      </c>
      <c r="L2974" s="47">
        <v>2864</v>
      </c>
      <c r="M2974" s="47">
        <f t="shared" si="178"/>
        <v>2006</v>
      </c>
      <c r="N2974" s="47">
        <f t="shared" si="181"/>
        <v>8</v>
      </c>
      <c r="O2974" s="47">
        <f t="shared" si="179"/>
        <v>1051</v>
      </c>
      <c r="P2974" s="47"/>
    </row>
    <row r="2975" spans="1:16" x14ac:dyDescent="0.3">
      <c r="A2975" s="6"/>
      <c r="C2975" s="27" t="s">
        <v>2633</v>
      </c>
      <c r="D2975" s="26">
        <v>2006</v>
      </c>
      <c r="E2975" s="26">
        <v>9</v>
      </c>
      <c r="F2975" s="5">
        <v>1046</v>
      </c>
      <c r="H2975" s="47">
        <f>VLOOKUP(표5_1075[[#This Row],[characterId]],$BB$15:$BD$223,2,FALSE)</f>
        <v>21</v>
      </c>
      <c r="I2975" s="47" t="str">
        <f>VLOOKUP(표5_1075[[#This Row],[characterId]],$BB$15:$BD$223,3,FALSE)</f>
        <v>호롱</v>
      </c>
      <c r="K2975" s="47">
        <f t="shared" si="180"/>
        <v>120</v>
      </c>
      <c r="L2975" s="47">
        <v>2865</v>
      </c>
      <c r="M2975" s="47">
        <f t="shared" si="178"/>
        <v>2006</v>
      </c>
      <c r="N2975" s="47">
        <f t="shared" si="181"/>
        <v>9</v>
      </c>
      <c r="O2975" s="47">
        <f t="shared" si="179"/>
        <v>1046</v>
      </c>
      <c r="P2975" s="47"/>
    </row>
    <row r="2976" spans="1:16" x14ac:dyDescent="0.3">
      <c r="A2976" s="6"/>
      <c r="C2976" s="27" t="s">
        <v>2634</v>
      </c>
      <c r="D2976" s="26">
        <v>2006</v>
      </c>
      <c r="E2976" s="26">
        <v>10</v>
      </c>
      <c r="F2976" s="5">
        <v>1036</v>
      </c>
      <c r="H2976" s="47">
        <f>VLOOKUP(표5_1075[[#This Row],[characterId]],$BB$15:$BD$223,2,FALSE)</f>
        <v>13</v>
      </c>
      <c r="I2976" s="47" t="str">
        <f>VLOOKUP(표5_1075[[#This Row],[characterId]],$BB$15:$BD$223,3,FALSE)</f>
        <v>초록고래</v>
      </c>
      <c r="K2976" s="47">
        <f t="shared" si="180"/>
        <v>120</v>
      </c>
      <c r="L2976" s="47">
        <v>2866</v>
      </c>
      <c r="M2976" s="47">
        <f t="shared" si="178"/>
        <v>2006</v>
      </c>
      <c r="N2976" s="47">
        <f t="shared" si="181"/>
        <v>10</v>
      </c>
      <c r="O2976" s="47">
        <f t="shared" si="179"/>
        <v>1036</v>
      </c>
      <c r="P2976" s="47"/>
    </row>
    <row r="2977" spans="1:16" x14ac:dyDescent="0.3">
      <c r="A2977" s="6"/>
      <c r="C2977" s="27" t="s">
        <v>2635</v>
      </c>
      <c r="D2977" s="26">
        <v>2006</v>
      </c>
      <c r="E2977" s="26">
        <v>11</v>
      </c>
      <c r="F2977" s="5">
        <v>1072</v>
      </c>
      <c r="H2977" s="47">
        <f>VLOOKUP(표5_1075[[#This Row],[characterId]],$BB$15:$BD$223,2,FALSE)</f>
        <v>3</v>
      </c>
      <c r="I2977" s="47" t="str">
        <f>VLOOKUP(표5_1075[[#This Row],[characterId]],$BB$15:$BD$223,3,FALSE)</f>
        <v>폼바딜</v>
      </c>
      <c r="K2977" s="47">
        <f t="shared" si="180"/>
        <v>120</v>
      </c>
      <c r="L2977" s="47">
        <v>2867</v>
      </c>
      <c r="M2977" s="47">
        <f t="shared" si="178"/>
        <v>2006</v>
      </c>
      <c r="N2977" s="47">
        <f t="shared" si="181"/>
        <v>11</v>
      </c>
      <c r="O2977" s="47">
        <f t="shared" si="179"/>
        <v>1072</v>
      </c>
      <c r="P2977" s="47"/>
    </row>
    <row r="2978" spans="1:16" x14ac:dyDescent="0.3">
      <c r="A2978" s="6"/>
      <c r="C2978" s="27" t="s">
        <v>2636</v>
      </c>
      <c r="D2978" s="26">
        <v>2006</v>
      </c>
      <c r="E2978" s="26">
        <v>12</v>
      </c>
      <c r="F2978" s="5">
        <v>1081</v>
      </c>
      <c r="H2978" s="47">
        <f>VLOOKUP(표5_1075[[#This Row],[characterId]],$BB$15:$BD$223,2,FALSE)</f>
        <v>2</v>
      </c>
      <c r="I2978" s="47" t="str">
        <f>VLOOKUP(표5_1075[[#This Row],[characterId]],$BB$15:$BD$223,3,FALSE)</f>
        <v>비컨독스</v>
      </c>
      <c r="K2978" s="47">
        <f t="shared" si="180"/>
        <v>120</v>
      </c>
      <c r="L2978" s="47">
        <v>2868</v>
      </c>
      <c r="M2978" s="47">
        <f t="shared" si="178"/>
        <v>2006</v>
      </c>
      <c r="N2978" s="47">
        <f t="shared" si="181"/>
        <v>12</v>
      </c>
      <c r="O2978" s="47">
        <f t="shared" si="179"/>
        <v>1081</v>
      </c>
      <c r="P2978" s="47"/>
    </row>
    <row r="2979" spans="1:16" x14ac:dyDescent="0.3">
      <c r="A2979" s="6"/>
      <c r="C2979" s="27" t="s">
        <v>2637</v>
      </c>
      <c r="D2979" s="26">
        <v>2006</v>
      </c>
      <c r="E2979" s="26">
        <v>13</v>
      </c>
      <c r="F2979" s="5">
        <v>1088</v>
      </c>
      <c r="H2979" s="47">
        <f>VLOOKUP(표5_1075[[#This Row],[characterId]],$BB$15:$BD$223,2,FALSE)</f>
        <v>42</v>
      </c>
      <c r="I2979" s="47" t="str">
        <f>VLOOKUP(표5_1075[[#This Row],[characterId]],$BB$15:$BD$223,3,FALSE)</f>
        <v>리크톤</v>
      </c>
      <c r="K2979" s="47">
        <f t="shared" si="180"/>
        <v>120</v>
      </c>
      <c r="L2979" s="47">
        <v>2869</v>
      </c>
      <c r="M2979" s="47">
        <f t="shared" si="178"/>
        <v>2006</v>
      </c>
      <c r="N2979" s="47">
        <f t="shared" si="181"/>
        <v>13</v>
      </c>
      <c r="O2979" s="47">
        <f t="shared" si="179"/>
        <v>1088</v>
      </c>
      <c r="P2979" s="47"/>
    </row>
    <row r="2980" spans="1:16" x14ac:dyDescent="0.3">
      <c r="A2980" s="6"/>
      <c r="C2980" s="27" t="s">
        <v>2638</v>
      </c>
      <c r="D2980" s="26">
        <v>2006</v>
      </c>
      <c r="E2980" s="26">
        <v>14</v>
      </c>
      <c r="F2980" s="5">
        <v>1084</v>
      </c>
      <c r="H2980" s="47">
        <f>VLOOKUP(표5_1075[[#This Row],[characterId]],$BB$15:$BD$223,2,FALSE)</f>
        <v>42</v>
      </c>
      <c r="I2980" s="47" t="str">
        <f>VLOOKUP(표5_1075[[#This Row],[characterId]],$BB$15:$BD$223,3,FALSE)</f>
        <v>레벨필</v>
      </c>
      <c r="K2980" s="47">
        <f t="shared" si="180"/>
        <v>120</v>
      </c>
      <c r="L2980" s="47">
        <v>2870</v>
      </c>
      <c r="M2980" s="47">
        <f t="shared" si="178"/>
        <v>2006</v>
      </c>
      <c r="N2980" s="47">
        <f t="shared" si="181"/>
        <v>14</v>
      </c>
      <c r="O2980" s="47">
        <f t="shared" si="179"/>
        <v>1084</v>
      </c>
      <c r="P2980" s="47"/>
    </row>
    <row r="2981" spans="1:16" x14ac:dyDescent="0.3">
      <c r="A2981" s="6"/>
      <c r="C2981" s="27" t="s">
        <v>2639</v>
      </c>
      <c r="D2981" s="26">
        <v>2006</v>
      </c>
      <c r="E2981" s="26">
        <v>15</v>
      </c>
      <c r="F2981" s="5">
        <v>1073</v>
      </c>
      <c r="H2981" s="47">
        <f>VLOOKUP(표5_1075[[#This Row],[characterId]],$BB$15:$BD$223,2,FALSE)</f>
        <v>4</v>
      </c>
      <c r="I2981" s="47" t="str">
        <f>VLOOKUP(표5_1075[[#This Row],[characterId]],$BB$15:$BD$223,3,FALSE)</f>
        <v>블로워</v>
      </c>
      <c r="K2981" s="47">
        <f t="shared" si="180"/>
        <v>120</v>
      </c>
      <c r="L2981" s="47">
        <v>2871</v>
      </c>
      <c r="M2981" s="47">
        <f t="shared" si="178"/>
        <v>2006</v>
      </c>
      <c r="N2981" s="47">
        <f t="shared" si="181"/>
        <v>15</v>
      </c>
      <c r="O2981" s="47">
        <f t="shared" si="179"/>
        <v>1073</v>
      </c>
      <c r="P2981" s="47"/>
    </row>
    <row r="2982" spans="1:16" x14ac:dyDescent="0.3">
      <c r="A2982" s="6"/>
      <c r="C2982" s="27" t="s">
        <v>2640</v>
      </c>
      <c r="D2982" s="26">
        <v>2006</v>
      </c>
      <c r="E2982" s="26">
        <v>16</v>
      </c>
      <c r="F2982" s="5">
        <v>1134</v>
      </c>
      <c r="H2982" s="47">
        <f>VLOOKUP(표5_1075[[#This Row],[characterId]],$BB$15:$BD$223,2,FALSE)</f>
        <v>3</v>
      </c>
      <c r="I2982" s="47" t="str">
        <f>VLOOKUP(표5_1075[[#This Row],[characterId]],$BB$15:$BD$223,3,FALSE)</f>
        <v>하이템플러</v>
      </c>
      <c r="K2982" s="47">
        <f t="shared" si="180"/>
        <v>120</v>
      </c>
      <c r="L2982" s="47">
        <v>2872</v>
      </c>
      <c r="M2982" s="47">
        <f t="shared" si="178"/>
        <v>2006</v>
      </c>
      <c r="N2982" s="47">
        <f t="shared" si="181"/>
        <v>16</v>
      </c>
      <c r="O2982" s="47">
        <f t="shared" si="179"/>
        <v>1134</v>
      </c>
      <c r="P2982" s="47"/>
    </row>
    <row r="2983" spans="1:16" x14ac:dyDescent="0.3">
      <c r="A2983" s="6"/>
      <c r="C2983" s="27" t="s">
        <v>2641</v>
      </c>
      <c r="D2983" s="26">
        <v>2006</v>
      </c>
      <c r="E2983" s="26">
        <v>17</v>
      </c>
      <c r="F2983" s="5">
        <v>1150</v>
      </c>
      <c r="H2983" s="47">
        <f>VLOOKUP(표5_1075[[#This Row],[characterId]],$BB$15:$BD$223,2,FALSE)</f>
        <v>31</v>
      </c>
      <c r="I2983" s="47" t="str">
        <f>VLOOKUP(표5_1075[[#This Row],[characterId]],$BB$15:$BD$223,3,FALSE)</f>
        <v>소베크</v>
      </c>
      <c r="K2983" s="47">
        <f t="shared" si="180"/>
        <v>120</v>
      </c>
      <c r="L2983" s="47">
        <v>2873</v>
      </c>
      <c r="M2983" s="47">
        <f t="shared" si="178"/>
        <v>2006</v>
      </c>
      <c r="N2983" s="47">
        <f t="shared" si="181"/>
        <v>17</v>
      </c>
      <c r="O2983" s="47">
        <f t="shared" si="179"/>
        <v>1150</v>
      </c>
      <c r="P2983" s="47"/>
    </row>
    <row r="2984" spans="1:16" x14ac:dyDescent="0.3">
      <c r="A2984" s="6"/>
      <c r="C2984" s="27" t="s">
        <v>2642</v>
      </c>
      <c r="D2984" s="26">
        <v>2006</v>
      </c>
      <c r="E2984" s="26">
        <v>18</v>
      </c>
      <c r="F2984" s="5">
        <v>1152</v>
      </c>
      <c r="H2984" s="47">
        <f>VLOOKUP(표5_1075[[#This Row],[characterId]],$BB$15:$BD$223,2,FALSE)</f>
        <v>42</v>
      </c>
      <c r="I2984" s="47" t="str">
        <f>VLOOKUP(표5_1075[[#This Row],[characterId]],$BB$15:$BD$223,3,FALSE)</f>
        <v>펫베</v>
      </c>
      <c r="K2984" s="47">
        <f t="shared" si="180"/>
        <v>120</v>
      </c>
      <c r="L2984" s="47">
        <v>2874</v>
      </c>
      <c r="M2984" s="47">
        <f t="shared" si="178"/>
        <v>2006</v>
      </c>
      <c r="N2984" s="47">
        <f t="shared" si="181"/>
        <v>18</v>
      </c>
      <c r="O2984" s="47">
        <f t="shared" si="179"/>
        <v>1152</v>
      </c>
      <c r="P2984" s="47"/>
    </row>
    <row r="2985" spans="1:16" x14ac:dyDescent="0.3">
      <c r="A2985" s="6"/>
      <c r="C2985" s="27" t="s">
        <v>2643</v>
      </c>
      <c r="D2985" s="26">
        <v>2006</v>
      </c>
      <c r="E2985" s="26">
        <v>19</v>
      </c>
      <c r="F2985" s="5">
        <v>1165</v>
      </c>
      <c r="H2985" s="47">
        <f>VLOOKUP(표5_1075[[#This Row],[characterId]],$BB$15:$BD$223,2,FALSE)</f>
        <v>8</v>
      </c>
      <c r="I2985" s="47" t="str">
        <f>VLOOKUP(표5_1075[[#This Row],[characterId]],$BB$15:$BD$223,3,FALSE)</f>
        <v>깨비문</v>
      </c>
      <c r="K2985" s="47">
        <f t="shared" si="180"/>
        <v>120</v>
      </c>
      <c r="L2985" s="47">
        <v>2875</v>
      </c>
      <c r="M2985" s="47">
        <f t="shared" si="178"/>
        <v>2006</v>
      </c>
      <c r="N2985" s="47">
        <f t="shared" si="181"/>
        <v>19</v>
      </c>
      <c r="O2985" s="47">
        <f t="shared" si="179"/>
        <v>1165</v>
      </c>
      <c r="P2985" s="47"/>
    </row>
    <row r="2986" spans="1:16" x14ac:dyDescent="0.3">
      <c r="A2986" s="6"/>
      <c r="C2986" s="27" t="s">
        <v>2644</v>
      </c>
      <c r="D2986" s="26">
        <v>2006</v>
      </c>
      <c r="E2986" s="26">
        <v>20</v>
      </c>
      <c r="F2986" s="5">
        <v>1175</v>
      </c>
      <c r="H2986" s="47">
        <f>VLOOKUP(표5_1075[[#This Row],[characterId]],$BB$15:$BD$223,2,FALSE)</f>
        <v>13</v>
      </c>
      <c r="I2986" s="47" t="str">
        <f>VLOOKUP(표5_1075[[#This Row],[characterId]],$BB$15:$BD$223,3,FALSE)</f>
        <v>제츠하</v>
      </c>
      <c r="K2986" s="47">
        <f t="shared" si="180"/>
        <v>120</v>
      </c>
      <c r="L2986" s="47">
        <v>2876</v>
      </c>
      <c r="M2986" s="47">
        <f t="shared" si="178"/>
        <v>2006</v>
      </c>
      <c r="N2986" s="47">
        <f t="shared" si="181"/>
        <v>20</v>
      </c>
      <c r="O2986" s="47">
        <f t="shared" si="179"/>
        <v>1175</v>
      </c>
      <c r="P2986" s="47"/>
    </row>
    <row r="2987" spans="1:16" x14ac:dyDescent="0.3">
      <c r="A2987" s="6"/>
      <c r="C2987" s="27" t="s">
        <v>2645</v>
      </c>
      <c r="D2987" s="26">
        <v>2006</v>
      </c>
      <c r="E2987" s="26">
        <v>101</v>
      </c>
      <c r="F2987" s="5">
        <v>2012</v>
      </c>
      <c r="H2987" s="47">
        <f>VLOOKUP(표5_1075[[#This Row],[characterId]],$BB$15:$BD$223,2,FALSE)</f>
        <v>31</v>
      </c>
      <c r="I2987" s="47" t="str">
        <f>VLOOKUP(표5_1075[[#This Row],[characterId]],$BB$15:$BD$223,3,FALSE)</f>
        <v>요로나</v>
      </c>
      <c r="K2987" s="47">
        <f t="shared" si="180"/>
        <v>120</v>
      </c>
      <c r="L2987" s="47">
        <v>2877</v>
      </c>
      <c r="M2987" s="47">
        <f t="shared" si="178"/>
        <v>2006</v>
      </c>
      <c r="N2987" s="47">
        <f t="shared" si="181"/>
        <v>101</v>
      </c>
      <c r="O2987" s="47">
        <f t="shared" si="179"/>
        <v>2012</v>
      </c>
      <c r="P2987" s="47"/>
    </row>
    <row r="2988" spans="1:16" x14ac:dyDescent="0.3">
      <c r="A2988" s="6"/>
      <c r="C2988" s="27" t="s">
        <v>2646</v>
      </c>
      <c r="D2988" s="26">
        <v>2006</v>
      </c>
      <c r="E2988" s="26">
        <v>102</v>
      </c>
      <c r="F2988" s="5">
        <v>2002</v>
      </c>
      <c r="H2988" s="47">
        <f>VLOOKUP(표5_1075[[#This Row],[characterId]],$BB$15:$BD$223,2,FALSE)</f>
        <v>31</v>
      </c>
      <c r="I2988" s="47" t="str">
        <f>VLOOKUP(표5_1075[[#This Row],[characterId]],$BB$15:$BD$223,3,FALSE)</f>
        <v>그렐라스</v>
      </c>
      <c r="K2988" s="47">
        <f t="shared" si="180"/>
        <v>120</v>
      </c>
      <c r="L2988" s="47">
        <v>2878</v>
      </c>
      <c r="M2988" s="47">
        <f t="shared" si="178"/>
        <v>2006</v>
      </c>
      <c r="N2988" s="47">
        <f t="shared" si="181"/>
        <v>102</v>
      </c>
      <c r="O2988" s="47">
        <f t="shared" si="179"/>
        <v>2002</v>
      </c>
      <c r="P2988" s="47"/>
    </row>
    <row r="2989" spans="1:16" x14ac:dyDescent="0.3">
      <c r="A2989" s="6"/>
      <c r="C2989" s="27" t="s">
        <v>2647</v>
      </c>
      <c r="D2989" s="26">
        <v>2006</v>
      </c>
      <c r="E2989" s="26">
        <v>103</v>
      </c>
      <c r="F2989" s="5">
        <v>2003</v>
      </c>
      <c r="H2989" s="47">
        <f>VLOOKUP(표5_1075[[#This Row],[characterId]],$BB$15:$BD$223,2,FALSE)</f>
        <v>31</v>
      </c>
      <c r="I2989" s="47" t="str">
        <f>VLOOKUP(표5_1075[[#This Row],[characterId]],$BB$15:$BD$223,3,FALSE)</f>
        <v>주니어 K</v>
      </c>
      <c r="K2989" s="47">
        <f t="shared" si="180"/>
        <v>120</v>
      </c>
      <c r="L2989" s="47">
        <v>2879</v>
      </c>
      <c r="M2989" s="47">
        <f t="shared" si="178"/>
        <v>2006</v>
      </c>
      <c r="N2989" s="47">
        <f t="shared" si="181"/>
        <v>103</v>
      </c>
      <c r="O2989" s="47">
        <f t="shared" si="179"/>
        <v>2003</v>
      </c>
      <c r="P2989" s="47"/>
    </row>
    <row r="2990" spans="1:16" x14ac:dyDescent="0.3">
      <c r="A2990" s="6"/>
      <c r="C2990" s="27" t="s">
        <v>2648</v>
      </c>
      <c r="D2990" s="26">
        <v>2006</v>
      </c>
      <c r="E2990" s="26">
        <v>201</v>
      </c>
      <c r="F2990" s="5">
        <v>3106</v>
      </c>
      <c r="H2990" s="47">
        <f>VLOOKUP(표5_1075[[#This Row],[characterId]],$BB$15:$BD$223,2,FALSE)</f>
        <v>1</v>
      </c>
      <c r="I2990" s="47" t="str">
        <f>VLOOKUP(표5_1075[[#This Row],[characterId]],$BB$15:$BD$223,3,FALSE)</f>
        <v>크릴카르드</v>
      </c>
      <c r="K2990" s="47">
        <f t="shared" si="180"/>
        <v>120</v>
      </c>
      <c r="L2990" s="47">
        <v>2880</v>
      </c>
      <c r="M2990" s="47">
        <f t="shared" si="178"/>
        <v>2006</v>
      </c>
      <c r="N2990" s="47">
        <f t="shared" si="181"/>
        <v>201</v>
      </c>
      <c r="O2990" s="47">
        <f t="shared" si="179"/>
        <v>3106</v>
      </c>
      <c r="P2990" s="47"/>
    </row>
    <row r="2991" spans="1:16" x14ac:dyDescent="0.3">
      <c r="A2991" s="6"/>
      <c r="C2991" s="27" t="s">
        <v>2649</v>
      </c>
      <c r="D2991" s="26">
        <v>2007</v>
      </c>
      <c r="E2991" s="26">
        <v>1</v>
      </c>
      <c r="F2991" s="5">
        <v>1006</v>
      </c>
      <c r="H2991" s="47">
        <f>VLOOKUP(표5_1075[[#This Row],[characterId]],$BB$15:$BD$223,2,FALSE)</f>
        <v>3</v>
      </c>
      <c r="I2991" s="47" t="str">
        <f>VLOOKUP(표5_1075[[#This Row],[characterId]],$BB$15:$BD$223,3,FALSE)</f>
        <v>위치</v>
      </c>
      <c r="K2991" s="47">
        <f t="shared" si="180"/>
        <v>121</v>
      </c>
      <c r="L2991" s="47">
        <v>2881</v>
      </c>
      <c r="M2991" s="47">
        <f t="shared" ref="M2991:M3038" si="182">VLOOKUP(ROUNDUP(L2991/24,0),$W$15:$Z$138,4,FALSE)</f>
        <v>2007</v>
      </c>
      <c r="N2991" s="47">
        <f t="shared" si="181"/>
        <v>1</v>
      </c>
      <c r="O2991" s="47">
        <f t="shared" ref="O2991:O3038" si="183">INDEX($AB$15:$AY$138,K2991,VLOOKUP(N2991,$S$15:$T$38,2,FALSE))</f>
        <v>1006</v>
      </c>
      <c r="P2991" s="47"/>
    </row>
    <row r="2992" spans="1:16" x14ac:dyDescent="0.3">
      <c r="A2992" s="6"/>
      <c r="C2992" s="27" t="s">
        <v>2650</v>
      </c>
      <c r="D2992" s="26">
        <v>2007</v>
      </c>
      <c r="E2992" s="26">
        <v>2</v>
      </c>
      <c r="F2992" s="5">
        <v>1003</v>
      </c>
      <c r="H2992" s="47">
        <f>VLOOKUP(표5_1075[[#This Row],[characterId]],$BB$15:$BD$223,2,FALSE)</f>
        <v>2</v>
      </c>
      <c r="I2992" s="47" t="str">
        <f>VLOOKUP(표5_1075[[#This Row],[characterId]],$BB$15:$BD$223,3,FALSE)</f>
        <v>으릉</v>
      </c>
      <c r="K2992" s="47">
        <f t="shared" ref="K2992:K3055" si="184">ROUNDUP(L2992/24,0)</f>
        <v>121</v>
      </c>
      <c r="L2992" s="47">
        <v>2882</v>
      </c>
      <c r="M2992" s="47">
        <f t="shared" si="182"/>
        <v>2007</v>
      </c>
      <c r="N2992" s="47">
        <f t="shared" si="181"/>
        <v>2</v>
      </c>
      <c r="O2992" s="47">
        <f t="shared" si="183"/>
        <v>1003</v>
      </c>
      <c r="P2992" s="47"/>
    </row>
    <row r="2993" spans="1:16" x14ac:dyDescent="0.3">
      <c r="A2993" s="6"/>
      <c r="C2993" s="27" t="s">
        <v>2651</v>
      </c>
      <c r="D2993" s="26">
        <v>2007</v>
      </c>
      <c r="E2993" s="26">
        <v>3</v>
      </c>
      <c r="F2993" s="5">
        <v>1019</v>
      </c>
      <c r="H2993" s="47">
        <f>VLOOKUP(표5_1075[[#This Row],[characterId]],$BB$15:$BD$223,2,FALSE)</f>
        <v>7</v>
      </c>
      <c r="I2993" s="47" t="str">
        <f>VLOOKUP(표5_1075[[#This Row],[characterId]],$BB$15:$BD$223,3,FALSE)</f>
        <v>진저맨</v>
      </c>
      <c r="K2993" s="47">
        <f t="shared" si="184"/>
        <v>121</v>
      </c>
      <c r="L2993" s="47">
        <v>2883</v>
      </c>
      <c r="M2993" s="47">
        <f t="shared" si="182"/>
        <v>2007</v>
      </c>
      <c r="N2993" s="47">
        <f t="shared" si="181"/>
        <v>3</v>
      </c>
      <c r="O2993" s="47">
        <f t="shared" si="183"/>
        <v>1019</v>
      </c>
      <c r="P2993" s="47"/>
    </row>
    <row r="2994" spans="1:16" x14ac:dyDescent="0.3">
      <c r="A2994" s="6"/>
      <c r="C2994" s="27" t="s">
        <v>2652</v>
      </c>
      <c r="D2994" s="26">
        <v>2007</v>
      </c>
      <c r="E2994" s="26">
        <v>4</v>
      </c>
      <c r="F2994" s="5">
        <v>1035</v>
      </c>
      <c r="H2994" s="47">
        <f>VLOOKUP(표5_1075[[#This Row],[characterId]],$BB$15:$BD$223,2,FALSE)</f>
        <v>2</v>
      </c>
      <c r="I2994" s="47" t="str">
        <f>VLOOKUP(표5_1075[[#This Row],[characterId]],$BB$15:$BD$223,3,FALSE)</f>
        <v>액션트독스</v>
      </c>
      <c r="K2994" s="47">
        <f t="shared" si="184"/>
        <v>121</v>
      </c>
      <c r="L2994" s="47">
        <v>2884</v>
      </c>
      <c r="M2994" s="47">
        <f t="shared" si="182"/>
        <v>2007</v>
      </c>
      <c r="N2994" s="47">
        <f t="shared" si="181"/>
        <v>4</v>
      </c>
      <c r="O2994" s="47">
        <f t="shared" si="183"/>
        <v>1035</v>
      </c>
      <c r="P2994" s="47"/>
    </row>
    <row r="2995" spans="1:16" x14ac:dyDescent="0.3">
      <c r="A2995" s="6"/>
      <c r="C2995" s="27" t="s">
        <v>2653</v>
      </c>
      <c r="D2995" s="26">
        <v>2007</v>
      </c>
      <c r="E2995" s="26">
        <v>5</v>
      </c>
      <c r="F2995" s="5">
        <v>1020</v>
      </c>
      <c r="H2995" s="47">
        <f>VLOOKUP(표5_1075[[#This Row],[characterId]],$BB$15:$BD$223,2,FALSE)</f>
        <v>9</v>
      </c>
      <c r="I2995" s="47" t="str">
        <f>VLOOKUP(표5_1075[[#This Row],[characterId]],$BB$15:$BD$223,3,FALSE)</f>
        <v>쿨핀</v>
      </c>
      <c r="K2995" s="47">
        <f t="shared" si="184"/>
        <v>121</v>
      </c>
      <c r="L2995" s="47">
        <v>2885</v>
      </c>
      <c r="M2995" s="47">
        <f t="shared" si="182"/>
        <v>2007</v>
      </c>
      <c r="N2995" s="47">
        <f t="shared" si="181"/>
        <v>5</v>
      </c>
      <c r="O2995" s="47">
        <f t="shared" si="183"/>
        <v>1020</v>
      </c>
      <c r="P2995" s="47"/>
    </row>
    <row r="2996" spans="1:16" x14ac:dyDescent="0.3">
      <c r="A2996" s="6"/>
      <c r="C2996" s="27" t="s">
        <v>2654</v>
      </c>
      <c r="D2996" s="26">
        <v>2007</v>
      </c>
      <c r="E2996" s="26">
        <v>6</v>
      </c>
      <c r="F2996" s="5">
        <v>1049</v>
      </c>
      <c r="H2996" s="47">
        <f>VLOOKUP(표5_1075[[#This Row],[characterId]],$BB$15:$BD$223,2,FALSE)</f>
        <v>7</v>
      </c>
      <c r="I2996" s="47" t="str">
        <f>VLOOKUP(표5_1075[[#This Row],[characterId]],$BB$15:$BD$223,3,FALSE)</f>
        <v>민트맨</v>
      </c>
      <c r="K2996" s="47">
        <f t="shared" si="184"/>
        <v>121</v>
      </c>
      <c r="L2996" s="47">
        <v>2886</v>
      </c>
      <c r="M2996" s="47">
        <f t="shared" si="182"/>
        <v>2007</v>
      </c>
      <c r="N2996" s="47">
        <f t="shared" si="181"/>
        <v>6</v>
      </c>
      <c r="O2996" s="47">
        <f t="shared" si="183"/>
        <v>1049</v>
      </c>
      <c r="P2996" s="47"/>
    </row>
    <row r="2997" spans="1:16" x14ac:dyDescent="0.3">
      <c r="A2997" s="6"/>
      <c r="C2997" s="27" t="s">
        <v>2655</v>
      </c>
      <c r="D2997" s="26">
        <v>2007</v>
      </c>
      <c r="E2997" s="26">
        <v>7</v>
      </c>
      <c r="F2997" s="5">
        <v>1043</v>
      </c>
      <c r="H2997" s="47">
        <f>VLOOKUP(표5_1075[[#This Row],[characterId]],$BB$15:$BD$223,2,FALSE)</f>
        <v>17</v>
      </c>
      <c r="I2997" s="47" t="str">
        <f>VLOOKUP(표5_1075[[#This Row],[characterId]],$BB$15:$BD$223,3,FALSE)</f>
        <v>레디안</v>
      </c>
      <c r="K2997" s="47">
        <f t="shared" si="184"/>
        <v>121</v>
      </c>
      <c r="L2997" s="47">
        <v>2887</v>
      </c>
      <c r="M2997" s="47">
        <f t="shared" si="182"/>
        <v>2007</v>
      </c>
      <c r="N2997" s="47">
        <f t="shared" si="181"/>
        <v>7</v>
      </c>
      <c r="O2997" s="47">
        <f t="shared" si="183"/>
        <v>1043</v>
      </c>
      <c r="P2997" s="47"/>
    </row>
    <row r="2998" spans="1:16" x14ac:dyDescent="0.3">
      <c r="A2998" s="6"/>
      <c r="C2998" s="27" t="s">
        <v>2656</v>
      </c>
      <c r="D2998" s="26">
        <v>2007</v>
      </c>
      <c r="E2998" s="26">
        <v>8</v>
      </c>
      <c r="F2998" s="5">
        <v>1051</v>
      </c>
      <c r="H2998" s="47">
        <f>VLOOKUP(표5_1075[[#This Row],[characterId]],$BB$15:$BD$223,2,FALSE)</f>
        <v>42</v>
      </c>
      <c r="I2998" s="47" t="str">
        <f>VLOOKUP(표5_1075[[#This Row],[characterId]],$BB$15:$BD$223,3,FALSE)</f>
        <v>골드리막</v>
      </c>
      <c r="K2998" s="47">
        <f t="shared" si="184"/>
        <v>121</v>
      </c>
      <c r="L2998" s="47">
        <v>2888</v>
      </c>
      <c r="M2998" s="47">
        <f t="shared" si="182"/>
        <v>2007</v>
      </c>
      <c r="N2998" s="47">
        <f t="shared" si="181"/>
        <v>8</v>
      </c>
      <c r="O2998" s="47">
        <f t="shared" si="183"/>
        <v>1051</v>
      </c>
      <c r="P2998" s="47"/>
    </row>
    <row r="2999" spans="1:16" x14ac:dyDescent="0.3">
      <c r="A2999" s="6"/>
      <c r="C2999" s="27" t="s">
        <v>2657</v>
      </c>
      <c r="D2999" s="26">
        <v>2007</v>
      </c>
      <c r="E2999" s="26">
        <v>9</v>
      </c>
      <c r="F2999" s="5">
        <v>1046</v>
      </c>
      <c r="H2999" s="47">
        <f>VLOOKUP(표5_1075[[#This Row],[characterId]],$BB$15:$BD$223,2,FALSE)</f>
        <v>21</v>
      </c>
      <c r="I2999" s="47" t="str">
        <f>VLOOKUP(표5_1075[[#This Row],[characterId]],$BB$15:$BD$223,3,FALSE)</f>
        <v>호롱</v>
      </c>
      <c r="K2999" s="47">
        <f t="shared" si="184"/>
        <v>121</v>
      </c>
      <c r="L2999" s="47">
        <v>2889</v>
      </c>
      <c r="M2999" s="47">
        <f t="shared" si="182"/>
        <v>2007</v>
      </c>
      <c r="N2999" s="47">
        <f t="shared" si="181"/>
        <v>9</v>
      </c>
      <c r="O2999" s="47">
        <f t="shared" si="183"/>
        <v>1046</v>
      </c>
      <c r="P2999" s="47"/>
    </row>
    <row r="3000" spans="1:16" x14ac:dyDescent="0.3">
      <c r="A3000" s="6"/>
      <c r="C3000" s="27" t="s">
        <v>2658</v>
      </c>
      <c r="D3000" s="26">
        <v>2007</v>
      </c>
      <c r="E3000" s="26">
        <v>10</v>
      </c>
      <c r="F3000" s="5">
        <v>1051</v>
      </c>
      <c r="H3000" s="47">
        <f>VLOOKUP(표5_1075[[#This Row],[characterId]],$BB$15:$BD$223,2,FALSE)</f>
        <v>42</v>
      </c>
      <c r="I3000" s="47" t="str">
        <f>VLOOKUP(표5_1075[[#This Row],[characterId]],$BB$15:$BD$223,3,FALSE)</f>
        <v>골드리막</v>
      </c>
      <c r="K3000" s="47">
        <f t="shared" si="184"/>
        <v>121</v>
      </c>
      <c r="L3000" s="47">
        <v>2890</v>
      </c>
      <c r="M3000" s="47">
        <f t="shared" si="182"/>
        <v>2007</v>
      </c>
      <c r="N3000" s="47">
        <f t="shared" si="181"/>
        <v>10</v>
      </c>
      <c r="O3000" s="47">
        <f t="shared" si="183"/>
        <v>1051</v>
      </c>
      <c r="P3000" s="47"/>
    </row>
    <row r="3001" spans="1:16" x14ac:dyDescent="0.3">
      <c r="A3001" s="6"/>
      <c r="C3001" s="27" t="s">
        <v>2659</v>
      </c>
      <c r="D3001" s="26">
        <v>2007</v>
      </c>
      <c r="E3001" s="26">
        <v>11</v>
      </c>
      <c r="F3001" s="5">
        <v>1065</v>
      </c>
      <c r="H3001" s="47">
        <f>VLOOKUP(표5_1075[[#This Row],[characterId]],$BB$15:$BD$223,2,FALSE)</f>
        <v>3</v>
      </c>
      <c r="I3001" s="47" t="str">
        <f>VLOOKUP(표5_1075[[#This Row],[characterId]],$BB$15:$BD$223,3,FALSE)</f>
        <v>옴니파이톤</v>
      </c>
      <c r="K3001" s="47">
        <f t="shared" si="184"/>
        <v>121</v>
      </c>
      <c r="L3001" s="47">
        <v>2891</v>
      </c>
      <c r="M3001" s="47">
        <f t="shared" si="182"/>
        <v>2007</v>
      </c>
      <c r="N3001" s="47">
        <f t="shared" si="181"/>
        <v>11</v>
      </c>
      <c r="O3001" s="47">
        <f t="shared" si="183"/>
        <v>1065</v>
      </c>
      <c r="P3001" s="47"/>
    </row>
    <row r="3002" spans="1:16" x14ac:dyDescent="0.3">
      <c r="A3002" s="6"/>
      <c r="C3002" s="27" t="s">
        <v>2660</v>
      </c>
      <c r="D3002" s="26">
        <v>2007</v>
      </c>
      <c r="E3002" s="26">
        <v>12</v>
      </c>
      <c r="F3002" s="5">
        <v>1077</v>
      </c>
      <c r="H3002" s="47">
        <f>VLOOKUP(표5_1075[[#This Row],[characterId]],$BB$15:$BD$223,2,FALSE)</f>
        <v>6</v>
      </c>
      <c r="I3002" s="47" t="str">
        <f>VLOOKUP(표5_1075[[#This Row],[characterId]],$BB$15:$BD$223,3,FALSE)</f>
        <v>페일독스</v>
      </c>
      <c r="K3002" s="47">
        <f t="shared" si="184"/>
        <v>121</v>
      </c>
      <c r="L3002" s="47">
        <v>2892</v>
      </c>
      <c r="M3002" s="47">
        <f t="shared" si="182"/>
        <v>2007</v>
      </c>
      <c r="N3002" s="47">
        <f t="shared" si="181"/>
        <v>12</v>
      </c>
      <c r="O3002" s="47">
        <f t="shared" si="183"/>
        <v>1077</v>
      </c>
      <c r="P3002" s="47"/>
    </row>
    <row r="3003" spans="1:16" x14ac:dyDescent="0.3">
      <c r="A3003" s="6"/>
      <c r="C3003" s="27" t="s">
        <v>2661</v>
      </c>
      <c r="D3003" s="26">
        <v>2007</v>
      </c>
      <c r="E3003" s="26">
        <v>13</v>
      </c>
      <c r="F3003" s="5">
        <v>1075</v>
      </c>
      <c r="H3003" s="47">
        <f>VLOOKUP(표5_1075[[#This Row],[characterId]],$BB$15:$BD$223,2,FALSE)</f>
        <v>15</v>
      </c>
      <c r="I3003" s="47" t="str">
        <f>VLOOKUP(표5_1075[[#This Row],[characterId]],$BB$15:$BD$223,3,FALSE)</f>
        <v>드로이드실버</v>
      </c>
      <c r="K3003" s="47">
        <f t="shared" si="184"/>
        <v>121</v>
      </c>
      <c r="L3003" s="47">
        <v>2893</v>
      </c>
      <c r="M3003" s="47">
        <f t="shared" si="182"/>
        <v>2007</v>
      </c>
      <c r="N3003" s="47">
        <f t="shared" si="181"/>
        <v>13</v>
      </c>
      <c r="O3003" s="47">
        <f t="shared" si="183"/>
        <v>1075</v>
      </c>
      <c r="P3003" s="47"/>
    </row>
    <row r="3004" spans="1:16" x14ac:dyDescent="0.3">
      <c r="A3004" s="6"/>
      <c r="C3004" s="27" t="s">
        <v>2662</v>
      </c>
      <c r="D3004" s="26">
        <v>2007</v>
      </c>
      <c r="E3004" s="26">
        <v>14</v>
      </c>
      <c r="F3004" s="5">
        <v>1064</v>
      </c>
      <c r="H3004" s="47">
        <f>VLOOKUP(표5_1075[[#This Row],[characterId]],$BB$15:$BD$223,2,FALSE)</f>
        <v>19</v>
      </c>
      <c r="I3004" s="47" t="str">
        <f>VLOOKUP(표5_1075[[#This Row],[characterId]],$BB$15:$BD$223,3,FALSE)</f>
        <v>세이코</v>
      </c>
      <c r="K3004" s="47">
        <f t="shared" si="184"/>
        <v>121</v>
      </c>
      <c r="L3004" s="47">
        <v>2894</v>
      </c>
      <c r="M3004" s="47">
        <f t="shared" si="182"/>
        <v>2007</v>
      </c>
      <c r="N3004" s="47">
        <f t="shared" si="181"/>
        <v>14</v>
      </c>
      <c r="O3004" s="47">
        <f t="shared" si="183"/>
        <v>1064</v>
      </c>
      <c r="P3004" s="47"/>
    </row>
    <row r="3005" spans="1:16" x14ac:dyDescent="0.3">
      <c r="A3005" s="6"/>
      <c r="C3005" s="27" t="s">
        <v>2663</v>
      </c>
      <c r="D3005" s="26">
        <v>2007</v>
      </c>
      <c r="E3005" s="26">
        <v>15</v>
      </c>
      <c r="F3005" s="5">
        <v>1082</v>
      </c>
      <c r="H3005" s="47">
        <f>VLOOKUP(표5_1075[[#This Row],[characterId]],$BB$15:$BD$223,2,FALSE)</f>
        <v>15</v>
      </c>
      <c r="I3005" s="47" t="str">
        <f>VLOOKUP(표5_1075[[#This Row],[characterId]],$BB$15:$BD$223,3,FALSE)</f>
        <v>나이트필</v>
      </c>
      <c r="K3005" s="47">
        <f t="shared" si="184"/>
        <v>121</v>
      </c>
      <c r="L3005" s="47">
        <v>2895</v>
      </c>
      <c r="M3005" s="47">
        <f t="shared" si="182"/>
        <v>2007</v>
      </c>
      <c r="N3005" s="47">
        <f t="shared" si="181"/>
        <v>15</v>
      </c>
      <c r="O3005" s="47">
        <f t="shared" si="183"/>
        <v>1082</v>
      </c>
      <c r="P3005" s="47"/>
    </row>
    <row r="3006" spans="1:16" x14ac:dyDescent="0.3">
      <c r="A3006" s="6"/>
      <c r="C3006" s="27" t="s">
        <v>2664</v>
      </c>
      <c r="D3006" s="26">
        <v>2007</v>
      </c>
      <c r="E3006" s="26">
        <v>16</v>
      </c>
      <c r="F3006" s="5">
        <v>1158</v>
      </c>
      <c r="H3006" s="47">
        <f>VLOOKUP(표5_1075[[#This Row],[characterId]],$BB$15:$BD$223,2,FALSE)</f>
        <v>29</v>
      </c>
      <c r="I3006" s="47" t="str">
        <f>VLOOKUP(표5_1075[[#This Row],[characterId]],$BB$15:$BD$223,3,FALSE)</f>
        <v>셀케토</v>
      </c>
      <c r="K3006" s="47">
        <f t="shared" si="184"/>
        <v>121</v>
      </c>
      <c r="L3006" s="47">
        <v>2896</v>
      </c>
      <c r="M3006" s="47">
        <f t="shared" si="182"/>
        <v>2007</v>
      </c>
      <c r="N3006" s="47">
        <f t="shared" si="181"/>
        <v>16</v>
      </c>
      <c r="O3006" s="47">
        <f t="shared" si="183"/>
        <v>1158</v>
      </c>
      <c r="P3006" s="47"/>
    </row>
    <row r="3007" spans="1:16" x14ac:dyDescent="0.3">
      <c r="A3007" s="6"/>
      <c r="C3007" s="27" t="s">
        <v>2665</v>
      </c>
      <c r="D3007" s="26">
        <v>2007</v>
      </c>
      <c r="E3007" s="26">
        <v>17</v>
      </c>
      <c r="F3007" s="5">
        <v>1154</v>
      </c>
      <c r="H3007" s="47">
        <f>VLOOKUP(표5_1075[[#This Row],[characterId]],$BB$15:$BD$223,2,FALSE)</f>
        <v>39</v>
      </c>
      <c r="I3007" s="47" t="str">
        <f>VLOOKUP(표5_1075[[#This Row],[characterId]],$BB$15:$BD$223,3,FALSE)</f>
        <v>스핑크스헤드</v>
      </c>
      <c r="K3007" s="47">
        <f t="shared" si="184"/>
        <v>121</v>
      </c>
      <c r="L3007" s="47">
        <v>2897</v>
      </c>
      <c r="M3007" s="47">
        <f t="shared" si="182"/>
        <v>2007</v>
      </c>
      <c r="N3007" s="47">
        <f t="shared" si="181"/>
        <v>17</v>
      </c>
      <c r="O3007" s="47">
        <f t="shared" si="183"/>
        <v>1154</v>
      </c>
      <c r="P3007" s="47"/>
    </row>
    <row r="3008" spans="1:16" x14ac:dyDescent="0.3">
      <c r="A3008" s="6"/>
      <c r="C3008" s="27" t="s">
        <v>2666</v>
      </c>
      <c r="D3008" s="26">
        <v>2007</v>
      </c>
      <c r="E3008" s="26">
        <v>18</v>
      </c>
      <c r="F3008" s="5">
        <v>1100</v>
      </c>
      <c r="H3008" s="47">
        <f>VLOOKUP(표5_1075[[#This Row],[characterId]],$BB$15:$BD$223,2,FALSE)</f>
        <v>20</v>
      </c>
      <c r="I3008" s="47" t="str">
        <f>VLOOKUP(표5_1075[[#This Row],[characterId]],$BB$15:$BD$223,3,FALSE)</f>
        <v>아글라스</v>
      </c>
      <c r="K3008" s="47">
        <f t="shared" si="184"/>
        <v>121</v>
      </c>
      <c r="L3008" s="47">
        <v>2898</v>
      </c>
      <c r="M3008" s="47">
        <f t="shared" si="182"/>
        <v>2007</v>
      </c>
      <c r="N3008" s="47">
        <f t="shared" si="181"/>
        <v>18</v>
      </c>
      <c r="O3008" s="47">
        <f t="shared" si="183"/>
        <v>1100</v>
      </c>
      <c r="P3008" s="47"/>
    </row>
    <row r="3009" spans="1:16" x14ac:dyDescent="0.3">
      <c r="A3009" s="6"/>
      <c r="C3009" s="27" t="s">
        <v>2667</v>
      </c>
      <c r="D3009" s="26">
        <v>2007</v>
      </c>
      <c r="E3009" s="26">
        <v>19</v>
      </c>
      <c r="F3009" s="5">
        <v>1106</v>
      </c>
      <c r="H3009" s="47">
        <f>VLOOKUP(표5_1075[[#This Row],[characterId]],$BB$15:$BD$223,2,FALSE)</f>
        <v>13</v>
      </c>
      <c r="I3009" s="47" t="str">
        <f>VLOOKUP(표5_1075[[#This Row],[characterId]],$BB$15:$BD$223,3,FALSE)</f>
        <v>얀토토</v>
      </c>
      <c r="K3009" s="47">
        <f t="shared" si="184"/>
        <v>121</v>
      </c>
      <c r="L3009" s="47">
        <v>2899</v>
      </c>
      <c r="M3009" s="47">
        <f t="shared" si="182"/>
        <v>2007</v>
      </c>
      <c r="N3009" s="47">
        <f t="shared" si="181"/>
        <v>19</v>
      </c>
      <c r="O3009" s="47">
        <f t="shared" si="183"/>
        <v>1106</v>
      </c>
      <c r="P3009" s="47"/>
    </row>
    <row r="3010" spans="1:16" x14ac:dyDescent="0.3">
      <c r="A3010" s="6"/>
      <c r="C3010" s="27" t="s">
        <v>2668</v>
      </c>
      <c r="D3010" s="26">
        <v>2007</v>
      </c>
      <c r="E3010" s="26">
        <v>20</v>
      </c>
      <c r="F3010" s="5">
        <v>1176</v>
      </c>
      <c r="H3010" s="47">
        <f>VLOOKUP(표5_1075[[#This Row],[characterId]],$BB$15:$BD$223,2,FALSE)</f>
        <v>8</v>
      </c>
      <c r="I3010" s="47" t="str">
        <f>VLOOKUP(표5_1075[[#This Row],[characterId]],$BB$15:$BD$223,3,FALSE)</f>
        <v>스피너츠</v>
      </c>
      <c r="K3010" s="47">
        <f t="shared" si="184"/>
        <v>121</v>
      </c>
      <c r="L3010" s="47">
        <v>2900</v>
      </c>
      <c r="M3010" s="47">
        <f t="shared" si="182"/>
        <v>2007</v>
      </c>
      <c r="N3010" s="47">
        <f t="shared" si="181"/>
        <v>20</v>
      </c>
      <c r="O3010" s="47">
        <f t="shared" si="183"/>
        <v>1176</v>
      </c>
      <c r="P3010" s="47"/>
    </row>
    <row r="3011" spans="1:16" x14ac:dyDescent="0.3">
      <c r="A3011" s="6"/>
      <c r="C3011" s="27" t="s">
        <v>2669</v>
      </c>
      <c r="D3011" s="26">
        <v>2007</v>
      </c>
      <c r="E3011" s="26">
        <v>101</v>
      </c>
      <c r="F3011" s="5">
        <v>2002</v>
      </c>
      <c r="H3011" s="47">
        <f>VLOOKUP(표5_1075[[#This Row],[characterId]],$BB$15:$BD$223,2,FALSE)</f>
        <v>31</v>
      </c>
      <c r="I3011" s="47" t="str">
        <f>VLOOKUP(표5_1075[[#This Row],[characterId]],$BB$15:$BD$223,3,FALSE)</f>
        <v>그렐라스</v>
      </c>
      <c r="K3011" s="47">
        <f t="shared" si="184"/>
        <v>121</v>
      </c>
      <c r="L3011" s="47">
        <v>2901</v>
      </c>
      <c r="M3011" s="47">
        <f t="shared" si="182"/>
        <v>2007</v>
      </c>
      <c r="N3011" s="47">
        <f t="shared" si="181"/>
        <v>101</v>
      </c>
      <c r="O3011" s="47">
        <f t="shared" si="183"/>
        <v>2002</v>
      </c>
      <c r="P3011" s="47"/>
    </row>
    <row r="3012" spans="1:16" x14ac:dyDescent="0.3">
      <c r="A3012" s="6"/>
      <c r="C3012" s="27" t="s">
        <v>2670</v>
      </c>
      <c r="D3012" s="26">
        <v>2007</v>
      </c>
      <c r="E3012" s="26">
        <v>102</v>
      </c>
      <c r="F3012" s="5">
        <v>2021</v>
      </c>
      <c r="H3012" s="47">
        <f>VLOOKUP(표5_1075[[#This Row],[characterId]],$BB$15:$BD$223,2,FALSE)</f>
        <v>23</v>
      </c>
      <c r="I3012" s="47" t="str">
        <f>VLOOKUP(표5_1075[[#This Row],[characterId]],$BB$15:$BD$223,3,FALSE)</f>
        <v>도르도로이드</v>
      </c>
      <c r="K3012" s="47">
        <f t="shared" si="184"/>
        <v>121</v>
      </c>
      <c r="L3012" s="47">
        <v>2902</v>
      </c>
      <c r="M3012" s="47">
        <f t="shared" si="182"/>
        <v>2007</v>
      </c>
      <c r="N3012" s="47">
        <f t="shared" si="181"/>
        <v>102</v>
      </c>
      <c r="O3012" s="47">
        <f t="shared" si="183"/>
        <v>2021</v>
      </c>
      <c r="P3012" s="47"/>
    </row>
    <row r="3013" spans="1:16" x14ac:dyDescent="0.3">
      <c r="A3013" s="6"/>
      <c r="C3013" s="27" t="s">
        <v>2671</v>
      </c>
      <c r="D3013" s="26">
        <v>2007</v>
      </c>
      <c r="E3013" s="26">
        <v>103</v>
      </c>
      <c r="F3013" s="5">
        <v>2033</v>
      </c>
      <c r="H3013" s="47">
        <f>VLOOKUP(표5_1075[[#This Row],[characterId]],$BB$15:$BD$223,2,FALSE)</f>
        <v>31</v>
      </c>
      <c r="I3013" s="47" t="str">
        <f>VLOOKUP(표5_1075[[#This Row],[characterId]],$BB$15:$BD$223,3,FALSE)</f>
        <v>하이워터쿼츠</v>
      </c>
      <c r="K3013" s="47">
        <f t="shared" si="184"/>
        <v>121</v>
      </c>
      <c r="L3013" s="47">
        <v>2903</v>
      </c>
      <c r="M3013" s="47">
        <f t="shared" si="182"/>
        <v>2007</v>
      </c>
      <c r="N3013" s="47">
        <f t="shared" si="181"/>
        <v>103</v>
      </c>
      <c r="O3013" s="47">
        <f t="shared" si="183"/>
        <v>2033</v>
      </c>
      <c r="P3013" s="47"/>
    </row>
    <row r="3014" spans="1:16" x14ac:dyDescent="0.3">
      <c r="A3014" s="6"/>
      <c r="C3014" s="27" t="s">
        <v>2672</v>
      </c>
      <c r="D3014" s="26">
        <v>2007</v>
      </c>
      <c r="E3014" s="26">
        <v>201</v>
      </c>
      <c r="F3014" s="5">
        <v>3103</v>
      </c>
      <c r="H3014" s="47">
        <f>VLOOKUP(표5_1075[[#This Row],[characterId]],$BB$15:$BD$223,2,FALSE)</f>
        <v>1</v>
      </c>
      <c r="I3014" s="47" t="str">
        <f>VLOOKUP(표5_1075[[#This Row],[characterId]],$BB$15:$BD$223,3,FALSE)</f>
        <v>나트릭스</v>
      </c>
      <c r="K3014" s="47">
        <f t="shared" si="184"/>
        <v>121</v>
      </c>
      <c r="L3014" s="47">
        <v>2904</v>
      </c>
      <c r="M3014" s="47">
        <f t="shared" si="182"/>
        <v>2007</v>
      </c>
      <c r="N3014" s="47">
        <f t="shared" si="181"/>
        <v>201</v>
      </c>
      <c r="O3014" s="47">
        <f t="shared" si="183"/>
        <v>3103</v>
      </c>
      <c r="P3014" s="47"/>
    </row>
    <row r="3015" spans="1:16" x14ac:dyDescent="0.3">
      <c r="A3015" s="6"/>
      <c r="C3015" s="27" t="s">
        <v>2673</v>
      </c>
      <c r="D3015" s="26">
        <v>2008</v>
      </c>
      <c r="E3015" s="26">
        <v>1</v>
      </c>
      <c r="F3015" s="5">
        <v>1009</v>
      </c>
      <c r="H3015" s="47">
        <f>VLOOKUP(표5_1075[[#This Row],[characterId]],$BB$15:$BD$223,2,FALSE)</f>
        <v>7</v>
      </c>
      <c r="I3015" s="47" t="str">
        <f>VLOOKUP(표5_1075[[#This Row],[characterId]],$BB$15:$BD$223,3,FALSE)</f>
        <v>블라임</v>
      </c>
      <c r="K3015" s="47">
        <f t="shared" si="184"/>
        <v>122</v>
      </c>
      <c r="L3015" s="47">
        <v>2905</v>
      </c>
      <c r="M3015" s="47">
        <f t="shared" si="182"/>
        <v>2008</v>
      </c>
      <c r="N3015" s="47">
        <f t="shared" si="181"/>
        <v>1</v>
      </c>
      <c r="O3015" s="47">
        <f t="shared" si="183"/>
        <v>1009</v>
      </c>
      <c r="P3015" s="47"/>
    </row>
    <row r="3016" spans="1:16" x14ac:dyDescent="0.3">
      <c r="A3016" s="6"/>
      <c r="C3016" s="27" t="s">
        <v>2674</v>
      </c>
      <c r="D3016" s="26">
        <v>2008</v>
      </c>
      <c r="E3016" s="26">
        <v>2</v>
      </c>
      <c r="F3016" s="5">
        <v>1008</v>
      </c>
      <c r="H3016" s="47">
        <f>VLOOKUP(표5_1075[[#This Row],[characterId]],$BB$15:$BD$223,2,FALSE)</f>
        <v>41</v>
      </c>
      <c r="I3016" s="47" t="str">
        <f>VLOOKUP(표5_1075[[#This Row],[characterId]],$BB$15:$BD$223,3,FALSE)</f>
        <v>화이트고</v>
      </c>
      <c r="K3016" s="47">
        <f t="shared" si="184"/>
        <v>122</v>
      </c>
      <c r="L3016" s="47">
        <v>2906</v>
      </c>
      <c r="M3016" s="47">
        <f t="shared" si="182"/>
        <v>2008</v>
      </c>
      <c r="N3016" s="47">
        <f t="shared" ref="N3016:N3079" si="185">N2992</f>
        <v>2</v>
      </c>
      <c r="O3016" s="47">
        <f t="shared" si="183"/>
        <v>1008</v>
      </c>
      <c r="P3016" s="47"/>
    </row>
    <row r="3017" spans="1:16" x14ac:dyDescent="0.3">
      <c r="A3017" s="6"/>
      <c r="C3017" s="27" t="s">
        <v>2675</v>
      </c>
      <c r="D3017" s="26">
        <v>2008</v>
      </c>
      <c r="E3017" s="26">
        <v>3</v>
      </c>
      <c r="F3017" s="5">
        <v>1013</v>
      </c>
      <c r="H3017" s="47">
        <f>VLOOKUP(표5_1075[[#This Row],[characterId]],$BB$15:$BD$223,2,FALSE)</f>
        <v>4</v>
      </c>
      <c r="I3017" s="47" t="str">
        <f>VLOOKUP(표5_1075[[#This Row],[characterId]],$BB$15:$BD$223,3,FALSE)</f>
        <v>칼핀</v>
      </c>
      <c r="K3017" s="47">
        <f t="shared" si="184"/>
        <v>122</v>
      </c>
      <c r="L3017" s="47">
        <v>2907</v>
      </c>
      <c r="M3017" s="47">
        <f t="shared" si="182"/>
        <v>2008</v>
      </c>
      <c r="N3017" s="47">
        <f t="shared" si="185"/>
        <v>3</v>
      </c>
      <c r="O3017" s="47">
        <f t="shared" si="183"/>
        <v>1013</v>
      </c>
      <c r="P3017" s="47"/>
    </row>
    <row r="3018" spans="1:16" x14ac:dyDescent="0.3">
      <c r="A3018" s="6"/>
      <c r="C3018" s="27" t="s">
        <v>2676</v>
      </c>
      <c r="D3018" s="26">
        <v>2008</v>
      </c>
      <c r="E3018" s="26">
        <v>4</v>
      </c>
      <c r="F3018" s="5">
        <v>1011</v>
      </c>
      <c r="H3018" s="47">
        <f>VLOOKUP(표5_1075[[#This Row],[characterId]],$BB$15:$BD$223,2,FALSE)</f>
        <v>2</v>
      </c>
      <c r="I3018" s="47" t="str">
        <f>VLOOKUP(표5_1075[[#This Row],[characterId]],$BB$15:$BD$223,3,FALSE)</f>
        <v>워터독스</v>
      </c>
      <c r="K3018" s="47">
        <f t="shared" si="184"/>
        <v>122</v>
      </c>
      <c r="L3018" s="47">
        <v>2908</v>
      </c>
      <c r="M3018" s="47">
        <f t="shared" si="182"/>
        <v>2008</v>
      </c>
      <c r="N3018" s="47">
        <f t="shared" si="185"/>
        <v>4</v>
      </c>
      <c r="O3018" s="47">
        <f t="shared" si="183"/>
        <v>1011</v>
      </c>
      <c r="P3018" s="47"/>
    </row>
    <row r="3019" spans="1:16" x14ac:dyDescent="0.3">
      <c r="A3019" s="6"/>
      <c r="C3019" s="27" t="s">
        <v>2677</v>
      </c>
      <c r="D3019" s="26">
        <v>2008</v>
      </c>
      <c r="E3019" s="26">
        <v>5</v>
      </c>
      <c r="F3019" s="5">
        <v>1017</v>
      </c>
      <c r="H3019" s="47">
        <f>VLOOKUP(표5_1075[[#This Row],[characterId]],$BB$15:$BD$223,2,FALSE)</f>
        <v>44</v>
      </c>
      <c r="I3019" s="47" t="str">
        <f>VLOOKUP(표5_1075[[#This Row],[characterId]],$BB$15:$BD$223,3,FALSE)</f>
        <v>보라고래</v>
      </c>
      <c r="K3019" s="47">
        <f t="shared" si="184"/>
        <v>122</v>
      </c>
      <c r="L3019" s="47">
        <v>2909</v>
      </c>
      <c r="M3019" s="47">
        <f t="shared" si="182"/>
        <v>2008</v>
      </c>
      <c r="N3019" s="47">
        <f t="shared" si="185"/>
        <v>5</v>
      </c>
      <c r="O3019" s="47">
        <f t="shared" si="183"/>
        <v>1017</v>
      </c>
      <c r="P3019" s="47"/>
    </row>
    <row r="3020" spans="1:16" x14ac:dyDescent="0.3">
      <c r="A3020" s="6"/>
      <c r="C3020" s="27" t="s">
        <v>2678</v>
      </c>
      <c r="D3020" s="26">
        <v>2008</v>
      </c>
      <c r="E3020" s="26">
        <v>6</v>
      </c>
      <c r="F3020" s="5">
        <v>1116</v>
      </c>
      <c r="H3020" s="47">
        <f>VLOOKUP(표5_1075[[#This Row],[characterId]],$BB$15:$BD$223,2,FALSE)</f>
        <v>5</v>
      </c>
      <c r="I3020" s="47" t="str">
        <f>VLOOKUP(표5_1075[[#This Row],[characterId]],$BB$15:$BD$223,3,FALSE)</f>
        <v>마그롭스</v>
      </c>
      <c r="K3020" s="47">
        <f t="shared" si="184"/>
        <v>122</v>
      </c>
      <c r="L3020" s="47">
        <v>2910</v>
      </c>
      <c r="M3020" s="47">
        <f t="shared" si="182"/>
        <v>2008</v>
      </c>
      <c r="N3020" s="47">
        <f t="shared" si="185"/>
        <v>6</v>
      </c>
      <c r="O3020" s="47">
        <f t="shared" si="183"/>
        <v>1116</v>
      </c>
      <c r="P3020" s="47"/>
    </row>
    <row r="3021" spans="1:16" x14ac:dyDescent="0.3">
      <c r="A3021" s="6"/>
      <c r="C3021" s="27" t="s">
        <v>2679</v>
      </c>
      <c r="D3021" s="26">
        <v>2008</v>
      </c>
      <c r="E3021" s="26">
        <v>7</v>
      </c>
      <c r="F3021" s="5">
        <v>1039</v>
      </c>
      <c r="H3021" s="47">
        <f>VLOOKUP(표5_1075[[#This Row],[characterId]],$BB$15:$BD$223,2,FALSE)</f>
        <v>41</v>
      </c>
      <c r="I3021" s="47" t="str">
        <f>VLOOKUP(표5_1075[[#This Row],[characterId]],$BB$15:$BD$223,3,FALSE)</f>
        <v>데이레이디</v>
      </c>
      <c r="K3021" s="47">
        <f t="shared" si="184"/>
        <v>122</v>
      </c>
      <c r="L3021" s="47">
        <v>2911</v>
      </c>
      <c r="M3021" s="47">
        <f t="shared" si="182"/>
        <v>2008</v>
      </c>
      <c r="N3021" s="47">
        <f t="shared" si="185"/>
        <v>7</v>
      </c>
      <c r="O3021" s="47">
        <f t="shared" si="183"/>
        <v>1039</v>
      </c>
      <c r="P3021" s="47"/>
    </row>
    <row r="3022" spans="1:16" x14ac:dyDescent="0.3">
      <c r="A3022" s="6"/>
      <c r="C3022" s="27" t="s">
        <v>2680</v>
      </c>
      <c r="D3022" s="26">
        <v>2008</v>
      </c>
      <c r="E3022" s="26">
        <v>8</v>
      </c>
      <c r="F3022" s="5">
        <v>1040</v>
      </c>
      <c r="H3022" s="47">
        <f>VLOOKUP(표5_1075[[#This Row],[characterId]],$BB$15:$BD$223,2,FALSE)</f>
        <v>4</v>
      </c>
      <c r="I3022" s="47" t="str">
        <f>VLOOKUP(표5_1075[[#This Row],[characterId]],$BB$15:$BD$223,3,FALSE)</f>
        <v>럼블폴</v>
      </c>
      <c r="K3022" s="47">
        <f t="shared" si="184"/>
        <v>122</v>
      </c>
      <c r="L3022" s="47">
        <v>2912</v>
      </c>
      <c r="M3022" s="47">
        <f t="shared" si="182"/>
        <v>2008</v>
      </c>
      <c r="N3022" s="47">
        <f t="shared" si="185"/>
        <v>8</v>
      </c>
      <c r="O3022" s="47">
        <f t="shared" si="183"/>
        <v>1040</v>
      </c>
      <c r="P3022" s="47"/>
    </row>
    <row r="3023" spans="1:16" x14ac:dyDescent="0.3">
      <c r="A3023" s="6"/>
      <c r="C3023" s="27" t="s">
        <v>2681</v>
      </c>
      <c r="D3023" s="26">
        <v>2008</v>
      </c>
      <c r="E3023" s="26">
        <v>9</v>
      </c>
      <c r="F3023" s="5">
        <v>1048</v>
      </c>
      <c r="H3023" s="47">
        <f>VLOOKUP(표5_1075[[#This Row],[characterId]],$BB$15:$BD$223,2,FALSE)</f>
        <v>8</v>
      </c>
      <c r="I3023" s="47" t="str">
        <f>VLOOKUP(표5_1075[[#This Row],[characterId]],$BB$15:$BD$223,3,FALSE)</f>
        <v>호박</v>
      </c>
      <c r="K3023" s="47">
        <f t="shared" si="184"/>
        <v>122</v>
      </c>
      <c r="L3023" s="47">
        <v>2913</v>
      </c>
      <c r="M3023" s="47">
        <f t="shared" si="182"/>
        <v>2008</v>
      </c>
      <c r="N3023" s="47">
        <f t="shared" si="185"/>
        <v>9</v>
      </c>
      <c r="O3023" s="47">
        <f t="shared" si="183"/>
        <v>1048</v>
      </c>
      <c r="P3023" s="47"/>
    </row>
    <row r="3024" spans="1:16" x14ac:dyDescent="0.3">
      <c r="A3024" s="6"/>
      <c r="C3024" s="27" t="s">
        <v>2682</v>
      </c>
      <c r="D3024" s="26">
        <v>2008</v>
      </c>
      <c r="E3024" s="26">
        <v>10</v>
      </c>
      <c r="F3024" s="5">
        <v>1038</v>
      </c>
      <c r="H3024" s="47">
        <f>VLOOKUP(표5_1075[[#This Row],[characterId]],$BB$15:$BD$223,2,FALSE)</f>
        <v>42</v>
      </c>
      <c r="I3024" s="47" t="str">
        <f>VLOOKUP(표5_1075[[#This Row],[characterId]],$BB$15:$BD$223,3,FALSE)</f>
        <v>리프스</v>
      </c>
      <c r="K3024" s="47">
        <f t="shared" si="184"/>
        <v>122</v>
      </c>
      <c r="L3024" s="47">
        <v>2914</v>
      </c>
      <c r="M3024" s="47">
        <f t="shared" si="182"/>
        <v>2008</v>
      </c>
      <c r="N3024" s="47">
        <f t="shared" si="185"/>
        <v>10</v>
      </c>
      <c r="O3024" s="47">
        <f t="shared" si="183"/>
        <v>1038</v>
      </c>
      <c r="P3024" s="47"/>
    </row>
    <row r="3025" spans="1:16" x14ac:dyDescent="0.3">
      <c r="A3025" s="6"/>
      <c r="C3025" s="27" t="s">
        <v>2683</v>
      </c>
      <c r="D3025" s="26">
        <v>2008</v>
      </c>
      <c r="E3025" s="26">
        <v>11</v>
      </c>
      <c r="F3025" s="5">
        <v>1072</v>
      </c>
      <c r="H3025" s="47">
        <f>VLOOKUP(표5_1075[[#This Row],[characterId]],$BB$15:$BD$223,2,FALSE)</f>
        <v>3</v>
      </c>
      <c r="I3025" s="47" t="str">
        <f>VLOOKUP(표5_1075[[#This Row],[characterId]],$BB$15:$BD$223,3,FALSE)</f>
        <v>폼바딜</v>
      </c>
      <c r="K3025" s="47">
        <f t="shared" si="184"/>
        <v>122</v>
      </c>
      <c r="L3025" s="47">
        <v>2915</v>
      </c>
      <c r="M3025" s="47">
        <f t="shared" si="182"/>
        <v>2008</v>
      </c>
      <c r="N3025" s="47">
        <f t="shared" si="185"/>
        <v>11</v>
      </c>
      <c r="O3025" s="47">
        <f t="shared" si="183"/>
        <v>1072</v>
      </c>
      <c r="P3025" s="47"/>
    </row>
    <row r="3026" spans="1:16" x14ac:dyDescent="0.3">
      <c r="A3026" s="6"/>
      <c r="C3026" s="27" t="s">
        <v>2684</v>
      </c>
      <c r="D3026" s="26">
        <v>2008</v>
      </c>
      <c r="E3026" s="26">
        <v>12</v>
      </c>
      <c r="F3026" s="5">
        <v>1063</v>
      </c>
      <c r="H3026" s="47">
        <f>VLOOKUP(표5_1075[[#This Row],[characterId]],$BB$15:$BD$223,2,FALSE)</f>
        <v>12</v>
      </c>
      <c r="I3026" s="47" t="str">
        <f>VLOOKUP(표5_1075[[#This Row],[characterId]],$BB$15:$BD$223,3,FALSE)</f>
        <v>라이팅독스</v>
      </c>
      <c r="K3026" s="47">
        <f t="shared" si="184"/>
        <v>122</v>
      </c>
      <c r="L3026" s="47">
        <v>2916</v>
      </c>
      <c r="M3026" s="47">
        <f t="shared" si="182"/>
        <v>2008</v>
      </c>
      <c r="N3026" s="47">
        <f t="shared" si="185"/>
        <v>12</v>
      </c>
      <c r="O3026" s="47">
        <f t="shared" si="183"/>
        <v>1063</v>
      </c>
      <c r="P3026" s="47"/>
    </row>
    <row r="3027" spans="1:16" x14ac:dyDescent="0.3">
      <c r="A3027" s="6"/>
      <c r="C3027" s="27" t="s">
        <v>2685</v>
      </c>
      <c r="D3027" s="26">
        <v>2008</v>
      </c>
      <c r="E3027" s="26">
        <v>13</v>
      </c>
      <c r="F3027" s="5">
        <v>1079</v>
      </c>
      <c r="H3027" s="47">
        <f>VLOOKUP(표5_1075[[#This Row],[characterId]],$BB$15:$BD$223,2,FALSE)</f>
        <v>3</v>
      </c>
      <c r="I3027" s="47" t="str">
        <f>VLOOKUP(표5_1075[[#This Row],[characterId]],$BB$15:$BD$223,3,FALSE)</f>
        <v>크라우딜</v>
      </c>
      <c r="K3027" s="47">
        <f t="shared" si="184"/>
        <v>122</v>
      </c>
      <c r="L3027" s="47">
        <v>2917</v>
      </c>
      <c r="M3027" s="47">
        <f t="shared" si="182"/>
        <v>2008</v>
      </c>
      <c r="N3027" s="47">
        <f t="shared" si="185"/>
        <v>13</v>
      </c>
      <c r="O3027" s="47">
        <f t="shared" si="183"/>
        <v>1079</v>
      </c>
      <c r="P3027" s="47"/>
    </row>
    <row r="3028" spans="1:16" x14ac:dyDescent="0.3">
      <c r="A3028" s="6"/>
      <c r="C3028" s="27" t="s">
        <v>2686</v>
      </c>
      <c r="D3028" s="26">
        <v>2008</v>
      </c>
      <c r="E3028" s="26">
        <v>14</v>
      </c>
      <c r="F3028" s="5">
        <v>1087</v>
      </c>
      <c r="H3028" s="47">
        <f>VLOOKUP(표5_1075[[#This Row],[characterId]],$BB$15:$BD$223,2,FALSE)</f>
        <v>8</v>
      </c>
      <c r="I3028" s="47" t="str">
        <f>VLOOKUP(표5_1075[[#This Row],[characterId]],$BB$15:$BD$223,3,FALSE)</f>
        <v>바이코</v>
      </c>
      <c r="K3028" s="47">
        <f t="shared" si="184"/>
        <v>122</v>
      </c>
      <c r="L3028" s="47">
        <v>2918</v>
      </c>
      <c r="M3028" s="47">
        <f t="shared" si="182"/>
        <v>2008</v>
      </c>
      <c r="N3028" s="47">
        <f t="shared" si="185"/>
        <v>14</v>
      </c>
      <c r="O3028" s="47">
        <f t="shared" si="183"/>
        <v>1087</v>
      </c>
      <c r="P3028" s="47"/>
    </row>
    <row r="3029" spans="1:16" x14ac:dyDescent="0.3">
      <c r="A3029" s="6"/>
      <c r="C3029" s="27" t="s">
        <v>2687</v>
      </c>
      <c r="D3029" s="26">
        <v>2008</v>
      </c>
      <c r="E3029" s="26">
        <v>15</v>
      </c>
      <c r="F3029" s="5">
        <v>1123</v>
      </c>
      <c r="H3029" s="47">
        <f>VLOOKUP(표5_1075[[#This Row],[characterId]],$BB$15:$BD$223,2,FALSE)</f>
        <v>20</v>
      </c>
      <c r="I3029" s="47" t="str">
        <f>VLOOKUP(표5_1075[[#This Row],[characterId]],$BB$15:$BD$223,3,FALSE)</f>
        <v>다크미스트</v>
      </c>
      <c r="K3029" s="47">
        <f t="shared" si="184"/>
        <v>122</v>
      </c>
      <c r="L3029" s="47">
        <v>2919</v>
      </c>
      <c r="M3029" s="47">
        <f t="shared" si="182"/>
        <v>2008</v>
      </c>
      <c r="N3029" s="47">
        <f t="shared" si="185"/>
        <v>15</v>
      </c>
      <c r="O3029" s="47">
        <f t="shared" si="183"/>
        <v>1123</v>
      </c>
      <c r="P3029" s="47"/>
    </row>
    <row r="3030" spans="1:16" x14ac:dyDescent="0.3">
      <c r="A3030" s="6"/>
      <c r="C3030" s="27" t="s">
        <v>2688</v>
      </c>
      <c r="D3030" s="26">
        <v>2008</v>
      </c>
      <c r="E3030" s="26">
        <v>16</v>
      </c>
      <c r="F3030" s="5">
        <v>1099</v>
      </c>
      <c r="H3030" s="47">
        <f>VLOOKUP(표5_1075[[#This Row],[characterId]],$BB$15:$BD$223,2,FALSE)</f>
        <v>32</v>
      </c>
      <c r="I3030" s="47" t="str">
        <f>VLOOKUP(표5_1075[[#This Row],[characterId]],$BB$15:$BD$223,3,FALSE)</f>
        <v>카크란토스</v>
      </c>
      <c r="K3030" s="47">
        <f t="shared" si="184"/>
        <v>122</v>
      </c>
      <c r="L3030" s="47">
        <v>2920</v>
      </c>
      <c r="M3030" s="47">
        <f t="shared" si="182"/>
        <v>2008</v>
      </c>
      <c r="N3030" s="47">
        <f t="shared" si="185"/>
        <v>16</v>
      </c>
      <c r="O3030" s="47">
        <f t="shared" si="183"/>
        <v>1099</v>
      </c>
      <c r="P3030" s="47"/>
    </row>
    <row r="3031" spans="1:16" x14ac:dyDescent="0.3">
      <c r="A3031" s="6"/>
      <c r="C3031" s="27" t="s">
        <v>2689</v>
      </c>
      <c r="D3031" s="26">
        <v>2008</v>
      </c>
      <c r="E3031" s="26">
        <v>17</v>
      </c>
      <c r="F3031" s="5">
        <v>1098</v>
      </c>
      <c r="H3031" s="47">
        <f>VLOOKUP(표5_1075[[#This Row],[characterId]],$BB$15:$BD$223,2,FALSE)</f>
        <v>41</v>
      </c>
      <c r="I3031" s="47" t="str">
        <f>VLOOKUP(표5_1075[[#This Row],[characterId]],$BB$15:$BD$223,3,FALSE)</f>
        <v>데이퀸</v>
      </c>
      <c r="K3031" s="47">
        <f t="shared" si="184"/>
        <v>122</v>
      </c>
      <c r="L3031" s="47">
        <v>2921</v>
      </c>
      <c r="M3031" s="47">
        <f t="shared" si="182"/>
        <v>2008</v>
      </c>
      <c r="N3031" s="47">
        <f t="shared" si="185"/>
        <v>17</v>
      </c>
      <c r="O3031" s="47">
        <f t="shared" si="183"/>
        <v>1098</v>
      </c>
      <c r="P3031" s="47"/>
    </row>
    <row r="3032" spans="1:16" x14ac:dyDescent="0.3">
      <c r="A3032" s="6"/>
      <c r="C3032" s="27" t="s">
        <v>2690</v>
      </c>
      <c r="D3032" s="26">
        <v>2008</v>
      </c>
      <c r="E3032" s="26">
        <v>18</v>
      </c>
      <c r="F3032" s="5">
        <v>1138</v>
      </c>
      <c r="H3032" s="47">
        <f>VLOOKUP(표5_1075[[#This Row],[characterId]],$BB$15:$BD$223,2,FALSE)</f>
        <v>15</v>
      </c>
      <c r="I3032" s="47" t="str">
        <f>VLOOKUP(표5_1075[[#This Row],[characterId]],$BB$15:$BD$223,3,FALSE)</f>
        <v>머드콜로니</v>
      </c>
      <c r="K3032" s="47">
        <f t="shared" si="184"/>
        <v>122</v>
      </c>
      <c r="L3032" s="47">
        <v>2922</v>
      </c>
      <c r="M3032" s="47">
        <f t="shared" si="182"/>
        <v>2008</v>
      </c>
      <c r="N3032" s="47">
        <f t="shared" si="185"/>
        <v>18</v>
      </c>
      <c r="O3032" s="47">
        <f t="shared" si="183"/>
        <v>1138</v>
      </c>
      <c r="P3032" s="47"/>
    </row>
    <row r="3033" spans="1:16" x14ac:dyDescent="0.3">
      <c r="A3033" s="6"/>
      <c r="C3033" s="27" t="s">
        <v>2691</v>
      </c>
      <c r="D3033" s="26">
        <v>2008</v>
      </c>
      <c r="E3033" s="26">
        <v>19</v>
      </c>
      <c r="F3033" s="5">
        <v>1161</v>
      </c>
      <c r="H3033" s="47">
        <f>VLOOKUP(표5_1075[[#This Row],[characterId]],$BB$15:$BD$223,2,FALSE)</f>
        <v>3</v>
      </c>
      <c r="I3033" s="47" t="str">
        <f>VLOOKUP(표5_1075[[#This Row],[characterId]],$BB$15:$BD$223,3,FALSE)</f>
        <v>몬투</v>
      </c>
      <c r="K3033" s="47">
        <f t="shared" si="184"/>
        <v>122</v>
      </c>
      <c r="L3033" s="47">
        <v>2923</v>
      </c>
      <c r="M3033" s="47">
        <f t="shared" si="182"/>
        <v>2008</v>
      </c>
      <c r="N3033" s="47">
        <f t="shared" si="185"/>
        <v>19</v>
      </c>
      <c r="O3033" s="47">
        <f t="shared" si="183"/>
        <v>1161</v>
      </c>
      <c r="P3033" s="47"/>
    </row>
    <row r="3034" spans="1:16" x14ac:dyDescent="0.3">
      <c r="A3034" s="6"/>
      <c r="C3034" s="27" t="s">
        <v>2692</v>
      </c>
      <c r="D3034" s="26">
        <v>2008</v>
      </c>
      <c r="E3034" s="26">
        <v>20</v>
      </c>
      <c r="F3034" s="5">
        <v>1103</v>
      </c>
      <c r="H3034" s="47">
        <f>VLOOKUP(표5_1075[[#This Row],[characterId]],$BB$15:$BD$223,2,FALSE)</f>
        <v>9</v>
      </c>
      <c r="I3034" s="47" t="str">
        <f>VLOOKUP(표5_1075[[#This Row],[characterId]],$BB$15:$BD$223,3,FALSE)</f>
        <v>밴느</v>
      </c>
      <c r="K3034" s="47">
        <f t="shared" si="184"/>
        <v>122</v>
      </c>
      <c r="L3034" s="47">
        <v>2924</v>
      </c>
      <c r="M3034" s="47">
        <f t="shared" si="182"/>
        <v>2008</v>
      </c>
      <c r="N3034" s="47">
        <f t="shared" si="185"/>
        <v>20</v>
      </c>
      <c r="O3034" s="47">
        <f t="shared" si="183"/>
        <v>1103</v>
      </c>
      <c r="P3034" s="47"/>
    </row>
    <row r="3035" spans="1:16" x14ac:dyDescent="0.3">
      <c r="A3035" s="6"/>
      <c r="C3035" s="27" t="s">
        <v>2693</v>
      </c>
      <c r="D3035" s="26">
        <v>2008</v>
      </c>
      <c r="E3035" s="26">
        <v>101</v>
      </c>
      <c r="F3035" s="5">
        <v>2022</v>
      </c>
      <c r="H3035" s="47">
        <f>VLOOKUP(표5_1075[[#This Row],[characterId]],$BB$15:$BD$223,2,FALSE)</f>
        <v>31</v>
      </c>
      <c r="I3035" s="47" t="str">
        <f>VLOOKUP(표5_1075[[#This Row],[characterId]],$BB$15:$BD$223,3,FALSE)</f>
        <v>다미아</v>
      </c>
      <c r="K3035" s="47">
        <f t="shared" si="184"/>
        <v>122</v>
      </c>
      <c r="L3035" s="47">
        <v>2925</v>
      </c>
      <c r="M3035" s="47">
        <f t="shared" si="182"/>
        <v>2008</v>
      </c>
      <c r="N3035" s="47">
        <f t="shared" si="185"/>
        <v>101</v>
      </c>
      <c r="O3035" s="47">
        <f t="shared" si="183"/>
        <v>2022</v>
      </c>
      <c r="P3035" s="47"/>
    </row>
    <row r="3036" spans="1:16" x14ac:dyDescent="0.3">
      <c r="A3036" s="6"/>
      <c r="C3036" s="27" t="s">
        <v>2694</v>
      </c>
      <c r="D3036" s="26">
        <v>2008</v>
      </c>
      <c r="E3036" s="26">
        <v>102</v>
      </c>
      <c r="F3036" s="5">
        <v>2042</v>
      </c>
      <c r="H3036" s="47">
        <f>VLOOKUP(표5_1075[[#This Row],[characterId]],$BB$15:$BD$223,2,FALSE)</f>
        <v>31</v>
      </c>
      <c r="I3036" s="47" t="str">
        <f>VLOOKUP(표5_1075[[#This Row],[characterId]],$BB$15:$BD$223,3,FALSE)</f>
        <v>칼크란</v>
      </c>
      <c r="K3036" s="47">
        <f t="shared" si="184"/>
        <v>122</v>
      </c>
      <c r="L3036" s="47">
        <v>2926</v>
      </c>
      <c r="M3036" s="47">
        <f t="shared" si="182"/>
        <v>2008</v>
      </c>
      <c r="N3036" s="47">
        <f t="shared" si="185"/>
        <v>102</v>
      </c>
      <c r="O3036" s="47">
        <f t="shared" si="183"/>
        <v>2042</v>
      </c>
      <c r="P3036" s="47"/>
    </row>
    <row r="3037" spans="1:16" x14ac:dyDescent="0.3">
      <c r="A3037" s="6"/>
      <c r="C3037" s="27" t="s">
        <v>2695</v>
      </c>
      <c r="D3037" s="26">
        <v>2008</v>
      </c>
      <c r="E3037" s="26">
        <v>103</v>
      </c>
      <c r="F3037" s="5">
        <v>2041</v>
      </c>
      <c r="H3037" s="47">
        <f>VLOOKUP(표5_1075[[#This Row],[characterId]],$BB$15:$BD$223,2,FALSE)</f>
        <v>31</v>
      </c>
      <c r="I3037" s="47" t="str">
        <f>VLOOKUP(표5_1075[[#This Row],[characterId]],$BB$15:$BD$223,3,FALSE)</f>
        <v>아만테라</v>
      </c>
      <c r="K3037" s="47">
        <f t="shared" si="184"/>
        <v>122</v>
      </c>
      <c r="L3037" s="47">
        <v>2927</v>
      </c>
      <c r="M3037" s="47">
        <f t="shared" si="182"/>
        <v>2008</v>
      </c>
      <c r="N3037" s="47">
        <f t="shared" si="185"/>
        <v>103</v>
      </c>
      <c r="O3037" s="47">
        <f t="shared" si="183"/>
        <v>2041</v>
      </c>
      <c r="P3037" s="47"/>
    </row>
    <row r="3038" spans="1:16" x14ac:dyDescent="0.3">
      <c r="A3038" s="6"/>
      <c r="C3038" s="27" t="s">
        <v>2696</v>
      </c>
      <c r="D3038" s="26">
        <v>2008</v>
      </c>
      <c r="E3038" s="26">
        <v>201</v>
      </c>
      <c r="F3038" s="5">
        <v>3006</v>
      </c>
      <c r="H3038" s="47">
        <f>VLOOKUP(표5_1075[[#This Row],[characterId]],$BB$15:$BD$223,2,FALSE)</f>
        <v>37</v>
      </c>
      <c r="I3038" s="47" t="str">
        <f>VLOOKUP(표5_1075[[#This Row],[characterId]],$BB$15:$BD$223,3,FALSE)</f>
        <v>오메가</v>
      </c>
      <c r="K3038" s="47">
        <f t="shared" si="184"/>
        <v>122</v>
      </c>
      <c r="L3038" s="47">
        <v>2928</v>
      </c>
      <c r="M3038" s="47">
        <f t="shared" si="182"/>
        <v>2008</v>
      </c>
      <c r="N3038" s="47">
        <f t="shared" si="185"/>
        <v>201</v>
      </c>
      <c r="O3038" s="47">
        <f t="shared" si="183"/>
        <v>3006</v>
      </c>
      <c r="P3038" s="47"/>
    </row>
    <row r="3039" spans="1:16" x14ac:dyDescent="0.3">
      <c r="A3039" s="6"/>
      <c r="C3039" s="27" t="s">
        <v>2697</v>
      </c>
      <c r="D3039" s="26">
        <v>2009</v>
      </c>
      <c r="E3039" s="26">
        <v>1</v>
      </c>
      <c r="F3039" s="5">
        <v>1009</v>
      </c>
      <c r="K3039" s="47">
        <f t="shared" si="184"/>
        <v>123</v>
      </c>
      <c r="L3039" s="47">
        <v>2929</v>
      </c>
      <c r="M3039" s="47">
        <f t="shared" ref="M3039:M3086" si="186">VLOOKUP(ROUNDUP(L3039/24,0),$W$15:$Z$138,4,FALSE)</f>
        <v>2009</v>
      </c>
      <c r="N3039" s="47">
        <f t="shared" si="185"/>
        <v>1</v>
      </c>
      <c r="O3039" s="47">
        <f t="shared" ref="O3039:O3086" si="187">INDEX($AB$15:$AY$138,K3039,VLOOKUP(N3039,$S$15:$T$38,2,FALSE))</f>
        <v>1009</v>
      </c>
    </row>
    <row r="3040" spans="1:16" x14ac:dyDescent="0.3">
      <c r="A3040" s="6"/>
      <c r="C3040" s="27" t="s">
        <v>2698</v>
      </c>
      <c r="D3040" s="26">
        <v>2009</v>
      </c>
      <c r="E3040" s="26">
        <v>2</v>
      </c>
      <c r="F3040" s="5">
        <v>1007</v>
      </c>
      <c r="K3040" s="47">
        <f t="shared" si="184"/>
        <v>123</v>
      </c>
      <c r="L3040" s="47">
        <v>2930</v>
      </c>
      <c r="M3040" s="47">
        <f t="shared" si="186"/>
        <v>2009</v>
      </c>
      <c r="N3040" s="47">
        <f t="shared" si="185"/>
        <v>2</v>
      </c>
      <c r="O3040" s="47">
        <f t="shared" si="187"/>
        <v>1007</v>
      </c>
    </row>
    <row r="3041" spans="1:15" x14ac:dyDescent="0.3">
      <c r="A3041" s="6"/>
      <c r="C3041" s="27" t="s">
        <v>2699</v>
      </c>
      <c r="D3041" s="26">
        <v>2009</v>
      </c>
      <c r="E3041" s="26">
        <v>3</v>
      </c>
      <c r="F3041" s="5">
        <v>1012</v>
      </c>
      <c r="K3041" s="47">
        <f t="shared" si="184"/>
        <v>123</v>
      </c>
      <c r="L3041" s="47">
        <v>2931</v>
      </c>
      <c r="M3041" s="47">
        <f t="shared" si="186"/>
        <v>2009</v>
      </c>
      <c r="N3041" s="47">
        <f t="shared" si="185"/>
        <v>3</v>
      </c>
      <c r="O3041" s="47">
        <f t="shared" si="187"/>
        <v>1012</v>
      </c>
    </row>
    <row r="3042" spans="1:15" x14ac:dyDescent="0.3">
      <c r="A3042" s="6"/>
      <c r="C3042" s="27" t="s">
        <v>2700</v>
      </c>
      <c r="D3042" s="26">
        <v>2009</v>
      </c>
      <c r="E3042" s="26">
        <v>4</v>
      </c>
      <c r="F3042" s="5">
        <v>1011</v>
      </c>
      <c r="K3042" s="47">
        <f t="shared" si="184"/>
        <v>123</v>
      </c>
      <c r="L3042" s="47">
        <v>2932</v>
      </c>
      <c r="M3042" s="47">
        <f t="shared" si="186"/>
        <v>2009</v>
      </c>
      <c r="N3042" s="47">
        <f t="shared" si="185"/>
        <v>4</v>
      </c>
      <c r="O3042" s="47">
        <f t="shared" si="187"/>
        <v>1011</v>
      </c>
    </row>
    <row r="3043" spans="1:15" x14ac:dyDescent="0.3">
      <c r="A3043" s="6"/>
      <c r="C3043" s="27" t="s">
        <v>2701</v>
      </c>
      <c r="D3043" s="26">
        <v>2009</v>
      </c>
      <c r="E3043" s="26">
        <v>5</v>
      </c>
      <c r="F3043" s="5">
        <v>1034</v>
      </c>
      <c r="K3043" s="47">
        <f t="shared" si="184"/>
        <v>123</v>
      </c>
      <c r="L3043" s="47">
        <v>2933</v>
      </c>
      <c r="M3043" s="47">
        <f t="shared" si="186"/>
        <v>2009</v>
      </c>
      <c r="N3043" s="47">
        <f t="shared" si="185"/>
        <v>5</v>
      </c>
      <c r="O3043" s="47">
        <f t="shared" si="187"/>
        <v>1034</v>
      </c>
    </row>
    <row r="3044" spans="1:15" x14ac:dyDescent="0.3">
      <c r="A3044" s="6"/>
      <c r="C3044" s="27" t="s">
        <v>2702</v>
      </c>
      <c r="D3044" s="26">
        <v>2009</v>
      </c>
      <c r="E3044" s="26">
        <v>6</v>
      </c>
      <c r="F3044" s="5">
        <v>1044</v>
      </c>
      <c r="K3044" s="47">
        <f t="shared" si="184"/>
        <v>123</v>
      </c>
      <c r="L3044" s="47">
        <v>2934</v>
      </c>
      <c r="M3044" s="47">
        <f t="shared" si="186"/>
        <v>2009</v>
      </c>
      <c r="N3044" s="47">
        <f t="shared" si="185"/>
        <v>6</v>
      </c>
      <c r="O3044" s="47">
        <f t="shared" si="187"/>
        <v>1044</v>
      </c>
    </row>
    <row r="3045" spans="1:15" x14ac:dyDescent="0.3">
      <c r="A3045" s="6"/>
      <c r="C3045" s="27" t="s">
        <v>2703</v>
      </c>
      <c r="D3045" s="26">
        <v>2009</v>
      </c>
      <c r="E3045" s="26">
        <v>7</v>
      </c>
      <c r="F3045" s="5">
        <v>1050</v>
      </c>
      <c r="K3045" s="47">
        <f t="shared" si="184"/>
        <v>123</v>
      </c>
      <c r="L3045" s="47">
        <v>2935</v>
      </c>
      <c r="M3045" s="47">
        <f t="shared" si="186"/>
        <v>2009</v>
      </c>
      <c r="N3045" s="47">
        <f t="shared" si="185"/>
        <v>7</v>
      </c>
      <c r="O3045" s="47">
        <f t="shared" si="187"/>
        <v>1050</v>
      </c>
    </row>
    <row r="3046" spans="1:15" x14ac:dyDescent="0.3">
      <c r="A3046" s="6"/>
      <c r="C3046" s="27" t="s">
        <v>2704</v>
      </c>
      <c r="D3046" s="26">
        <v>2009</v>
      </c>
      <c r="E3046" s="26">
        <v>8</v>
      </c>
      <c r="F3046" s="5">
        <v>1059</v>
      </c>
      <c r="K3046" s="47">
        <f t="shared" si="184"/>
        <v>123</v>
      </c>
      <c r="L3046" s="47">
        <v>2936</v>
      </c>
      <c r="M3046" s="47">
        <f t="shared" si="186"/>
        <v>2009</v>
      </c>
      <c r="N3046" s="47">
        <f t="shared" si="185"/>
        <v>8</v>
      </c>
      <c r="O3046" s="47">
        <f t="shared" si="187"/>
        <v>1059</v>
      </c>
    </row>
    <row r="3047" spans="1:15" x14ac:dyDescent="0.3">
      <c r="A3047" s="6"/>
      <c r="C3047" s="27" t="s">
        <v>2705</v>
      </c>
      <c r="D3047" s="26">
        <v>2009</v>
      </c>
      <c r="E3047" s="26">
        <v>9</v>
      </c>
      <c r="F3047" s="5">
        <v>1046</v>
      </c>
      <c r="K3047" s="47">
        <f t="shared" si="184"/>
        <v>123</v>
      </c>
      <c r="L3047" s="47">
        <v>2937</v>
      </c>
      <c r="M3047" s="47">
        <f t="shared" si="186"/>
        <v>2009</v>
      </c>
      <c r="N3047" s="47">
        <f t="shared" si="185"/>
        <v>9</v>
      </c>
      <c r="O3047" s="47">
        <f t="shared" si="187"/>
        <v>1046</v>
      </c>
    </row>
    <row r="3048" spans="1:15" x14ac:dyDescent="0.3">
      <c r="A3048" s="6"/>
      <c r="C3048" s="27" t="s">
        <v>2706</v>
      </c>
      <c r="D3048" s="26">
        <v>2009</v>
      </c>
      <c r="E3048" s="26">
        <v>10</v>
      </c>
      <c r="F3048" s="5">
        <v>1055</v>
      </c>
      <c r="K3048" s="47">
        <f t="shared" si="184"/>
        <v>123</v>
      </c>
      <c r="L3048" s="47">
        <v>2938</v>
      </c>
      <c r="M3048" s="47">
        <f t="shared" si="186"/>
        <v>2009</v>
      </c>
      <c r="N3048" s="47">
        <f t="shared" si="185"/>
        <v>10</v>
      </c>
      <c r="O3048" s="47">
        <f t="shared" si="187"/>
        <v>1055</v>
      </c>
    </row>
    <row r="3049" spans="1:15" x14ac:dyDescent="0.3">
      <c r="A3049" s="6"/>
      <c r="C3049" s="27" t="s">
        <v>2707</v>
      </c>
      <c r="D3049" s="26">
        <v>2009</v>
      </c>
      <c r="E3049" s="26">
        <v>11</v>
      </c>
      <c r="F3049" s="5">
        <v>1076</v>
      </c>
      <c r="K3049" s="47">
        <f t="shared" si="184"/>
        <v>123</v>
      </c>
      <c r="L3049" s="47">
        <v>2939</v>
      </c>
      <c r="M3049" s="47">
        <f t="shared" si="186"/>
        <v>2009</v>
      </c>
      <c r="N3049" s="47">
        <f t="shared" si="185"/>
        <v>11</v>
      </c>
      <c r="O3049" s="47">
        <f t="shared" si="187"/>
        <v>1076</v>
      </c>
    </row>
    <row r="3050" spans="1:15" x14ac:dyDescent="0.3">
      <c r="A3050" s="6"/>
      <c r="C3050" s="27" t="s">
        <v>2708</v>
      </c>
      <c r="D3050" s="26">
        <v>2009</v>
      </c>
      <c r="E3050" s="26">
        <v>12</v>
      </c>
      <c r="F3050" s="5">
        <v>1077</v>
      </c>
      <c r="K3050" s="47">
        <f t="shared" si="184"/>
        <v>123</v>
      </c>
      <c r="L3050" s="47">
        <v>2940</v>
      </c>
      <c r="M3050" s="47">
        <f t="shared" si="186"/>
        <v>2009</v>
      </c>
      <c r="N3050" s="47">
        <f t="shared" si="185"/>
        <v>12</v>
      </c>
      <c r="O3050" s="47">
        <f t="shared" si="187"/>
        <v>1077</v>
      </c>
    </row>
    <row r="3051" spans="1:15" x14ac:dyDescent="0.3">
      <c r="A3051" s="6"/>
      <c r="C3051" s="27" t="s">
        <v>2709</v>
      </c>
      <c r="D3051" s="26">
        <v>2009</v>
      </c>
      <c r="E3051" s="26">
        <v>13</v>
      </c>
      <c r="F3051" s="5">
        <v>1075</v>
      </c>
      <c r="K3051" s="47">
        <f t="shared" si="184"/>
        <v>123</v>
      </c>
      <c r="L3051" s="47">
        <v>2941</v>
      </c>
      <c r="M3051" s="47">
        <f t="shared" si="186"/>
        <v>2009</v>
      </c>
      <c r="N3051" s="47">
        <f t="shared" si="185"/>
        <v>13</v>
      </c>
      <c r="O3051" s="47">
        <f t="shared" si="187"/>
        <v>1075</v>
      </c>
    </row>
    <row r="3052" spans="1:15" x14ac:dyDescent="0.3">
      <c r="A3052" s="6"/>
      <c r="C3052" s="27" t="s">
        <v>2710</v>
      </c>
      <c r="D3052" s="26">
        <v>2009</v>
      </c>
      <c r="E3052" s="26">
        <v>14</v>
      </c>
      <c r="F3052" s="5">
        <v>1082</v>
      </c>
      <c r="K3052" s="47">
        <f t="shared" si="184"/>
        <v>123</v>
      </c>
      <c r="L3052" s="47">
        <v>2942</v>
      </c>
      <c r="M3052" s="47">
        <f t="shared" si="186"/>
        <v>2009</v>
      </c>
      <c r="N3052" s="47">
        <f t="shared" si="185"/>
        <v>14</v>
      </c>
      <c r="O3052" s="47">
        <f t="shared" si="187"/>
        <v>1082</v>
      </c>
    </row>
    <row r="3053" spans="1:15" x14ac:dyDescent="0.3">
      <c r="A3053" s="6"/>
      <c r="C3053" s="27" t="s">
        <v>2711</v>
      </c>
      <c r="D3053" s="26">
        <v>2009</v>
      </c>
      <c r="E3053" s="26">
        <v>15</v>
      </c>
      <c r="F3053" s="5">
        <v>1069</v>
      </c>
      <c r="K3053" s="47">
        <f t="shared" si="184"/>
        <v>123</v>
      </c>
      <c r="L3053" s="47">
        <v>2943</v>
      </c>
      <c r="M3053" s="47">
        <f t="shared" si="186"/>
        <v>2009</v>
      </c>
      <c r="N3053" s="47">
        <f t="shared" si="185"/>
        <v>15</v>
      </c>
      <c r="O3053" s="47">
        <f t="shared" si="187"/>
        <v>1069</v>
      </c>
    </row>
    <row r="3054" spans="1:15" x14ac:dyDescent="0.3">
      <c r="A3054" s="6"/>
      <c r="C3054" s="27" t="s">
        <v>2712</v>
      </c>
      <c r="D3054" s="26">
        <v>2009</v>
      </c>
      <c r="E3054" s="26">
        <v>16</v>
      </c>
      <c r="F3054" s="5">
        <v>1155</v>
      </c>
      <c r="K3054" s="47">
        <f t="shared" si="184"/>
        <v>123</v>
      </c>
      <c r="L3054" s="47">
        <v>2944</v>
      </c>
      <c r="M3054" s="47">
        <f t="shared" si="186"/>
        <v>2009</v>
      </c>
      <c r="N3054" s="47">
        <f t="shared" si="185"/>
        <v>16</v>
      </c>
      <c r="O3054" s="47">
        <f t="shared" si="187"/>
        <v>1155</v>
      </c>
    </row>
    <row r="3055" spans="1:15" x14ac:dyDescent="0.3">
      <c r="A3055" s="6"/>
      <c r="C3055" s="27" t="s">
        <v>2713</v>
      </c>
      <c r="D3055" s="26">
        <v>2009</v>
      </c>
      <c r="E3055" s="26">
        <v>17</v>
      </c>
      <c r="F3055" s="5">
        <v>1167</v>
      </c>
      <c r="K3055" s="47">
        <f t="shared" si="184"/>
        <v>123</v>
      </c>
      <c r="L3055" s="47">
        <v>2945</v>
      </c>
      <c r="M3055" s="47">
        <f t="shared" si="186"/>
        <v>2009</v>
      </c>
      <c r="N3055" s="47">
        <f t="shared" si="185"/>
        <v>17</v>
      </c>
      <c r="O3055" s="47">
        <f t="shared" si="187"/>
        <v>1167</v>
      </c>
    </row>
    <row r="3056" spans="1:15" x14ac:dyDescent="0.3">
      <c r="A3056" s="6"/>
      <c r="C3056" s="27" t="s">
        <v>2714</v>
      </c>
      <c r="D3056" s="26">
        <v>2009</v>
      </c>
      <c r="E3056" s="26">
        <v>18</v>
      </c>
      <c r="F3056" s="5">
        <v>1110</v>
      </c>
      <c r="K3056" s="47">
        <f t="shared" ref="K3056:K3086" si="188">ROUNDUP(L3056/24,0)</f>
        <v>123</v>
      </c>
      <c r="L3056" s="47">
        <v>2946</v>
      </c>
      <c r="M3056" s="47">
        <f t="shared" si="186"/>
        <v>2009</v>
      </c>
      <c r="N3056" s="47">
        <f t="shared" si="185"/>
        <v>18</v>
      </c>
      <c r="O3056" s="47">
        <f t="shared" si="187"/>
        <v>1110</v>
      </c>
    </row>
    <row r="3057" spans="1:15" x14ac:dyDescent="0.3">
      <c r="A3057" s="6"/>
      <c r="C3057" s="27" t="s">
        <v>2715</v>
      </c>
      <c r="D3057" s="26">
        <v>2009</v>
      </c>
      <c r="E3057" s="26">
        <v>19</v>
      </c>
      <c r="F3057" s="5">
        <v>1166</v>
      </c>
      <c r="K3057" s="47">
        <f t="shared" si="188"/>
        <v>123</v>
      </c>
      <c r="L3057" s="47">
        <v>2947</v>
      </c>
      <c r="M3057" s="47">
        <f t="shared" si="186"/>
        <v>2009</v>
      </c>
      <c r="N3057" s="47">
        <f t="shared" si="185"/>
        <v>19</v>
      </c>
      <c r="O3057" s="47">
        <f t="shared" si="187"/>
        <v>1166</v>
      </c>
    </row>
    <row r="3058" spans="1:15" x14ac:dyDescent="0.3">
      <c r="A3058" s="6"/>
      <c r="C3058" s="27" t="s">
        <v>2716</v>
      </c>
      <c r="D3058" s="26">
        <v>2009</v>
      </c>
      <c r="E3058" s="26">
        <v>20</v>
      </c>
      <c r="F3058" s="5">
        <v>1169</v>
      </c>
      <c r="K3058" s="47">
        <f t="shared" si="188"/>
        <v>123</v>
      </c>
      <c r="L3058" s="47">
        <v>2948</v>
      </c>
      <c r="M3058" s="47">
        <f t="shared" si="186"/>
        <v>2009</v>
      </c>
      <c r="N3058" s="47">
        <f t="shared" si="185"/>
        <v>20</v>
      </c>
      <c r="O3058" s="47">
        <f t="shared" si="187"/>
        <v>1169</v>
      </c>
    </row>
    <row r="3059" spans="1:15" x14ac:dyDescent="0.3">
      <c r="A3059" s="6"/>
      <c r="C3059" s="27" t="s">
        <v>2717</v>
      </c>
      <c r="D3059" s="26">
        <v>2009</v>
      </c>
      <c r="E3059" s="26">
        <v>101</v>
      </c>
      <c r="F3059" s="5">
        <v>2013</v>
      </c>
      <c r="K3059" s="47">
        <f t="shared" si="188"/>
        <v>123</v>
      </c>
      <c r="L3059" s="47">
        <v>2949</v>
      </c>
      <c r="M3059" s="47">
        <f t="shared" si="186"/>
        <v>2009</v>
      </c>
      <c r="N3059" s="47">
        <f t="shared" si="185"/>
        <v>101</v>
      </c>
      <c r="O3059" s="47">
        <f t="shared" si="187"/>
        <v>2013</v>
      </c>
    </row>
    <row r="3060" spans="1:15" x14ac:dyDescent="0.3">
      <c r="A3060" s="6"/>
      <c r="C3060" s="27" t="s">
        <v>2718</v>
      </c>
      <c r="D3060" s="26">
        <v>2009</v>
      </c>
      <c r="E3060" s="26">
        <v>102</v>
      </c>
      <c r="F3060" s="5">
        <v>2023</v>
      </c>
      <c r="K3060" s="47">
        <f t="shared" si="188"/>
        <v>123</v>
      </c>
      <c r="L3060" s="47">
        <v>2950</v>
      </c>
      <c r="M3060" s="47">
        <f t="shared" si="186"/>
        <v>2009</v>
      </c>
      <c r="N3060" s="47">
        <f t="shared" si="185"/>
        <v>102</v>
      </c>
      <c r="O3060" s="47">
        <f t="shared" si="187"/>
        <v>2023</v>
      </c>
    </row>
    <row r="3061" spans="1:15" x14ac:dyDescent="0.3">
      <c r="A3061" s="6"/>
      <c r="C3061" s="27" t="s">
        <v>2719</v>
      </c>
      <c r="D3061" s="26">
        <v>2009</v>
      </c>
      <c r="E3061" s="26">
        <v>103</v>
      </c>
      <c r="F3061" s="5">
        <v>2033</v>
      </c>
      <c r="K3061" s="47">
        <f t="shared" si="188"/>
        <v>123</v>
      </c>
      <c r="L3061" s="47">
        <v>2951</v>
      </c>
      <c r="M3061" s="47">
        <f t="shared" si="186"/>
        <v>2009</v>
      </c>
      <c r="N3061" s="47">
        <f t="shared" si="185"/>
        <v>103</v>
      </c>
      <c r="O3061" s="47">
        <f t="shared" si="187"/>
        <v>2033</v>
      </c>
    </row>
    <row r="3062" spans="1:15" x14ac:dyDescent="0.3">
      <c r="A3062" s="6"/>
      <c r="C3062" s="27" t="s">
        <v>2720</v>
      </c>
      <c r="D3062" s="26">
        <v>2009</v>
      </c>
      <c r="E3062" s="26">
        <v>201</v>
      </c>
      <c r="F3062" s="5">
        <v>3108</v>
      </c>
      <c r="K3062" s="47">
        <f t="shared" si="188"/>
        <v>123</v>
      </c>
      <c r="L3062" s="47">
        <v>2952</v>
      </c>
      <c r="M3062" s="47">
        <f t="shared" si="186"/>
        <v>2009</v>
      </c>
      <c r="N3062" s="47">
        <f t="shared" si="185"/>
        <v>201</v>
      </c>
      <c r="O3062" s="47">
        <f t="shared" si="187"/>
        <v>3108</v>
      </c>
    </row>
    <row r="3063" spans="1:15" x14ac:dyDescent="0.3">
      <c r="A3063" s="6"/>
      <c r="C3063" s="27" t="s">
        <v>2721</v>
      </c>
      <c r="D3063" s="26">
        <v>2010</v>
      </c>
      <c r="E3063" s="26">
        <v>1</v>
      </c>
      <c r="F3063" s="5">
        <v>1002</v>
      </c>
      <c r="K3063" s="47">
        <f t="shared" si="188"/>
        <v>124</v>
      </c>
      <c r="L3063" s="47">
        <v>2953</v>
      </c>
      <c r="M3063" s="47">
        <f t="shared" si="186"/>
        <v>2010</v>
      </c>
      <c r="N3063" s="47">
        <f t="shared" si="185"/>
        <v>1</v>
      </c>
      <c r="O3063" s="47">
        <f t="shared" si="187"/>
        <v>1002</v>
      </c>
    </row>
    <row r="3064" spans="1:15" x14ac:dyDescent="0.3">
      <c r="A3064" s="6"/>
      <c r="C3064" s="27" t="s">
        <v>2722</v>
      </c>
      <c r="D3064" s="26">
        <v>2010</v>
      </c>
      <c r="E3064" s="26">
        <v>2</v>
      </c>
      <c r="F3064" s="5">
        <v>1010</v>
      </c>
      <c r="K3064" s="47">
        <f t="shared" si="188"/>
        <v>124</v>
      </c>
      <c r="L3064" s="47">
        <v>2954</v>
      </c>
      <c r="M3064" s="47">
        <f t="shared" si="186"/>
        <v>2010</v>
      </c>
      <c r="N3064" s="47">
        <f t="shared" si="185"/>
        <v>2</v>
      </c>
      <c r="O3064" s="47">
        <f t="shared" si="187"/>
        <v>1010</v>
      </c>
    </row>
    <row r="3065" spans="1:15" x14ac:dyDescent="0.3">
      <c r="A3065" s="6"/>
      <c r="C3065" s="27" t="s">
        <v>2723</v>
      </c>
      <c r="D3065" s="26">
        <v>2010</v>
      </c>
      <c r="E3065" s="26">
        <v>3</v>
      </c>
      <c r="F3065" s="5">
        <v>1023</v>
      </c>
      <c r="K3065" s="47">
        <f t="shared" si="188"/>
        <v>124</v>
      </c>
      <c r="L3065" s="47">
        <v>2955</v>
      </c>
      <c r="M3065" s="47">
        <f t="shared" si="186"/>
        <v>2010</v>
      </c>
      <c r="N3065" s="47">
        <f t="shared" si="185"/>
        <v>3</v>
      </c>
      <c r="O3065" s="47">
        <f t="shared" si="187"/>
        <v>1023</v>
      </c>
    </row>
    <row r="3066" spans="1:15" x14ac:dyDescent="0.3">
      <c r="A3066" s="6"/>
      <c r="C3066" s="27" t="s">
        <v>2724</v>
      </c>
      <c r="D3066" s="26">
        <v>2010</v>
      </c>
      <c r="E3066" s="26">
        <v>4</v>
      </c>
      <c r="F3066" s="5">
        <v>1021</v>
      </c>
      <c r="K3066" s="47">
        <f t="shared" si="188"/>
        <v>124</v>
      </c>
      <c r="L3066" s="47">
        <v>2956</v>
      </c>
      <c r="M3066" s="47">
        <f t="shared" si="186"/>
        <v>2010</v>
      </c>
      <c r="N3066" s="47">
        <f t="shared" si="185"/>
        <v>4</v>
      </c>
      <c r="O3066" s="47">
        <f t="shared" si="187"/>
        <v>1021</v>
      </c>
    </row>
    <row r="3067" spans="1:15" x14ac:dyDescent="0.3">
      <c r="A3067" s="6"/>
      <c r="C3067" s="27" t="s">
        <v>2725</v>
      </c>
      <c r="D3067" s="26">
        <v>2010</v>
      </c>
      <c r="E3067" s="26">
        <v>5</v>
      </c>
      <c r="F3067" s="5">
        <v>1015</v>
      </c>
      <c r="K3067" s="47">
        <f t="shared" si="188"/>
        <v>124</v>
      </c>
      <c r="L3067" s="47">
        <v>2957</v>
      </c>
      <c r="M3067" s="47">
        <f t="shared" si="186"/>
        <v>2010</v>
      </c>
      <c r="N3067" s="47">
        <f t="shared" si="185"/>
        <v>5</v>
      </c>
      <c r="O3067" s="47">
        <f t="shared" si="187"/>
        <v>1015</v>
      </c>
    </row>
    <row r="3068" spans="1:15" x14ac:dyDescent="0.3">
      <c r="A3068" s="6"/>
      <c r="C3068" s="27" t="s">
        <v>2726</v>
      </c>
      <c r="D3068" s="26">
        <v>2010</v>
      </c>
      <c r="E3068" s="26">
        <v>6</v>
      </c>
      <c r="F3068" s="5">
        <v>1042</v>
      </c>
      <c r="K3068" s="47">
        <f t="shared" si="188"/>
        <v>124</v>
      </c>
      <c r="L3068" s="47">
        <v>2958</v>
      </c>
      <c r="M3068" s="47">
        <f t="shared" si="186"/>
        <v>2010</v>
      </c>
      <c r="N3068" s="47">
        <f t="shared" si="185"/>
        <v>6</v>
      </c>
      <c r="O3068" s="47">
        <f t="shared" si="187"/>
        <v>1042</v>
      </c>
    </row>
    <row r="3069" spans="1:15" x14ac:dyDescent="0.3">
      <c r="A3069" s="6"/>
      <c r="C3069" s="27" t="s">
        <v>2727</v>
      </c>
      <c r="D3069" s="26">
        <v>2010</v>
      </c>
      <c r="E3069" s="26">
        <v>7</v>
      </c>
      <c r="F3069" s="5">
        <v>1047</v>
      </c>
      <c r="K3069" s="47">
        <f t="shared" si="188"/>
        <v>124</v>
      </c>
      <c r="L3069" s="47">
        <v>2959</v>
      </c>
      <c r="M3069" s="47">
        <f t="shared" si="186"/>
        <v>2010</v>
      </c>
      <c r="N3069" s="47">
        <f t="shared" si="185"/>
        <v>7</v>
      </c>
      <c r="O3069" s="47">
        <f t="shared" si="187"/>
        <v>1047</v>
      </c>
    </row>
    <row r="3070" spans="1:15" x14ac:dyDescent="0.3">
      <c r="A3070" s="6"/>
      <c r="C3070" s="27" t="s">
        <v>2728</v>
      </c>
      <c r="D3070" s="26">
        <v>2010</v>
      </c>
      <c r="E3070" s="26">
        <v>8</v>
      </c>
      <c r="F3070" s="5">
        <v>1117</v>
      </c>
      <c r="K3070" s="47">
        <f t="shared" si="188"/>
        <v>124</v>
      </c>
      <c r="L3070" s="47">
        <v>2960</v>
      </c>
      <c r="M3070" s="47">
        <f t="shared" si="186"/>
        <v>2010</v>
      </c>
      <c r="N3070" s="47">
        <f t="shared" si="185"/>
        <v>8</v>
      </c>
      <c r="O3070" s="47">
        <f t="shared" si="187"/>
        <v>1117</v>
      </c>
    </row>
    <row r="3071" spans="1:15" x14ac:dyDescent="0.3">
      <c r="A3071" s="6"/>
      <c r="C3071" s="27" t="s">
        <v>2729</v>
      </c>
      <c r="D3071" s="26">
        <v>2010</v>
      </c>
      <c r="E3071" s="26">
        <v>9</v>
      </c>
      <c r="F3071" s="5">
        <v>1038</v>
      </c>
      <c r="K3071" s="47">
        <f t="shared" si="188"/>
        <v>124</v>
      </c>
      <c r="L3071" s="47">
        <v>2961</v>
      </c>
      <c r="M3071" s="47">
        <f t="shared" si="186"/>
        <v>2010</v>
      </c>
      <c r="N3071" s="47">
        <f t="shared" si="185"/>
        <v>9</v>
      </c>
      <c r="O3071" s="47">
        <f t="shared" si="187"/>
        <v>1038</v>
      </c>
    </row>
    <row r="3072" spans="1:15" x14ac:dyDescent="0.3">
      <c r="A3072" s="6"/>
      <c r="C3072" s="27" t="s">
        <v>2730</v>
      </c>
      <c r="D3072" s="26">
        <v>2010</v>
      </c>
      <c r="E3072" s="26">
        <v>10</v>
      </c>
      <c r="F3072" s="5">
        <v>1036</v>
      </c>
      <c r="K3072" s="47">
        <f t="shared" si="188"/>
        <v>124</v>
      </c>
      <c r="L3072" s="47">
        <v>2962</v>
      </c>
      <c r="M3072" s="47">
        <f t="shared" si="186"/>
        <v>2010</v>
      </c>
      <c r="N3072" s="47">
        <f t="shared" si="185"/>
        <v>10</v>
      </c>
      <c r="O3072" s="47">
        <f t="shared" si="187"/>
        <v>1036</v>
      </c>
    </row>
    <row r="3073" spans="1:15" x14ac:dyDescent="0.3">
      <c r="A3073" s="6"/>
      <c r="C3073" s="27" t="s">
        <v>2731</v>
      </c>
      <c r="D3073" s="26">
        <v>2010</v>
      </c>
      <c r="E3073" s="26">
        <v>11</v>
      </c>
      <c r="F3073" s="5">
        <v>1120</v>
      </c>
      <c r="K3073" s="47">
        <f t="shared" si="188"/>
        <v>124</v>
      </c>
      <c r="L3073" s="47">
        <v>2963</v>
      </c>
      <c r="M3073" s="47">
        <f t="shared" si="186"/>
        <v>2010</v>
      </c>
      <c r="N3073" s="47">
        <f t="shared" si="185"/>
        <v>11</v>
      </c>
      <c r="O3073" s="47">
        <f t="shared" si="187"/>
        <v>1120</v>
      </c>
    </row>
    <row r="3074" spans="1:15" x14ac:dyDescent="0.3">
      <c r="A3074" s="6"/>
      <c r="C3074" s="27" t="s">
        <v>2732</v>
      </c>
      <c r="D3074" s="26">
        <v>2010</v>
      </c>
      <c r="E3074" s="26">
        <v>12</v>
      </c>
      <c r="F3074" s="5">
        <v>1081</v>
      </c>
      <c r="K3074" s="47">
        <f t="shared" si="188"/>
        <v>124</v>
      </c>
      <c r="L3074" s="47">
        <v>2964</v>
      </c>
      <c r="M3074" s="47">
        <f t="shared" si="186"/>
        <v>2010</v>
      </c>
      <c r="N3074" s="47">
        <f t="shared" si="185"/>
        <v>12</v>
      </c>
      <c r="O3074" s="47">
        <f t="shared" si="187"/>
        <v>1081</v>
      </c>
    </row>
    <row r="3075" spans="1:15" x14ac:dyDescent="0.3">
      <c r="A3075" s="6"/>
      <c r="C3075" s="27" t="s">
        <v>2733</v>
      </c>
      <c r="D3075" s="26">
        <v>2010</v>
      </c>
      <c r="E3075" s="26">
        <v>13</v>
      </c>
      <c r="F3075" s="5">
        <v>1088</v>
      </c>
      <c r="K3075" s="47">
        <f t="shared" si="188"/>
        <v>124</v>
      </c>
      <c r="L3075" s="47">
        <v>2965</v>
      </c>
      <c r="M3075" s="47">
        <f t="shared" si="186"/>
        <v>2010</v>
      </c>
      <c r="N3075" s="47">
        <f t="shared" si="185"/>
        <v>13</v>
      </c>
      <c r="O3075" s="47">
        <f t="shared" si="187"/>
        <v>1088</v>
      </c>
    </row>
    <row r="3076" spans="1:15" x14ac:dyDescent="0.3">
      <c r="A3076" s="6"/>
      <c r="C3076" s="27" t="s">
        <v>2734</v>
      </c>
      <c r="D3076" s="26">
        <v>2010</v>
      </c>
      <c r="E3076" s="26">
        <v>14</v>
      </c>
      <c r="F3076" s="5">
        <v>1084</v>
      </c>
      <c r="K3076" s="47">
        <f t="shared" si="188"/>
        <v>124</v>
      </c>
      <c r="L3076" s="47">
        <v>2966</v>
      </c>
      <c r="M3076" s="47">
        <f t="shared" si="186"/>
        <v>2010</v>
      </c>
      <c r="N3076" s="47">
        <f t="shared" si="185"/>
        <v>14</v>
      </c>
      <c r="O3076" s="47">
        <f t="shared" si="187"/>
        <v>1084</v>
      </c>
    </row>
    <row r="3077" spans="1:15" x14ac:dyDescent="0.3">
      <c r="A3077" s="6"/>
      <c r="C3077" s="27" t="s">
        <v>2735</v>
      </c>
      <c r="D3077" s="26">
        <v>2010</v>
      </c>
      <c r="E3077" s="26">
        <v>15</v>
      </c>
      <c r="F3077" s="5">
        <v>1073</v>
      </c>
      <c r="K3077" s="47">
        <f t="shared" si="188"/>
        <v>124</v>
      </c>
      <c r="L3077" s="47">
        <v>2967</v>
      </c>
      <c r="M3077" s="47">
        <f t="shared" si="186"/>
        <v>2010</v>
      </c>
      <c r="N3077" s="47">
        <f t="shared" si="185"/>
        <v>15</v>
      </c>
      <c r="O3077" s="47">
        <f t="shared" si="187"/>
        <v>1073</v>
      </c>
    </row>
    <row r="3078" spans="1:15" x14ac:dyDescent="0.3">
      <c r="A3078" s="6"/>
      <c r="C3078" s="27" t="s">
        <v>2736</v>
      </c>
      <c r="D3078" s="26">
        <v>2010</v>
      </c>
      <c r="E3078" s="26">
        <v>16</v>
      </c>
      <c r="F3078" s="5">
        <v>1134</v>
      </c>
      <c r="K3078" s="47">
        <f t="shared" si="188"/>
        <v>124</v>
      </c>
      <c r="L3078" s="47">
        <v>2968</v>
      </c>
      <c r="M3078" s="47">
        <f t="shared" si="186"/>
        <v>2010</v>
      </c>
      <c r="N3078" s="47">
        <f t="shared" si="185"/>
        <v>16</v>
      </c>
      <c r="O3078" s="47">
        <f t="shared" si="187"/>
        <v>1134</v>
      </c>
    </row>
    <row r="3079" spans="1:15" x14ac:dyDescent="0.3">
      <c r="A3079" s="6"/>
      <c r="C3079" s="27" t="s">
        <v>2737</v>
      </c>
      <c r="D3079" s="26">
        <v>2010</v>
      </c>
      <c r="E3079" s="26">
        <v>17</v>
      </c>
      <c r="F3079" s="5">
        <v>1124</v>
      </c>
      <c r="K3079" s="47">
        <f t="shared" si="188"/>
        <v>124</v>
      </c>
      <c r="L3079" s="47">
        <v>2969</v>
      </c>
      <c r="M3079" s="47">
        <f t="shared" si="186"/>
        <v>2010</v>
      </c>
      <c r="N3079" s="47">
        <f t="shared" si="185"/>
        <v>17</v>
      </c>
      <c r="O3079" s="47">
        <f t="shared" si="187"/>
        <v>1124</v>
      </c>
    </row>
    <row r="3080" spans="1:15" x14ac:dyDescent="0.3">
      <c r="A3080" s="6"/>
      <c r="C3080" s="27" t="s">
        <v>2738</v>
      </c>
      <c r="D3080" s="26">
        <v>2010</v>
      </c>
      <c r="E3080" s="26">
        <v>18</v>
      </c>
      <c r="F3080" s="5">
        <v>1128</v>
      </c>
      <c r="K3080" s="47">
        <f t="shared" si="188"/>
        <v>124</v>
      </c>
      <c r="L3080" s="47">
        <v>2970</v>
      </c>
      <c r="M3080" s="47">
        <f t="shared" si="186"/>
        <v>2010</v>
      </c>
      <c r="N3080" s="47">
        <f t="shared" ref="N3080:N3086" si="189">N3056</f>
        <v>18</v>
      </c>
      <c r="O3080" s="47">
        <f t="shared" si="187"/>
        <v>1128</v>
      </c>
    </row>
    <row r="3081" spans="1:15" x14ac:dyDescent="0.3">
      <c r="A3081" s="6"/>
      <c r="C3081" s="27" t="s">
        <v>2739</v>
      </c>
      <c r="D3081" s="26">
        <v>2010</v>
      </c>
      <c r="E3081" s="26">
        <v>19</v>
      </c>
      <c r="F3081" s="5">
        <v>1165</v>
      </c>
      <c r="K3081" s="47">
        <f t="shared" si="188"/>
        <v>124</v>
      </c>
      <c r="L3081" s="47">
        <v>2971</v>
      </c>
      <c r="M3081" s="47">
        <f t="shared" si="186"/>
        <v>2010</v>
      </c>
      <c r="N3081" s="47">
        <f t="shared" si="189"/>
        <v>19</v>
      </c>
      <c r="O3081" s="47">
        <f t="shared" si="187"/>
        <v>1165</v>
      </c>
    </row>
    <row r="3082" spans="1:15" x14ac:dyDescent="0.3">
      <c r="A3082" s="6"/>
      <c r="C3082" s="27" t="s">
        <v>2740</v>
      </c>
      <c r="D3082" s="26">
        <v>2010</v>
      </c>
      <c r="E3082" s="26">
        <v>20</v>
      </c>
      <c r="F3082" s="5">
        <v>1102</v>
      </c>
      <c r="K3082" s="47">
        <f t="shared" si="188"/>
        <v>124</v>
      </c>
      <c r="L3082" s="47">
        <v>2972</v>
      </c>
      <c r="M3082" s="47">
        <f t="shared" si="186"/>
        <v>2010</v>
      </c>
      <c r="N3082" s="47">
        <f t="shared" si="189"/>
        <v>20</v>
      </c>
      <c r="O3082" s="47">
        <f t="shared" si="187"/>
        <v>1102</v>
      </c>
    </row>
    <row r="3083" spans="1:15" x14ac:dyDescent="0.3">
      <c r="A3083" s="6"/>
      <c r="C3083" s="27" t="s">
        <v>2741</v>
      </c>
      <c r="D3083" s="26">
        <v>2010</v>
      </c>
      <c r="E3083" s="26">
        <v>101</v>
      </c>
      <c r="F3083" s="5">
        <v>2012</v>
      </c>
      <c r="K3083" s="47">
        <f t="shared" si="188"/>
        <v>124</v>
      </c>
      <c r="L3083" s="47">
        <v>2973</v>
      </c>
      <c r="M3083" s="47">
        <f t="shared" si="186"/>
        <v>2010</v>
      </c>
      <c r="N3083" s="47">
        <f t="shared" si="189"/>
        <v>101</v>
      </c>
      <c r="O3083" s="47">
        <f t="shared" si="187"/>
        <v>2012</v>
      </c>
    </row>
    <row r="3084" spans="1:15" x14ac:dyDescent="0.3">
      <c r="A3084" s="6"/>
      <c r="C3084" s="27" t="s">
        <v>2742</v>
      </c>
      <c r="D3084" s="26">
        <v>2010</v>
      </c>
      <c r="E3084" s="26">
        <v>102</v>
      </c>
      <c r="F3084" s="5">
        <v>2002</v>
      </c>
      <c r="K3084" s="47">
        <f t="shared" si="188"/>
        <v>124</v>
      </c>
      <c r="L3084" s="47">
        <v>2974</v>
      </c>
      <c r="M3084" s="47">
        <f t="shared" si="186"/>
        <v>2010</v>
      </c>
      <c r="N3084" s="47">
        <f t="shared" si="189"/>
        <v>102</v>
      </c>
      <c r="O3084" s="47">
        <f t="shared" si="187"/>
        <v>2002</v>
      </c>
    </row>
    <row r="3085" spans="1:15" x14ac:dyDescent="0.3">
      <c r="A3085" s="6"/>
      <c r="C3085" s="27" t="s">
        <v>2743</v>
      </c>
      <c r="D3085" s="26">
        <v>2010</v>
      </c>
      <c r="E3085" s="26">
        <v>103</v>
      </c>
      <c r="F3085" s="5">
        <v>2001</v>
      </c>
      <c r="K3085" s="47">
        <f t="shared" si="188"/>
        <v>124</v>
      </c>
      <c r="L3085" s="47">
        <v>2975</v>
      </c>
      <c r="M3085" s="47">
        <f t="shared" si="186"/>
        <v>2010</v>
      </c>
      <c r="N3085" s="47">
        <f t="shared" si="189"/>
        <v>103</v>
      </c>
      <c r="O3085" s="47">
        <f t="shared" si="187"/>
        <v>2001</v>
      </c>
    </row>
    <row r="3086" spans="1:15" x14ac:dyDescent="0.3">
      <c r="A3086" s="6"/>
      <c r="C3086" s="27" t="s">
        <v>2744</v>
      </c>
      <c r="D3086" s="26">
        <v>2010</v>
      </c>
      <c r="E3086" s="26">
        <v>201</v>
      </c>
      <c r="F3086" s="5">
        <v>3109</v>
      </c>
      <c r="K3086" s="47">
        <f t="shared" si="188"/>
        <v>124</v>
      </c>
      <c r="L3086" s="47">
        <v>2976</v>
      </c>
      <c r="M3086" s="47">
        <f t="shared" si="186"/>
        <v>2010</v>
      </c>
      <c r="N3086" s="47">
        <f t="shared" si="189"/>
        <v>201</v>
      </c>
      <c r="O3086" s="47">
        <f t="shared" si="187"/>
        <v>3109</v>
      </c>
    </row>
    <row r="3087" spans="1:15" x14ac:dyDescent="0.3">
      <c r="A3087" s="6"/>
      <c r="C3087" s="66" t="s">
        <v>2850</v>
      </c>
      <c r="D3087" s="67">
        <v>4001</v>
      </c>
      <c r="E3087" s="67" t="s">
        <v>2849</v>
      </c>
      <c r="F3087" s="67">
        <v>4012</v>
      </c>
      <c r="K3087" s="47"/>
      <c r="L3087" s="47"/>
    </row>
    <row r="3088" spans="1:15" x14ac:dyDescent="0.3">
      <c r="A3088" s="6"/>
      <c r="C3088" s="66" t="s">
        <v>2851</v>
      </c>
      <c r="D3088" s="67">
        <v>4002</v>
      </c>
      <c r="E3088" s="67" t="s">
        <v>2849</v>
      </c>
      <c r="F3088" s="67">
        <v>4009</v>
      </c>
      <c r="K3088" s="47"/>
      <c r="L3088" s="47"/>
    </row>
    <row r="3089" spans="1:12" x14ac:dyDescent="0.3">
      <c r="A3089" s="6"/>
      <c r="C3089" s="66" t="s">
        <v>2852</v>
      </c>
      <c r="D3089" s="67">
        <v>4003</v>
      </c>
      <c r="E3089" s="67" t="s">
        <v>2849</v>
      </c>
      <c r="F3089" s="67">
        <v>4001</v>
      </c>
      <c r="K3089" s="47"/>
      <c r="L3089" s="47"/>
    </row>
    <row r="3090" spans="1:12" x14ac:dyDescent="0.3">
      <c r="A3090" s="6"/>
      <c r="C3090" s="66" t="s">
        <v>2853</v>
      </c>
      <c r="D3090" s="67">
        <v>4004</v>
      </c>
      <c r="E3090" s="67" t="s">
        <v>2849</v>
      </c>
      <c r="F3090" s="67">
        <v>4005</v>
      </c>
      <c r="K3090" s="47"/>
      <c r="L3090" s="47"/>
    </row>
    <row r="3091" spans="1:12" x14ac:dyDescent="0.3">
      <c r="A3091" s="6"/>
      <c r="C3091" s="66" t="s">
        <v>2854</v>
      </c>
      <c r="D3091" s="67">
        <v>4005</v>
      </c>
      <c r="E3091" s="67" t="s">
        <v>2849</v>
      </c>
      <c r="F3091" s="67">
        <v>4017</v>
      </c>
      <c r="K3091" s="47"/>
      <c r="L3091" s="47"/>
    </row>
    <row r="3092" spans="1:12" x14ac:dyDescent="0.3">
      <c r="A3092" s="6"/>
      <c r="C3092" s="66" t="s">
        <v>2855</v>
      </c>
      <c r="D3092" s="67">
        <v>4006</v>
      </c>
      <c r="E3092" s="67" t="s">
        <v>2849</v>
      </c>
      <c r="F3092" s="67">
        <v>4013</v>
      </c>
      <c r="K3092" s="47"/>
      <c r="L3092" s="47"/>
    </row>
    <row r="3093" spans="1:12" x14ac:dyDescent="0.3">
      <c r="A3093" s="6"/>
      <c r="C3093" s="66" t="s">
        <v>2856</v>
      </c>
      <c r="D3093" s="67">
        <v>4007</v>
      </c>
      <c r="E3093" s="67" t="s">
        <v>2849</v>
      </c>
      <c r="F3093" s="67">
        <v>4003</v>
      </c>
      <c r="K3093" s="47"/>
      <c r="L3093" s="47"/>
    </row>
    <row r="3094" spans="1:12" x14ac:dyDescent="0.3">
      <c r="A3094" s="6"/>
      <c r="C3094" s="66" t="s">
        <v>2857</v>
      </c>
      <c r="D3094" s="67">
        <v>4008</v>
      </c>
      <c r="E3094" s="67" t="s">
        <v>2849</v>
      </c>
      <c r="F3094" s="67">
        <v>4006</v>
      </c>
      <c r="K3094" s="47"/>
      <c r="L3094" s="47"/>
    </row>
    <row r="3095" spans="1:12" x14ac:dyDescent="0.3">
      <c r="A3095" s="6"/>
      <c r="C3095" s="66" t="s">
        <v>2858</v>
      </c>
      <c r="D3095" s="67">
        <v>4009</v>
      </c>
      <c r="E3095" s="67" t="s">
        <v>2849</v>
      </c>
      <c r="F3095" s="67">
        <v>4015</v>
      </c>
      <c r="K3095" s="47"/>
      <c r="L3095" s="47"/>
    </row>
    <row r="3096" spans="1:12" x14ac:dyDescent="0.3">
      <c r="A3096" s="6"/>
      <c r="C3096" s="66" t="s">
        <v>2859</v>
      </c>
      <c r="D3096" s="67">
        <v>4010</v>
      </c>
      <c r="E3096" s="67" t="s">
        <v>2849</v>
      </c>
      <c r="F3096" s="67">
        <v>4010</v>
      </c>
      <c r="K3096" s="47"/>
      <c r="L3096" s="47"/>
    </row>
    <row r="3097" spans="1:12" x14ac:dyDescent="0.3">
      <c r="A3097" s="6"/>
      <c r="C3097" s="66" t="s">
        <v>2860</v>
      </c>
      <c r="D3097" s="67">
        <v>4011</v>
      </c>
      <c r="E3097" s="67" t="s">
        <v>2849</v>
      </c>
      <c r="F3097" s="67">
        <v>4008</v>
      </c>
      <c r="K3097" s="47"/>
      <c r="L3097" s="47"/>
    </row>
    <row r="3098" spans="1:12" x14ac:dyDescent="0.3">
      <c r="A3098" s="6"/>
      <c r="C3098" s="66" t="s">
        <v>2861</v>
      </c>
      <c r="D3098" s="67">
        <v>4012</v>
      </c>
      <c r="E3098" s="67" t="s">
        <v>2849</v>
      </c>
      <c r="F3098" s="67">
        <v>4011</v>
      </c>
      <c r="K3098" s="47"/>
      <c r="L3098" s="47"/>
    </row>
    <row r="3099" spans="1:12" x14ac:dyDescent="0.3">
      <c r="A3099" s="6"/>
      <c r="C3099" s="66" t="s">
        <v>2862</v>
      </c>
      <c r="D3099" s="67">
        <v>4013</v>
      </c>
      <c r="E3099" s="67" t="s">
        <v>2849</v>
      </c>
      <c r="F3099" s="67">
        <v>4004</v>
      </c>
      <c r="K3099" s="47"/>
      <c r="L3099" s="47"/>
    </row>
    <row r="3100" spans="1:12" x14ac:dyDescent="0.3">
      <c r="A3100" s="6"/>
      <c r="C3100" s="66" t="s">
        <v>2863</v>
      </c>
      <c r="D3100" s="67">
        <v>4014</v>
      </c>
      <c r="E3100" s="67" t="s">
        <v>2849</v>
      </c>
      <c r="F3100" s="67">
        <v>4014</v>
      </c>
      <c r="K3100" s="47"/>
      <c r="L3100" s="47"/>
    </row>
    <row r="3101" spans="1:12" x14ac:dyDescent="0.3">
      <c r="A3101" s="6"/>
      <c r="C3101" s="66" t="s">
        <v>2864</v>
      </c>
      <c r="D3101" s="67">
        <v>4015</v>
      </c>
      <c r="E3101" s="67" t="s">
        <v>2849</v>
      </c>
      <c r="F3101" s="67">
        <v>4002</v>
      </c>
      <c r="K3101" s="47"/>
      <c r="L3101" s="47"/>
    </row>
    <row r="3102" spans="1:12" x14ac:dyDescent="0.3">
      <c r="A3102" s="6"/>
      <c r="C3102" s="66" t="s">
        <v>2865</v>
      </c>
      <c r="D3102" s="67">
        <v>4016</v>
      </c>
      <c r="E3102" s="67" t="s">
        <v>2849</v>
      </c>
      <c r="F3102" s="67">
        <v>4016</v>
      </c>
      <c r="K3102" s="47"/>
      <c r="L3102" s="47"/>
    </row>
    <row r="3103" spans="1:12" x14ac:dyDescent="0.3">
      <c r="A3103" s="6"/>
      <c r="C3103" s="66" t="s">
        <v>2866</v>
      </c>
      <c r="D3103" s="67">
        <v>4017</v>
      </c>
      <c r="E3103" s="67" t="s">
        <v>2849</v>
      </c>
      <c r="F3103" s="67">
        <v>4007</v>
      </c>
      <c r="K3103" s="47"/>
      <c r="L3103" s="47"/>
    </row>
    <row r="3104" spans="1:12" x14ac:dyDescent="0.3">
      <c r="A3104" s="6"/>
      <c r="C3104" s="66" t="s">
        <v>2867</v>
      </c>
      <c r="D3104" s="67">
        <v>4018</v>
      </c>
      <c r="E3104" s="67" t="s">
        <v>2849</v>
      </c>
      <c r="F3104" s="67">
        <v>4018</v>
      </c>
      <c r="K3104" s="47"/>
      <c r="L3104" s="47"/>
    </row>
    <row r="3105" spans="1:12" x14ac:dyDescent="0.3">
      <c r="A3105" s="6"/>
      <c r="K3105" s="47"/>
      <c r="L3105" s="47"/>
    </row>
    <row r="3106" spans="1:12" x14ac:dyDescent="0.3">
      <c r="A3106" s="6"/>
      <c r="K3106" s="47"/>
      <c r="L3106" s="47"/>
    </row>
    <row r="3107" spans="1:12" x14ac:dyDescent="0.3">
      <c r="A3107" s="6"/>
      <c r="K3107" s="47"/>
      <c r="L3107" s="47"/>
    </row>
    <row r="3108" spans="1:12" x14ac:dyDescent="0.3">
      <c r="A3108" s="6"/>
      <c r="K3108" s="47"/>
      <c r="L3108" s="47"/>
    </row>
    <row r="3109" spans="1:12" x14ac:dyDescent="0.3">
      <c r="A3109" s="6"/>
      <c r="K3109" s="47"/>
      <c r="L3109" s="47"/>
    </row>
    <row r="3110" spans="1:12" x14ac:dyDescent="0.3">
      <c r="A3110" s="6"/>
      <c r="K3110" s="47"/>
      <c r="L3110" s="47"/>
    </row>
    <row r="3111" spans="1:12" x14ac:dyDescent="0.3">
      <c r="A3111" s="6"/>
      <c r="K3111" s="47"/>
      <c r="L3111" s="47"/>
    </row>
    <row r="3112" spans="1:12" x14ac:dyDescent="0.3">
      <c r="A3112" s="6"/>
      <c r="K3112" s="47"/>
      <c r="L3112" s="47"/>
    </row>
    <row r="3113" spans="1:12" x14ac:dyDescent="0.3">
      <c r="A3113" s="6"/>
      <c r="K3113" s="47"/>
      <c r="L3113" s="47"/>
    </row>
    <row r="3114" spans="1:12" x14ac:dyDescent="0.3">
      <c r="A3114" s="6"/>
      <c r="K3114" s="47"/>
      <c r="L3114" s="47"/>
    </row>
    <row r="3115" spans="1:12" x14ac:dyDescent="0.3">
      <c r="A3115" s="6"/>
      <c r="K3115" s="47"/>
      <c r="L3115" s="47"/>
    </row>
    <row r="3116" spans="1:12" x14ac:dyDescent="0.3">
      <c r="A3116" s="6"/>
      <c r="K3116" s="47"/>
      <c r="L3116" s="47"/>
    </row>
    <row r="3117" spans="1:12" x14ac:dyDescent="0.3">
      <c r="A3117" s="6"/>
      <c r="K3117" s="47"/>
      <c r="L3117" s="47"/>
    </row>
    <row r="3118" spans="1:12" x14ac:dyDescent="0.3">
      <c r="A3118" s="6"/>
      <c r="K3118" s="47"/>
      <c r="L3118" s="47"/>
    </row>
    <row r="3119" spans="1:12" x14ac:dyDescent="0.3">
      <c r="A3119" s="6"/>
      <c r="K3119" s="47"/>
      <c r="L3119" s="47"/>
    </row>
    <row r="3120" spans="1:12" x14ac:dyDescent="0.3">
      <c r="A3120" s="6"/>
      <c r="K3120" s="47"/>
      <c r="L3120" s="47"/>
    </row>
    <row r="3121" spans="1:12" x14ac:dyDescent="0.3">
      <c r="A3121" s="6"/>
      <c r="K3121" s="47"/>
      <c r="L3121" s="47"/>
    </row>
    <row r="3122" spans="1:12" x14ac:dyDescent="0.3">
      <c r="A3122" s="6"/>
      <c r="K3122" s="47"/>
      <c r="L3122" s="47"/>
    </row>
    <row r="3123" spans="1:12" x14ac:dyDescent="0.3">
      <c r="A3123" s="6"/>
      <c r="K3123" s="47"/>
      <c r="L3123" s="47"/>
    </row>
    <row r="3124" spans="1:12" x14ac:dyDescent="0.3">
      <c r="A3124" s="6"/>
      <c r="K3124" s="47"/>
      <c r="L3124" s="47"/>
    </row>
    <row r="3125" spans="1:12" x14ac:dyDescent="0.3">
      <c r="A3125" s="6"/>
      <c r="K3125" s="47"/>
      <c r="L3125" s="47"/>
    </row>
    <row r="3126" spans="1:12" x14ac:dyDescent="0.3">
      <c r="A3126" s="6"/>
      <c r="K3126" s="47"/>
      <c r="L3126" s="47"/>
    </row>
    <row r="3127" spans="1:12" x14ac:dyDescent="0.3">
      <c r="A3127" s="6"/>
      <c r="K3127" s="47"/>
      <c r="L3127" s="47"/>
    </row>
    <row r="3128" spans="1:12" x14ac:dyDescent="0.3">
      <c r="A3128" s="6"/>
      <c r="K3128" s="47"/>
      <c r="L3128" s="47"/>
    </row>
    <row r="3129" spans="1:12" x14ac:dyDescent="0.3">
      <c r="A3129" s="6"/>
      <c r="K3129" s="47"/>
      <c r="L3129" s="47"/>
    </row>
    <row r="3130" spans="1:12" x14ac:dyDescent="0.3">
      <c r="A3130" s="6"/>
      <c r="K3130" s="47"/>
      <c r="L3130" s="47"/>
    </row>
    <row r="3131" spans="1:12" x14ac:dyDescent="0.3">
      <c r="A3131" s="6"/>
      <c r="K3131" s="47"/>
      <c r="L3131" s="47"/>
    </row>
    <row r="3132" spans="1:12" x14ac:dyDescent="0.3">
      <c r="A3132" s="6"/>
      <c r="K3132" s="47"/>
      <c r="L3132" s="47"/>
    </row>
    <row r="3133" spans="1:12" x14ac:dyDescent="0.3">
      <c r="A3133" s="6"/>
      <c r="K3133" s="47"/>
      <c r="L3133" s="47"/>
    </row>
    <row r="3134" spans="1:12" x14ac:dyDescent="0.3">
      <c r="A3134" s="6"/>
      <c r="K3134" s="47"/>
      <c r="L3134" s="47"/>
    </row>
    <row r="3135" spans="1:12" x14ac:dyDescent="0.3">
      <c r="A3135" s="6"/>
      <c r="K3135" s="47"/>
      <c r="L3135" s="47"/>
    </row>
    <row r="3136" spans="1:12" x14ac:dyDescent="0.3">
      <c r="A3136" s="6"/>
      <c r="K3136" s="47"/>
      <c r="L3136" s="47"/>
    </row>
    <row r="3137" spans="1:12" x14ac:dyDescent="0.3">
      <c r="A3137" s="6"/>
      <c r="K3137" s="47"/>
      <c r="L3137" s="47"/>
    </row>
    <row r="3138" spans="1:12" x14ac:dyDescent="0.3">
      <c r="A3138" s="6"/>
      <c r="K3138" s="47"/>
      <c r="L3138" s="47"/>
    </row>
    <row r="3139" spans="1:12" x14ac:dyDescent="0.3">
      <c r="A3139" s="6"/>
      <c r="K3139" s="47"/>
      <c r="L3139" s="47"/>
    </row>
    <row r="3140" spans="1:12" x14ac:dyDescent="0.3">
      <c r="A3140" s="6"/>
      <c r="K3140" s="47"/>
      <c r="L3140" s="47"/>
    </row>
    <row r="3141" spans="1:12" x14ac:dyDescent="0.3">
      <c r="A3141" s="6"/>
      <c r="K3141" s="47"/>
      <c r="L3141" s="47"/>
    </row>
    <row r="3142" spans="1:12" x14ac:dyDescent="0.3">
      <c r="A3142" s="6"/>
      <c r="K3142" s="47"/>
      <c r="L3142" s="47"/>
    </row>
    <row r="3143" spans="1:12" x14ac:dyDescent="0.3">
      <c r="A3143" s="6"/>
      <c r="K3143" s="47"/>
      <c r="L3143" s="47"/>
    </row>
    <row r="3144" spans="1:12" x14ac:dyDescent="0.3">
      <c r="A3144" s="6"/>
      <c r="K3144" s="47"/>
      <c r="L3144" s="47"/>
    </row>
    <row r="3145" spans="1:12" x14ac:dyDescent="0.3">
      <c r="A3145" s="6"/>
      <c r="K3145" s="47"/>
      <c r="L3145" s="47"/>
    </row>
    <row r="3146" spans="1:12" x14ac:dyDescent="0.3">
      <c r="A3146" s="6"/>
      <c r="K3146" s="47"/>
      <c r="L3146" s="47"/>
    </row>
    <row r="3147" spans="1:12" x14ac:dyDescent="0.3">
      <c r="A3147" s="6"/>
      <c r="K3147" s="47"/>
      <c r="L3147" s="47"/>
    </row>
    <row r="3148" spans="1:12" x14ac:dyDescent="0.3">
      <c r="A3148" s="6"/>
      <c r="K3148" s="47"/>
      <c r="L3148" s="47"/>
    </row>
    <row r="3149" spans="1:12" x14ac:dyDescent="0.3">
      <c r="A3149" s="6"/>
      <c r="K3149" s="47"/>
      <c r="L3149" s="47"/>
    </row>
    <row r="3150" spans="1:12" x14ac:dyDescent="0.3">
      <c r="A3150" s="6"/>
      <c r="K3150" s="47"/>
      <c r="L3150" s="47"/>
    </row>
    <row r="3151" spans="1:12" x14ac:dyDescent="0.3">
      <c r="A3151" s="6"/>
      <c r="K3151" s="47"/>
      <c r="L3151" s="47"/>
    </row>
    <row r="3152" spans="1:12" x14ac:dyDescent="0.3">
      <c r="A3152" s="6"/>
      <c r="K3152" s="47"/>
      <c r="L3152" s="47"/>
    </row>
    <row r="3153" spans="1:12" x14ac:dyDescent="0.3">
      <c r="A3153" s="6"/>
      <c r="K3153" s="47"/>
      <c r="L3153" s="47"/>
    </row>
    <row r="3154" spans="1:12" x14ac:dyDescent="0.3">
      <c r="A3154" s="6"/>
      <c r="K3154" s="47"/>
      <c r="L3154" s="47"/>
    </row>
    <row r="3155" spans="1:12" x14ac:dyDescent="0.3">
      <c r="A3155" s="6"/>
      <c r="K3155" s="47"/>
      <c r="L3155" s="47"/>
    </row>
    <row r="3156" spans="1:12" x14ac:dyDescent="0.3">
      <c r="A3156" s="6"/>
      <c r="K3156" s="47"/>
      <c r="L3156" s="47"/>
    </row>
    <row r="3157" spans="1:12" x14ac:dyDescent="0.3">
      <c r="A3157" s="6"/>
      <c r="K3157" s="47"/>
      <c r="L3157" s="47"/>
    </row>
    <row r="3158" spans="1:12" x14ac:dyDescent="0.3">
      <c r="A3158" s="6"/>
      <c r="K3158" s="47"/>
      <c r="L3158" s="47"/>
    </row>
    <row r="3159" spans="1:12" x14ac:dyDescent="0.3">
      <c r="A3159" s="6"/>
      <c r="K3159" s="47"/>
      <c r="L3159" s="47"/>
    </row>
    <row r="3160" spans="1:12" x14ac:dyDescent="0.3">
      <c r="A3160" s="6"/>
      <c r="K3160" s="47"/>
      <c r="L3160" s="47"/>
    </row>
    <row r="3161" spans="1:12" x14ac:dyDescent="0.3">
      <c r="A3161" s="6"/>
      <c r="K3161" s="47"/>
      <c r="L3161" s="47"/>
    </row>
    <row r="3162" spans="1:12" x14ac:dyDescent="0.3">
      <c r="A3162" s="6"/>
      <c r="K3162" s="47"/>
      <c r="L3162" s="47"/>
    </row>
    <row r="3163" spans="1:12" x14ac:dyDescent="0.3">
      <c r="A3163" s="6"/>
      <c r="K3163" s="47"/>
      <c r="L3163" s="47"/>
    </row>
    <row r="3164" spans="1:12" x14ac:dyDescent="0.3">
      <c r="A3164" s="6"/>
      <c r="K3164" s="47"/>
      <c r="L3164" s="47"/>
    </row>
    <row r="3165" spans="1:12" x14ac:dyDescent="0.3">
      <c r="A3165" s="6"/>
      <c r="K3165" s="47"/>
      <c r="L3165" s="47"/>
    </row>
    <row r="3166" spans="1:12" x14ac:dyDescent="0.3">
      <c r="A3166" s="6"/>
      <c r="K3166" s="47"/>
      <c r="L3166" s="47"/>
    </row>
    <row r="3167" spans="1:12" x14ac:dyDescent="0.3">
      <c r="A3167" s="6"/>
      <c r="K3167" s="47"/>
      <c r="L3167" s="47"/>
    </row>
    <row r="3168" spans="1:12" x14ac:dyDescent="0.3">
      <c r="A3168" s="6"/>
      <c r="K3168" s="47"/>
      <c r="L3168" s="47"/>
    </row>
    <row r="3169" spans="1:12" x14ac:dyDescent="0.3">
      <c r="A3169" s="6"/>
      <c r="K3169" s="47"/>
      <c r="L3169" s="47"/>
    </row>
    <row r="3170" spans="1:12" x14ac:dyDescent="0.3">
      <c r="A3170" s="6"/>
      <c r="K3170" s="47"/>
      <c r="L3170" s="47"/>
    </row>
    <row r="3171" spans="1:12" x14ac:dyDescent="0.3">
      <c r="A3171" s="6"/>
      <c r="K3171" s="47"/>
      <c r="L3171" s="47"/>
    </row>
    <row r="3172" spans="1:12" x14ac:dyDescent="0.3">
      <c r="A3172" s="6"/>
      <c r="K3172" s="47"/>
      <c r="L3172" s="47"/>
    </row>
    <row r="3173" spans="1:12" x14ac:dyDescent="0.3">
      <c r="A3173" s="6"/>
      <c r="K3173" s="47"/>
      <c r="L3173" s="47"/>
    </row>
    <row r="3174" spans="1:12" x14ac:dyDescent="0.3">
      <c r="A3174" s="6"/>
      <c r="K3174" s="47"/>
      <c r="L3174" s="47"/>
    </row>
    <row r="3175" spans="1:12" x14ac:dyDescent="0.3">
      <c r="A3175" s="6"/>
      <c r="K3175" s="47"/>
      <c r="L3175" s="47"/>
    </row>
    <row r="3176" spans="1:12" x14ac:dyDescent="0.3">
      <c r="A3176" s="6"/>
      <c r="K3176" s="47"/>
      <c r="L3176" s="47"/>
    </row>
    <row r="3177" spans="1:12" x14ac:dyDescent="0.3">
      <c r="A3177" s="6"/>
      <c r="K3177" s="47"/>
      <c r="L3177" s="47"/>
    </row>
    <row r="3178" spans="1:12" x14ac:dyDescent="0.3">
      <c r="A3178" s="6"/>
      <c r="K3178" s="47"/>
      <c r="L3178" s="47"/>
    </row>
    <row r="3179" spans="1:12" x14ac:dyDescent="0.3">
      <c r="A3179" s="6"/>
      <c r="K3179" s="47"/>
      <c r="L3179" s="47"/>
    </row>
    <row r="3180" spans="1:12" x14ac:dyDescent="0.3">
      <c r="A3180" s="6"/>
      <c r="K3180" s="47"/>
      <c r="L3180" s="47"/>
    </row>
    <row r="3181" spans="1:12" x14ac:dyDescent="0.3">
      <c r="A3181" s="6"/>
      <c r="K3181" s="47"/>
      <c r="L3181" s="47"/>
    </row>
    <row r="3182" spans="1:12" x14ac:dyDescent="0.3">
      <c r="A3182" s="6"/>
      <c r="K3182" s="47"/>
      <c r="L3182" s="47"/>
    </row>
    <row r="3183" spans="1:12" x14ac:dyDescent="0.3">
      <c r="A3183" s="6"/>
      <c r="K3183" s="47"/>
      <c r="L3183" s="47"/>
    </row>
    <row r="3184" spans="1:12" x14ac:dyDescent="0.3">
      <c r="A3184" s="6"/>
      <c r="K3184" s="47"/>
      <c r="L3184" s="47"/>
    </row>
    <row r="3185" spans="1:12" x14ac:dyDescent="0.3">
      <c r="A3185" s="6"/>
      <c r="K3185" s="47"/>
      <c r="L3185" s="47"/>
    </row>
    <row r="3186" spans="1:12" x14ac:dyDescent="0.3">
      <c r="A3186" s="6"/>
      <c r="K3186" s="47"/>
      <c r="L3186" s="47"/>
    </row>
    <row r="3187" spans="1:12" x14ac:dyDescent="0.3">
      <c r="A3187" s="6"/>
      <c r="K3187" s="47"/>
      <c r="L3187" s="47"/>
    </row>
    <row r="3188" spans="1:12" x14ac:dyDescent="0.3">
      <c r="A3188" s="6"/>
      <c r="K3188" s="47"/>
      <c r="L3188" s="47"/>
    </row>
    <row r="3189" spans="1:12" x14ac:dyDescent="0.3">
      <c r="A3189" s="6"/>
      <c r="K3189" s="47"/>
      <c r="L3189" s="47"/>
    </row>
    <row r="3190" spans="1:12" x14ac:dyDescent="0.3">
      <c r="A3190" s="6"/>
      <c r="K3190" s="47"/>
      <c r="L3190" s="47"/>
    </row>
    <row r="3191" spans="1:12" x14ac:dyDescent="0.3">
      <c r="A3191" s="6"/>
      <c r="K3191" s="47"/>
      <c r="L3191" s="47"/>
    </row>
    <row r="3192" spans="1:12" x14ac:dyDescent="0.3">
      <c r="A3192" s="6"/>
      <c r="K3192" s="47"/>
      <c r="L3192" s="47"/>
    </row>
    <row r="3193" spans="1:12" x14ac:dyDescent="0.3">
      <c r="A3193" s="6"/>
      <c r="K3193" s="47"/>
      <c r="L3193" s="47"/>
    </row>
    <row r="3194" spans="1:12" x14ac:dyDescent="0.3">
      <c r="A3194" s="6"/>
      <c r="K3194" s="47"/>
      <c r="L3194" s="47"/>
    </row>
    <row r="3195" spans="1:12" x14ac:dyDescent="0.3">
      <c r="A3195" s="6"/>
      <c r="K3195" s="47"/>
      <c r="L3195" s="47"/>
    </row>
    <row r="3196" spans="1:12" x14ac:dyDescent="0.3">
      <c r="A3196" s="6"/>
      <c r="K3196" s="47"/>
      <c r="L3196" s="47"/>
    </row>
    <row r="3197" spans="1:12" x14ac:dyDescent="0.3">
      <c r="A3197" s="6"/>
      <c r="K3197" s="47"/>
      <c r="L3197" s="47"/>
    </row>
    <row r="3198" spans="1:12" x14ac:dyDescent="0.3">
      <c r="A3198" s="6"/>
      <c r="K3198" s="47"/>
      <c r="L3198" s="47"/>
    </row>
    <row r="3199" spans="1:12" x14ac:dyDescent="0.3">
      <c r="A3199" s="6"/>
      <c r="K3199" s="47"/>
      <c r="L3199" s="47"/>
    </row>
    <row r="3200" spans="1:12" x14ac:dyDescent="0.3">
      <c r="A3200" s="6"/>
      <c r="K3200" s="47"/>
      <c r="L3200" s="47"/>
    </row>
    <row r="3201" spans="1:12" x14ac:dyDescent="0.3">
      <c r="A3201" s="6"/>
      <c r="K3201" s="47"/>
      <c r="L3201" s="47"/>
    </row>
    <row r="3202" spans="1:12" x14ac:dyDescent="0.3">
      <c r="A3202" s="6"/>
      <c r="K3202" s="47"/>
      <c r="L3202" s="47"/>
    </row>
    <row r="3203" spans="1:12" x14ac:dyDescent="0.3">
      <c r="A3203" s="6"/>
      <c r="K3203" s="47"/>
      <c r="L3203" s="47"/>
    </row>
    <row r="3204" spans="1:12" x14ac:dyDescent="0.3">
      <c r="A3204" s="6"/>
      <c r="K3204" s="47"/>
      <c r="L3204" s="47"/>
    </row>
    <row r="3205" spans="1:12" x14ac:dyDescent="0.3">
      <c r="A3205" s="6"/>
      <c r="K3205" s="47"/>
      <c r="L3205" s="47"/>
    </row>
    <row r="3206" spans="1:12" x14ac:dyDescent="0.3">
      <c r="A3206" s="6"/>
      <c r="K3206" s="47"/>
      <c r="L3206" s="47"/>
    </row>
    <row r="3207" spans="1:12" x14ac:dyDescent="0.3">
      <c r="A3207" s="6"/>
      <c r="K3207" s="47"/>
      <c r="L3207" s="47"/>
    </row>
    <row r="3208" spans="1:12" x14ac:dyDescent="0.3">
      <c r="A3208" s="6"/>
      <c r="K3208" s="47"/>
      <c r="L3208" s="47"/>
    </row>
    <row r="3209" spans="1:12" x14ac:dyDescent="0.3">
      <c r="A3209" s="6"/>
      <c r="K3209" s="47"/>
      <c r="L3209" s="47"/>
    </row>
    <row r="3210" spans="1:12" x14ac:dyDescent="0.3">
      <c r="A3210" s="6"/>
      <c r="K3210" s="47"/>
      <c r="L3210" s="47"/>
    </row>
    <row r="3211" spans="1:12" x14ac:dyDescent="0.3">
      <c r="A3211" s="6"/>
      <c r="K3211" s="47"/>
      <c r="L3211" s="47"/>
    </row>
    <row r="3212" spans="1:12" x14ac:dyDescent="0.3">
      <c r="A3212" s="6"/>
      <c r="K3212" s="47"/>
      <c r="L3212" s="47"/>
    </row>
    <row r="3213" spans="1:12" x14ac:dyDescent="0.3">
      <c r="A3213" s="6"/>
      <c r="K3213" s="47"/>
      <c r="L3213" s="47"/>
    </row>
    <row r="3214" spans="1:12" x14ac:dyDescent="0.3">
      <c r="A3214" s="6"/>
      <c r="K3214" s="47"/>
      <c r="L3214" s="47"/>
    </row>
    <row r="3215" spans="1:12" x14ac:dyDescent="0.3">
      <c r="A3215" s="6"/>
      <c r="K3215" s="47"/>
      <c r="L3215" s="47"/>
    </row>
    <row r="3216" spans="1:12" x14ac:dyDescent="0.3">
      <c r="A3216" s="6"/>
      <c r="K3216" s="47"/>
      <c r="L3216" s="47"/>
    </row>
    <row r="3217" spans="1:12" x14ac:dyDescent="0.3">
      <c r="A3217" s="6"/>
      <c r="K3217" s="47"/>
      <c r="L3217" s="47"/>
    </row>
    <row r="3218" spans="1:12" x14ac:dyDescent="0.3">
      <c r="A3218" s="6"/>
      <c r="K3218" s="47"/>
      <c r="L3218" s="47"/>
    </row>
    <row r="3219" spans="1:12" x14ac:dyDescent="0.3">
      <c r="A3219" s="6"/>
      <c r="K3219" s="47"/>
      <c r="L3219" s="47"/>
    </row>
    <row r="3220" spans="1:12" x14ac:dyDescent="0.3">
      <c r="A3220" s="6"/>
      <c r="K3220" s="47"/>
      <c r="L3220" s="47"/>
    </row>
    <row r="3221" spans="1:12" x14ac:dyDescent="0.3">
      <c r="A3221" s="6"/>
      <c r="K3221" s="47"/>
      <c r="L3221" s="47"/>
    </row>
    <row r="3222" spans="1:12" x14ac:dyDescent="0.3">
      <c r="A3222" s="6"/>
      <c r="K3222" s="47"/>
      <c r="L3222" s="47"/>
    </row>
    <row r="3223" spans="1:12" x14ac:dyDescent="0.3">
      <c r="A3223" s="6"/>
      <c r="K3223" s="47"/>
      <c r="L3223" s="47"/>
    </row>
    <row r="3224" spans="1:12" x14ac:dyDescent="0.3">
      <c r="A3224" s="6"/>
      <c r="K3224" s="47"/>
      <c r="L3224" s="47"/>
    </row>
    <row r="3225" spans="1:12" x14ac:dyDescent="0.3">
      <c r="A3225" s="6"/>
      <c r="K3225" s="47"/>
      <c r="L3225" s="47"/>
    </row>
    <row r="3226" spans="1:12" x14ac:dyDescent="0.3">
      <c r="A3226" s="6"/>
      <c r="K3226" s="47"/>
      <c r="L3226" s="47"/>
    </row>
    <row r="3227" spans="1:12" x14ac:dyDescent="0.3">
      <c r="A3227" s="6"/>
      <c r="K3227" s="47"/>
      <c r="L3227" s="47"/>
    </row>
    <row r="3228" spans="1:12" x14ac:dyDescent="0.3">
      <c r="A3228" s="6"/>
      <c r="K3228" s="47"/>
      <c r="L3228" s="47"/>
    </row>
    <row r="3229" spans="1:12" x14ac:dyDescent="0.3">
      <c r="A3229" s="6"/>
      <c r="K3229" s="47"/>
      <c r="L3229" s="47"/>
    </row>
    <row r="3230" spans="1:12" x14ac:dyDescent="0.3">
      <c r="A3230" s="6"/>
      <c r="K3230" s="47"/>
      <c r="L3230" s="47"/>
    </row>
    <row r="3231" spans="1:12" x14ac:dyDescent="0.3">
      <c r="A3231" s="6"/>
      <c r="K3231" s="47"/>
      <c r="L3231" s="47"/>
    </row>
    <row r="3232" spans="1:12" x14ac:dyDescent="0.3">
      <c r="A3232" s="6"/>
      <c r="K3232" s="47"/>
      <c r="L3232" s="47"/>
    </row>
    <row r="3233" spans="1:12" x14ac:dyDescent="0.3">
      <c r="A3233" s="6"/>
      <c r="K3233" s="47"/>
      <c r="L3233" s="47"/>
    </row>
    <row r="3234" spans="1:12" x14ac:dyDescent="0.3">
      <c r="A3234" s="6"/>
      <c r="K3234" s="47"/>
      <c r="L3234" s="47"/>
    </row>
    <row r="3235" spans="1:12" x14ac:dyDescent="0.3">
      <c r="A3235" s="6"/>
      <c r="K3235" s="47"/>
      <c r="L3235" s="47"/>
    </row>
    <row r="3236" spans="1:12" x14ac:dyDescent="0.3">
      <c r="A3236" s="6"/>
      <c r="K3236" s="47"/>
      <c r="L3236" s="47"/>
    </row>
    <row r="3237" spans="1:12" x14ac:dyDescent="0.3">
      <c r="A3237" s="6"/>
      <c r="K3237" s="47"/>
      <c r="L3237" s="47"/>
    </row>
    <row r="3238" spans="1:12" x14ac:dyDescent="0.3">
      <c r="A3238" s="6"/>
      <c r="K3238" s="47"/>
      <c r="L3238" s="47"/>
    </row>
    <row r="3239" spans="1:12" x14ac:dyDescent="0.3">
      <c r="A3239" s="6"/>
      <c r="K3239" s="47"/>
      <c r="L3239" s="47"/>
    </row>
    <row r="3240" spans="1:12" x14ac:dyDescent="0.3">
      <c r="A3240" s="6"/>
      <c r="K3240" s="47"/>
      <c r="L3240" s="47"/>
    </row>
    <row r="3241" spans="1:12" x14ac:dyDescent="0.3">
      <c r="A3241" s="6"/>
      <c r="K3241" s="47"/>
      <c r="L3241" s="47"/>
    </row>
    <row r="3242" spans="1:12" x14ac:dyDescent="0.3">
      <c r="A3242" s="6"/>
      <c r="K3242" s="47"/>
      <c r="L3242" s="47"/>
    </row>
    <row r="3243" spans="1:12" x14ac:dyDescent="0.3">
      <c r="A3243" s="6"/>
      <c r="K3243" s="47"/>
      <c r="L3243" s="47"/>
    </row>
    <row r="3244" spans="1:12" x14ac:dyDescent="0.3">
      <c r="A3244" s="6"/>
      <c r="K3244" s="47"/>
      <c r="L3244" s="47"/>
    </row>
    <row r="3245" spans="1:12" x14ac:dyDescent="0.3">
      <c r="A3245" s="6"/>
      <c r="K3245" s="47"/>
      <c r="L3245" s="47"/>
    </row>
    <row r="3246" spans="1:12" x14ac:dyDescent="0.3">
      <c r="A3246" s="6"/>
      <c r="K3246" s="47"/>
      <c r="L3246" s="47"/>
    </row>
    <row r="3247" spans="1:12" x14ac:dyDescent="0.3">
      <c r="A3247" s="6"/>
      <c r="K3247" s="47"/>
      <c r="L3247" s="47"/>
    </row>
    <row r="3248" spans="1:12" x14ac:dyDescent="0.3">
      <c r="A3248" s="6"/>
      <c r="K3248" s="47"/>
      <c r="L3248" s="47"/>
    </row>
    <row r="3249" spans="1:12" x14ac:dyDescent="0.3">
      <c r="A3249" s="6"/>
      <c r="K3249" s="47"/>
      <c r="L3249" s="47"/>
    </row>
    <row r="3250" spans="1:12" x14ac:dyDescent="0.3">
      <c r="A3250" s="6"/>
      <c r="K3250" s="47"/>
      <c r="L3250" s="47"/>
    </row>
    <row r="3251" spans="1:12" x14ac:dyDescent="0.3">
      <c r="A3251" s="6"/>
      <c r="K3251" s="47"/>
      <c r="L3251" s="47"/>
    </row>
    <row r="3252" spans="1:12" x14ac:dyDescent="0.3">
      <c r="A3252" s="6"/>
      <c r="K3252" s="47"/>
      <c r="L3252" s="47"/>
    </row>
    <row r="3253" spans="1:12" x14ac:dyDescent="0.3">
      <c r="A3253" s="6"/>
      <c r="K3253" s="47"/>
      <c r="L3253" s="47"/>
    </row>
    <row r="3254" spans="1:12" x14ac:dyDescent="0.3">
      <c r="A3254" s="6"/>
      <c r="K3254" s="47"/>
      <c r="L3254" s="47"/>
    </row>
    <row r="3255" spans="1:12" x14ac:dyDescent="0.3">
      <c r="A3255" s="6"/>
      <c r="K3255" s="47"/>
      <c r="L3255" s="47"/>
    </row>
    <row r="3256" spans="1:12" x14ac:dyDescent="0.3">
      <c r="A3256" s="6"/>
      <c r="K3256" s="47"/>
      <c r="L3256" s="47"/>
    </row>
    <row r="3257" spans="1:12" x14ac:dyDescent="0.3">
      <c r="A3257" s="6"/>
      <c r="K3257" s="47"/>
      <c r="L3257" s="47"/>
    </row>
    <row r="3258" spans="1:12" x14ac:dyDescent="0.3">
      <c r="A3258" s="6"/>
      <c r="K3258" s="47"/>
      <c r="L3258" s="47"/>
    </row>
    <row r="3259" spans="1:12" x14ac:dyDescent="0.3">
      <c r="A3259" s="6"/>
      <c r="K3259" s="47"/>
      <c r="L3259" s="47"/>
    </row>
    <row r="3260" spans="1:12" x14ac:dyDescent="0.3">
      <c r="A3260" s="6"/>
      <c r="K3260" s="47"/>
      <c r="L3260" s="47"/>
    </row>
    <row r="3261" spans="1:12" x14ac:dyDescent="0.3">
      <c r="A3261" s="6"/>
      <c r="K3261" s="47"/>
      <c r="L3261" s="47"/>
    </row>
    <row r="3262" spans="1:12" x14ac:dyDescent="0.3">
      <c r="A3262" s="6"/>
      <c r="K3262" s="47"/>
      <c r="L3262" s="47"/>
    </row>
    <row r="3263" spans="1:12" x14ac:dyDescent="0.3">
      <c r="A3263" s="6"/>
      <c r="K3263" s="47"/>
      <c r="L3263" s="47"/>
    </row>
    <row r="3264" spans="1:12" x14ac:dyDescent="0.3">
      <c r="A3264" s="6"/>
      <c r="K3264" s="47"/>
      <c r="L3264" s="47"/>
    </row>
    <row r="3265" spans="1:12" x14ac:dyDescent="0.3">
      <c r="A3265" s="6"/>
      <c r="K3265" s="47"/>
      <c r="L3265" s="47"/>
    </row>
    <row r="3266" spans="1:12" x14ac:dyDescent="0.3">
      <c r="A3266" s="6"/>
      <c r="K3266" s="47"/>
      <c r="L3266" s="47"/>
    </row>
    <row r="3267" spans="1:12" x14ac:dyDescent="0.3">
      <c r="A3267" s="6"/>
      <c r="K3267" s="47"/>
      <c r="L3267" s="47"/>
    </row>
    <row r="3268" spans="1:12" x14ac:dyDescent="0.3">
      <c r="A3268" s="6"/>
      <c r="K3268" s="47"/>
      <c r="L3268" s="47"/>
    </row>
    <row r="3269" spans="1:12" x14ac:dyDescent="0.3">
      <c r="A3269" s="6"/>
      <c r="K3269" s="47"/>
      <c r="L3269" s="47"/>
    </row>
    <row r="3270" spans="1:12" x14ac:dyDescent="0.3">
      <c r="A3270" s="6"/>
      <c r="K3270" s="47"/>
      <c r="L3270" s="47"/>
    </row>
    <row r="3271" spans="1:12" x14ac:dyDescent="0.3">
      <c r="A3271" s="6"/>
      <c r="K3271" s="47"/>
      <c r="L3271" s="47"/>
    </row>
    <row r="3272" spans="1:12" x14ac:dyDescent="0.3">
      <c r="A3272" s="6"/>
      <c r="K3272" s="47"/>
      <c r="L3272" s="47"/>
    </row>
    <row r="3273" spans="1:12" x14ac:dyDescent="0.3">
      <c r="A3273" s="6"/>
      <c r="K3273" s="47"/>
      <c r="L3273" s="47"/>
    </row>
    <row r="3274" spans="1:12" x14ac:dyDescent="0.3">
      <c r="A3274" s="6"/>
      <c r="K3274" s="47"/>
      <c r="L3274" s="47"/>
    </row>
    <row r="3275" spans="1:12" x14ac:dyDescent="0.3">
      <c r="A3275" s="6"/>
      <c r="K3275" s="47"/>
      <c r="L3275" s="47"/>
    </row>
    <row r="3276" spans="1:12" x14ac:dyDescent="0.3">
      <c r="A3276" s="6"/>
      <c r="K3276" s="47"/>
      <c r="L3276" s="47"/>
    </row>
    <row r="3277" spans="1:12" x14ac:dyDescent="0.3">
      <c r="A3277" s="6"/>
      <c r="K3277" s="47"/>
      <c r="L3277" s="47"/>
    </row>
    <row r="3278" spans="1:12" x14ac:dyDescent="0.3">
      <c r="A3278" s="6"/>
    </row>
    <row r="3279" spans="1:12" x14ac:dyDescent="0.3">
      <c r="A3279" s="6"/>
    </row>
    <row r="3280" spans="1:12" x14ac:dyDescent="0.3">
      <c r="A3280" s="6"/>
    </row>
    <row r="3281" spans="1:1" x14ac:dyDescent="0.3">
      <c r="A3281" s="6"/>
    </row>
    <row r="3282" spans="1:1" x14ac:dyDescent="0.3">
      <c r="A3282" s="6"/>
    </row>
    <row r="3283" spans="1:1" x14ac:dyDescent="0.3">
      <c r="A3283" s="6"/>
    </row>
    <row r="3284" spans="1:1" x14ac:dyDescent="0.3">
      <c r="A3284" s="6"/>
    </row>
    <row r="3285" spans="1:1" x14ac:dyDescent="0.3">
      <c r="A3285" s="6"/>
    </row>
    <row r="3286" spans="1:1" x14ac:dyDescent="0.3">
      <c r="A3286" s="6"/>
    </row>
    <row r="3287" spans="1:1" x14ac:dyDescent="0.3">
      <c r="A3287" s="6"/>
    </row>
    <row r="3288" spans="1:1" x14ac:dyDescent="0.3">
      <c r="A3288" s="6"/>
    </row>
    <row r="3289" spans="1:1" x14ac:dyDescent="0.3">
      <c r="A3289" s="6"/>
    </row>
    <row r="3290" spans="1:1" x14ac:dyDescent="0.3">
      <c r="A3290" s="6"/>
    </row>
    <row r="3291" spans="1:1" x14ac:dyDescent="0.3">
      <c r="A3291" s="6"/>
    </row>
    <row r="3292" spans="1:1" x14ac:dyDescent="0.3">
      <c r="A3292" s="6"/>
    </row>
    <row r="3293" spans="1:1" x14ac:dyDescent="0.3">
      <c r="A3293" s="6"/>
    </row>
    <row r="3294" spans="1:1" x14ac:dyDescent="0.3">
      <c r="A3294" s="6"/>
    </row>
    <row r="3295" spans="1:1" x14ac:dyDescent="0.3">
      <c r="A3295" s="6"/>
    </row>
    <row r="3296" spans="1:1" x14ac:dyDescent="0.3">
      <c r="A3296" s="6"/>
    </row>
    <row r="3297" spans="1:1" x14ac:dyDescent="0.3">
      <c r="A3297" s="6"/>
    </row>
    <row r="3298" spans="1:1" x14ac:dyDescent="0.3">
      <c r="A3298" s="6"/>
    </row>
    <row r="3299" spans="1:1" x14ac:dyDescent="0.3">
      <c r="A3299" s="6"/>
    </row>
    <row r="3300" spans="1:1" x14ac:dyDescent="0.3">
      <c r="A3300" s="6"/>
    </row>
    <row r="3301" spans="1:1" x14ac:dyDescent="0.3">
      <c r="A3301" s="6"/>
    </row>
    <row r="3302" spans="1:1" x14ac:dyDescent="0.3">
      <c r="A3302" s="6"/>
    </row>
    <row r="3303" spans="1:1" x14ac:dyDescent="0.3">
      <c r="A3303" s="6"/>
    </row>
    <row r="3304" spans="1:1" x14ac:dyDescent="0.3">
      <c r="A3304" s="6"/>
    </row>
    <row r="3305" spans="1:1" x14ac:dyDescent="0.3">
      <c r="A3305" s="6"/>
    </row>
    <row r="3306" spans="1:1" x14ac:dyDescent="0.3">
      <c r="A3306" s="6"/>
    </row>
    <row r="3307" spans="1:1" x14ac:dyDescent="0.3">
      <c r="A3307" s="6"/>
    </row>
    <row r="3308" spans="1:1" x14ac:dyDescent="0.3">
      <c r="A3308" s="6"/>
    </row>
    <row r="3309" spans="1:1" x14ac:dyDescent="0.3">
      <c r="A3309" s="6"/>
    </row>
    <row r="3310" spans="1:1" x14ac:dyDescent="0.3">
      <c r="A3310" s="6"/>
    </row>
    <row r="3311" spans="1:1" x14ac:dyDescent="0.3">
      <c r="A3311" s="6"/>
    </row>
    <row r="3312" spans="1:1" x14ac:dyDescent="0.3">
      <c r="A3312" s="6"/>
    </row>
    <row r="3313" spans="1:1" x14ac:dyDescent="0.3">
      <c r="A3313" s="6"/>
    </row>
    <row r="3314" spans="1:1" x14ac:dyDescent="0.3">
      <c r="A3314" s="6"/>
    </row>
    <row r="3315" spans="1:1" x14ac:dyDescent="0.3">
      <c r="A3315" s="6"/>
    </row>
    <row r="3316" spans="1:1" x14ac:dyDescent="0.3">
      <c r="A3316" s="6"/>
    </row>
    <row r="3317" spans="1:1" x14ac:dyDescent="0.3">
      <c r="A3317" s="6"/>
    </row>
    <row r="3318" spans="1:1" x14ac:dyDescent="0.3">
      <c r="A3318" s="6"/>
    </row>
    <row r="3319" spans="1:1" x14ac:dyDescent="0.3">
      <c r="A3319" s="6"/>
    </row>
    <row r="3320" spans="1:1" x14ac:dyDescent="0.3">
      <c r="A3320" s="6"/>
    </row>
    <row r="3321" spans="1:1" x14ac:dyDescent="0.3">
      <c r="A3321" s="6"/>
    </row>
    <row r="3322" spans="1:1" x14ac:dyDescent="0.3">
      <c r="A3322" s="6"/>
    </row>
    <row r="3323" spans="1:1" x14ac:dyDescent="0.3">
      <c r="A3323" s="6"/>
    </row>
    <row r="3324" spans="1:1" x14ac:dyDescent="0.3">
      <c r="A3324" s="6"/>
    </row>
    <row r="3325" spans="1:1" x14ac:dyDescent="0.3">
      <c r="A3325" s="6"/>
    </row>
    <row r="3326" spans="1:1" x14ac:dyDescent="0.3">
      <c r="A3326" s="6"/>
    </row>
    <row r="3327" spans="1:1" x14ac:dyDescent="0.3">
      <c r="A3327" s="6"/>
    </row>
    <row r="3328" spans="1:1" x14ac:dyDescent="0.3">
      <c r="A3328" s="6"/>
    </row>
    <row r="3329" spans="1:1" x14ac:dyDescent="0.3">
      <c r="A3329" s="6"/>
    </row>
    <row r="3330" spans="1:1" x14ac:dyDescent="0.3">
      <c r="A3330" s="6"/>
    </row>
    <row r="3331" spans="1:1" x14ac:dyDescent="0.3">
      <c r="A3331" s="6"/>
    </row>
    <row r="3332" spans="1:1" x14ac:dyDescent="0.3">
      <c r="A3332" s="6"/>
    </row>
    <row r="3333" spans="1:1" x14ac:dyDescent="0.3">
      <c r="A3333" s="6"/>
    </row>
    <row r="3334" spans="1:1" x14ac:dyDescent="0.3">
      <c r="A3334" s="6"/>
    </row>
    <row r="3335" spans="1:1" x14ac:dyDescent="0.3">
      <c r="A3335" s="6"/>
    </row>
    <row r="3336" spans="1:1" x14ac:dyDescent="0.3">
      <c r="A3336" s="6"/>
    </row>
    <row r="3337" spans="1:1" x14ac:dyDescent="0.3">
      <c r="A3337" s="6"/>
    </row>
    <row r="3338" spans="1:1" x14ac:dyDescent="0.3">
      <c r="A3338" s="6"/>
    </row>
    <row r="3339" spans="1:1" x14ac:dyDescent="0.3">
      <c r="A3339" s="6"/>
    </row>
    <row r="3340" spans="1:1" x14ac:dyDescent="0.3">
      <c r="A3340" s="6"/>
    </row>
    <row r="3341" spans="1:1" x14ac:dyDescent="0.3">
      <c r="A3341" s="6"/>
    </row>
    <row r="3342" spans="1:1" x14ac:dyDescent="0.3">
      <c r="A3342" s="6"/>
    </row>
    <row r="3343" spans="1:1" x14ac:dyDescent="0.3">
      <c r="A3343" s="6"/>
    </row>
    <row r="3344" spans="1:1" x14ac:dyDescent="0.3">
      <c r="A3344" s="6"/>
    </row>
    <row r="3345" spans="1:1" x14ac:dyDescent="0.3">
      <c r="A3345" s="6"/>
    </row>
    <row r="3346" spans="1:1" x14ac:dyDescent="0.3">
      <c r="A3346" s="6"/>
    </row>
    <row r="3347" spans="1:1" x14ac:dyDescent="0.3">
      <c r="A3347" s="6"/>
    </row>
    <row r="3348" spans="1:1" x14ac:dyDescent="0.3">
      <c r="A3348" s="6"/>
    </row>
    <row r="3349" spans="1:1" x14ac:dyDescent="0.3">
      <c r="A3349" s="6"/>
    </row>
    <row r="3350" spans="1:1" x14ac:dyDescent="0.3">
      <c r="A3350" s="6"/>
    </row>
    <row r="3351" spans="1:1" x14ac:dyDescent="0.3">
      <c r="A3351" s="6"/>
    </row>
    <row r="3352" spans="1:1" x14ac:dyDescent="0.3">
      <c r="A3352" s="6"/>
    </row>
    <row r="3353" spans="1:1" x14ac:dyDescent="0.3">
      <c r="A3353" s="6"/>
    </row>
    <row r="3354" spans="1:1" x14ac:dyDescent="0.3">
      <c r="A3354" s="6"/>
    </row>
    <row r="3355" spans="1:1" x14ac:dyDescent="0.3">
      <c r="A3355" s="6"/>
    </row>
    <row r="3356" spans="1:1" x14ac:dyDescent="0.3">
      <c r="A3356" s="6"/>
    </row>
    <row r="3357" spans="1:1" x14ac:dyDescent="0.3">
      <c r="A3357" s="6"/>
    </row>
    <row r="3358" spans="1:1" x14ac:dyDescent="0.3">
      <c r="A3358" s="6"/>
    </row>
    <row r="3359" spans="1:1" x14ac:dyDescent="0.3">
      <c r="A3359" s="6"/>
    </row>
    <row r="3360" spans="1:1" x14ac:dyDescent="0.3">
      <c r="A3360" s="6"/>
    </row>
    <row r="3361" spans="1:1" x14ac:dyDescent="0.3">
      <c r="A3361" s="6"/>
    </row>
    <row r="3362" spans="1:1" x14ac:dyDescent="0.3">
      <c r="A3362" s="6"/>
    </row>
    <row r="3363" spans="1:1" x14ac:dyDescent="0.3">
      <c r="A3363" s="6"/>
    </row>
    <row r="3364" spans="1:1" x14ac:dyDescent="0.3">
      <c r="A3364" s="6"/>
    </row>
    <row r="3365" spans="1:1" x14ac:dyDescent="0.3">
      <c r="A3365" s="6"/>
    </row>
    <row r="3366" spans="1:1" x14ac:dyDescent="0.3">
      <c r="A3366" s="6"/>
    </row>
    <row r="3367" spans="1:1" x14ac:dyDescent="0.3">
      <c r="A3367" s="6"/>
    </row>
    <row r="3368" spans="1:1" x14ac:dyDescent="0.3">
      <c r="A3368" s="6"/>
    </row>
    <row r="3369" spans="1:1" x14ac:dyDescent="0.3">
      <c r="A3369" s="6"/>
    </row>
    <row r="3370" spans="1:1" x14ac:dyDescent="0.3">
      <c r="A3370" s="6"/>
    </row>
    <row r="3371" spans="1:1" x14ac:dyDescent="0.3">
      <c r="A3371" s="6"/>
    </row>
    <row r="3372" spans="1:1" x14ac:dyDescent="0.3">
      <c r="A3372" s="6"/>
    </row>
    <row r="3373" spans="1:1" x14ac:dyDescent="0.3">
      <c r="A3373" s="6"/>
    </row>
    <row r="3374" spans="1:1" x14ac:dyDescent="0.3">
      <c r="A3374" s="6"/>
    </row>
    <row r="3375" spans="1:1" x14ac:dyDescent="0.3">
      <c r="A3375" s="6"/>
    </row>
    <row r="3376" spans="1:1" x14ac:dyDescent="0.3">
      <c r="A3376" s="6"/>
    </row>
    <row r="3377" spans="1:1" x14ac:dyDescent="0.3">
      <c r="A3377" s="6"/>
    </row>
    <row r="3378" spans="1:1" x14ac:dyDescent="0.3">
      <c r="A3378" s="6"/>
    </row>
    <row r="3379" spans="1:1" x14ac:dyDescent="0.3">
      <c r="A3379" s="6"/>
    </row>
    <row r="3380" spans="1:1" x14ac:dyDescent="0.3">
      <c r="A3380" s="6"/>
    </row>
    <row r="3381" spans="1:1" x14ac:dyDescent="0.3">
      <c r="A3381" s="6"/>
    </row>
    <row r="3382" spans="1:1" x14ac:dyDescent="0.3">
      <c r="A3382" s="6"/>
    </row>
    <row r="3383" spans="1:1" x14ac:dyDescent="0.3">
      <c r="A3383" s="6"/>
    </row>
    <row r="3384" spans="1:1" x14ac:dyDescent="0.3">
      <c r="A3384" s="6"/>
    </row>
    <row r="3385" spans="1:1" x14ac:dyDescent="0.3">
      <c r="A3385" s="6"/>
    </row>
    <row r="3386" spans="1:1" x14ac:dyDescent="0.3">
      <c r="A3386" s="6"/>
    </row>
    <row r="3387" spans="1:1" x14ac:dyDescent="0.3">
      <c r="A3387" s="6"/>
    </row>
    <row r="3388" spans="1:1" x14ac:dyDescent="0.3">
      <c r="A3388" s="6"/>
    </row>
    <row r="3389" spans="1:1" x14ac:dyDescent="0.3">
      <c r="A3389" s="6"/>
    </row>
    <row r="3390" spans="1:1" x14ac:dyDescent="0.3">
      <c r="A3390" s="6"/>
    </row>
    <row r="3391" spans="1:1" x14ac:dyDescent="0.3">
      <c r="A3391" s="6"/>
    </row>
    <row r="3392" spans="1:1" x14ac:dyDescent="0.3">
      <c r="A3392" s="6"/>
    </row>
    <row r="3393" spans="1:1" x14ac:dyDescent="0.3">
      <c r="A3393" s="6"/>
    </row>
    <row r="3394" spans="1:1" x14ac:dyDescent="0.3">
      <c r="A3394" s="6"/>
    </row>
    <row r="3395" spans="1:1" x14ac:dyDescent="0.3">
      <c r="A3395" s="6"/>
    </row>
    <row r="3396" spans="1:1" x14ac:dyDescent="0.3">
      <c r="A3396" s="6"/>
    </row>
    <row r="3397" spans="1:1" x14ac:dyDescent="0.3">
      <c r="A3397" s="6"/>
    </row>
    <row r="3398" spans="1:1" x14ac:dyDescent="0.3">
      <c r="A3398" s="6"/>
    </row>
    <row r="3399" spans="1:1" x14ac:dyDescent="0.3">
      <c r="A3399" s="6"/>
    </row>
    <row r="3400" spans="1:1" x14ac:dyDescent="0.3">
      <c r="A3400" s="6"/>
    </row>
    <row r="3401" spans="1:1" x14ac:dyDescent="0.3">
      <c r="A3401" s="6"/>
    </row>
    <row r="3402" spans="1:1" x14ac:dyDescent="0.3">
      <c r="A3402" s="6"/>
    </row>
    <row r="3403" spans="1:1" x14ac:dyDescent="0.3">
      <c r="A3403" s="6"/>
    </row>
    <row r="3404" spans="1:1" x14ac:dyDescent="0.3">
      <c r="A3404" s="6"/>
    </row>
    <row r="3405" spans="1:1" x14ac:dyDescent="0.3">
      <c r="A3405" s="6"/>
    </row>
    <row r="3406" spans="1:1" x14ac:dyDescent="0.3">
      <c r="A3406" s="6"/>
    </row>
    <row r="3407" spans="1:1" x14ac:dyDescent="0.3">
      <c r="A3407" s="6"/>
    </row>
    <row r="3408" spans="1:1" x14ac:dyDescent="0.3">
      <c r="A3408" s="6"/>
    </row>
    <row r="3409" spans="1:1" x14ac:dyDescent="0.3">
      <c r="A3409" s="6"/>
    </row>
    <row r="3410" spans="1:1" x14ac:dyDescent="0.3">
      <c r="A3410" s="6"/>
    </row>
    <row r="3411" spans="1:1" x14ac:dyDescent="0.3">
      <c r="A3411" s="6"/>
    </row>
    <row r="3412" spans="1:1" x14ac:dyDescent="0.3">
      <c r="A3412" s="6"/>
    </row>
    <row r="3413" spans="1:1" x14ac:dyDescent="0.3">
      <c r="A3413" s="6"/>
    </row>
    <row r="3414" spans="1:1" x14ac:dyDescent="0.3">
      <c r="A3414" s="6"/>
    </row>
    <row r="3415" spans="1:1" x14ac:dyDescent="0.3">
      <c r="A3415" s="6"/>
    </row>
    <row r="3416" spans="1:1" x14ac:dyDescent="0.3">
      <c r="A3416" s="6"/>
    </row>
    <row r="3417" spans="1:1" x14ac:dyDescent="0.3">
      <c r="A3417" s="6"/>
    </row>
    <row r="3418" spans="1:1" x14ac:dyDescent="0.3">
      <c r="A3418" s="6"/>
    </row>
    <row r="3419" spans="1:1" x14ac:dyDescent="0.3">
      <c r="A3419" s="6"/>
    </row>
    <row r="3420" spans="1:1" x14ac:dyDescent="0.3">
      <c r="A3420" s="6"/>
    </row>
    <row r="3421" spans="1:1" x14ac:dyDescent="0.3">
      <c r="A3421" s="6"/>
    </row>
    <row r="3422" spans="1:1" x14ac:dyDescent="0.3">
      <c r="A3422" s="6"/>
    </row>
    <row r="3423" spans="1:1" x14ac:dyDescent="0.3">
      <c r="A3423" s="6"/>
    </row>
    <row r="3424" spans="1:1" x14ac:dyDescent="0.3">
      <c r="A3424" s="6"/>
    </row>
    <row r="3425" spans="1:1" x14ac:dyDescent="0.3">
      <c r="A3425" s="6"/>
    </row>
    <row r="3426" spans="1:1" x14ac:dyDescent="0.3">
      <c r="A3426" s="6"/>
    </row>
    <row r="3427" spans="1:1" x14ac:dyDescent="0.3">
      <c r="A3427" s="6"/>
    </row>
    <row r="3428" spans="1:1" x14ac:dyDescent="0.3">
      <c r="A3428" s="6"/>
    </row>
    <row r="3429" spans="1:1" x14ac:dyDescent="0.3">
      <c r="A3429" s="6"/>
    </row>
    <row r="3430" spans="1:1" x14ac:dyDescent="0.3">
      <c r="A3430" s="6"/>
    </row>
    <row r="3431" spans="1:1" x14ac:dyDescent="0.3">
      <c r="A3431" s="6"/>
    </row>
    <row r="3432" spans="1:1" x14ac:dyDescent="0.3">
      <c r="A3432" s="6"/>
    </row>
    <row r="3433" spans="1:1" x14ac:dyDescent="0.3">
      <c r="A3433" s="6"/>
    </row>
    <row r="3434" spans="1:1" x14ac:dyDescent="0.3">
      <c r="A3434" s="6"/>
    </row>
    <row r="3435" spans="1:1" x14ac:dyDescent="0.3">
      <c r="A3435" s="6"/>
    </row>
    <row r="3436" spans="1:1" x14ac:dyDescent="0.3">
      <c r="A3436" s="6"/>
    </row>
    <row r="3437" spans="1:1" x14ac:dyDescent="0.3">
      <c r="A3437" s="6"/>
    </row>
    <row r="3438" spans="1:1" x14ac:dyDescent="0.3">
      <c r="A3438" s="6"/>
    </row>
    <row r="3439" spans="1:1" x14ac:dyDescent="0.3">
      <c r="A3439" s="6"/>
    </row>
    <row r="3440" spans="1:1" x14ac:dyDescent="0.3">
      <c r="A3440" s="6"/>
    </row>
    <row r="3441" spans="1:1" x14ac:dyDescent="0.3">
      <c r="A3441" s="6"/>
    </row>
    <row r="3442" spans="1:1" x14ac:dyDescent="0.3">
      <c r="A3442" s="6"/>
    </row>
    <row r="3443" spans="1:1" x14ac:dyDescent="0.3">
      <c r="A3443" s="6"/>
    </row>
    <row r="3444" spans="1:1" x14ac:dyDescent="0.3">
      <c r="A3444" s="6"/>
    </row>
    <row r="3445" spans="1:1" x14ac:dyDescent="0.3">
      <c r="A3445" s="6"/>
    </row>
    <row r="3446" spans="1:1" x14ac:dyDescent="0.3">
      <c r="A3446" s="6"/>
    </row>
    <row r="3447" spans="1:1" x14ac:dyDescent="0.3">
      <c r="A3447" s="6"/>
    </row>
    <row r="3448" spans="1:1" x14ac:dyDescent="0.3">
      <c r="A3448" s="6"/>
    </row>
    <row r="3449" spans="1:1" x14ac:dyDescent="0.3">
      <c r="A3449" s="6"/>
    </row>
    <row r="3450" spans="1:1" x14ac:dyDescent="0.3">
      <c r="A3450" s="6"/>
    </row>
    <row r="3451" spans="1:1" x14ac:dyDescent="0.3">
      <c r="A3451" s="6"/>
    </row>
    <row r="3452" spans="1:1" x14ac:dyDescent="0.3">
      <c r="A3452" s="6"/>
    </row>
    <row r="3453" spans="1:1" x14ac:dyDescent="0.3">
      <c r="A3453" s="6"/>
    </row>
    <row r="3454" spans="1:1" x14ac:dyDescent="0.3">
      <c r="A3454" s="6"/>
    </row>
    <row r="3455" spans="1:1" x14ac:dyDescent="0.3">
      <c r="A3455" s="6"/>
    </row>
    <row r="3456" spans="1:1" x14ac:dyDescent="0.3">
      <c r="A3456" s="6"/>
    </row>
    <row r="3457" spans="1:1" x14ac:dyDescent="0.3">
      <c r="A3457" s="6"/>
    </row>
    <row r="3458" spans="1:1" x14ac:dyDescent="0.3">
      <c r="A3458" s="6"/>
    </row>
    <row r="3459" spans="1:1" x14ac:dyDescent="0.3">
      <c r="A3459" s="6"/>
    </row>
    <row r="3460" spans="1:1" x14ac:dyDescent="0.3">
      <c r="A3460" s="6"/>
    </row>
    <row r="3461" spans="1:1" x14ac:dyDescent="0.3">
      <c r="A3461" s="6"/>
    </row>
    <row r="3462" spans="1:1" x14ac:dyDescent="0.3">
      <c r="A3462" s="6"/>
    </row>
    <row r="3463" spans="1:1" x14ac:dyDescent="0.3">
      <c r="A3463" s="6"/>
    </row>
    <row r="3464" spans="1:1" x14ac:dyDescent="0.3">
      <c r="A3464" s="6"/>
    </row>
    <row r="3465" spans="1:1" x14ac:dyDescent="0.3">
      <c r="A3465" s="6"/>
    </row>
    <row r="3466" spans="1:1" x14ac:dyDescent="0.3">
      <c r="A3466" s="6"/>
    </row>
    <row r="3467" spans="1:1" x14ac:dyDescent="0.3">
      <c r="A3467" s="6"/>
    </row>
    <row r="3468" spans="1:1" x14ac:dyDescent="0.3">
      <c r="A3468" s="6"/>
    </row>
    <row r="3469" spans="1:1" x14ac:dyDescent="0.3">
      <c r="A3469" s="6"/>
    </row>
    <row r="3470" spans="1:1" x14ac:dyDescent="0.3">
      <c r="A3470" s="6"/>
    </row>
    <row r="3471" spans="1:1" x14ac:dyDescent="0.3">
      <c r="A3471" s="6"/>
    </row>
    <row r="3472" spans="1:1" x14ac:dyDescent="0.3">
      <c r="A3472" s="6"/>
    </row>
    <row r="3473" spans="1:1" x14ac:dyDescent="0.3">
      <c r="A3473" s="6"/>
    </row>
    <row r="3474" spans="1:1" x14ac:dyDescent="0.3">
      <c r="A3474" s="6"/>
    </row>
    <row r="3475" spans="1:1" x14ac:dyDescent="0.3">
      <c r="A3475" s="6"/>
    </row>
    <row r="3476" spans="1:1" x14ac:dyDescent="0.3">
      <c r="A3476" s="6"/>
    </row>
    <row r="3477" spans="1:1" x14ac:dyDescent="0.3">
      <c r="A3477" s="6"/>
    </row>
    <row r="3478" spans="1:1" x14ac:dyDescent="0.3">
      <c r="A3478" s="6"/>
    </row>
    <row r="3479" spans="1:1" x14ac:dyDescent="0.3">
      <c r="A3479" s="6"/>
    </row>
    <row r="3480" spans="1:1" x14ac:dyDescent="0.3">
      <c r="A3480" s="6"/>
    </row>
    <row r="3481" spans="1:1" x14ac:dyDescent="0.3">
      <c r="A3481" s="6"/>
    </row>
    <row r="3482" spans="1:1" x14ac:dyDescent="0.3">
      <c r="A3482" s="6"/>
    </row>
    <row r="3483" spans="1:1" x14ac:dyDescent="0.3">
      <c r="A3483" s="6"/>
    </row>
    <row r="3484" spans="1:1" x14ac:dyDescent="0.3">
      <c r="A3484" s="6"/>
    </row>
    <row r="3485" spans="1:1" x14ac:dyDescent="0.3">
      <c r="A3485" s="6"/>
    </row>
    <row r="3486" spans="1:1" x14ac:dyDescent="0.3">
      <c r="A3486" s="6"/>
    </row>
    <row r="3487" spans="1:1" x14ac:dyDescent="0.3">
      <c r="A3487" s="6"/>
    </row>
    <row r="3488" spans="1:1" x14ac:dyDescent="0.3">
      <c r="A3488" s="6"/>
    </row>
    <row r="3489" spans="1:1" x14ac:dyDescent="0.3">
      <c r="A3489" s="6"/>
    </row>
    <row r="3490" spans="1:1" x14ac:dyDescent="0.3">
      <c r="A3490" s="6"/>
    </row>
    <row r="3491" spans="1:1" x14ac:dyDescent="0.3">
      <c r="A3491" s="6"/>
    </row>
    <row r="3492" spans="1:1" x14ac:dyDescent="0.3">
      <c r="A3492" s="6"/>
    </row>
    <row r="3493" spans="1:1" x14ac:dyDescent="0.3">
      <c r="A3493" s="6"/>
    </row>
    <row r="3494" spans="1:1" x14ac:dyDescent="0.3">
      <c r="A3494" s="6"/>
    </row>
    <row r="3495" spans="1:1" x14ac:dyDescent="0.3">
      <c r="A3495" s="6"/>
    </row>
    <row r="3496" spans="1:1" x14ac:dyDescent="0.3">
      <c r="A3496" s="6"/>
    </row>
    <row r="3497" spans="1:1" x14ac:dyDescent="0.3">
      <c r="A3497" s="6"/>
    </row>
    <row r="3498" spans="1:1" x14ac:dyDescent="0.3">
      <c r="A3498" s="6"/>
    </row>
    <row r="3499" spans="1:1" x14ac:dyDescent="0.3">
      <c r="A3499" s="6"/>
    </row>
    <row r="3500" spans="1:1" x14ac:dyDescent="0.3">
      <c r="A3500" s="6"/>
    </row>
    <row r="3501" spans="1:1" x14ac:dyDescent="0.3">
      <c r="A3501" s="6"/>
    </row>
    <row r="3502" spans="1:1" x14ac:dyDescent="0.3">
      <c r="A3502" s="6"/>
    </row>
    <row r="3503" spans="1:1" x14ac:dyDescent="0.3">
      <c r="A3503" s="6"/>
    </row>
    <row r="3504" spans="1:1" x14ac:dyDescent="0.3">
      <c r="A3504" s="6"/>
    </row>
    <row r="3505" spans="1:1" x14ac:dyDescent="0.3">
      <c r="A3505" s="6"/>
    </row>
    <row r="3506" spans="1:1" x14ac:dyDescent="0.3">
      <c r="A3506" s="6"/>
    </row>
    <row r="3507" spans="1:1" x14ac:dyDescent="0.3">
      <c r="A3507" s="6"/>
    </row>
    <row r="3508" spans="1:1" x14ac:dyDescent="0.3">
      <c r="A3508" s="6"/>
    </row>
    <row r="3509" spans="1:1" x14ac:dyDescent="0.3">
      <c r="A3509" s="6"/>
    </row>
    <row r="3510" spans="1:1" x14ac:dyDescent="0.3">
      <c r="A3510" s="6"/>
    </row>
    <row r="3511" spans="1:1" x14ac:dyDescent="0.3">
      <c r="A3511" s="6"/>
    </row>
    <row r="3512" spans="1:1" x14ac:dyDescent="0.3">
      <c r="A3512" s="6"/>
    </row>
    <row r="3513" spans="1:1" x14ac:dyDescent="0.3">
      <c r="A3513" s="6"/>
    </row>
    <row r="3514" spans="1:1" x14ac:dyDescent="0.3">
      <c r="A3514" s="6"/>
    </row>
    <row r="3515" spans="1:1" x14ac:dyDescent="0.3">
      <c r="A3515" s="6"/>
    </row>
    <row r="3516" spans="1:1" x14ac:dyDescent="0.3">
      <c r="A3516" s="6"/>
    </row>
    <row r="3517" spans="1:1" x14ac:dyDescent="0.3">
      <c r="A3517" s="6"/>
    </row>
    <row r="3518" spans="1:1" x14ac:dyDescent="0.3">
      <c r="A3518" s="6"/>
    </row>
    <row r="3519" spans="1:1" x14ac:dyDescent="0.3">
      <c r="A3519" s="6"/>
    </row>
    <row r="3520" spans="1:1" x14ac:dyDescent="0.3">
      <c r="A3520" s="6"/>
    </row>
    <row r="3521" spans="1:1" x14ac:dyDescent="0.3">
      <c r="A3521" s="6"/>
    </row>
    <row r="3522" spans="1:1" x14ac:dyDescent="0.3">
      <c r="A3522" s="6"/>
    </row>
    <row r="3523" spans="1:1" x14ac:dyDescent="0.3">
      <c r="A3523" s="6"/>
    </row>
    <row r="3524" spans="1:1" x14ac:dyDescent="0.3">
      <c r="A3524" s="6"/>
    </row>
    <row r="3525" spans="1:1" x14ac:dyDescent="0.3">
      <c r="A3525" s="6"/>
    </row>
    <row r="3526" spans="1:1" x14ac:dyDescent="0.3">
      <c r="A3526" s="6"/>
    </row>
    <row r="3527" spans="1:1" x14ac:dyDescent="0.3">
      <c r="A3527" s="6"/>
    </row>
    <row r="3528" spans="1:1" x14ac:dyDescent="0.3">
      <c r="A3528" s="6"/>
    </row>
    <row r="3529" spans="1:1" x14ac:dyDescent="0.3">
      <c r="A3529" s="6"/>
    </row>
    <row r="3530" spans="1:1" x14ac:dyDescent="0.3">
      <c r="A3530" s="6"/>
    </row>
    <row r="3531" spans="1:1" x14ac:dyDescent="0.3">
      <c r="A3531" s="6"/>
    </row>
    <row r="3532" spans="1:1" x14ac:dyDescent="0.3">
      <c r="A3532" s="6"/>
    </row>
    <row r="3533" spans="1:1" x14ac:dyDescent="0.3">
      <c r="A3533" s="6"/>
    </row>
    <row r="3534" spans="1:1" x14ac:dyDescent="0.3">
      <c r="A3534" s="6"/>
    </row>
    <row r="3535" spans="1:1" x14ac:dyDescent="0.3">
      <c r="A3535" s="6"/>
    </row>
    <row r="3536" spans="1:1" x14ac:dyDescent="0.3">
      <c r="A3536" s="6"/>
    </row>
    <row r="3537" spans="1:1" x14ac:dyDescent="0.3">
      <c r="A3537" s="6"/>
    </row>
    <row r="3538" spans="1:1" x14ac:dyDescent="0.3">
      <c r="A3538" s="6"/>
    </row>
    <row r="3539" spans="1:1" x14ac:dyDescent="0.3">
      <c r="A3539" s="6"/>
    </row>
    <row r="3540" spans="1:1" x14ac:dyDescent="0.3">
      <c r="A3540" s="6"/>
    </row>
    <row r="3541" spans="1:1" x14ac:dyDescent="0.3">
      <c r="A3541" s="6"/>
    </row>
    <row r="3542" spans="1:1" x14ac:dyDescent="0.3">
      <c r="A3542" s="6"/>
    </row>
    <row r="3543" spans="1:1" x14ac:dyDescent="0.3">
      <c r="A3543" s="6"/>
    </row>
    <row r="3544" spans="1:1" x14ac:dyDescent="0.3">
      <c r="A3544" s="6"/>
    </row>
    <row r="3545" spans="1:1" x14ac:dyDescent="0.3">
      <c r="A3545" s="6"/>
    </row>
    <row r="3546" spans="1:1" x14ac:dyDescent="0.3">
      <c r="A3546" s="6"/>
    </row>
    <row r="3547" spans="1:1" x14ac:dyDescent="0.3">
      <c r="A3547" s="6"/>
    </row>
    <row r="3548" spans="1:1" x14ac:dyDescent="0.3">
      <c r="A3548" s="6"/>
    </row>
    <row r="3549" spans="1:1" x14ac:dyDescent="0.3">
      <c r="A3549" s="6"/>
    </row>
    <row r="3550" spans="1:1" x14ac:dyDescent="0.3">
      <c r="A3550" s="6"/>
    </row>
    <row r="3551" spans="1:1" x14ac:dyDescent="0.3">
      <c r="A3551" s="6"/>
    </row>
    <row r="3552" spans="1:1" x14ac:dyDescent="0.3">
      <c r="A3552" s="6"/>
    </row>
    <row r="3553" spans="1:1" x14ac:dyDescent="0.3">
      <c r="A3553" s="6"/>
    </row>
    <row r="3554" spans="1:1" x14ac:dyDescent="0.3">
      <c r="A3554" s="6"/>
    </row>
    <row r="3555" spans="1:1" x14ac:dyDescent="0.3">
      <c r="A3555" s="6"/>
    </row>
    <row r="3556" spans="1:1" x14ac:dyDescent="0.3">
      <c r="A3556" s="6"/>
    </row>
    <row r="3557" spans="1:1" x14ac:dyDescent="0.3">
      <c r="A3557" s="6"/>
    </row>
    <row r="3558" spans="1:1" x14ac:dyDescent="0.3">
      <c r="A3558" s="6"/>
    </row>
    <row r="3559" spans="1:1" x14ac:dyDescent="0.3">
      <c r="A3559" s="6"/>
    </row>
    <row r="3560" spans="1:1" x14ac:dyDescent="0.3">
      <c r="A3560" s="6"/>
    </row>
    <row r="3561" spans="1:1" x14ac:dyDescent="0.3">
      <c r="A3561" s="6"/>
    </row>
    <row r="3562" spans="1:1" x14ac:dyDescent="0.3">
      <c r="A3562" s="6"/>
    </row>
    <row r="3563" spans="1:1" x14ac:dyDescent="0.3">
      <c r="A3563" s="6"/>
    </row>
    <row r="3564" spans="1:1" x14ac:dyDescent="0.3">
      <c r="A3564" s="6"/>
    </row>
    <row r="3565" spans="1:1" x14ac:dyDescent="0.3">
      <c r="A3565" s="6"/>
    </row>
    <row r="3566" spans="1:1" x14ac:dyDescent="0.3">
      <c r="A3566" s="6"/>
    </row>
    <row r="3567" spans="1:1" x14ac:dyDescent="0.3">
      <c r="A3567" s="6"/>
    </row>
    <row r="3568" spans="1:1" x14ac:dyDescent="0.3">
      <c r="A3568" s="6"/>
    </row>
    <row r="3569" spans="1:1" x14ac:dyDescent="0.3">
      <c r="A3569" s="6"/>
    </row>
    <row r="3570" spans="1:1" x14ac:dyDescent="0.3">
      <c r="A3570" s="6"/>
    </row>
    <row r="3571" spans="1:1" x14ac:dyDescent="0.3">
      <c r="A3571" s="6"/>
    </row>
    <row r="3572" spans="1:1" x14ac:dyDescent="0.3">
      <c r="A3572" s="6"/>
    </row>
    <row r="3573" spans="1:1" x14ac:dyDescent="0.3">
      <c r="A3573" s="6"/>
    </row>
    <row r="3574" spans="1:1" x14ac:dyDescent="0.3">
      <c r="A3574" s="6"/>
    </row>
    <row r="3575" spans="1:1" x14ac:dyDescent="0.3">
      <c r="A3575" s="6"/>
    </row>
    <row r="3576" spans="1:1" x14ac:dyDescent="0.3">
      <c r="A3576" s="6"/>
    </row>
    <row r="3577" spans="1:1" x14ac:dyDescent="0.3">
      <c r="A3577" s="6"/>
    </row>
    <row r="3578" spans="1:1" x14ac:dyDescent="0.3">
      <c r="A3578" s="6"/>
    </row>
    <row r="3579" spans="1:1" x14ac:dyDescent="0.3">
      <c r="A3579" s="6"/>
    </row>
    <row r="3580" spans="1:1" x14ac:dyDescent="0.3">
      <c r="A3580" s="6"/>
    </row>
    <row r="3581" spans="1:1" x14ac:dyDescent="0.3">
      <c r="A3581" s="6"/>
    </row>
    <row r="3582" spans="1:1" x14ac:dyDescent="0.3">
      <c r="A3582" s="6"/>
    </row>
    <row r="3583" spans="1:1" x14ac:dyDescent="0.3">
      <c r="A3583" s="6"/>
    </row>
    <row r="3584" spans="1:1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  <row r="3656" spans="1:1" x14ac:dyDescent="0.3">
      <c r="A3656" s="6"/>
    </row>
    <row r="3657" spans="1:1" x14ac:dyDescent="0.3">
      <c r="A3657" s="6"/>
    </row>
    <row r="3658" spans="1:1" x14ac:dyDescent="0.3">
      <c r="A3658" s="6"/>
    </row>
    <row r="3659" spans="1:1" x14ac:dyDescent="0.3">
      <c r="A3659" s="6"/>
    </row>
    <row r="3660" spans="1:1" x14ac:dyDescent="0.3">
      <c r="A3660" s="6"/>
    </row>
    <row r="3661" spans="1:1" x14ac:dyDescent="0.3">
      <c r="A3661" s="6"/>
    </row>
    <row r="3662" spans="1:1" x14ac:dyDescent="0.3">
      <c r="A3662" s="6"/>
    </row>
    <row r="3663" spans="1:1" x14ac:dyDescent="0.3">
      <c r="A3663" s="6"/>
    </row>
    <row r="3664" spans="1:1" x14ac:dyDescent="0.3">
      <c r="A3664" s="6"/>
    </row>
    <row r="3665" spans="1:1" x14ac:dyDescent="0.3">
      <c r="A3665" s="6"/>
    </row>
    <row r="3666" spans="1:1" x14ac:dyDescent="0.3">
      <c r="A3666" s="6"/>
    </row>
    <row r="3667" spans="1:1" x14ac:dyDescent="0.3">
      <c r="A3667" s="6"/>
    </row>
    <row r="3668" spans="1:1" x14ac:dyDescent="0.3">
      <c r="A3668" s="6"/>
    </row>
    <row r="3669" spans="1:1" x14ac:dyDescent="0.3">
      <c r="A3669" s="6"/>
    </row>
    <row r="3670" spans="1:1" x14ac:dyDescent="0.3">
      <c r="A3670" s="6"/>
    </row>
    <row r="3671" spans="1:1" x14ac:dyDescent="0.3">
      <c r="A3671" s="6"/>
    </row>
    <row r="3672" spans="1:1" x14ac:dyDescent="0.3">
      <c r="A3672" s="6"/>
    </row>
    <row r="3673" spans="1:1" x14ac:dyDescent="0.3">
      <c r="A3673" s="6"/>
    </row>
    <row r="3674" spans="1:1" x14ac:dyDescent="0.3">
      <c r="A3674" s="6"/>
    </row>
    <row r="3675" spans="1:1" x14ac:dyDescent="0.3">
      <c r="A3675" s="6"/>
    </row>
    <row r="3676" spans="1:1" x14ac:dyDescent="0.3">
      <c r="A3676" s="6"/>
    </row>
    <row r="3677" spans="1:1" x14ac:dyDescent="0.3">
      <c r="A3677" s="6"/>
    </row>
    <row r="3678" spans="1:1" x14ac:dyDescent="0.3">
      <c r="A3678" s="6"/>
    </row>
    <row r="3679" spans="1:1" x14ac:dyDescent="0.3">
      <c r="A3679" s="6"/>
    </row>
    <row r="3680" spans="1:1" x14ac:dyDescent="0.3">
      <c r="A3680" s="6"/>
    </row>
    <row r="3681" spans="1:1" x14ac:dyDescent="0.3">
      <c r="A3681" s="6"/>
    </row>
    <row r="3682" spans="1:1" x14ac:dyDescent="0.3">
      <c r="A3682" s="6"/>
    </row>
    <row r="3683" spans="1:1" x14ac:dyDescent="0.3">
      <c r="A3683" s="6"/>
    </row>
    <row r="3684" spans="1:1" x14ac:dyDescent="0.3">
      <c r="A3684" s="6"/>
    </row>
    <row r="3685" spans="1:1" x14ac:dyDescent="0.3">
      <c r="A3685" s="6"/>
    </row>
    <row r="3686" spans="1:1" x14ac:dyDescent="0.3">
      <c r="A3686" s="6"/>
    </row>
    <row r="3687" spans="1:1" x14ac:dyDescent="0.3">
      <c r="A3687" s="6"/>
    </row>
    <row r="3688" spans="1:1" x14ac:dyDescent="0.3">
      <c r="A3688" s="6"/>
    </row>
    <row r="3689" spans="1:1" x14ac:dyDescent="0.3">
      <c r="A3689" s="6"/>
    </row>
    <row r="3690" spans="1:1" x14ac:dyDescent="0.3">
      <c r="A3690" s="6"/>
    </row>
    <row r="3691" spans="1:1" x14ac:dyDescent="0.3">
      <c r="A3691" s="6"/>
    </row>
    <row r="3692" spans="1:1" x14ac:dyDescent="0.3">
      <c r="A3692" s="6"/>
    </row>
    <row r="3693" spans="1:1" x14ac:dyDescent="0.3">
      <c r="A3693" s="6"/>
    </row>
    <row r="3694" spans="1:1" x14ac:dyDescent="0.3">
      <c r="A3694" s="6"/>
    </row>
    <row r="3695" spans="1:1" x14ac:dyDescent="0.3">
      <c r="A3695" s="6"/>
    </row>
    <row r="3696" spans="1:1" x14ac:dyDescent="0.3">
      <c r="A3696" s="6"/>
    </row>
    <row r="3697" spans="1:1" x14ac:dyDescent="0.3">
      <c r="A3697" s="6"/>
    </row>
    <row r="3698" spans="1:1" x14ac:dyDescent="0.3">
      <c r="A3698" s="6"/>
    </row>
    <row r="3699" spans="1:1" x14ac:dyDescent="0.3">
      <c r="A3699" s="6"/>
    </row>
    <row r="3700" spans="1:1" x14ac:dyDescent="0.3">
      <c r="A3700" s="6"/>
    </row>
    <row r="3701" spans="1:1" x14ac:dyDescent="0.3">
      <c r="A3701" s="6"/>
    </row>
    <row r="3702" spans="1:1" x14ac:dyDescent="0.3">
      <c r="A3702" s="6"/>
    </row>
    <row r="3703" spans="1:1" x14ac:dyDescent="0.3">
      <c r="A3703" s="6"/>
    </row>
    <row r="3704" spans="1:1" x14ac:dyDescent="0.3">
      <c r="A3704" s="6"/>
    </row>
    <row r="3705" spans="1:1" x14ac:dyDescent="0.3">
      <c r="A3705" s="6"/>
    </row>
    <row r="3706" spans="1:1" x14ac:dyDescent="0.3">
      <c r="A3706" s="6"/>
    </row>
    <row r="3707" spans="1:1" x14ac:dyDescent="0.3">
      <c r="A3707" s="6"/>
    </row>
    <row r="3708" spans="1:1" x14ac:dyDescent="0.3">
      <c r="A3708" s="6"/>
    </row>
    <row r="3709" spans="1:1" x14ac:dyDescent="0.3">
      <c r="A3709" s="6"/>
    </row>
    <row r="3710" spans="1:1" x14ac:dyDescent="0.3">
      <c r="A3710" s="6"/>
    </row>
    <row r="3711" spans="1:1" x14ac:dyDescent="0.3">
      <c r="A3711" s="6"/>
    </row>
    <row r="3712" spans="1:1" x14ac:dyDescent="0.3">
      <c r="A3712" s="6"/>
    </row>
    <row r="3713" spans="1:1" x14ac:dyDescent="0.3">
      <c r="A3713" s="6"/>
    </row>
    <row r="3714" spans="1:1" x14ac:dyDescent="0.3">
      <c r="A3714" s="6"/>
    </row>
    <row r="3715" spans="1:1" x14ac:dyDescent="0.3">
      <c r="A3715" s="6"/>
    </row>
    <row r="3716" spans="1:1" x14ac:dyDescent="0.3">
      <c r="A3716" s="6"/>
    </row>
    <row r="3717" spans="1:1" x14ac:dyDescent="0.3">
      <c r="A3717" s="6"/>
    </row>
    <row r="3718" spans="1:1" x14ac:dyDescent="0.3">
      <c r="A3718" s="6"/>
    </row>
    <row r="3719" spans="1:1" x14ac:dyDescent="0.3">
      <c r="A3719" s="6"/>
    </row>
    <row r="3720" spans="1:1" x14ac:dyDescent="0.3">
      <c r="A3720" s="6"/>
    </row>
    <row r="3721" spans="1:1" x14ac:dyDescent="0.3">
      <c r="A3721" s="6"/>
    </row>
    <row r="3722" spans="1:1" x14ac:dyDescent="0.3">
      <c r="A3722" s="6"/>
    </row>
    <row r="3723" spans="1:1" x14ac:dyDescent="0.3">
      <c r="A3723" s="6"/>
    </row>
    <row r="3724" spans="1:1" x14ac:dyDescent="0.3">
      <c r="A3724" s="6"/>
    </row>
    <row r="3725" spans="1:1" x14ac:dyDescent="0.3">
      <c r="A3725" s="6"/>
    </row>
    <row r="3726" spans="1:1" x14ac:dyDescent="0.3">
      <c r="A3726" s="6"/>
    </row>
    <row r="3727" spans="1:1" x14ac:dyDescent="0.3">
      <c r="A3727" s="6"/>
    </row>
    <row r="3728" spans="1:1" x14ac:dyDescent="0.3">
      <c r="A3728" s="6"/>
    </row>
    <row r="3729" spans="1:1" x14ac:dyDescent="0.3">
      <c r="A3729" s="6"/>
    </row>
    <row r="3730" spans="1:1" x14ac:dyDescent="0.3">
      <c r="A3730" s="6"/>
    </row>
    <row r="3731" spans="1:1" x14ac:dyDescent="0.3">
      <c r="A3731" s="6"/>
    </row>
    <row r="3732" spans="1:1" x14ac:dyDescent="0.3">
      <c r="A3732" s="6"/>
    </row>
    <row r="3733" spans="1:1" x14ac:dyDescent="0.3">
      <c r="A3733" s="6"/>
    </row>
    <row r="3734" spans="1:1" x14ac:dyDescent="0.3">
      <c r="A3734" s="6"/>
    </row>
    <row r="3735" spans="1:1" x14ac:dyDescent="0.3">
      <c r="A3735" s="6"/>
    </row>
    <row r="3736" spans="1:1" x14ac:dyDescent="0.3">
      <c r="A3736" s="6"/>
    </row>
    <row r="3737" spans="1:1" x14ac:dyDescent="0.3">
      <c r="A3737" s="6"/>
    </row>
    <row r="3738" spans="1:1" x14ac:dyDescent="0.3">
      <c r="A3738" s="6"/>
    </row>
    <row r="3739" spans="1:1" x14ac:dyDescent="0.3">
      <c r="A3739" s="6"/>
    </row>
    <row r="3740" spans="1:1" x14ac:dyDescent="0.3">
      <c r="A3740" s="6"/>
    </row>
    <row r="3741" spans="1:1" x14ac:dyDescent="0.3">
      <c r="A3741" s="6"/>
    </row>
    <row r="3742" spans="1:1" x14ac:dyDescent="0.3">
      <c r="A3742" s="6"/>
    </row>
    <row r="3743" spans="1:1" x14ac:dyDescent="0.3">
      <c r="A3743" s="6"/>
    </row>
    <row r="3744" spans="1:1" x14ac:dyDescent="0.3">
      <c r="A3744" s="6"/>
    </row>
    <row r="3745" spans="1:1" x14ac:dyDescent="0.3">
      <c r="A3745" s="6"/>
    </row>
    <row r="3746" spans="1:1" x14ac:dyDescent="0.3">
      <c r="A3746" s="6"/>
    </row>
    <row r="3747" spans="1:1" x14ac:dyDescent="0.3">
      <c r="A3747" s="6"/>
    </row>
    <row r="3748" spans="1:1" x14ac:dyDescent="0.3">
      <c r="A3748" s="6"/>
    </row>
    <row r="3749" spans="1:1" x14ac:dyDescent="0.3">
      <c r="A3749" s="6"/>
    </row>
    <row r="3750" spans="1:1" x14ac:dyDescent="0.3">
      <c r="A3750" s="6"/>
    </row>
    <row r="3751" spans="1:1" x14ac:dyDescent="0.3">
      <c r="A3751" s="6"/>
    </row>
    <row r="3752" spans="1:1" x14ac:dyDescent="0.3">
      <c r="A3752" s="6"/>
    </row>
    <row r="3753" spans="1:1" x14ac:dyDescent="0.3">
      <c r="A3753" s="6"/>
    </row>
    <row r="3754" spans="1:1" x14ac:dyDescent="0.3">
      <c r="A3754" s="6"/>
    </row>
    <row r="3755" spans="1:1" x14ac:dyDescent="0.3">
      <c r="A3755" s="6"/>
    </row>
    <row r="3756" spans="1:1" x14ac:dyDescent="0.3">
      <c r="A3756" s="6"/>
    </row>
    <row r="3757" spans="1:1" x14ac:dyDescent="0.3">
      <c r="A3757" s="6"/>
    </row>
    <row r="3758" spans="1:1" x14ac:dyDescent="0.3">
      <c r="A3758" s="6"/>
    </row>
    <row r="3759" spans="1:1" x14ac:dyDescent="0.3">
      <c r="A3759" s="6"/>
    </row>
    <row r="3760" spans="1:1" x14ac:dyDescent="0.3">
      <c r="A3760" s="6"/>
    </row>
    <row r="3761" spans="1:1" x14ac:dyDescent="0.3">
      <c r="A3761" s="6"/>
    </row>
    <row r="3762" spans="1:1" x14ac:dyDescent="0.3">
      <c r="A3762" s="6"/>
    </row>
    <row r="3763" spans="1:1" x14ac:dyDescent="0.3">
      <c r="A3763" s="6"/>
    </row>
    <row r="3764" spans="1:1" x14ac:dyDescent="0.3">
      <c r="A3764" s="6"/>
    </row>
    <row r="3765" spans="1:1" x14ac:dyDescent="0.3">
      <c r="A3765" s="6"/>
    </row>
    <row r="3766" spans="1:1" x14ac:dyDescent="0.3">
      <c r="A3766" s="6"/>
    </row>
    <row r="3767" spans="1:1" x14ac:dyDescent="0.3">
      <c r="A3767" s="6"/>
    </row>
    <row r="3768" spans="1:1" x14ac:dyDescent="0.3">
      <c r="A3768" s="6"/>
    </row>
    <row r="3769" spans="1:1" x14ac:dyDescent="0.3">
      <c r="A3769" s="6"/>
    </row>
    <row r="3770" spans="1:1" x14ac:dyDescent="0.3">
      <c r="A3770" s="6"/>
    </row>
    <row r="3771" spans="1:1" x14ac:dyDescent="0.3">
      <c r="A3771" s="6"/>
    </row>
    <row r="3772" spans="1:1" x14ac:dyDescent="0.3">
      <c r="A3772" s="6"/>
    </row>
    <row r="3773" spans="1:1" x14ac:dyDescent="0.3">
      <c r="A3773" s="6"/>
    </row>
    <row r="3774" spans="1:1" x14ac:dyDescent="0.3">
      <c r="A3774" s="6"/>
    </row>
    <row r="3775" spans="1:1" x14ac:dyDescent="0.3">
      <c r="A3775" s="6"/>
    </row>
    <row r="3776" spans="1:1" x14ac:dyDescent="0.3">
      <c r="A3776" s="6"/>
    </row>
    <row r="3777" spans="1:1" x14ac:dyDescent="0.3">
      <c r="A3777" s="6"/>
    </row>
    <row r="3778" spans="1:1" x14ac:dyDescent="0.3">
      <c r="A3778" s="6"/>
    </row>
    <row r="3779" spans="1:1" x14ac:dyDescent="0.3">
      <c r="A3779" s="6"/>
    </row>
    <row r="3780" spans="1:1" x14ac:dyDescent="0.3">
      <c r="A3780" s="6"/>
    </row>
    <row r="3781" spans="1:1" x14ac:dyDescent="0.3">
      <c r="A3781" s="6"/>
    </row>
    <row r="3782" spans="1:1" x14ac:dyDescent="0.3">
      <c r="A3782" s="6"/>
    </row>
    <row r="3783" spans="1:1" x14ac:dyDescent="0.3">
      <c r="A3783" s="6"/>
    </row>
    <row r="3784" spans="1:1" x14ac:dyDescent="0.3">
      <c r="A3784" s="6"/>
    </row>
    <row r="3785" spans="1:1" x14ac:dyDescent="0.3">
      <c r="A3785" s="6"/>
    </row>
    <row r="3786" spans="1:1" x14ac:dyDescent="0.3">
      <c r="A3786" s="6"/>
    </row>
    <row r="3787" spans="1:1" x14ac:dyDescent="0.3">
      <c r="A3787" s="6"/>
    </row>
    <row r="3788" spans="1:1" x14ac:dyDescent="0.3">
      <c r="A3788" s="6"/>
    </row>
    <row r="3789" spans="1:1" x14ac:dyDescent="0.3">
      <c r="A3789" s="6"/>
    </row>
    <row r="3790" spans="1:1" x14ac:dyDescent="0.3">
      <c r="A3790" s="6"/>
    </row>
    <row r="3791" spans="1:1" x14ac:dyDescent="0.3">
      <c r="A3791" s="6"/>
    </row>
    <row r="3792" spans="1:1" x14ac:dyDescent="0.3">
      <c r="A3792" s="6"/>
    </row>
    <row r="3793" spans="1:1" x14ac:dyDescent="0.3">
      <c r="A3793" s="6"/>
    </row>
    <row r="3794" spans="1:1" x14ac:dyDescent="0.3">
      <c r="A3794" s="6"/>
    </row>
    <row r="3795" spans="1:1" x14ac:dyDescent="0.3">
      <c r="A3795" s="6"/>
    </row>
    <row r="3796" spans="1:1" x14ac:dyDescent="0.3">
      <c r="A3796" s="6"/>
    </row>
    <row r="3797" spans="1:1" x14ac:dyDescent="0.3">
      <c r="A3797" s="6"/>
    </row>
    <row r="3798" spans="1:1" x14ac:dyDescent="0.3">
      <c r="A3798" s="6"/>
    </row>
    <row r="3799" spans="1:1" x14ac:dyDescent="0.3">
      <c r="A3799" s="6"/>
    </row>
    <row r="3800" spans="1:1" x14ac:dyDescent="0.3">
      <c r="A3800" s="6"/>
    </row>
    <row r="3801" spans="1:1" x14ac:dyDescent="0.3">
      <c r="A3801" s="6"/>
    </row>
    <row r="3802" spans="1:1" x14ac:dyDescent="0.3">
      <c r="A3802" s="6"/>
    </row>
    <row r="3803" spans="1:1" x14ac:dyDescent="0.3">
      <c r="A3803" s="6"/>
    </row>
    <row r="3804" spans="1:1" x14ac:dyDescent="0.3">
      <c r="A3804" s="6"/>
    </row>
    <row r="3805" spans="1:1" x14ac:dyDescent="0.3">
      <c r="A3805" s="6"/>
    </row>
    <row r="3806" spans="1:1" x14ac:dyDescent="0.3">
      <c r="A3806" s="6"/>
    </row>
    <row r="3807" spans="1:1" x14ac:dyDescent="0.3">
      <c r="A3807" s="6"/>
    </row>
    <row r="3808" spans="1:1" x14ac:dyDescent="0.3">
      <c r="A3808" s="6"/>
    </row>
    <row r="3809" spans="1:1" x14ac:dyDescent="0.3">
      <c r="A3809" s="6"/>
    </row>
    <row r="3810" spans="1:1" x14ac:dyDescent="0.3">
      <c r="A3810" s="6"/>
    </row>
    <row r="3811" spans="1:1" x14ac:dyDescent="0.3">
      <c r="A3811" s="6"/>
    </row>
    <row r="3812" spans="1:1" x14ac:dyDescent="0.3">
      <c r="A3812" s="6"/>
    </row>
    <row r="3813" spans="1:1" x14ac:dyDescent="0.3">
      <c r="A3813" s="6"/>
    </row>
    <row r="3814" spans="1:1" x14ac:dyDescent="0.3">
      <c r="A3814" s="6"/>
    </row>
    <row r="3815" spans="1:1" x14ac:dyDescent="0.3">
      <c r="A3815" s="6"/>
    </row>
    <row r="3816" spans="1:1" x14ac:dyDescent="0.3">
      <c r="A3816" s="6"/>
    </row>
    <row r="3817" spans="1:1" x14ac:dyDescent="0.3">
      <c r="A3817" s="6"/>
    </row>
    <row r="3818" spans="1:1" x14ac:dyDescent="0.3">
      <c r="A3818" s="6"/>
    </row>
    <row r="3819" spans="1:1" x14ac:dyDescent="0.3">
      <c r="A3819" s="6"/>
    </row>
    <row r="3820" spans="1:1" x14ac:dyDescent="0.3">
      <c r="A3820" s="6"/>
    </row>
    <row r="3821" spans="1:1" x14ac:dyDescent="0.3">
      <c r="A3821" s="6"/>
    </row>
    <row r="3822" spans="1:1" x14ac:dyDescent="0.3">
      <c r="A3822" s="6"/>
    </row>
    <row r="3823" spans="1:1" x14ac:dyDescent="0.3">
      <c r="A3823" s="6"/>
    </row>
    <row r="3824" spans="1:1" x14ac:dyDescent="0.3">
      <c r="A3824" s="6"/>
    </row>
    <row r="3825" spans="1:1" x14ac:dyDescent="0.3">
      <c r="A3825" s="6"/>
    </row>
    <row r="3826" spans="1:1" x14ac:dyDescent="0.3">
      <c r="A3826" s="6"/>
    </row>
    <row r="3827" spans="1:1" x14ac:dyDescent="0.3">
      <c r="A3827" s="6"/>
    </row>
    <row r="3828" spans="1:1" x14ac:dyDescent="0.3">
      <c r="A3828" s="6"/>
    </row>
    <row r="3829" spans="1:1" x14ac:dyDescent="0.3">
      <c r="A3829" s="6"/>
    </row>
    <row r="3830" spans="1:1" x14ac:dyDescent="0.3">
      <c r="A3830" s="6"/>
    </row>
    <row r="3831" spans="1:1" x14ac:dyDescent="0.3">
      <c r="A3831" s="6"/>
    </row>
    <row r="3832" spans="1:1" x14ac:dyDescent="0.3">
      <c r="A3832" s="6"/>
    </row>
    <row r="3833" spans="1:1" x14ac:dyDescent="0.3">
      <c r="A3833" s="6"/>
    </row>
    <row r="3834" spans="1:1" x14ac:dyDescent="0.3">
      <c r="A3834" s="6"/>
    </row>
    <row r="3835" spans="1:1" x14ac:dyDescent="0.3">
      <c r="A3835" s="6"/>
    </row>
    <row r="3836" spans="1:1" x14ac:dyDescent="0.3">
      <c r="A3836" s="6"/>
    </row>
    <row r="3837" spans="1:1" x14ac:dyDescent="0.3">
      <c r="A3837" s="6"/>
    </row>
    <row r="3838" spans="1:1" x14ac:dyDescent="0.3">
      <c r="A3838" s="6"/>
    </row>
    <row r="3839" spans="1:1" x14ac:dyDescent="0.3">
      <c r="A3839" s="6"/>
    </row>
    <row r="3840" spans="1:1" x14ac:dyDescent="0.3">
      <c r="A3840" s="6"/>
    </row>
    <row r="3841" spans="1:1" x14ac:dyDescent="0.3">
      <c r="A3841" s="6"/>
    </row>
    <row r="3842" spans="1:1" x14ac:dyDescent="0.3">
      <c r="A3842" s="6"/>
    </row>
    <row r="3843" spans="1:1" x14ac:dyDescent="0.3">
      <c r="A3843" s="6"/>
    </row>
    <row r="3844" spans="1:1" x14ac:dyDescent="0.3">
      <c r="A3844" s="6"/>
    </row>
    <row r="3845" spans="1:1" x14ac:dyDescent="0.3">
      <c r="A3845" s="6"/>
    </row>
    <row r="3846" spans="1:1" x14ac:dyDescent="0.3">
      <c r="A3846" s="6"/>
    </row>
    <row r="3847" spans="1:1" x14ac:dyDescent="0.3">
      <c r="A3847" s="6"/>
    </row>
    <row r="3848" spans="1:1" x14ac:dyDescent="0.3">
      <c r="A3848" s="6"/>
    </row>
    <row r="3849" spans="1:1" x14ac:dyDescent="0.3">
      <c r="A3849" s="6"/>
    </row>
    <row r="3850" spans="1:1" x14ac:dyDescent="0.3">
      <c r="A3850" s="6"/>
    </row>
    <row r="3851" spans="1:1" x14ac:dyDescent="0.3">
      <c r="A3851" s="6"/>
    </row>
    <row r="3852" spans="1:1" x14ac:dyDescent="0.3">
      <c r="A3852" s="6"/>
    </row>
    <row r="3853" spans="1:1" x14ac:dyDescent="0.3">
      <c r="A3853" s="6"/>
    </row>
    <row r="3854" spans="1:1" x14ac:dyDescent="0.3">
      <c r="A3854" s="6"/>
    </row>
    <row r="3855" spans="1:1" x14ac:dyDescent="0.3">
      <c r="A3855" s="6"/>
    </row>
    <row r="3856" spans="1:1" x14ac:dyDescent="0.3">
      <c r="A3856" s="6"/>
    </row>
    <row r="3857" spans="1:1" x14ac:dyDescent="0.3">
      <c r="A3857" s="6"/>
    </row>
    <row r="3858" spans="1:1" x14ac:dyDescent="0.3">
      <c r="A3858" s="6"/>
    </row>
    <row r="3859" spans="1:1" x14ac:dyDescent="0.3">
      <c r="A3859" s="6"/>
    </row>
    <row r="3860" spans="1:1" x14ac:dyDescent="0.3">
      <c r="A3860" s="6"/>
    </row>
    <row r="3861" spans="1:1" x14ac:dyDescent="0.3">
      <c r="A3861" s="6"/>
    </row>
    <row r="3862" spans="1:1" x14ac:dyDescent="0.3">
      <c r="A3862" s="6"/>
    </row>
    <row r="3863" spans="1:1" x14ac:dyDescent="0.3">
      <c r="A3863" s="6"/>
    </row>
    <row r="3864" spans="1:1" x14ac:dyDescent="0.3">
      <c r="A3864" s="6"/>
    </row>
    <row r="3865" spans="1:1" x14ac:dyDescent="0.3">
      <c r="A3865" s="6"/>
    </row>
    <row r="3866" spans="1:1" x14ac:dyDescent="0.3">
      <c r="A3866" s="6"/>
    </row>
    <row r="3867" spans="1:1" x14ac:dyDescent="0.3">
      <c r="A3867" s="6"/>
    </row>
    <row r="3868" spans="1:1" x14ac:dyDescent="0.3">
      <c r="A3868" s="6"/>
    </row>
    <row r="3869" spans="1:1" x14ac:dyDescent="0.3">
      <c r="A3869" s="6"/>
    </row>
    <row r="3870" spans="1:1" x14ac:dyDescent="0.3">
      <c r="A3870" s="6"/>
    </row>
    <row r="3871" spans="1:1" x14ac:dyDescent="0.3">
      <c r="A3871" s="6"/>
    </row>
    <row r="3872" spans="1:1" x14ac:dyDescent="0.3">
      <c r="A3872" s="6"/>
    </row>
    <row r="3873" spans="1:1" x14ac:dyDescent="0.3">
      <c r="A3873" s="6"/>
    </row>
    <row r="3874" spans="1:1" x14ac:dyDescent="0.3">
      <c r="A3874" s="6"/>
    </row>
    <row r="3875" spans="1:1" x14ac:dyDescent="0.3">
      <c r="A3875" s="6"/>
    </row>
    <row r="3876" spans="1:1" x14ac:dyDescent="0.3">
      <c r="A3876" s="6"/>
    </row>
    <row r="3877" spans="1:1" x14ac:dyDescent="0.3">
      <c r="A3877" s="6"/>
    </row>
    <row r="3878" spans="1:1" x14ac:dyDescent="0.3">
      <c r="A3878" s="6"/>
    </row>
    <row r="3879" spans="1:1" x14ac:dyDescent="0.3">
      <c r="A3879" s="6"/>
    </row>
    <row r="3880" spans="1:1" x14ac:dyDescent="0.3">
      <c r="A3880" s="6"/>
    </row>
    <row r="3881" spans="1:1" x14ac:dyDescent="0.3">
      <c r="A3881" s="6"/>
    </row>
    <row r="3882" spans="1:1" x14ac:dyDescent="0.3">
      <c r="A3882" s="6"/>
    </row>
    <row r="3883" spans="1:1" x14ac:dyDescent="0.3">
      <c r="A3883" s="6"/>
    </row>
    <row r="3884" spans="1:1" x14ac:dyDescent="0.3">
      <c r="A3884" s="6"/>
    </row>
    <row r="3885" spans="1:1" x14ac:dyDescent="0.3">
      <c r="A3885" s="6"/>
    </row>
    <row r="3886" spans="1:1" x14ac:dyDescent="0.3">
      <c r="A3886" s="6"/>
    </row>
    <row r="3887" spans="1:1" x14ac:dyDescent="0.3">
      <c r="A3887" s="6"/>
    </row>
    <row r="3888" spans="1:1" x14ac:dyDescent="0.3">
      <c r="A3888" s="6"/>
    </row>
    <row r="3889" spans="1:1" x14ac:dyDescent="0.3">
      <c r="A3889" s="6"/>
    </row>
    <row r="3890" spans="1:1" x14ac:dyDescent="0.3">
      <c r="A3890" s="6"/>
    </row>
    <row r="3891" spans="1:1" x14ac:dyDescent="0.3">
      <c r="A3891" s="6"/>
    </row>
    <row r="3892" spans="1:1" x14ac:dyDescent="0.3">
      <c r="A3892" s="6"/>
    </row>
    <row r="3893" spans="1:1" x14ac:dyDescent="0.3">
      <c r="A3893" s="6"/>
    </row>
    <row r="3894" spans="1:1" x14ac:dyDescent="0.3">
      <c r="A3894" s="6"/>
    </row>
    <row r="3895" spans="1:1" x14ac:dyDescent="0.3">
      <c r="A3895" s="6"/>
    </row>
    <row r="3896" spans="1:1" x14ac:dyDescent="0.3">
      <c r="A3896" s="6"/>
    </row>
    <row r="3897" spans="1:1" x14ac:dyDescent="0.3">
      <c r="A3897" s="6"/>
    </row>
    <row r="3898" spans="1:1" x14ac:dyDescent="0.3">
      <c r="A3898" s="6"/>
    </row>
    <row r="3899" spans="1:1" x14ac:dyDescent="0.3">
      <c r="A3899" s="6"/>
    </row>
    <row r="3900" spans="1:1" x14ac:dyDescent="0.3">
      <c r="A3900" s="6"/>
    </row>
    <row r="3901" spans="1:1" x14ac:dyDescent="0.3">
      <c r="A3901" s="6"/>
    </row>
    <row r="3902" spans="1:1" x14ac:dyDescent="0.3">
      <c r="A3902" s="6"/>
    </row>
    <row r="3903" spans="1:1" x14ac:dyDescent="0.3">
      <c r="A3903" s="6"/>
    </row>
    <row r="3904" spans="1:1" x14ac:dyDescent="0.3">
      <c r="A3904" s="6"/>
    </row>
    <row r="3905" spans="1:1" x14ac:dyDescent="0.3">
      <c r="A3905" s="6"/>
    </row>
    <row r="3906" spans="1:1" x14ac:dyDescent="0.3">
      <c r="A3906" s="6"/>
    </row>
    <row r="3907" spans="1:1" x14ac:dyDescent="0.3">
      <c r="A3907" s="6"/>
    </row>
    <row r="3908" spans="1:1" x14ac:dyDescent="0.3">
      <c r="A3908" s="6"/>
    </row>
    <row r="3909" spans="1:1" x14ac:dyDescent="0.3">
      <c r="A3909" s="6"/>
    </row>
    <row r="3910" spans="1:1" x14ac:dyDescent="0.3">
      <c r="A3910" s="6"/>
    </row>
    <row r="3911" spans="1:1" x14ac:dyDescent="0.3">
      <c r="A3911" s="6"/>
    </row>
    <row r="3912" spans="1:1" x14ac:dyDescent="0.3">
      <c r="A3912" s="6"/>
    </row>
    <row r="3913" spans="1:1" x14ac:dyDescent="0.3">
      <c r="A3913" s="6"/>
    </row>
    <row r="3914" spans="1:1" x14ac:dyDescent="0.3">
      <c r="A3914" s="6"/>
    </row>
    <row r="3915" spans="1:1" x14ac:dyDescent="0.3">
      <c r="A3915" s="6"/>
    </row>
    <row r="3916" spans="1:1" x14ac:dyDescent="0.3">
      <c r="A3916" s="6"/>
    </row>
    <row r="3917" spans="1:1" x14ac:dyDescent="0.3">
      <c r="A3917" s="6"/>
    </row>
    <row r="3918" spans="1:1" x14ac:dyDescent="0.3">
      <c r="A3918" s="6"/>
    </row>
    <row r="3919" spans="1:1" x14ac:dyDescent="0.3">
      <c r="A3919" s="6"/>
    </row>
    <row r="3920" spans="1:1" x14ac:dyDescent="0.3">
      <c r="A3920" s="6"/>
    </row>
    <row r="3921" spans="1:1" x14ac:dyDescent="0.3">
      <c r="A3921" s="6"/>
    </row>
    <row r="3922" spans="1:1" x14ac:dyDescent="0.3">
      <c r="A3922" s="6"/>
    </row>
    <row r="3923" spans="1:1" x14ac:dyDescent="0.3">
      <c r="A3923" s="6"/>
    </row>
    <row r="3924" spans="1:1" x14ac:dyDescent="0.3">
      <c r="A3924" s="6"/>
    </row>
    <row r="3925" spans="1:1" x14ac:dyDescent="0.3">
      <c r="A3925" s="6"/>
    </row>
    <row r="3926" spans="1:1" x14ac:dyDescent="0.3">
      <c r="A3926" s="6"/>
    </row>
    <row r="3927" spans="1:1" x14ac:dyDescent="0.3">
      <c r="A3927" s="6"/>
    </row>
    <row r="3928" spans="1:1" x14ac:dyDescent="0.3">
      <c r="A3928" s="6"/>
    </row>
    <row r="3929" spans="1:1" x14ac:dyDescent="0.3">
      <c r="A3929" s="6"/>
    </row>
    <row r="3930" spans="1:1" x14ac:dyDescent="0.3">
      <c r="A3930" s="6"/>
    </row>
    <row r="3931" spans="1:1" x14ac:dyDescent="0.3">
      <c r="A3931" s="6"/>
    </row>
    <row r="3932" spans="1:1" x14ac:dyDescent="0.3">
      <c r="A3932" s="6"/>
    </row>
    <row r="3933" spans="1:1" x14ac:dyDescent="0.3">
      <c r="A3933" s="6"/>
    </row>
    <row r="3934" spans="1:1" x14ac:dyDescent="0.3">
      <c r="A3934" s="6"/>
    </row>
    <row r="3935" spans="1:1" x14ac:dyDescent="0.3">
      <c r="A3935" s="6"/>
    </row>
    <row r="3936" spans="1:1" x14ac:dyDescent="0.3">
      <c r="A3936" s="6"/>
    </row>
    <row r="3937" spans="1:1" x14ac:dyDescent="0.3">
      <c r="A3937" s="6"/>
    </row>
    <row r="3938" spans="1:1" x14ac:dyDescent="0.3">
      <c r="A3938" s="6"/>
    </row>
    <row r="3939" spans="1:1" x14ac:dyDescent="0.3">
      <c r="A3939" s="6"/>
    </row>
    <row r="3940" spans="1:1" x14ac:dyDescent="0.3">
      <c r="A3940" s="6"/>
    </row>
    <row r="3941" spans="1:1" x14ac:dyDescent="0.3">
      <c r="A3941" s="6"/>
    </row>
    <row r="3942" spans="1:1" x14ac:dyDescent="0.3">
      <c r="A3942" s="6"/>
    </row>
    <row r="3943" spans="1:1" x14ac:dyDescent="0.3">
      <c r="A3943" s="6"/>
    </row>
    <row r="3944" spans="1:1" x14ac:dyDescent="0.3">
      <c r="A3944" s="6"/>
    </row>
    <row r="3945" spans="1:1" x14ac:dyDescent="0.3">
      <c r="A3945" s="6"/>
    </row>
    <row r="3946" spans="1:1" x14ac:dyDescent="0.3">
      <c r="A3946" s="6"/>
    </row>
    <row r="3947" spans="1:1" x14ac:dyDescent="0.3">
      <c r="A3947" s="6"/>
    </row>
    <row r="3948" spans="1:1" x14ac:dyDescent="0.3">
      <c r="A3948" s="6"/>
    </row>
    <row r="3949" spans="1:1" x14ac:dyDescent="0.3">
      <c r="A3949" s="6"/>
    </row>
    <row r="3950" spans="1:1" x14ac:dyDescent="0.3">
      <c r="A3950" s="6"/>
    </row>
    <row r="3951" spans="1:1" x14ac:dyDescent="0.3">
      <c r="A3951" s="6"/>
    </row>
    <row r="3952" spans="1:1" x14ac:dyDescent="0.3">
      <c r="A3952" s="6"/>
    </row>
    <row r="3953" spans="1:1" x14ac:dyDescent="0.3">
      <c r="A3953" s="6"/>
    </row>
    <row r="3954" spans="1:1" x14ac:dyDescent="0.3">
      <c r="A3954" s="6"/>
    </row>
    <row r="3955" spans="1:1" x14ac:dyDescent="0.3">
      <c r="A3955" s="6"/>
    </row>
    <row r="3956" spans="1:1" x14ac:dyDescent="0.3">
      <c r="A3956" s="6"/>
    </row>
    <row r="3957" spans="1:1" x14ac:dyDescent="0.3">
      <c r="A3957" s="6"/>
    </row>
    <row r="3958" spans="1:1" x14ac:dyDescent="0.3">
      <c r="A3958" s="6"/>
    </row>
    <row r="3959" spans="1:1" x14ac:dyDescent="0.3">
      <c r="A3959" s="6"/>
    </row>
    <row r="3960" spans="1:1" x14ac:dyDescent="0.3">
      <c r="A3960" s="6"/>
    </row>
    <row r="3961" spans="1:1" x14ac:dyDescent="0.3">
      <c r="A3961" s="6"/>
    </row>
    <row r="3962" spans="1:1" x14ac:dyDescent="0.3">
      <c r="A3962" s="6"/>
    </row>
    <row r="3963" spans="1:1" x14ac:dyDescent="0.3">
      <c r="A3963" s="6"/>
    </row>
    <row r="3964" spans="1:1" x14ac:dyDescent="0.3">
      <c r="A3964" s="6"/>
    </row>
    <row r="3965" spans="1:1" x14ac:dyDescent="0.3">
      <c r="A3965" s="6"/>
    </row>
    <row r="3966" spans="1:1" x14ac:dyDescent="0.3">
      <c r="A3966" s="6"/>
    </row>
    <row r="3967" spans="1:1" x14ac:dyDescent="0.3">
      <c r="A3967" s="6"/>
    </row>
    <row r="3968" spans="1:1" x14ac:dyDescent="0.3">
      <c r="A3968" s="6"/>
    </row>
    <row r="3969" spans="1:1" x14ac:dyDescent="0.3">
      <c r="A3969" s="6"/>
    </row>
    <row r="3970" spans="1:1" x14ac:dyDescent="0.3">
      <c r="A3970" s="6"/>
    </row>
    <row r="3971" spans="1:1" x14ac:dyDescent="0.3">
      <c r="A3971" s="6"/>
    </row>
    <row r="3972" spans="1:1" x14ac:dyDescent="0.3">
      <c r="A3972" s="6"/>
    </row>
    <row r="3973" spans="1:1" x14ac:dyDescent="0.3">
      <c r="A3973" s="6"/>
    </row>
    <row r="3974" spans="1:1" x14ac:dyDescent="0.3">
      <c r="A3974" s="6"/>
    </row>
    <row r="3975" spans="1:1" x14ac:dyDescent="0.3">
      <c r="A3975" s="6"/>
    </row>
    <row r="3976" spans="1:1" x14ac:dyDescent="0.3">
      <c r="A3976" s="6"/>
    </row>
    <row r="3977" spans="1:1" x14ac:dyDescent="0.3">
      <c r="A3977" s="6"/>
    </row>
    <row r="3978" spans="1:1" x14ac:dyDescent="0.3">
      <c r="A3978" s="6"/>
    </row>
    <row r="3979" spans="1:1" x14ac:dyDescent="0.3">
      <c r="A3979" s="6"/>
    </row>
    <row r="3980" spans="1:1" x14ac:dyDescent="0.3">
      <c r="A3980" s="6"/>
    </row>
    <row r="3981" spans="1:1" x14ac:dyDescent="0.3">
      <c r="A3981" s="6"/>
    </row>
    <row r="3982" spans="1:1" x14ac:dyDescent="0.3">
      <c r="A3982" s="6"/>
    </row>
    <row r="3983" spans="1:1" x14ac:dyDescent="0.3">
      <c r="A3983" s="6"/>
    </row>
    <row r="3984" spans="1:1" x14ac:dyDescent="0.3">
      <c r="A3984" s="6"/>
    </row>
    <row r="3985" spans="1:1" x14ac:dyDescent="0.3">
      <c r="A3985" s="6"/>
    </row>
    <row r="3986" spans="1:1" x14ac:dyDescent="0.3">
      <c r="A3986" s="6"/>
    </row>
    <row r="3987" spans="1:1" x14ac:dyDescent="0.3">
      <c r="A3987" s="6"/>
    </row>
    <row r="3988" spans="1:1" x14ac:dyDescent="0.3">
      <c r="A3988" s="6"/>
    </row>
    <row r="3989" spans="1:1" x14ac:dyDescent="0.3">
      <c r="A3989" s="6"/>
    </row>
    <row r="3990" spans="1:1" x14ac:dyDescent="0.3">
      <c r="A3990" s="6"/>
    </row>
    <row r="3991" spans="1:1" x14ac:dyDescent="0.3">
      <c r="A3991" s="6"/>
    </row>
    <row r="3992" spans="1:1" x14ac:dyDescent="0.3">
      <c r="A3992" s="6"/>
    </row>
    <row r="3993" spans="1:1" x14ac:dyDescent="0.3">
      <c r="A3993" s="6"/>
    </row>
    <row r="3994" spans="1:1" x14ac:dyDescent="0.3">
      <c r="A3994" s="6"/>
    </row>
    <row r="3995" spans="1:1" x14ac:dyDescent="0.3">
      <c r="A3995" s="6"/>
    </row>
    <row r="3996" spans="1:1" x14ac:dyDescent="0.3">
      <c r="A3996" s="6"/>
    </row>
    <row r="3997" spans="1:1" x14ac:dyDescent="0.3">
      <c r="A3997" s="6"/>
    </row>
    <row r="3998" spans="1:1" x14ac:dyDescent="0.3">
      <c r="A3998" s="6"/>
    </row>
    <row r="3999" spans="1:1" x14ac:dyDescent="0.3">
      <c r="A3999" s="6"/>
    </row>
    <row r="4000" spans="1:1" x14ac:dyDescent="0.3">
      <c r="A4000" s="6"/>
    </row>
    <row r="4001" spans="1:1" x14ac:dyDescent="0.3">
      <c r="A4001" s="6"/>
    </row>
    <row r="4002" spans="1:1" x14ac:dyDescent="0.3">
      <c r="A4002" s="6"/>
    </row>
    <row r="4003" spans="1:1" x14ac:dyDescent="0.3">
      <c r="A4003" s="6"/>
    </row>
    <row r="4004" spans="1:1" x14ac:dyDescent="0.3">
      <c r="A4004" s="6"/>
    </row>
    <row r="4005" spans="1:1" x14ac:dyDescent="0.3">
      <c r="A4005" s="6"/>
    </row>
    <row r="4006" spans="1:1" x14ac:dyDescent="0.3">
      <c r="A4006" s="6"/>
    </row>
    <row r="4007" spans="1:1" x14ac:dyDescent="0.3">
      <c r="A4007" s="6"/>
    </row>
    <row r="4008" spans="1:1" x14ac:dyDescent="0.3">
      <c r="A4008" s="6"/>
    </row>
    <row r="4009" spans="1:1" x14ac:dyDescent="0.3">
      <c r="A4009" s="6"/>
    </row>
    <row r="4010" spans="1:1" x14ac:dyDescent="0.3">
      <c r="A4010" s="6"/>
    </row>
    <row r="4011" spans="1:1" x14ac:dyDescent="0.3">
      <c r="A4011" s="6"/>
    </row>
    <row r="4012" spans="1:1" x14ac:dyDescent="0.3">
      <c r="A4012" s="6"/>
    </row>
    <row r="4013" spans="1:1" x14ac:dyDescent="0.3">
      <c r="A4013" s="6"/>
    </row>
    <row r="4014" spans="1:1" x14ac:dyDescent="0.3">
      <c r="A4014" s="6"/>
    </row>
    <row r="4015" spans="1:1" x14ac:dyDescent="0.3">
      <c r="A4015" s="6"/>
    </row>
    <row r="4016" spans="1:1" x14ac:dyDescent="0.3">
      <c r="A4016" s="6"/>
    </row>
    <row r="4017" spans="1:1" x14ac:dyDescent="0.3">
      <c r="A4017" s="6"/>
    </row>
    <row r="4018" spans="1:1" x14ac:dyDescent="0.3">
      <c r="A4018" s="6"/>
    </row>
    <row r="4019" spans="1:1" x14ac:dyDescent="0.3">
      <c r="A4019" s="6"/>
    </row>
    <row r="4020" spans="1:1" x14ac:dyDescent="0.3">
      <c r="A4020" s="6"/>
    </row>
    <row r="4021" spans="1:1" x14ac:dyDescent="0.3">
      <c r="A4021" s="6"/>
    </row>
    <row r="4022" spans="1:1" x14ac:dyDescent="0.3">
      <c r="A4022" s="6"/>
    </row>
    <row r="4023" spans="1:1" x14ac:dyDescent="0.3">
      <c r="A4023" s="6"/>
    </row>
    <row r="4024" spans="1:1" x14ac:dyDescent="0.3">
      <c r="A4024" s="6"/>
    </row>
    <row r="4025" spans="1:1" x14ac:dyDescent="0.3">
      <c r="A4025" s="6"/>
    </row>
    <row r="4026" spans="1:1" x14ac:dyDescent="0.3">
      <c r="A4026" s="6"/>
    </row>
    <row r="4027" spans="1:1" x14ac:dyDescent="0.3">
      <c r="A4027" s="6"/>
    </row>
    <row r="4028" spans="1:1" x14ac:dyDescent="0.3">
      <c r="A4028" s="6"/>
    </row>
    <row r="4029" spans="1:1" x14ac:dyDescent="0.3">
      <c r="A4029" s="6"/>
    </row>
    <row r="4030" spans="1:1" x14ac:dyDescent="0.3">
      <c r="A4030" s="6"/>
    </row>
    <row r="4031" spans="1:1" x14ac:dyDescent="0.3">
      <c r="A4031" s="6"/>
    </row>
    <row r="4032" spans="1:1" x14ac:dyDescent="0.3">
      <c r="A4032" s="6"/>
    </row>
    <row r="4033" spans="1:1" x14ac:dyDescent="0.3">
      <c r="A4033" s="6"/>
    </row>
    <row r="4034" spans="1:1" x14ac:dyDescent="0.3">
      <c r="A4034" s="6"/>
    </row>
    <row r="4035" spans="1:1" x14ac:dyDescent="0.3">
      <c r="A4035" s="6"/>
    </row>
    <row r="4036" spans="1:1" x14ac:dyDescent="0.3">
      <c r="A4036" s="6"/>
    </row>
    <row r="4037" spans="1:1" x14ac:dyDescent="0.3">
      <c r="A4037" s="6"/>
    </row>
    <row r="4038" spans="1:1" x14ac:dyDescent="0.3">
      <c r="A4038" s="6"/>
    </row>
    <row r="4039" spans="1:1" x14ac:dyDescent="0.3">
      <c r="A4039" s="6"/>
    </row>
    <row r="4040" spans="1:1" x14ac:dyDescent="0.3">
      <c r="A4040" s="6"/>
    </row>
    <row r="4041" spans="1:1" x14ac:dyDescent="0.3">
      <c r="A4041" s="6"/>
    </row>
    <row r="4042" spans="1:1" x14ac:dyDescent="0.3">
      <c r="A4042" s="6"/>
    </row>
    <row r="4043" spans="1:1" x14ac:dyDescent="0.3">
      <c r="A4043" s="6"/>
    </row>
    <row r="4044" spans="1:1" x14ac:dyDescent="0.3">
      <c r="A4044" s="6"/>
    </row>
    <row r="4045" spans="1:1" x14ac:dyDescent="0.3">
      <c r="A4045" s="6"/>
    </row>
    <row r="4046" spans="1:1" x14ac:dyDescent="0.3">
      <c r="A4046" s="6"/>
    </row>
    <row r="4047" spans="1:1" x14ac:dyDescent="0.3">
      <c r="A4047" s="6"/>
    </row>
    <row r="4048" spans="1:1" x14ac:dyDescent="0.3">
      <c r="A4048" s="6"/>
    </row>
    <row r="4049" spans="1:1" x14ac:dyDescent="0.3">
      <c r="A4049" s="6"/>
    </row>
    <row r="4050" spans="1:1" x14ac:dyDescent="0.3">
      <c r="A4050" s="6"/>
    </row>
    <row r="4051" spans="1:1" x14ac:dyDescent="0.3">
      <c r="A4051" s="6"/>
    </row>
    <row r="4052" spans="1:1" x14ac:dyDescent="0.3">
      <c r="A4052" s="6"/>
    </row>
    <row r="4053" spans="1:1" x14ac:dyDescent="0.3">
      <c r="A4053" s="6"/>
    </row>
    <row r="4054" spans="1:1" x14ac:dyDescent="0.3">
      <c r="A4054" s="6"/>
    </row>
    <row r="4055" spans="1:1" x14ac:dyDescent="0.3">
      <c r="A4055" s="6"/>
    </row>
    <row r="4056" spans="1:1" x14ac:dyDescent="0.3">
      <c r="A4056" s="6"/>
    </row>
    <row r="4057" spans="1:1" x14ac:dyDescent="0.3">
      <c r="A4057" s="6"/>
    </row>
    <row r="4058" spans="1:1" x14ac:dyDescent="0.3">
      <c r="A4058" s="6"/>
    </row>
    <row r="4059" spans="1:1" x14ac:dyDescent="0.3">
      <c r="A4059" s="6"/>
    </row>
    <row r="4060" spans="1:1" x14ac:dyDescent="0.3">
      <c r="A4060" s="6"/>
    </row>
    <row r="4061" spans="1:1" x14ac:dyDescent="0.3">
      <c r="A4061" s="6"/>
    </row>
    <row r="4062" spans="1:1" x14ac:dyDescent="0.3">
      <c r="A4062" s="6"/>
    </row>
    <row r="4063" spans="1:1" x14ac:dyDescent="0.3">
      <c r="A4063" s="6"/>
    </row>
    <row r="4064" spans="1:1" x14ac:dyDescent="0.3">
      <c r="A4064" s="6"/>
    </row>
    <row r="4065" spans="1:1" x14ac:dyDescent="0.3">
      <c r="A4065" s="6"/>
    </row>
    <row r="4066" spans="1:1" x14ac:dyDescent="0.3">
      <c r="A4066" s="6"/>
    </row>
    <row r="4067" spans="1:1" x14ac:dyDescent="0.3">
      <c r="A4067" s="6"/>
    </row>
    <row r="4068" spans="1:1" x14ac:dyDescent="0.3">
      <c r="A4068" s="6"/>
    </row>
    <row r="4069" spans="1:1" x14ac:dyDescent="0.3">
      <c r="A4069" s="6"/>
    </row>
    <row r="4070" spans="1:1" x14ac:dyDescent="0.3">
      <c r="A4070" s="6"/>
    </row>
    <row r="4071" spans="1:1" x14ac:dyDescent="0.3">
      <c r="A4071" s="6"/>
    </row>
    <row r="4072" spans="1:1" x14ac:dyDescent="0.3">
      <c r="A4072" s="6"/>
    </row>
    <row r="4073" spans="1:1" x14ac:dyDescent="0.3">
      <c r="A4073" s="6"/>
    </row>
    <row r="4074" spans="1:1" x14ac:dyDescent="0.3">
      <c r="A4074" s="6"/>
    </row>
    <row r="4075" spans="1:1" x14ac:dyDescent="0.3">
      <c r="A4075" s="6"/>
    </row>
    <row r="4076" spans="1:1" x14ac:dyDescent="0.3">
      <c r="A4076" s="6"/>
    </row>
    <row r="4077" spans="1:1" x14ac:dyDescent="0.3">
      <c r="A4077" s="6"/>
    </row>
    <row r="4078" spans="1:1" x14ac:dyDescent="0.3">
      <c r="A4078" s="6"/>
    </row>
    <row r="4079" spans="1:1" x14ac:dyDescent="0.3">
      <c r="A4079" s="6"/>
    </row>
    <row r="4080" spans="1:1" x14ac:dyDescent="0.3">
      <c r="A4080" s="6"/>
    </row>
    <row r="4081" spans="1:1" x14ac:dyDescent="0.3">
      <c r="A4081" s="6"/>
    </row>
    <row r="4082" spans="1:1" x14ac:dyDescent="0.3">
      <c r="A4082" s="6"/>
    </row>
    <row r="4083" spans="1:1" x14ac:dyDescent="0.3">
      <c r="A4083" s="6"/>
    </row>
    <row r="4084" spans="1:1" x14ac:dyDescent="0.3">
      <c r="A4084" s="6"/>
    </row>
    <row r="4085" spans="1:1" x14ac:dyDescent="0.3">
      <c r="A4085" s="6"/>
    </row>
    <row r="4086" spans="1:1" x14ac:dyDescent="0.3">
      <c r="A4086" s="6"/>
    </row>
    <row r="4087" spans="1:1" x14ac:dyDescent="0.3">
      <c r="A4087" s="6"/>
    </row>
    <row r="4088" spans="1:1" x14ac:dyDescent="0.3">
      <c r="A4088" s="6"/>
    </row>
    <row r="4089" spans="1:1" x14ac:dyDescent="0.3">
      <c r="A4089" s="6"/>
    </row>
    <row r="4090" spans="1:1" x14ac:dyDescent="0.3">
      <c r="A4090" s="6"/>
    </row>
    <row r="4091" spans="1:1" x14ac:dyDescent="0.3">
      <c r="A4091" s="6"/>
    </row>
    <row r="4092" spans="1:1" x14ac:dyDescent="0.3">
      <c r="A4092" s="6"/>
    </row>
    <row r="4093" spans="1:1" x14ac:dyDescent="0.3">
      <c r="A4093" s="6"/>
    </row>
    <row r="4094" spans="1:1" x14ac:dyDescent="0.3">
      <c r="A4094" s="6"/>
    </row>
    <row r="4095" spans="1:1" x14ac:dyDescent="0.3">
      <c r="A4095" s="6"/>
    </row>
    <row r="4096" spans="1:1" x14ac:dyDescent="0.3">
      <c r="A4096" s="6"/>
    </row>
    <row r="4097" spans="1:1" x14ac:dyDescent="0.3">
      <c r="A4097" s="6"/>
    </row>
    <row r="4098" spans="1:1" x14ac:dyDescent="0.3">
      <c r="A4098" s="6"/>
    </row>
    <row r="4099" spans="1:1" x14ac:dyDescent="0.3">
      <c r="A4099" s="6"/>
    </row>
    <row r="4100" spans="1:1" x14ac:dyDescent="0.3">
      <c r="A4100" s="6"/>
    </row>
    <row r="4101" spans="1:1" x14ac:dyDescent="0.3">
      <c r="A4101" s="6"/>
    </row>
    <row r="4102" spans="1:1" x14ac:dyDescent="0.3">
      <c r="A4102" s="6"/>
    </row>
    <row r="4103" spans="1:1" x14ac:dyDescent="0.3">
      <c r="A4103" s="6"/>
    </row>
    <row r="4104" spans="1:1" x14ac:dyDescent="0.3">
      <c r="A4104" s="6"/>
    </row>
    <row r="4105" spans="1:1" x14ac:dyDescent="0.3">
      <c r="A4105" s="6"/>
    </row>
    <row r="4106" spans="1:1" x14ac:dyDescent="0.3">
      <c r="A4106" s="6"/>
    </row>
    <row r="4107" spans="1:1" x14ac:dyDescent="0.3">
      <c r="A4107" s="6"/>
    </row>
    <row r="4108" spans="1:1" x14ac:dyDescent="0.3">
      <c r="A4108" s="6"/>
    </row>
    <row r="4109" spans="1:1" x14ac:dyDescent="0.3">
      <c r="A4109" s="6"/>
    </row>
    <row r="4110" spans="1:1" x14ac:dyDescent="0.3">
      <c r="A4110" s="6"/>
    </row>
    <row r="4111" spans="1:1" x14ac:dyDescent="0.3">
      <c r="A4111" s="6"/>
    </row>
    <row r="4112" spans="1:1" x14ac:dyDescent="0.3">
      <c r="A4112" s="6"/>
    </row>
    <row r="4113" spans="1:1" x14ac:dyDescent="0.3">
      <c r="A4113" s="6"/>
    </row>
    <row r="4114" spans="1:1" x14ac:dyDescent="0.3">
      <c r="A4114" s="6"/>
    </row>
    <row r="4115" spans="1:1" x14ac:dyDescent="0.3">
      <c r="A4115" s="6"/>
    </row>
    <row r="4116" spans="1:1" x14ac:dyDescent="0.3">
      <c r="A4116" s="6"/>
    </row>
    <row r="4117" spans="1:1" x14ac:dyDescent="0.3">
      <c r="A4117" s="6"/>
    </row>
    <row r="4118" spans="1:1" x14ac:dyDescent="0.3">
      <c r="A4118" s="6"/>
    </row>
    <row r="4119" spans="1:1" x14ac:dyDescent="0.3">
      <c r="A4119" s="6"/>
    </row>
    <row r="4120" spans="1:1" x14ac:dyDescent="0.3">
      <c r="A4120" s="6"/>
    </row>
    <row r="4121" spans="1:1" x14ac:dyDescent="0.3">
      <c r="A4121" s="6"/>
    </row>
    <row r="4122" spans="1:1" x14ac:dyDescent="0.3">
      <c r="A4122" s="6"/>
    </row>
    <row r="4123" spans="1:1" x14ac:dyDescent="0.3">
      <c r="A4123" s="6"/>
    </row>
    <row r="4124" spans="1:1" x14ac:dyDescent="0.3">
      <c r="A4124" s="6"/>
    </row>
    <row r="4125" spans="1:1" x14ac:dyDescent="0.3">
      <c r="A4125" s="6"/>
    </row>
    <row r="4126" spans="1:1" x14ac:dyDescent="0.3">
      <c r="A4126" s="6"/>
    </row>
    <row r="4127" spans="1:1" x14ac:dyDescent="0.3">
      <c r="A4127" s="6"/>
    </row>
    <row r="4128" spans="1:1" x14ac:dyDescent="0.3">
      <c r="A4128" s="6"/>
    </row>
    <row r="4129" spans="1:1" x14ac:dyDescent="0.3">
      <c r="A4129" s="6"/>
    </row>
    <row r="4130" spans="1:1" x14ac:dyDescent="0.3">
      <c r="A4130" s="6"/>
    </row>
    <row r="4131" spans="1:1" x14ac:dyDescent="0.3">
      <c r="A4131" s="6"/>
    </row>
    <row r="4132" spans="1:1" x14ac:dyDescent="0.3">
      <c r="A4132" s="6"/>
    </row>
    <row r="4133" spans="1:1" x14ac:dyDescent="0.3">
      <c r="A4133" s="6"/>
    </row>
    <row r="4134" spans="1:1" x14ac:dyDescent="0.3">
      <c r="A4134" s="6"/>
    </row>
    <row r="4135" spans="1:1" x14ac:dyDescent="0.3">
      <c r="A4135" s="6"/>
    </row>
    <row r="4136" spans="1:1" x14ac:dyDescent="0.3">
      <c r="A4136" s="6"/>
    </row>
    <row r="4137" spans="1:1" x14ac:dyDescent="0.3">
      <c r="A4137" s="6"/>
    </row>
    <row r="4138" spans="1:1" x14ac:dyDescent="0.3">
      <c r="A4138" s="6"/>
    </row>
    <row r="4139" spans="1:1" x14ac:dyDescent="0.3">
      <c r="A4139" s="6"/>
    </row>
    <row r="4140" spans="1:1" x14ac:dyDescent="0.3">
      <c r="A4140" s="6"/>
    </row>
    <row r="4141" spans="1:1" x14ac:dyDescent="0.3">
      <c r="A4141" s="6"/>
    </row>
    <row r="4142" spans="1:1" x14ac:dyDescent="0.3">
      <c r="A4142" s="6"/>
    </row>
    <row r="4143" spans="1:1" x14ac:dyDescent="0.3">
      <c r="A4143" s="6"/>
    </row>
    <row r="4144" spans="1:1" x14ac:dyDescent="0.3">
      <c r="A4144" s="6"/>
    </row>
    <row r="4145" spans="1:1" x14ac:dyDescent="0.3">
      <c r="A4145" s="6"/>
    </row>
    <row r="4146" spans="1:1" x14ac:dyDescent="0.3">
      <c r="A4146" s="6"/>
    </row>
    <row r="4147" spans="1:1" x14ac:dyDescent="0.3">
      <c r="A4147" s="6"/>
    </row>
    <row r="4148" spans="1:1" x14ac:dyDescent="0.3">
      <c r="A4148" s="6"/>
    </row>
    <row r="4149" spans="1:1" x14ac:dyDescent="0.3">
      <c r="A4149" s="6"/>
    </row>
    <row r="4150" spans="1:1" x14ac:dyDescent="0.3">
      <c r="A4150" s="6"/>
    </row>
    <row r="4151" spans="1:1" x14ac:dyDescent="0.3">
      <c r="A4151" s="6"/>
    </row>
    <row r="4152" spans="1:1" x14ac:dyDescent="0.3">
      <c r="A4152" s="6"/>
    </row>
    <row r="4153" spans="1:1" x14ac:dyDescent="0.3">
      <c r="A4153" s="6"/>
    </row>
    <row r="4154" spans="1:1" x14ac:dyDescent="0.3">
      <c r="A4154" s="6"/>
    </row>
    <row r="4155" spans="1:1" x14ac:dyDescent="0.3">
      <c r="A4155" s="6"/>
    </row>
    <row r="4156" spans="1:1" x14ac:dyDescent="0.3">
      <c r="A4156" s="6"/>
    </row>
    <row r="4157" spans="1:1" x14ac:dyDescent="0.3">
      <c r="A4157" s="6"/>
    </row>
    <row r="4158" spans="1:1" x14ac:dyDescent="0.3">
      <c r="A4158" s="6"/>
    </row>
    <row r="4159" spans="1:1" x14ac:dyDescent="0.3">
      <c r="A4159" s="6"/>
    </row>
    <row r="4160" spans="1:1" x14ac:dyDescent="0.3">
      <c r="A4160" s="6"/>
    </row>
    <row r="4161" spans="1:1" x14ac:dyDescent="0.3">
      <c r="A4161" s="6"/>
    </row>
    <row r="4162" spans="1:1" x14ac:dyDescent="0.3">
      <c r="A4162" s="6"/>
    </row>
    <row r="4163" spans="1:1" x14ac:dyDescent="0.3">
      <c r="A4163" s="6"/>
    </row>
    <row r="4164" spans="1:1" x14ac:dyDescent="0.3">
      <c r="A4164" s="6"/>
    </row>
    <row r="4165" spans="1:1" x14ac:dyDescent="0.3">
      <c r="A4165" s="6"/>
    </row>
    <row r="4166" spans="1:1" x14ac:dyDescent="0.3">
      <c r="A4166" s="6"/>
    </row>
    <row r="4167" spans="1:1" x14ac:dyDescent="0.3">
      <c r="A4167" s="6"/>
    </row>
    <row r="4168" spans="1:1" x14ac:dyDescent="0.3">
      <c r="A4168" s="6"/>
    </row>
    <row r="4169" spans="1:1" x14ac:dyDescent="0.3">
      <c r="A4169" s="6"/>
    </row>
    <row r="4170" spans="1:1" x14ac:dyDescent="0.3">
      <c r="A4170" s="6"/>
    </row>
    <row r="4171" spans="1:1" x14ac:dyDescent="0.3">
      <c r="A4171" s="6"/>
    </row>
    <row r="4172" spans="1:1" x14ac:dyDescent="0.3">
      <c r="A4172" s="6"/>
    </row>
    <row r="4173" spans="1:1" x14ac:dyDescent="0.3">
      <c r="A4173" s="6"/>
    </row>
    <row r="4174" spans="1:1" x14ac:dyDescent="0.3">
      <c r="A4174" s="6"/>
    </row>
    <row r="4175" spans="1:1" x14ac:dyDescent="0.3">
      <c r="A4175" s="6"/>
    </row>
    <row r="4176" spans="1:1" x14ac:dyDescent="0.3">
      <c r="A4176" s="6"/>
    </row>
    <row r="4177" spans="1:1" x14ac:dyDescent="0.3">
      <c r="A4177" s="6"/>
    </row>
    <row r="4178" spans="1:1" x14ac:dyDescent="0.3">
      <c r="A4178" s="6"/>
    </row>
    <row r="4179" spans="1:1" x14ac:dyDescent="0.3">
      <c r="A4179" s="6"/>
    </row>
    <row r="4180" spans="1:1" x14ac:dyDescent="0.3">
      <c r="A4180" s="6"/>
    </row>
    <row r="4181" spans="1:1" x14ac:dyDescent="0.3">
      <c r="A4181" s="6"/>
    </row>
    <row r="4182" spans="1:1" x14ac:dyDescent="0.3">
      <c r="A4182" s="6"/>
    </row>
    <row r="4183" spans="1:1" x14ac:dyDescent="0.3">
      <c r="A4183" s="6"/>
    </row>
    <row r="4184" spans="1:1" x14ac:dyDescent="0.3">
      <c r="A4184" s="6"/>
    </row>
    <row r="4185" spans="1:1" x14ac:dyDescent="0.3">
      <c r="A4185" s="6"/>
    </row>
    <row r="4186" spans="1:1" x14ac:dyDescent="0.3">
      <c r="A4186" s="6"/>
    </row>
    <row r="4187" spans="1:1" x14ac:dyDescent="0.3">
      <c r="A4187" s="6"/>
    </row>
    <row r="4188" spans="1:1" x14ac:dyDescent="0.3">
      <c r="A4188" s="6"/>
    </row>
    <row r="4189" spans="1:1" x14ac:dyDescent="0.3">
      <c r="A4189" s="6"/>
    </row>
    <row r="4190" spans="1:1" x14ac:dyDescent="0.3">
      <c r="A4190" s="6"/>
    </row>
    <row r="4191" spans="1:1" x14ac:dyDescent="0.3">
      <c r="A4191" s="6"/>
    </row>
    <row r="4192" spans="1:1" x14ac:dyDescent="0.3">
      <c r="A4192" s="6"/>
    </row>
    <row r="4193" spans="1:1" x14ac:dyDescent="0.3">
      <c r="A4193" s="6"/>
    </row>
    <row r="4194" spans="1:1" x14ac:dyDescent="0.3">
      <c r="A4194" s="6"/>
    </row>
    <row r="4195" spans="1:1" x14ac:dyDescent="0.3">
      <c r="A4195" s="6"/>
    </row>
    <row r="4196" spans="1:1" x14ac:dyDescent="0.3">
      <c r="A4196" s="6"/>
    </row>
    <row r="4197" spans="1:1" x14ac:dyDescent="0.3">
      <c r="A4197" s="6"/>
    </row>
    <row r="4198" spans="1:1" x14ac:dyDescent="0.3">
      <c r="A4198" s="6"/>
    </row>
    <row r="4199" spans="1:1" x14ac:dyDescent="0.3">
      <c r="A4199" s="6"/>
    </row>
    <row r="4200" spans="1:1" x14ac:dyDescent="0.3">
      <c r="A4200" s="6"/>
    </row>
    <row r="4201" spans="1:1" x14ac:dyDescent="0.3">
      <c r="A4201" s="6"/>
    </row>
    <row r="4202" spans="1:1" x14ac:dyDescent="0.3">
      <c r="A4202" s="6"/>
    </row>
    <row r="4203" spans="1:1" x14ac:dyDescent="0.3">
      <c r="A4203" s="6"/>
    </row>
    <row r="4204" spans="1:1" x14ac:dyDescent="0.3">
      <c r="A4204" s="6"/>
    </row>
    <row r="4205" spans="1:1" x14ac:dyDescent="0.3">
      <c r="A4205" s="6"/>
    </row>
    <row r="4206" spans="1:1" x14ac:dyDescent="0.3">
      <c r="A4206" s="6"/>
    </row>
    <row r="4207" spans="1:1" x14ac:dyDescent="0.3">
      <c r="A4207" s="6"/>
    </row>
    <row r="4208" spans="1:1" x14ac:dyDescent="0.3">
      <c r="A4208" s="6"/>
    </row>
    <row r="4209" spans="1:1" x14ac:dyDescent="0.3">
      <c r="A4209" s="6"/>
    </row>
    <row r="4210" spans="1:1" x14ac:dyDescent="0.3">
      <c r="A4210" s="6"/>
    </row>
    <row r="4211" spans="1:1" x14ac:dyDescent="0.3">
      <c r="A4211" s="6"/>
    </row>
    <row r="4212" spans="1:1" x14ac:dyDescent="0.3">
      <c r="A4212" s="6"/>
    </row>
    <row r="4213" spans="1:1" x14ac:dyDescent="0.3">
      <c r="A4213" s="6"/>
    </row>
    <row r="4214" spans="1:1" x14ac:dyDescent="0.3">
      <c r="A4214" s="6"/>
    </row>
    <row r="4215" spans="1:1" x14ac:dyDescent="0.3">
      <c r="A4215" s="6"/>
    </row>
    <row r="4216" spans="1:1" x14ac:dyDescent="0.3">
      <c r="A4216" s="6"/>
    </row>
    <row r="4217" spans="1:1" x14ac:dyDescent="0.3">
      <c r="A4217" s="6"/>
    </row>
    <row r="4218" spans="1:1" x14ac:dyDescent="0.3">
      <c r="A4218" s="6"/>
    </row>
    <row r="4219" spans="1:1" x14ac:dyDescent="0.3">
      <c r="A4219" s="6"/>
    </row>
    <row r="4220" spans="1:1" x14ac:dyDescent="0.3">
      <c r="A4220" s="6"/>
    </row>
    <row r="4221" spans="1:1" x14ac:dyDescent="0.3">
      <c r="A4221" s="6"/>
    </row>
    <row r="4222" spans="1:1" x14ac:dyDescent="0.3">
      <c r="A4222" s="6"/>
    </row>
    <row r="4223" spans="1:1" x14ac:dyDescent="0.3">
      <c r="A4223" s="6"/>
    </row>
    <row r="4224" spans="1:1" x14ac:dyDescent="0.3">
      <c r="A4224" s="6"/>
    </row>
    <row r="4225" spans="1:1" x14ac:dyDescent="0.3">
      <c r="A4225" s="6"/>
    </row>
    <row r="4226" spans="1:1" x14ac:dyDescent="0.3">
      <c r="A4226" s="6"/>
    </row>
    <row r="4227" spans="1:1" x14ac:dyDescent="0.3">
      <c r="A4227" s="6"/>
    </row>
    <row r="4228" spans="1:1" x14ac:dyDescent="0.3">
      <c r="A4228" s="6"/>
    </row>
    <row r="4229" spans="1:1" x14ac:dyDescent="0.3">
      <c r="A4229" s="6"/>
    </row>
    <row r="4230" spans="1:1" x14ac:dyDescent="0.3">
      <c r="A4230" s="6"/>
    </row>
    <row r="4231" spans="1:1" x14ac:dyDescent="0.3">
      <c r="A4231" s="6"/>
    </row>
    <row r="4232" spans="1:1" x14ac:dyDescent="0.3">
      <c r="A4232" s="6"/>
    </row>
    <row r="4233" spans="1:1" x14ac:dyDescent="0.3">
      <c r="A4233" s="6"/>
    </row>
    <row r="4234" spans="1:1" x14ac:dyDescent="0.3">
      <c r="A4234" s="6"/>
    </row>
    <row r="4235" spans="1:1" x14ac:dyDescent="0.3">
      <c r="A4235" s="6"/>
    </row>
    <row r="4236" spans="1:1" x14ac:dyDescent="0.3">
      <c r="A4236" s="6"/>
    </row>
    <row r="4237" spans="1:1" x14ac:dyDescent="0.3">
      <c r="A4237" s="6"/>
    </row>
    <row r="4238" spans="1:1" x14ac:dyDescent="0.3">
      <c r="A4238" s="6"/>
    </row>
    <row r="4239" spans="1:1" x14ac:dyDescent="0.3">
      <c r="A4239" s="6"/>
    </row>
    <row r="4240" spans="1:1" x14ac:dyDescent="0.3">
      <c r="A4240" s="6"/>
    </row>
    <row r="4241" spans="1:1" x14ac:dyDescent="0.3">
      <c r="A4241" s="6"/>
    </row>
    <row r="4242" spans="1:1" x14ac:dyDescent="0.3">
      <c r="A4242" s="6"/>
    </row>
    <row r="4243" spans="1:1" x14ac:dyDescent="0.3">
      <c r="A4243" s="6"/>
    </row>
    <row r="4244" spans="1:1" x14ac:dyDescent="0.3">
      <c r="A4244" s="6"/>
    </row>
    <row r="4245" spans="1:1" x14ac:dyDescent="0.3">
      <c r="A4245" s="6"/>
    </row>
    <row r="4246" spans="1:1" x14ac:dyDescent="0.3">
      <c r="A4246" s="6"/>
    </row>
    <row r="4247" spans="1:1" x14ac:dyDescent="0.3">
      <c r="A4247" s="6"/>
    </row>
    <row r="4248" spans="1:1" x14ac:dyDescent="0.3">
      <c r="A4248" s="6"/>
    </row>
    <row r="4249" spans="1:1" x14ac:dyDescent="0.3">
      <c r="A4249" s="6"/>
    </row>
    <row r="4250" spans="1:1" x14ac:dyDescent="0.3">
      <c r="A4250" s="6"/>
    </row>
    <row r="4251" spans="1:1" x14ac:dyDescent="0.3">
      <c r="A4251" s="6"/>
    </row>
    <row r="4252" spans="1:1" x14ac:dyDescent="0.3">
      <c r="A4252" s="6"/>
    </row>
    <row r="4253" spans="1:1" x14ac:dyDescent="0.3">
      <c r="A4253" s="6"/>
    </row>
    <row r="4254" spans="1:1" x14ac:dyDescent="0.3">
      <c r="A4254" s="6"/>
    </row>
    <row r="4255" spans="1:1" x14ac:dyDescent="0.3">
      <c r="A4255" s="6"/>
    </row>
    <row r="4256" spans="1:1" x14ac:dyDescent="0.3">
      <c r="A4256" s="6"/>
    </row>
    <row r="4257" spans="1:1" x14ac:dyDescent="0.3">
      <c r="A4257" s="6"/>
    </row>
    <row r="4258" spans="1:1" x14ac:dyDescent="0.3">
      <c r="A4258" s="6"/>
    </row>
    <row r="4259" spans="1:1" x14ac:dyDescent="0.3">
      <c r="A4259" s="6"/>
    </row>
    <row r="4260" spans="1:1" x14ac:dyDescent="0.3">
      <c r="A4260" s="6"/>
    </row>
    <row r="4261" spans="1:1" x14ac:dyDescent="0.3">
      <c r="A4261" s="6"/>
    </row>
    <row r="4262" spans="1:1" x14ac:dyDescent="0.3">
      <c r="A4262" s="6"/>
    </row>
    <row r="4263" spans="1:1" x14ac:dyDescent="0.3">
      <c r="A4263" s="6"/>
    </row>
    <row r="4264" spans="1:1" x14ac:dyDescent="0.3">
      <c r="A4264" s="6"/>
    </row>
    <row r="4265" spans="1:1" x14ac:dyDescent="0.3">
      <c r="A4265" s="6"/>
    </row>
    <row r="4266" spans="1:1" x14ac:dyDescent="0.3">
      <c r="A4266" s="6"/>
    </row>
    <row r="4267" spans="1:1" x14ac:dyDescent="0.3">
      <c r="A4267" s="6"/>
    </row>
    <row r="4268" spans="1:1" x14ac:dyDescent="0.3">
      <c r="A4268" s="6"/>
    </row>
    <row r="4269" spans="1:1" x14ac:dyDescent="0.3">
      <c r="A4269" s="6"/>
    </row>
    <row r="4270" spans="1:1" x14ac:dyDescent="0.3">
      <c r="A4270" s="6"/>
    </row>
    <row r="4271" spans="1:1" x14ac:dyDescent="0.3">
      <c r="A4271" s="6"/>
    </row>
    <row r="4272" spans="1:1" x14ac:dyDescent="0.3">
      <c r="A4272" s="6"/>
    </row>
    <row r="4273" spans="1:1" x14ac:dyDescent="0.3">
      <c r="A4273" s="6"/>
    </row>
    <row r="4274" spans="1:1" x14ac:dyDescent="0.3">
      <c r="A4274" s="6"/>
    </row>
    <row r="4275" spans="1:1" x14ac:dyDescent="0.3">
      <c r="A4275" s="6"/>
    </row>
    <row r="4276" spans="1:1" x14ac:dyDescent="0.3">
      <c r="A4276" s="6"/>
    </row>
    <row r="4277" spans="1:1" x14ac:dyDescent="0.3">
      <c r="A4277" s="6"/>
    </row>
    <row r="4278" spans="1:1" x14ac:dyDescent="0.3">
      <c r="A4278" s="6"/>
    </row>
    <row r="4279" spans="1:1" x14ac:dyDescent="0.3">
      <c r="A4279" s="6"/>
    </row>
    <row r="4280" spans="1:1" x14ac:dyDescent="0.3">
      <c r="A4280" s="6"/>
    </row>
    <row r="4281" spans="1:1" x14ac:dyDescent="0.3">
      <c r="A4281" s="6"/>
    </row>
    <row r="4282" spans="1:1" x14ac:dyDescent="0.3">
      <c r="A4282" s="6"/>
    </row>
    <row r="4283" spans="1:1" x14ac:dyDescent="0.3">
      <c r="A4283" s="6"/>
    </row>
    <row r="4284" spans="1:1" x14ac:dyDescent="0.3">
      <c r="A4284" s="6"/>
    </row>
    <row r="4285" spans="1:1" x14ac:dyDescent="0.3">
      <c r="A4285" s="6"/>
    </row>
    <row r="4286" spans="1:1" x14ac:dyDescent="0.3">
      <c r="A4286" s="6"/>
    </row>
    <row r="4287" spans="1:1" x14ac:dyDescent="0.3">
      <c r="A4287" s="6"/>
    </row>
    <row r="4288" spans="1:1" x14ac:dyDescent="0.3">
      <c r="A4288" s="6"/>
    </row>
    <row r="4289" spans="1:1" x14ac:dyDescent="0.3">
      <c r="A4289" s="6"/>
    </row>
    <row r="4290" spans="1:1" x14ac:dyDescent="0.3">
      <c r="A4290" s="6"/>
    </row>
    <row r="4291" spans="1:1" x14ac:dyDescent="0.3">
      <c r="A4291" s="6"/>
    </row>
    <row r="4292" spans="1:1" x14ac:dyDescent="0.3">
      <c r="A4292" s="6"/>
    </row>
    <row r="4293" spans="1:1" x14ac:dyDescent="0.3">
      <c r="A4293" s="6"/>
    </row>
    <row r="4294" spans="1:1" x14ac:dyDescent="0.3">
      <c r="A4294" s="6"/>
    </row>
    <row r="4295" spans="1:1" x14ac:dyDescent="0.3">
      <c r="A4295" s="6"/>
    </row>
    <row r="4296" spans="1:1" x14ac:dyDescent="0.3">
      <c r="A4296" s="6"/>
    </row>
    <row r="4297" spans="1:1" x14ac:dyDescent="0.3">
      <c r="A4297" s="6"/>
    </row>
    <row r="4298" spans="1:1" x14ac:dyDescent="0.3">
      <c r="A4298" s="6"/>
    </row>
    <row r="4299" spans="1:1" x14ac:dyDescent="0.3">
      <c r="A4299" s="6"/>
    </row>
    <row r="4300" spans="1:1" x14ac:dyDescent="0.3">
      <c r="A4300" s="6"/>
    </row>
    <row r="4301" spans="1:1" x14ac:dyDescent="0.3">
      <c r="A4301" s="6"/>
    </row>
    <row r="4302" spans="1:1" x14ac:dyDescent="0.3">
      <c r="A4302" s="6"/>
    </row>
    <row r="4303" spans="1:1" x14ac:dyDescent="0.3">
      <c r="A4303" s="6"/>
    </row>
    <row r="4304" spans="1:1" x14ac:dyDescent="0.3">
      <c r="A4304" s="6"/>
    </row>
    <row r="4305" spans="1:1" x14ac:dyDescent="0.3">
      <c r="A4305" s="6"/>
    </row>
    <row r="4306" spans="1:1" x14ac:dyDescent="0.3">
      <c r="A4306" s="6"/>
    </row>
    <row r="4307" spans="1:1" x14ac:dyDescent="0.3">
      <c r="A4307" s="6"/>
    </row>
    <row r="4308" spans="1:1" x14ac:dyDescent="0.3">
      <c r="A4308" s="6"/>
    </row>
    <row r="4309" spans="1:1" x14ac:dyDescent="0.3">
      <c r="A4309" s="6"/>
    </row>
    <row r="4310" spans="1:1" x14ac:dyDescent="0.3">
      <c r="A4310" s="6"/>
    </row>
    <row r="4311" spans="1:1" x14ac:dyDescent="0.3">
      <c r="A4311" s="6"/>
    </row>
    <row r="4312" spans="1:1" x14ac:dyDescent="0.3">
      <c r="A4312" s="6"/>
    </row>
    <row r="4313" spans="1:1" x14ac:dyDescent="0.3">
      <c r="A4313" s="6"/>
    </row>
    <row r="4314" spans="1:1" x14ac:dyDescent="0.3">
      <c r="A4314" s="6"/>
    </row>
    <row r="4315" spans="1:1" x14ac:dyDescent="0.3">
      <c r="A4315" s="6"/>
    </row>
    <row r="4316" spans="1:1" x14ac:dyDescent="0.3">
      <c r="A4316" s="6"/>
    </row>
    <row r="4317" spans="1:1" x14ac:dyDescent="0.3">
      <c r="A4317" s="6"/>
    </row>
    <row r="4318" spans="1:1" x14ac:dyDescent="0.3">
      <c r="A4318" s="6"/>
    </row>
    <row r="4319" spans="1:1" x14ac:dyDescent="0.3">
      <c r="A4319" s="6"/>
    </row>
    <row r="4320" spans="1:1" x14ac:dyDescent="0.3">
      <c r="A4320" s="6"/>
    </row>
    <row r="4321" spans="1:1" x14ac:dyDescent="0.3">
      <c r="A4321" s="6"/>
    </row>
    <row r="4322" spans="1:1" x14ac:dyDescent="0.3">
      <c r="A4322" s="6"/>
    </row>
    <row r="4323" spans="1:1" x14ac:dyDescent="0.3">
      <c r="A4323" s="6"/>
    </row>
    <row r="4324" spans="1:1" x14ac:dyDescent="0.3">
      <c r="A4324" s="6"/>
    </row>
    <row r="4325" spans="1:1" x14ac:dyDescent="0.3">
      <c r="A4325" s="6"/>
    </row>
    <row r="4326" spans="1:1" x14ac:dyDescent="0.3">
      <c r="A4326" s="6"/>
    </row>
    <row r="4327" spans="1:1" x14ac:dyDescent="0.3">
      <c r="A4327" s="6"/>
    </row>
    <row r="4328" spans="1:1" x14ac:dyDescent="0.3">
      <c r="A4328" s="6"/>
    </row>
    <row r="4329" spans="1:1" x14ac:dyDescent="0.3">
      <c r="A4329" s="6"/>
    </row>
    <row r="4330" spans="1:1" x14ac:dyDescent="0.3">
      <c r="A4330" s="6"/>
    </row>
    <row r="4331" spans="1:1" x14ac:dyDescent="0.3">
      <c r="A4331" s="6"/>
    </row>
    <row r="4332" spans="1:1" x14ac:dyDescent="0.3">
      <c r="A4332" s="6"/>
    </row>
    <row r="4333" spans="1:1" x14ac:dyDescent="0.3">
      <c r="A4333" s="6"/>
    </row>
    <row r="4334" spans="1:1" x14ac:dyDescent="0.3">
      <c r="A4334" s="6"/>
    </row>
    <row r="4335" spans="1:1" x14ac:dyDescent="0.3">
      <c r="A4335" s="6"/>
    </row>
    <row r="4336" spans="1:1" x14ac:dyDescent="0.3">
      <c r="A4336" s="6"/>
    </row>
    <row r="4337" spans="1:1" x14ac:dyDescent="0.3">
      <c r="A4337" s="6"/>
    </row>
    <row r="4338" spans="1:1" x14ac:dyDescent="0.3">
      <c r="A4338" s="6"/>
    </row>
    <row r="4339" spans="1:1" x14ac:dyDescent="0.3">
      <c r="A4339" s="6"/>
    </row>
    <row r="4340" spans="1:1" x14ac:dyDescent="0.3">
      <c r="A4340" s="6"/>
    </row>
    <row r="4341" spans="1:1" x14ac:dyDescent="0.3">
      <c r="A4341" s="6"/>
    </row>
    <row r="4342" spans="1:1" x14ac:dyDescent="0.3">
      <c r="A4342" s="6"/>
    </row>
    <row r="4343" spans="1:1" x14ac:dyDescent="0.3">
      <c r="A4343" s="6"/>
    </row>
    <row r="4344" spans="1:1" x14ac:dyDescent="0.3">
      <c r="A4344" s="6"/>
    </row>
    <row r="4345" spans="1:1" x14ac:dyDescent="0.3">
      <c r="A4345" s="6"/>
    </row>
    <row r="4346" spans="1:1" x14ac:dyDescent="0.3">
      <c r="A4346" s="6"/>
    </row>
    <row r="4347" spans="1:1" x14ac:dyDescent="0.3">
      <c r="A4347" s="6"/>
    </row>
    <row r="4348" spans="1:1" x14ac:dyDescent="0.3">
      <c r="A4348" s="6"/>
    </row>
    <row r="4349" spans="1:1" x14ac:dyDescent="0.3">
      <c r="A4349" s="6"/>
    </row>
    <row r="4350" spans="1:1" x14ac:dyDescent="0.3">
      <c r="A4350" s="6"/>
    </row>
    <row r="4351" spans="1:1" x14ac:dyDescent="0.3">
      <c r="A4351" s="6"/>
    </row>
    <row r="4352" spans="1:1" x14ac:dyDescent="0.3">
      <c r="A4352" s="6"/>
    </row>
    <row r="4353" spans="1:1" x14ac:dyDescent="0.3">
      <c r="A4353" s="6"/>
    </row>
    <row r="4354" spans="1:1" x14ac:dyDescent="0.3">
      <c r="A4354" s="6"/>
    </row>
    <row r="4355" spans="1:1" x14ac:dyDescent="0.3">
      <c r="A4355" s="6"/>
    </row>
    <row r="4356" spans="1:1" x14ac:dyDescent="0.3">
      <c r="A4356" s="6"/>
    </row>
    <row r="4357" spans="1:1" x14ac:dyDescent="0.3">
      <c r="A4357" s="6"/>
    </row>
    <row r="4358" spans="1:1" x14ac:dyDescent="0.3">
      <c r="A4358" s="6"/>
    </row>
    <row r="4359" spans="1:1" x14ac:dyDescent="0.3">
      <c r="A4359" s="6"/>
    </row>
    <row r="4360" spans="1:1" x14ac:dyDescent="0.3">
      <c r="A4360" s="6"/>
    </row>
    <row r="4361" spans="1:1" x14ac:dyDescent="0.3">
      <c r="A4361" s="6"/>
    </row>
    <row r="4362" spans="1:1" x14ac:dyDescent="0.3">
      <c r="A4362" s="6"/>
    </row>
    <row r="4363" spans="1:1" x14ac:dyDescent="0.3">
      <c r="A4363" s="6"/>
    </row>
    <row r="4364" spans="1:1" x14ac:dyDescent="0.3">
      <c r="A4364" s="6"/>
    </row>
    <row r="4365" spans="1:1" x14ac:dyDescent="0.3">
      <c r="A4365" s="6"/>
    </row>
    <row r="4366" spans="1:1" x14ac:dyDescent="0.3">
      <c r="A4366" s="6"/>
    </row>
    <row r="4367" spans="1:1" x14ac:dyDescent="0.3">
      <c r="A4367" s="6"/>
    </row>
    <row r="4368" spans="1:1" x14ac:dyDescent="0.3">
      <c r="A4368" s="6"/>
    </row>
    <row r="4369" spans="1:1" x14ac:dyDescent="0.3">
      <c r="A4369" s="6"/>
    </row>
    <row r="4370" spans="1:1" x14ac:dyDescent="0.3">
      <c r="A4370" s="6"/>
    </row>
    <row r="4371" spans="1:1" x14ac:dyDescent="0.3">
      <c r="A4371" s="6"/>
    </row>
    <row r="4372" spans="1:1" x14ac:dyDescent="0.3">
      <c r="A4372" s="6"/>
    </row>
    <row r="4373" spans="1:1" x14ac:dyDescent="0.3">
      <c r="A4373" s="6"/>
    </row>
    <row r="4374" spans="1:1" x14ac:dyDescent="0.3">
      <c r="A4374" s="6"/>
    </row>
    <row r="4375" spans="1:1" x14ac:dyDescent="0.3">
      <c r="A4375" s="6"/>
    </row>
    <row r="4376" spans="1:1" x14ac:dyDescent="0.3">
      <c r="A4376" s="6"/>
    </row>
    <row r="4377" spans="1:1" x14ac:dyDescent="0.3">
      <c r="A4377" s="6"/>
    </row>
    <row r="4378" spans="1:1" x14ac:dyDescent="0.3">
      <c r="A4378" s="6"/>
    </row>
    <row r="4379" spans="1:1" x14ac:dyDescent="0.3">
      <c r="A4379" s="6"/>
    </row>
    <row r="4380" spans="1:1" x14ac:dyDescent="0.3">
      <c r="A4380" s="6"/>
    </row>
    <row r="4381" spans="1:1" x14ac:dyDescent="0.3">
      <c r="A4381" s="6"/>
    </row>
    <row r="4382" spans="1:1" x14ac:dyDescent="0.3">
      <c r="A4382" s="6"/>
    </row>
    <row r="4383" spans="1:1" x14ac:dyDescent="0.3">
      <c r="A4383" s="6"/>
    </row>
    <row r="4384" spans="1:1" x14ac:dyDescent="0.3">
      <c r="A4384" s="6"/>
    </row>
    <row r="4385" spans="1:1" x14ac:dyDescent="0.3">
      <c r="A4385" s="6"/>
    </row>
    <row r="4386" spans="1:1" x14ac:dyDescent="0.3">
      <c r="A4386" s="6"/>
    </row>
    <row r="4387" spans="1:1" x14ac:dyDescent="0.3">
      <c r="A4387" s="6"/>
    </row>
    <row r="4388" spans="1:1" x14ac:dyDescent="0.3">
      <c r="A4388" s="6"/>
    </row>
    <row r="4389" spans="1:1" x14ac:dyDescent="0.3">
      <c r="A4389" s="6"/>
    </row>
    <row r="4390" spans="1:1" x14ac:dyDescent="0.3">
      <c r="A4390" s="6"/>
    </row>
    <row r="4391" spans="1:1" x14ac:dyDescent="0.3">
      <c r="A4391" s="6"/>
    </row>
    <row r="4392" spans="1:1" x14ac:dyDescent="0.3">
      <c r="A4392" s="6"/>
    </row>
    <row r="4393" spans="1:1" x14ac:dyDescent="0.3">
      <c r="A4393" s="6"/>
    </row>
    <row r="4394" spans="1:1" x14ac:dyDescent="0.3">
      <c r="A4394" s="6"/>
    </row>
    <row r="4395" spans="1:1" x14ac:dyDescent="0.3">
      <c r="A4395" s="6"/>
    </row>
    <row r="4396" spans="1:1" x14ac:dyDescent="0.3">
      <c r="A4396" s="6"/>
    </row>
    <row r="4397" spans="1:1" x14ac:dyDescent="0.3">
      <c r="A4397" s="6"/>
    </row>
    <row r="4398" spans="1:1" x14ac:dyDescent="0.3">
      <c r="A4398" s="6"/>
    </row>
    <row r="4399" spans="1:1" x14ac:dyDescent="0.3">
      <c r="A4399" s="6"/>
    </row>
    <row r="4400" spans="1:1" x14ac:dyDescent="0.3">
      <c r="A4400" s="6"/>
    </row>
    <row r="4401" spans="1:1" x14ac:dyDescent="0.3">
      <c r="A4401" s="6"/>
    </row>
    <row r="4402" spans="1:1" x14ac:dyDescent="0.3">
      <c r="A4402" s="6"/>
    </row>
    <row r="4403" spans="1:1" x14ac:dyDescent="0.3">
      <c r="A4403" s="6"/>
    </row>
    <row r="4404" spans="1:1" x14ac:dyDescent="0.3">
      <c r="A4404" s="6"/>
    </row>
    <row r="4405" spans="1:1" x14ac:dyDescent="0.3">
      <c r="A4405" s="6"/>
    </row>
    <row r="4406" spans="1:1" x14ac:dyDescent="0.3">
      <c r="A4406" s="6"/>
    </row>
    <row r="4407" spans="1:1" x14ac:dyDescent="0.3">
      <c r="A4407" s="6"/>
    </row>
    <row r="4408" spans="1:1" x14ac:dyDescent="0.3">
      <c r="A4408" s="6"/>
    </row>
    <row r="4409" spans="1:1" x14ac:dyDescent="0.3">
      <c r="A4409" s="6"/>
    </row>
    <row r="4410" spans="1:1" x14ac:dyDescent="0.3">
      <c r="A4410" s="6"/>
    </row>
    <row r="4411" spans="1:1" x14ac:dyDescent="0.3">
      <c r="A4411" s="6"/>
    </row>
    <row r="4412" spans="1:1" x14ac:dyDescent="0.3">
      <c r="A4412" s="6"/>
    </row>
    <row r="4413" spans="1:1" x14ac:dyDescent="0.3">
      <c r="A4413" s="6"/>
    </row>
    <row r="4414" spans="1:1" x14ac:dyDescent="0.3">
      <c r="A4414" s="6"/>
    </row>
    <row r="4415" spans="1:1" x14ac:dyDescent="0.3">
      <c r="A4415" s="6"/>
    </row>
    <row r="4416" spans="1:1" x14ac:dyDescent="0.3">
      <c r="A4416" s="6"/>
    </row>
    <row r="4417" spans="1:1" x14ac:dyDescent="0.3">
      <c r="A4417" s="6"/>
    </row>
    <row r="4418" spans="1:1" x14ac:dyDescent="0.3">
      <c r="A4418" s="6"/>
    </row>
    <row r="4419" spans="1:1" x14ac:dyDescent="0.3">
      <c r="A4419" s="6"/>
    </row>
    <row r="4420" spans="1:1" x14ac:dyDescent="0.3">
      <c r="A4420" s="6"/>
    </row>
    <row r="4421" spans="1:1" x14ac:dyDescent="0.3">
      <c r="A4421" s="6"/>
    </row>
    <row r="4422" spans="1:1" x14ac:dyDescent="0.3">
      <c r="A4422" s="6"/>
    </row>
    <row r="4423" spans="1:1" x14ac:dyDescent="0.3">
      <c r="A4423" s="6"/>
    </row>
    <row r="4424" spans="1:1" x14ac:dyDescent="0.3">
      <c r="A4424" s="6"/>
    </row>
    <row r="4425" spans="1:1" x14ac:dyDescent="0.3">
      <c r="A4425" s="6"/>
    </row>
    <row r="4426" spans="1:1" x14ac:dyDescent="0.3">
      <c r="A4426" s="6"/>
    </row>
    <row r="4427" spans="1:1" x14ac:dyDescent="0.3">
      <c r="A4427" s="6"/>
    </row>
    <row r="4428" spans="1:1" x14ac:dyDescent="0.3">
      <c r="A4428" s="6"/>
    </row>
    <row r="4429" spans="1:1" x14ac:dyDescent="0.3">
      <c r="A4429" s="6"/>
    </row>
    <row r="4430" spans="1:1" x14ac:dyDescent="0.3">
      <c r="A4430" s="6"/>
    </row>
    <row r="4431" spans="1:1" x14ac:dyDescent="0.3">
      <c r="A4431" s="6"/>
    </row>
    <row r="4432" spans="1:1" x14ac:dyDescent="0.3">
      <c r="A4432" s="6"/>
    </row>
    <row r="4433" spans="1:1" x14ac:dyDescent="0.3">
      <c r="A4433" s="6"/>
    </row>
    <row r="4434" spans="1:1" x14ac:dyDescent="0.3">
      <c r="A4434" s="6"/>
    </row>
    <row r="4435" spans="1:1" x14ac:dyDescent="0.3">
      <c r="A4435" s="6"/>
    </row>
    <row r="4436" spans="1:1" x14ac:dyDescent="0.3">
      <c r="A4436" s="6"/>
    </row>
    <row r="4437" spans="1:1" x14ac:dyDescent="0.3">
      <c r="A4437" s="6"/>
    </row>
    <row r="4438" spans="1:1" x14ac:dyDescent="0.3">
      <c r="A4438" s="6"/>
    </row>
    <row r="4439" spans="1:1" x14ac:dyDescent="0.3">
      <c r="A4439" s="6"/>
    </row>
    <row r="4440" spans="1:1" x14ac:dyDescent="0.3">
      <c r="A4440" s="6"/>
    </row>
    <row r="4441" spans="1:1" x14ac:dyDescent="0.3">
      <c r="A4441" s="6"/>
    </row>
    <row r="4442" spans="1:1" x14ac:dyDescent="0.3">
      <c r="A4442" s="6"/>
    </row>
    <row r="4443" spans="1:1" x14ac:dyDescent="0.3">
      <c r="A4443" s="6"/>
    </row>
    <row r="4444" spans="1:1" x14ac:dyDescent="0.3">
      <c r="A4444" s="6"/>
    </row>
    <row r="4445" spans="1:1" x14ac:dyDescent="0.3">
      <c r="A4445" s="6"/>
    </row>
    <row r="4446" spans="1:1" x14ac:dyDescent="0.3">
      <c r="A4446" s="6"/>
    </row>
    <row r="4447" spans="1:1" x14ac:dyDescent="0.3">
      <c r="A4447" s="6"/>
    </row>
    <row r="4448" spans="1:1" x14ac:dyDescent="0.3">
      <c r="A4448" s="6"/>
    </row>
    <row r="4449" spans="1:1" x14ac:dyDescent="0.3">
      <c r="A4449" s="6"/>
    </row>
    <row r="4450" spans="1:1" x14ac:dyDescent="0.3">
      <c r="A4450" s="6"/>
    </row>
    <row r="4451" spans="1:1" x14ac:dyDescent="0.3">
      <c r="A4451" s="6"/>
    </row>
    <row r="4452" spans="1:1" x14ac:dyDescent="0.3">
      <c r="A4452" s="6"/>
    </row>
    <row r="4453" spans="1:1" x14ac:dyDescent="0.3">
      <c r="A4453" s="6"/>
    </row>
    <row r="4454" spans="1:1" x14ac:dyDescent="0.3">
      <c r="A4454" s="6"/>
    </row>
    <row r="4455" spans="1:1" x14ac:dyDescent="0.3">
      <c r="A4455" s="6"/>
    </row>
    <row r="4456" spans="1:1" x14ac:dyDescent="0.3">
      <c r="A4456" s="6"/>
    </row>
    <row r="4457" spans="1:1" x14ac:dyDescent="0.3">
      <c r="A4457" s="6"/>
    </row>
    <row r="4458" spans="1:1" x14ac:dyDescent="0.3">
      <c r="A4458" s="6"/>
    </row>
    <row r="4459" spans="1:1" x14ac:dyDescent="0.3">
      <c r="A4459" s="6"/>
    </row>
    <row r="4460" spans="1:1" x14ac:dyDescent="0.3">
      <c r="A4460" s="6"/>
    </row>
    <row r="4461" spans="1:1" x14ac:dyDescent="0.3">
      <c r="A4461" s="6"/>
    </row>
    <row r="4462" spans="1:1" x14ac:dyDescent="0.3">
      <c r="A4462" s="6"/>
    </row>
    <row r="4463" spans="1:1" x14ac:dyDescent="0.3">
      <c r="A4463" s="6"/>
    </row>
    <row r="4464" spans="1:1" x14ac:dyDescent="0.3">
      <c r="A4464" s="6"/>
    </row>
    <row r="4465" spans="1:1" x14ac:dyDescent="0.3">
      <c r="A4465" s="6"/>
    </row>
    <row r="4466" spans="1:1" x14ac:dyDescent="0.3">
      <c r="A4466" s="6"/>
    </row>
    <row r="4467" spans="1:1" x14ac:dyDescent="0.3">
      <c r="A4467" s="6"/>
    </row>
    <row r="4468" spans="1:1" x14ac:dyDescent="0.3">
      <c r="A4468" s="6"/>
    </row>
    <row r="4469" spans="1:1" x14ac:dyDescent="0.3">
      <c r="A4469" s="6"/>
    </row>
    <row r="4470" spans="1:1" x14ac:dyDescent="0.3">
      <c r="A4470" s="6"/>
    </row>
    <row r="4471" spans="1:1" x14ac:dyDescent="0.3">
      <c r="A4471" s="6"/>
    </row>
    <row r="4472" spans="1:1" x14ac:dyDescent="0.3">
      <c r="A4472" s="6"/>
    </row>
    <row r="4473" spans="1:1" x14ac:dyDescent="0.3">
      <c r="A4473" s="6"/>
    </row>
    <row r="4474" spans="1:1" x14ac:dyDescent="0.3">
      <c r="A4474" s="6"/>
    </row>
    <row r="4475" spans="1:1" x14ac:dyDescent="0.3">
      <c r="A4475" s="6"/>
    </row>
    <row r="4476" spans="1:1" x14ac:dyDescent="0.3">
      <c r="A4476" s="6"/>
    </row>
    <row r="4477" spans="1:1" x14ac:dyDescent="0.3">
      <c r="A4477" s="6"/>
    </row>
    <row r="4478" spans="1:1" x14ac:dyDescent="0.3">
      <c r="A4478" s="6"/>
    </row>
    <row r="4479" spans="1:1" x14ac:dyDescent="0.3">
      <c r="A4479" s="6"/>
    </row>
    <row r="4480" spans="1:1" x14ac:dyDescent="0.3">
      <c r="A4480" s="6"/>
    </row>
    <row r="4481" spans="1:1" x14ac:dyDescent="0.3">
      <c r="A4481" s="6"/>
    </row>
    <row r="4482" spans="1:1" x14ac:dyDescent="0.3">
      <c r="A4482" s="6"/>
    </row>
    <row r="4483" spans="1:1" x14ac:dyDescent="0.3">
      <c r="A4483" s="6"/>
    </row>
    <row r="4484" spans="1:1" x14ac:dyDescent="0.3">
      <c r="A4484" s="6"/>
    </row>
    <row r="4485" spans="1:1" x14ac:dyDescent="0.3">
      <c r="A4485" s="6"/>
    </row>
    <row r="4486" spans="1:1" x14ac:dyDescent="0.3">
      <c r="A4486" s="6"/>
    </row>
    <row r="4487" spans="1:1" x14ac:dyDescent="0.3">
      <c r="A4487" s="6"/>
    </row>
    <row r="4488" spans="1:1" x14ac:dyDescent="0.3">
      <c r="A4488" s="6"/>
    </row>
    <row r="4489" spans="1:1" x14ac:dyDescent="0.3">
      <c r="A4489" s="6"/>
    </row>
    <row r="4490" spans="1:1" x14ac:dyDescent="0.3">
      <c r="A4490" s="6"/>
    </row>
    <row r="4491" spans="1:1" x14ac:dyDescent="0.3">
      <c r="A4491" s="6"/>
    </row>
    <row r="4492" spans="1:1" x14ac:dyDescent="0.3">
      <c r="A4492" s="6"/>
    </row>
    <row r="4493" spans="1:1" x14ac:dyDescent="0.3">
      <c r="A4493" s="6"/>
    </row>
    <row r="4494" spans="1:1" x14ac:dyDescent="0.3">
      <c r="A4494" s="6"/>
    </row>
    <row r="4495" spans="1:1" x14ac:dyDescent="0.3">
      <c r="A4495" s="6"/>
    </row>
    <row r="4496" spans="1:1" x14ac:dyDescent="0.3">
      <c r="A4496" s="6"/>
    </row>
    <row r="4497" spans="1:1" x14ac:dyDescent="0.3">
      <c r="A4497" s="6"/>
    </row>
    <row r="4498" spans="1:1" x14ac:dyDescent="0.3">
      <c r="A4498" s="6"/>
    </row>
    <row r="4499" spans="1:1" x14ac:dyDescent="0.3">
      <c r="A4499" s="6"/>
    </row>
    <row r="4500" spans="1:1" x14ac:dyDescent="0.3">
      <c r="A4500" s="6"/>
    </row>
    <row r="4501" spans="1:1" x14ac:dyDescent="0.3">
      <c r="A4501" s="6"/>
    </row>
    <row r="4502" spans="1:1" x14ac:dyDescent="0.3">
      <c r="A4502" s="6"/>
    </row>
    <row r="4503" spans="1:1" x14ac:dyDescent="0.3">
      <c r="A4503" s="6"/>
    </row>
    <row r="4504" spans="1:1" x14ac:dyDescent="0.3">
      <c r="A4504" s="6"/>
    </row>
    <row r="4505" spans="1:1" x14ac:dyDescent="0.3">
      <c r="A4505" s="6"/>
    </row>
    <row r="4506" spans="1:1" x14ac:dyDescent="0.3">
      <c r="A4506" s="6"/>
    </row>
    <row r="4507" spans="1:1" x14ac:dyDescent="0.3">
      <c r="A4507" s="6"/>
    </row>
    <row r="4508" spans="1:1" x14ac:dyDescent="0.3">
      <c r="A4508" s="6"/>
    </row>
    <row r="4509" spans="1:1" x14ac:dyDescent="0.3">
      <c r="A4509" s="6"/>
    </row>
    <row r="4510" spans="1:1" x14ac:dyDescent="0.3">
      <c r="A4510" s="6"/>
    </row>
    <row r="4511" spans="1:1" x14ac:dyDescent="0.3">
      <c r="A4511" s="6"/>
    </row>
    <row r="4512" spans="1:1" x14ac:dyDescent="0.3">
      <c r="A4512" s="6"/>
    </row>
    <row r="4513" spans="1:1" x14ac:dyDescent="0.3">
      <c r="A4513" s="6"/>
    </row>
    <row r="4514" spans="1:1" x14ac:dyDescent="0.3">
      <c r="A4514" s="6"/>
    </row>
    <row r="4515" spans="1:1" x14ac:dyDescent="0.3">
      <c r="A4515" s="6"/>
    </row>
    <row r="4516" spans="1:1" x14ac:dyDescent="0.3">
      <c r="A4516" s="6"/>
    </row>
    <row r="4517" spans="1:1" x14ac:dyDescent="0.3">
      <c r="A4517" s="6"/>
    </row>
    <row r="4518" spans="1:1" x14ac:dyDescent="0.3">
      <c r="A4518" s="6"/>
    </row>
    <row r="4519" spans="1:1" x14ac:dyDescent="0.3">
      <c r="A4519" s="6"/>
    </row>
    <row r="4520" spans="1:1" x14ac:dyDescent="0.3">
      <c r="A4520" s="6"/>
    </row>
    <row r="4521" spans="1:1" x14ac:dyDescent="0.3">
      <c r="A4521" s="6"/>
    </row>
    <row r="4522" spans="1:1" x14ac:dyDescent="0.3">
      <c r="A4522" s="6"/>
    </row>
    <row r="4523" spans="1:1" x14ac:dyDescent="0.3">
      <c r="A4523" s="6"/>
    </row>
    <row r="4524" spans="1:1" x14ac:dyDescent="0.3">
      <c r="A4524" s="6"/>
    </row>
    <row r="4525" spans="1:1" x14ac:dyDescent="0.3">
      <c r="A4525" s="6"/>
    </row>
    <row r="4526" spans="1:1" x14ac:dyDescent="0.3">
      <c r="A4526" s="6"/>
    </row>
    <row r="4527" spans="1:1" x14ac:dyDescent="0.3">
      <c r="A4527" s="6"/>
    </row>
    <row r="4528" spans="1:1" x14ac:dyDescent="0.3">
      <c r="A4528" s="6"/>
    </row>
    <row r="4529" spans="1:1" x14ac:dyDescent="0.3">
      <c r="A4529" s="6"/>
    </row>
    <row r="4530" spans="1:1" x14ac:dyDescent="0.3">
      <c r="A4530" s="6"/>
    </row>
    <row r="4531" spans="1:1" x14ac:dyDescent="0.3">
      <c r="A4531" s="6"/>
    </row>
    <row r="4532" spans="1:1" x14ac:dyDescent="0.3">
      <c r="A4532" s="6"/>
    </row>
    <row r="4533" spans="1:1" x14ac:dyDescent="0.3">
      <c r="A4533" s="6"/>
    </row>
    <row r="4534" spans="1:1" x14ac:dyDescent="0.3">
      <c r="A4534" s="6"/>
    </row>
    <row r="4535" spans="1:1" x14ac:dyDescent="0.3">
      <c r="A4535" s="6"/>
    </row>
    <row r="4536" spans="1:1" x14ac:dyDescent="0.3">
      <c r="A4536" s="6"/>
    </row>
    <row r="4537" spans="1:1" x14ac:dyDescent="0.3">
      <c r="A4537" s="6"/>
    </row>
    <row r="4538" spans="1:1" x14ac:dyDescent="0.3">
      <c r="A4538" s="6"/>
    </row>
    <row r="4539" spans="1:1" x14ac:dyDescent="0.3">
      <c r="A4539" s="6"/>
    </row>
    <row r="4540" spans="1:1" x14ac:dyDescent="0.3">
      <c r="A4540" s="6"/>
    </row>
    <row r="4541" spans="1:1" x14ac:dyDescent="0.3">
      <c r="A4541" s="6"/>
    </row>
    <row r="4542" spans="1:1" x14ac:dyDescent="0.3">
      <c r="A4542" s="6"/>
    </row>
    <row r="4543" spans="1:1" x14ac:dyDescent="0.3">
      <c r="A4543" s="6"/>
    </row>
    <row r="4544" spans="1:1" x14ac:dyDescent="0.3">
      <c r="A4544" s="6"/>
    </row>
    <row r="4545" spans="1:1" x14ac:dyDescent="0.3">
      <c r="A4545" s="6"/>
    </row>
    <row r="4546" spans="1:1" x14ac:dyDescent="0.3">
      <c r="A4546" s="6"/>
    </row>
    <row r="4547" spans="1:1" x14ac:dyDescent="0.3">
      <c r="A4547" s="6"/>
    </row>
    <row r="4548" spans="1:1" x14ac:dyDescent="0.3">
      <c r="A4548" s="6"/>
    </row>
    <row r="4549" spans="1:1" x14ac:dyDescent="0.3">
      <c r="A4549" s="6"/>
    </row>
    <row r="4550" spans="1:1" x14ac:dyDescent="0.3">
      <c r="A4550" s="6"/>
    </row>
    <row r="4551" spans="1:1" x14ac:dyDescent="0.3">
      <c r="A4551" s="6"/>
    </row>
    <row r="4552" spans="1:1" x14ac:dyDescent="0.3">
      <c r="A4552" s="6"/>
    </row>
    <row r="4553" spans="1:1" x14ac:dyDescent="0.3">
      <c r="A4553" s="6"/>
    </row>
    <row r="4554" spans="1:1" x14ac:dyDescent="0.3">
      <c r="A4554" s="6"/>
    </row>
    <row r="4555" spans="1:1" x14ac:dyDescent="0.3">
      <c r="A4555" s="6"/>
    </row>
    <row r="4556" spans="1:1" x14ac:dyDescent="0.3">
      <c r="A4556" s="6"/>
    </row>
    <row r="4557" spans="1:1" x14ac:dyDescent="0.3">
      <c r="A4557" s="6"/>
    </row>
    <row r="4558" spans="1:1" x14ac:dyDescent="0.3">
      <c r="A4558" s="6"/>
    </row>
    <row r="4559" spans="1:1" x14ac:dyDescent="0.3">
      <c r="A4559" s="6"/>
    </row>
    <row r="4560" spans="1:1" x14ac:dyDescent="0.3">
      <c r="A4560" s="6"/>
    </row>
    <row r="4561" spans="1:1" x14ac:dyDescent="0.3">
      <c r="A4561" s="6"/>
    </row>
    <row r="4562" spans="1:1" x14ac:dyDescent="0.3">
      <c r="A4562" s="6"/>
    </row>
    <row r="4563" spans="1:1" x14ac:dyDescent="0.3">
      <c r="A4563" s="6"/>
    </row>
    <row r="4564" spans="1:1" x14ac:dyDescent="0.3">
      <c r="A4564" s="6"/>
    </row>
    <row r="4565" spans="1:1" x14ac:dyDescent="0.3">
      <c r="A4565" s="6"/>
    </row>
    <row r="4566" spans="1:1" x14ac:dyDescent="0.3">
      <c r="A4566" s="6"/>
    </row>
    <row r="4567" spans="1:1" x14ac:dyDescent="0.3">
      <c r="A4567" s="6"/>
    </row>
    <row r="4568" spans="1:1" x14ac:dyDescent="0.3">
      <c r="A4568" s="6"/>
    </row>
    <row r="4569" spans="1:1" x14ac:dyDescent="0.3">
      <c r="A4569" s="6"/>
    </row>
    <row r="4570" spans="1:1" x14ac:dyDescent="0.3">
      <c r="A4570" s="6"/>
    </row>
    <row r="4571" spans="1:1" x14ac:dyDescent="0.3">
      <c r="A4571" s="6"/>
    </row>
    <row r="4572" spans="1:1" x14ac:dyDescent="0.3">
      <c r="A4572" s="6"/>
    </row>
    <row r="4573" spans="1:1" x14ac:dyDescent="0.3">
      <c r="A4573" s="6"/>
    </row>
    <row r="4574" spans="1:1" x14ac:dyDescent="0.3">
      <c r="A4574" s="6"/>
    </row>
    <row r="4575" spans="1:1" x14ac:dyDescent="0.3">
      <c r="A4575" s="6"/>
    </row>
    <row r="4576" spans="1:1" x14ac:dyDescent="0.3">
      <c r="A4576" s="6"/>
    </row>
    <row r="4577" spans="1:1" x14ac:dyDescent="0.3">
      <c r="A4577" s="6"/>
    </row>
    <row r="4578" spans="1:1" x14ac:dyDescent="0.3">
      <c r="A4578" s="6"/>
    </row>
    <row r="4579" spans="1:1" x14ac:dyDescent="0.3">
      <c r="A4579" s="6"/>
    </row>
    <row r="4580" spans="1:1" x14ac:dyDescent="0.3">
      <c r="A4580" s="6"/>
    </row>
    <row r="4581" spans="1:1" x14ac:dyDescent="0.3">
      <c r="A4581" s="6"/>
    </row>
    <row r="4582" spans="1:1" x14ac:dyDescent="0.3">
      <c r="A4582" s="6"/>
    </row>
    <row r="4583" spans="1:1" x14ac:dyDescent="0.3">
      <c r="A4583" s="6"/>
    </row>
    <row r="4584" spans="1:1" x14ac:dyDescent="0.3">
      <c r="A4584" s="6"/>
    </row>
    <row r="4585" spans="1:1" x14ac:dyDescent="0.3">
      <c r="A4585" s="6"/>
    </row>
    <row r="4586" spans="1:1" x14ac:dyDescent="0.3">
      <c r="A4586" s="6"/>
    </row>
    <row r="4587" spans="1:1" x14ac:dyDescent="0.3">
      <c r="A4587" s="6"/>
    </row>
    <row r="4588" spans="1:1" x14ac:dyDescent="0.3">
      <c r="A4588" s="6"/>
    </row>
    <row r="4589" spans="1:1" x14ac:dyDescent="0.3">
      <c r="A4589" s="6"/>
    </row>
    <row r="4590" spans="1:1" x14ac:dyDescent="0.3">
      <c r="A4590" s="6"/>
    </row>
    <row r="4591" spans="1:1" x14ac:dyDescent="0.3">
      <c r="A4591" s="6"/>
    </row>
    <row r="4592" spans="1:1" x14ac:dyDescent="0.3">
      <c r="A4592" s="6"/>
    </row>
    <row r="4593" spans="1:1" x14ac:dyDescent="0.3">
      <c r="A4593" s="6"/>
    </row>
    <row r="4594" spans="1:1" x14ac:dyDescent="0.3">
      <c r="A4594" s="6"/>
    </row>
    <row r="4595" spans="1:1" x14ac:dyDescent="0.3">
      <c r="A4595" s="6"/>
    </row>
    <row r="4596" spans="1:1" x14ac:dyDescent="0.3">
      <c r="A4596" s="6"/>
    </row>
    <row r="4597" spans="1:1" x14ac:dyDescent="0.3">
      <c r="A4597" s="6"/>
    </row>
    <row r="4598" spans="1:1" x14ac:dyDescent="0.3">
      <c r="A4598" s="6"/>
    </row>
    <row r="4599" spans="1:1" x14ac:dyDescent="0.3">
      <c r="A4599" s="6"/>
    </row>
    <row r="4600" spans="1:1" x14ac:dyDescent="0.3">
      <c r="A4600" s="6"/>
    </row>
    <row r="4601" spans="1:1" x14ac:dyDescent="0.3">
      <c r="A4601" s="6"/>
    </row>
    <row r="4602" spans="1:1" x14ac:dyDescent="0.3">
      <c r="A4602" s="6"/>
    </row>
    <row r="4603" spans="1:1" x14ac:dyDescent="0.3">
      <c r="A4603" s="6"/>
    </row>
    <row r="4604" spans="1:1" x14ac:dyDescent="0.3">
      <c r="A4604" s="6"/>
    </row>
    <row r="4605" spans="1:1" x14ac:dyDescent="0.3">
      <c r="A4605" s="6"/>
    </row>
    <row r="4606" spans="1:1" x14ac:dyDescent="0.3">
      <c r="A4606" s="6"/>
    </row>
    <row r="4607" spans="1:1" x14ac:dyDescent="0.3">
      <c r="A4607" s="6"/>
    </row>
    <row r="4608" spans="1:1" x14ac:dyDescent="0.3">
      <c r="A4608" s="6"/>
    </row>
    <row r="4609" spans="1:1" x14ac:dyDescent="0.3">
      <c r="A4609" s="6"/>
    </row>
    <row r="4610" spans="1:1" x14ac:dyDescent="0.3">
      <c r="A4610" s="6"/>
    </row>
    <row r="4611" spans="1:1" x14ac:dyDescent="0.3">
      <c r="A4611" s="6"/>
    </row>
    <row r="4612" spans="1:1" x14ac:dyDescent="0.3">
      <c r="A4612" s="6"/>
    </row>
    <row r="4613" spans="1:1" x14ac:dyDescent="0.3">
      <c r="A4613" s="6"/>
    </row>
    <row r="4614" spans="1:1" x14ac:dyDescent="0.3">
      <c r="A4614" s="6"/>
    </row>
    <row r="4615" spans="1:1" x14ac:dyDescent="0.3">
      <c r="A4615" s="6"/>
    </row>
    <row r="4616" spans="1:1" x14ac:dyDescent="0.3">
      <c r="A4616" s="6"/>
    </row>
    <row r="4617" spans="1:1" x14ac:dyDescent="0.3">
      <c r="A4617" s="6"/>
    </row>
    <row r="4618" spans="1:1" x14ac:dyDescent="0.3">
      <c r="A4618" s="6"/>
    </row>
    <row r="4619" spans="1:1" x14ac:dyDescent="0.3">
      <c r="A4619" s="6"/>
    </row>
    <row r="4620" spans="1:1" x14ac:dyDescent="0.3">
      <c r="A4620" s="6"/>
    </row>
    <row r="4621" spans="1:1" x14ac:dyDescent="0.3">
      <c r="A4621" s="6"/>
    </row>
    <row r="4622" spans="1:1" x14ac:dyDescent="0.3">
      <c r="A4622" s="6"/>
    </row>
    <row r="4623" spans="1:1" x14ac:dyDescent="0.3">
      <c r="A4623" s="6"/>
    </row>
    <row r="4624" spans="1:1" x14ac:dyDescent="0.3">
      <c r="A4624" s="6"/>
    </row>
    <row r="4625" spans="1:1" x14ac:dyDescent="0.3">
      <c r="A4625" s="6"/>
    </row>
    <row r="4626" spans="1:1" x14ac:dyDescent="0.3">
      <c r="A4626" s="6"/>
    </row>
    <row r="4627" spans="1:1" x14ac:dyDescent="0.3">
      <c r="A4627" s="6"/>
    </row>
    <row r="4628" spans="1:1" x14ac:dyDescent="0.3">
      <c r="A4628" s="6"/>
    </row>
    <row r="4629" spans="1:1" x14ac:dyDescent="0.3">
      <c r="A4629" s="6"/>
    </row>
    <row r="4630" spans="1:1" x14ac:dyDescent="0.3">
      <c r="A4630" s="6"/>
    </row>
    <row r="4631" spans="1:1" x14ac:dyDescent="0.3">
      <c r="A4631" s="6"/>
    </row>
    <row r="4632" spans="1:1" x14ac:dyDescent="0.3">
      <c r="A4632" s="6"/>
    </row>
    <row r="4633" spans="1:1" x14ac:dyDescent="0.3">
      <c r="A4633" s="6"/>
    </row>
    <row r="4634" spans="1:1" x14ac:dyDescent="0.3">
      <c r="A4634" s="6"/>
    </row>
    <row r="4635" spans="1:1" x14ac:dyDescent="0.3">
      <c r="A4635" s="6"/>
    </row>
    <row r="4636" spans="1:1" x14ac:dyDescent="0.3">
      <c r="A4636" s="6"/>
    </row>
    <row r="4637" spans="1:1" x14ac:dyDescent="0.3">
      <c r="A4637" s="6"/>
    </row>
    <row r="4638" spans="1:1" x14ac:dyDescent="0.3">
      <c r="A4638" s="6"/>
    </row>
    <row r="4639" spans="1:1" x14ac:dyDescent="0.3">
      <c r="A4639" s="6"/>
    </row>
    <row r="4640" spans="1:1" x14ac:dyDescent="0.3">
      <c r="A4640" s="6"/>
    </row>
    <row r="4641" spans="1:1" x14ac:dyDescent="0.3">
      <c r="A4641" s="6"/>
    </row>
    <row r="4642" spans="1:1" x14ac:dyDescent="0.3">
      <c r="A4642" s="6"/>
    </row>
    <row r="4643" spans="1:1" x14ac:dyDescent="0.3">
      <c r="A4643" s="6"/>
    </row>
    <row r="4644" spans="1:1" x14ac:dyDescent="0.3">
      <c r="A4644" s="6"/>
    </row>
    <row r="4645" spans="1:1" x14ac:dyDescent="0.3">
      <c r="A4645" s="6"/>
    </row>
    <row r="4646" spans="1:1" x14ac:dyDescent="0.3">
      <c r="A4646" s="6"/>
    </row>
    <row r="4647" spans="1:1" x14ac:dyDescent="0.3">
      <c r="A4647" s="6"/>
    </row>
    <row r="4648" spans="1:1" x14ac:dyDescent="0.3">
      <c r="A4648" s="6"/>
    </row>
    <row r="4649" spans="1:1" x14ac:dyDescent="0.3">
      <c r="A4649" s="6"/>
    </row>
    <row r="4650" spans="1:1" x14ac:dyDescent="0.3">
      <c r="A4650" s="6"/>
    </row>
    <row r="4651" spans="1:1" x14ac:dyDescent="0.3">
      <c r="A4651" s="6"/>
    </row>
    <row r="4652" spans="1:1" x14ac:dyDescent="0.3">
      <c r="A4652" s="6"/>
    </row>
    <row r="4653" spans="1:1" x14ac:dyDescent="0.3">
      <c r="A4653" s="6"/>
    </row>
    <row r="4654" spans="1:1" x14ac:dyDescent="0.3">
      <c r="A4654" s="6"/>
    </row>
    <row r="4655" spans="1:1" x14ac:dyDescent="0.3">
      <c r="A4655" s="6"/>
    </row>
    <row r="4656" spans="1:1" x14ac:dyDescent="0.3">
      <c r="A4656" s="6"/>
    </row>
    <row r="4657" spans="1:1" x14ac:dyDescent="0.3">
      <c r="A4657" s="6"/>
    </row>
    <row r="4658" spans="1:1" x14ac:dyDescent="0.3">
      <c r="A4658" s="6"/>
    </row>
    <row r="4659" spans="1:1" x14ac:dyDescent="0.3">
      <c r="A4659" s="6"/>
    </row>
    <row r="4660" spans="1:1" x14ac:dyDescent="0.3">
      <c r="A4660" s="6"/>
    </row>
    <row r="4661" spans="1:1" x14ac:dyDescent="0.3">
      <c r="A4661" s="6"/>
    </row>
    <row r="4662" spans="1:1" x14ac:dyDescent="0.3">
      <c r="A4662" s="6"/>
    </row>
    <row r="4663" spans="1:1" x14ac:dyDescent="0.3">
      <c r="A4663" s="6"/>
    </row>
    <row r="4664" spans="1:1" x14ac:dyDescent="0.3">
      <c r="A4664" s="6"/>
    </row>
    <row r="4665" spans="1:1" x14ac:dyDescent="0.3">
      <c r="A4665" s="6"/>
    </row>
    <row r="4666" spans="1:1" x14ac:dyDescent="0.3">
      <c r="A4666" s="6"/>
    </row>
    <row r="4667" spans="1:1" x14ac:dyDescent="0.3">
      <c r="A4667" s="6"/>
    </row>
    <row r="4668" spans="1:1" x14ac:dyDescent="0.3">
      <c r="A4668" s="6"/>
    </row>
    <row r="4669" spans="1:1" x14ac:dyDescent="0.3">
      <c r="A4669" s="6"/>
    </row>
    <row r="4670" spans="1:1" x14ac:dyDescent="0.3">
      <c r="A4670" s="6"/>
    </row>
    <row r="4671" spans="1:1" x14ac:dyDescent="0.3">
      <c r="A4671" s="6"/>
    </row>
    <row r="4672" spans="1:1" x14ac:dyDescent="0.3">
      <c r="A4672" s="6"/>
    </row>
    <row r="4673" spans="1:1" x14ac:dyDescent="0.3">
      <c r="A4673" s="6"/>
    </row>
    <row r="4674" spans="1:1" x14ac:dyDescent="0.3">
      <c r="A4674" s="6"/>
    </row>
    <row r="4675" spans="1:1" x14ac:dyDescent="0.3">
      <c r="A4675" s="6"/>
    </row>
    <row r="4676" spans="1:1" x14ac:dyDescent="0.3">
      <c r="A4676" s="6"/>
    </row>
    <row r="4677" spans="1:1" x14ac:dyDescent="0.3">
      <c r="A4677" s="6"/>
    </row>
    <row r="4678" spans="1:1" x14ac:dyDescent="0.3">
      <c r="A4678" s="6"/>
    </row>
    <row r="4679" spans="1:1" x14ac:dyDescent="0.3">
      <c r="A4679" s="6"/>
    </row>
    <row r="4680" spans="1:1" x14ac:dyDescent="0.3">
      <c r="A4680" s="6"/>
    </row>
    <row r="4681" spans="1:1" x14ac:dyDescent="0.3">
      <c r="A4681" s="6"/>
    </row>
    <row r="4682" spans="1:1" x14ac:dyDescent="0.3">
      <c r="A4682" s="6"/>
    </row>
    <row r="4683" spans="1:1" x14ac:dyDescent="0.3">
      <c r="A4683" s="6"/>
    </row>
    <row r="4684" spans="1:1" x14ac:dyDescent="0.3">
      <c r="A4684" s="6"/>
    </row>
    <row r="4685" spans="1:1" x14ac:dyDescent="0.3">
      <c r="A4685" s="6"/>
    </row>
    <row r="4686" spans="1:1" x14ac:dyDescent="0.3">
      <c r="A4686" s="6"/>
    </row>
    <row r="4687" spans="1:1" x14ac:dyDescent="0.3">
      <c r="A4687" s="6"/>
    </row>
    <row r="4688" spans="1:1" x14ac:dyDescent="0.3">
      <c r="A4688" s="6"/>
    </row>
    <row r="4689" spans="1:1" x14ac:dyDescent="0.3">
      <c r="A4689" s="6"/>
    </row>
    <row r="4690" spans="1:1" x14ac:dyDescent="0.3">
      <c r="A4690" s="6"/>
    </row>
    <row r="4691" spans="1:1" x14ac:dyDescent="0.3">
      <c r="A4691" s="6"/>
    </row>
    <row r="4692" spans="1:1" x14ac:dyDescent="0.3">
      <c r="A4692" s="6"/>
    </row>
    <row r="4693" spans="1:1" x14ac:dyDescent="0.3">
      <c r="A4693" s="6"/>
    </row>
    <row r="4694" spans="1:1" x14ac:dyDescent="0.3">
      <c r="A4694" s="6"/>
    </row>
    <row r="4695" spans="1:1" x14ac:dyDescent="0.3">
      <c r="A4695" s="6"/>
    </row>
    <row r="4696" spans="1:1" x14ac:dyDescent="0.3">
      <c r="A4696" s="6"/>
    </row>
    <row r="4697" spans="1:1" x14ac:dyDescent="0.3">
      <c r="A4697" s="6"/>
    </row>
    <row r="4698" spans="1:1" x14ac:dyDescent="0.3">
      <c r="A4698" s="6"/>
    </row>
    <row r="4699" spans="1:1" x14ac:dyDescent="0.3">
      <c r="A4699" s="6"/>
    </row>
    <row r="4700" spans="1:1" x14ac:dyDescent="0.3">
      <c r="A4700" s="6"/>
    </row>
    <row r="4701" spans="1:1" x14ac:dyDescent="0.3">
      <c r="A4701" s="6"/>
    </row>
    <row r="4702" spans="1:1" x14ac:dyDescent="0.3">
      <c r="A4702" s="6"/>
    </row>
    <row r="4703" spans="1:1" x14ac:dyDescent="0.3">
      <c r="A4703" s="6"/>
    </row>
    <row r="4704" spans="1:1" x14ac:dyDescent="0.3">
      <c r="A4704" s="6"/>
    </row>
    <row r="4705" spans="1:1" x14ac:dyDescent="0.3">
      <c r="A4705" s="6"/>
    </row>
    <row r="4706" spans="1:1" x14ac:dyDescent="0.3">
      <c r="A4706" s="6"/>
    </row>
    <row r="4707" spans="1:1" x14ac:dyDescent="0.3">
      <c r="A4707" s="6"/>
    </row>
    <row r="4708" spans="1:1" x14ac:dyDescent="0.3">
      <c r="A4708" s="6"/>
    </row>
    <row r="4709" spans="1:1" x14ac:dyDescent="0.3">
      <c r="A4709" s="6"/>
    </row>
    <row r="4710" spans="1:1" x14ac:dyDescent="0.3">
      <c r="A4710" s="6"/>
    </row>
    <row r="4711" spans="1:1" x14ac:dyDescent="0.3">
      <c r="A4711" s="6"/>
    </row>
    <row r="4712" spans="1:1" x14ac:dyDescent="0.3">
      <c r="A4712" s="6"/>
    </row>
    <row r="4713" spans="1:1" x14ac:dyDescent="0.3">
      <c r="A4713" s="6"/>
    </row>
    <row r="4714" spans="1:1" x14ac:dyDescent="0.3">
      <c r="A4714" s="6"/>
    </row>
    <row r="4715" spans="1:1" x14ac:dyDescent="0.3">
      <c r="A4715" s="6"/>
    </row>
    <row r="4716" spans="1:1" x14ac:dyDescent="0.3">
      <c r="A4716" s="6"/>
    </row>
    <row r="4717" spans="1:1" x14ac:dyDescent="0.3">
      <c r="A4717" s="6"/>
    </row>
    <row r="4718" spans="1:1" x14ac:dyDescent="0.3">
      <c r="A4718" s="6"/>
    </row>
    <row r="4719" spans="1:1" x14ac:dyDescent="0.3">
      <c r="A4719" s="6"/>
    </row>
    <row r="4720" spans="1:1" x14ac:dyDescent="0.3">
      <c r="A4720" s="6"/>
    </row>
    <row r="4721" spans="1:1" x14ac:dyDescent="0.3">
      <c r="A4721" s="6"/>
    </row>
    <row r="4722" spans="1:1" x14ac:dyDescent="0.3">
      <c r="A4722" s="6"/>
    </row>
    <row r="4723" spans="1:1" x14ac:dyDescent="0.3">
      <c r="A4723" s="6"/>
    </row>
    <row r="4724" spans="1:1" x14ac:dyDescent="0.3">
      <c r="A4724" s="6"/>
    </row>
    <row r="4725" spans="1:1" x14ac:dyDescent="0.3">
      <c r="A4725" s="6"/>
    </row>
    <row r="4726" spans="1:1" x14ac:dyDescent="0.3">
      <c r="A4726" s="6"/>
    </row>
    <row r="4727" spans="1:1" x14ac:dyDescent="0.3">
      <c r="A4727" s="6"/>
    </row>
    <row r="4728" spans="1:1" x14ac:dyDescent="0.3">
      <c r="A4728" s="6"/>
    </row>
    <row r="4729" spans="1:1" x14ac:dyDescent="0.3">
      <c r="A4729" s="6"/>
    </row>
    <row r="4730" spans="1:1" x14ac:dyDescent="0.3">
      <c r="A4730" s="6"/>
    </row>
    <row r="4731" spans="1:1" x14ac:dyDescent="0.3">
      <c r="A4731" s="6"/>
    </row>
    <row r="4732" spans="1:1" x14ac:dyDescent="0.3">
      <c r="A4732" s="6"/>
    </row>
    <row r="4733" spans="1:1" x14ac:dyDescent="0.3">
      <c r="A4733" s="6"/>
    </row>
    <row r="4734" spans="1:1" x14ac:dyDescent="0.3">
      <c r="A4734" s="6"/>
    </row>
    <row r="4735" spans="1:1" x14ac:dyDescent="0.3">
      <c r="A4735" s="6"/>
    </row>
    <row r="4736" spans="1:1" x14ac:dyDescent="0.3">
      <c r="A4736" s="6"/>
    </row>
    <row r="4737" spans="1:1" x14ac:dyDescent="0.3">
      <c r="A4737" s="6"/>
    </row>
    <row r="4738" spans="1:1" x14ac:dyDescent="0.3">
      <c r="A4738" s="6"/>
    </row>
    <row r="4739" spans="1:1" x14ac:dyDescent="0.3">
      <c r="A4739" s="6"/>
    </row>
    <row r="4740" spans="1:1" x14ac:dyDescent="0.3">
      <c r="A4740" s="6"/>
    </row>
    <row r="4741" spans="1:1" x14ac:dyDescent="0.3">
      <c r="A4741" s="6"/>
    </row>
    <row r="4742" spans="1:1" x14ac:dyDescent="0.3">
      <c r="A4742" s="6"/>
    </row>
    <row r="4743" spans="1:1" x14ac:dyDescent="0.3">
      <c r="A4743" s="6"/>
    </row>
    <row r="4744" spans="1:1" x14ac:dyDescent="0.3">
      <c r="A4744" s="6"/>
    </row>
    <row r="4745" spans="1:1" x14ac:dyDescent="0.3">
      <c r="A4745" s="6"/>
    </row>
    <row r="4746" spans="1:1" x14ac:dyDescent="0.3">
      <c r="A4746" s="6"/>
    </row>
    <row r="4747" spans="1:1" x14ac:dyDescent="0.3">
      <c r="A4747" s="6"/>
    </row>
    <row r="4748" spans="1:1" x14ac:dyDescent="0.3">
      <c r="A4748" s="6"/>
    </row>
    <row r="4749" spans="1:1" x14ac:dyDescent="0.3">
      <c r="A4749" s="6"/>
    </row>
    <row r="4750" spans="1:1" x14ac:dyDescent="0.3">
      <c r="A4750" s="6"/>
    </row>
    <row r="4751" spans="1:1" x14ac:dyDescent="0.3">
      <c r="A4751" s="6"/>
    </row>
    <row r="4752" spans="1:1" x14ac:dyDescent="0.3">
      <c r="A4752" s="6"/>
    </row>
    <row r="4753" spans="1:1" x14ac:dyDescent="0.3">
      <c r="A4753" s="6"/>
    </row>
    <row r="4754" spans="1:1" x14ac:dyDescent="0.3">
      <c r="A4754" s="6"/>
    </row>
    <row r="4755" spans="1:1" x14ac:dyDescent="0.3">
      <c r="A4755" s="6"/>
    </row>
    <row r="4756" spans="1:1" x14ac:dyDescent="0.3">
      <c r="A4756" s="6"/>
    </row>
    <row r="4757" spans="1:1" x14ac:dyDescent="0.3">
      <c r="A4757" s="6"/>
    </row>
    <row r="4758" spans="1:1" x14ac:dyDescent="0.3">
      <c r="A4758" s="6"/>
    </row>
    <row r="4759" spans="1:1" x14ac:dyDescent="0.3">
      <c r="A4759" s="6"/>
    </row>
    <row r="4760" spans="1:1" x14ac:dyDescent="0.3">
      <c r="A4760" s="6"/>
    </row>
    <row r="4761" spans="1:1" x14ac:dyDescent="0.3">
      <c r="A4761" s="6"/>
    </row>
    <row r="4762" spans="1:1" x14ac:dyDescent="0.3">
      <c r="A4762" s="6"/>
    </row>
    <row r="4763" spans="1:1" x14ac:dyDescent="0.3">
      <c r="A4763" s="6"/>
    </row>
    <row r="4764" spans="1:1" x14ac:dyDescent="0.3">
      <c r="A4764" s="6"/>
    </row>
    <row r="4765" spans="1:1" x14ac:dyDescent="0.3">
      <c r="A4765" s="6"/>
    </row>
    <row r="4766" spans="1:1" x14ac:dyDescent="0.3">
      <c r="A4766" s="6"/>
    </row>
    <row r="4767" spans="1:1" x14ac:dyDescent="0.3">
      <c r="A4767" s="6"/>
    </row>
    <row r="4768" spans="1:1" x14ac:dyDescent="0.3">
      <c r="A4768" s="6"/>
    </row>
    <row r="4769" spans="1:1" x14ac:dyDescent="0.3">
      <c r="A4769" s="6"/>
    </row>
    <row r="4770" spans="1:1" x14ac:dyDescent="0.3">
      <c r="A4770" s="6"/>
    </row>
    <row r="4771" spans="1:1" x14ac:dyDescent="0.3">
      <c r="A4771" s="6"/>
    </row>
    <row r="4772" spans="1:1" x14ac:dyDescent="0.3">
      <c r="A4772" s="6"/>
    </row>
    <row r="4773" spans="1:1" x14ac:dyDescent="0.3">
      <c r="A4773" s="6"/>
    </row>
    <row r="4774" spans="1:1" x14ac:dyDescent="0.3">
      <c r="A4774" s="6"/>
    </row>
    <row r="4775" spans="1:1" x14ac:dyDescent="0.3">
      <c r="A4775" s="6"/>
    </row>
    <row r="4776" spans="1:1" x14ac:dyDescent="0.3">
      <c r="A4776" s="6"/>
    </row>
    <row r="4777" spans="1:1" x14ac:dyDescent="0.3">
      <c r="A4777" s="6"/>
    </row>
    <row r="4778" spans="1:1" x14ac:dyDescent="0.3">
      <c r="A4778" s="6"/>
    </row>
    <row r="4779" spans="1:1" x14ac:dyDescent="0.3">
      <c r="A4779" s="6"/>
    </row>
    <row r="4780" spans="1:1" x14ac:dyDescent="0.3">
      <c r="A4780" s="6"/>
    </row>
    <row r="4781" spans="1:1" x14ac:dyDescent="0.3">
      <c r="A4781" s="6"/>
    </row>
    <row r="4782" spans="1:1" x14ac:dyDescent="0.3">
      <c r="A4782" s="6"/>
    </row>
    <row r="4783" spans="1:1" x14ac:dyDescent="0.3">
      <c r="A4783" s="6"/>
    </row>
    <row r="4784" spans="1:1" x14ac:dyDescent="0.3">
      <c r="A4784" s="6"/>
    </row>
    <row r="4785" spans="1:1" x14ac:dyDescent="0.3">
      <c r="A4785" s="6"/>
    </row>
    <row r="4786" spans="1:1" x14ac:dyDescent="0.3">
      <c r="A4786" s="6"/>
    </row>
    <row r="4787" spans="1:1" x14ac:dyDescent="0.3">
      <c r="A4787" s="6"/>
    </row>
    <row r="4788" spans="1:1" x14ac:dyDescent="0.3">
      <c r="A4788" s="6"/>
    </row>
    <row r="4789" spans="1:1" x14ac:dyDescent="0.3">
      <c r="A4789" s="6"/>
    </row>
    <row r="4790" spans="1:1" x14ac:dyDescent="0.3">
      <c r="A4790" s="6"/>
    </row>
    <row r="4791" spans="1:1" x14ac:dyDescent="0.3">
      <c r="A4791" s="6"/>
    </row>
    <row r="4792" spans="1:1" x14ac:dyDescent="0.3">
      <c r="A4792" s="6"/>
    </row>
    <row r="4793" spans="1:1" x14ac:dyDescent="0.3">
      <c r="A4793" s="6"/>
    </row>
    <row r="4794" spans="1:1" x14ac:dyDescent="0.3">
      <c r="A4794" s="6"/>
    </row>
    <row r="4795" spans="1:1" x14ac:dyDescent="0.3">
      <c r="A4795" s="6"/>
    </row>
    <row r="4796" spans="1:1" x14ac:dyDescent="0.3">
      <c r="A4796" s="6"/>
    </row>
    <row r="4797" spans="1:1" x14ac:dyDescent="0.3">
      <c r="A4797" s="6"/>
    </row>
    <row r="4798" spans="1:1" x14ac:dyDescent="0.3">
      <c r="A4798" s="6"/>
    </row>
    <row r="4799" spans="1:1" x14ac:dyDescent="0.3">
      <c r="A4799" s="6"/>
    </row>
    <row r="4800" spans="1:1" x14ac:dyDescent="0.3">
      <c r="A4800" s="6"/>
    </row>
    <row r="4801" spans="1:1" x14ac:dyDescent="0.3">
      <c r="A4801" s="6"/>
    </row>
    <row r="4802" spans="1:1" x14ac:dyDescent="0.3">
      <c r="A4802" s="6"/>
    </row>
    <row r="4803" spans="1:1" x14ac:dyDescent="0.3">
      <c r="A4803" s="6"/>
    </row>
    <row r="4804" spans="1:1" x14ac:dyDescent="0.3">
      <c r="A4804" s="6"/>
    </row>
    <row r="4805" spans="1:1" x14ac:dyDescent="0.3">
      <c r="A4805" s="6"/>
    </row>
    <row r="4806" spans="1:1" x14ac:dyDescent="0.3">
      <c r="A4806" s="6"/>
    </row>
    <row r="4807" spans="1:1" x14ac:dyDescent="0.3">
      <c r="A4807" s="6"/>
    </row>
    <row r="4808" spans="1:1" x14ac:dyDescent="0.3">
      <c r="A4808" s="6"/>
    </row>
    <row r="4809" spans="1:1" x14ac:dyDescent="0.3">
      <c r="A4809" s="6"/>
    </row>
    <row r="4810" spans="1:1" x14ac:dyDescent="0.3">
      <c r="A4810" s="6"/>
    </row>
    <row r="4811" spans="1:1" x14ac:dyDescent="0.3">
      <c r="A4811" s="6"/>
    </row>
    <row r="4812" spans="1:1" x14ac:dyDescent="0.3">
      <c r="A4812" s="6"/>
    </row>
    <row r="4813" spans="1:1" x14ac:dyDescent="0.3">
      <c r="A4813" s="6"/>
    </row>
    <row r="4814" spans="1:1" x14ac:dyDescent="0.3">
      <c r="A4814" s="6"/>
    </row>
    <row r="4815" spans="1:1" x14ac:dyDescent="0.3">
      <c r="A4815" s="6"/>
    </row>
    <row r="4816" spans="1:1" x14ac:dyDescent="0.3">
      <c r="A4816" s="6"/>
    </row>
    <row r="4817" spans="1:1" x14ac:dyDescent="0.3">
      <c r="A4817" s="6"/>
    </row>
    <row r="4818" spans="1:1" x14ac:dyDescent="0.3">
      <c r="A4818" s="6"/>
    </row>
    <row r="4819" spans="1:1" x14ac:dyDescent="0.3">
      <c r="A4819" s="6"/>
    </row>
    <row r="4820" spans="1:1" x14ac:dyDescent="0.3">
      <c r="A4820" s="6"/>
    </row>
    <row r="4821" spans="1:1" x14ac:dyDescent="0.3">
      <c r="A4821" s="6"/>
    </row>
    <row r="4822" spans="1:1" x14ac:dyDescent="0.3">
      <c r="A4822" s="6"/>
    </row>
    <row r="4823" spans="1:1" x14ac:dyDescent="0.3">
      <c r="A4823" s="6"/>
    </row>
    <row r="4824" spans="1:1" x14ac:dyDescent="0.3">
      <c r="A4824" s="6"/>
    </row>
    <row r="4825" spans="1:1" x14ac:dyDescent="0.3">
      <c r="A4825" s="6"/>
    </row>
    <row r="4826" spans="1:1" x14ac:dyDescent="0.3">
      <c r="A4826" s="6"/>
    </row>
    <row r="4827" spans="1:1" x14ac:dyDescent="0.3">
      <c r="A4827" s="6"/>
    </row>
    <row r="4828" spans="1:1" x14ac:dyDescent="0.3">
      <c r="A4828" s="6"/>
    </row>
    <row r="4829" spans="1:1" x14ac:dyDescent="0.3">
      <c r="A4829" s="6"/>
    </row>
    <row r="4830" spans="1:1" x14ac:dyDescent="0.3">
      <c r="A4830" s="6"/>
    </row>
    <row r="4831" spans="1:1" x14ac:dyDescent="0.3">
      <c r="A4831" s="6"/>
    </row>
    <row r="4832" spans="1:1" x14ac:dyDescent="0.3">
      <c r="A4832" s="6"/>
    </row>
    <row r="4833" spans="1:1" x14ac:dyDescent="0.3">
      <c r="A4833" s="6"/>
    </row>
    <row r="4834" spans="1:1" x14ac:dyDescent="0.3">
      <c r="A4834" s="6"/>
    </row>
    <row r="4835" spans="1:1" x14ac:dyDescent="0.3">
      <c r="A4835" s="6"/>
    </row>
    <row r="4836" spans="1:1" x14ac:dyDescent="0.3">
      <c r="A4836" s="6"/>
    </row>
    <row r="4837" spans="1:1" x14ac:dyDescent="0.3">
      <c r="A4837" s="6"/>
    </row>
    <row r="4838" spans="1:1" x14ac:dyDescent="0.3">
      <c r="A4838" s="6"/>
    </row>
    <row r="4839" spans="1:1" x14ac:dyDescent="0.3">
      <c r="A4839" s="6"/>
    </row>
    <row r="4840" spans="1:1" x14ac:dyDescent="0.3">
      <c r="A4840" s="6"/>
    </row>
    <row r="4841" spans="1:1" x14ac:dyDescent="0.3">
      <c r="A4841" s="6"/>
    </row>
    <row r="4842" spans="1:1" x14ac:dyDescent="0.3">
      <c r="A4842" s="6"/>
    </row>
    <row r="4843" spans="1:1" x14ac:dyDescent="0.3">
      <c r="A4843" s="6"/>
    </row>
    <row r="4844" spans="1:1" x14ac:dyDescent="0.3">
      <c r="A4844" s="6"/>
    </row>
    <row r="4845" spans="1:1" x14ac:dyDescent="0.3">
      <c r="A4845" s="6"/>
    </row>
    <row r="4846" spans="1:1" x14ac:dyDescent="0.3">
      <c r="A4846" s="6"/>
    </row>
    <row r="4847" spans="1:1" x14ac:dyDescent="0.3">
      <c r="A4847" s="6"/>
    </row>
    <row r="4848" spans="1:1" x14ac:dyDescent="0.3">
      <c r="A4848" s="6"/>
    </row>
    <row r="4849" spans="1:1" x14ac:dyDescent="0.3">
      <c r="A4849" s="6"/>
    </row>
    <row r="4850" spans="1:1" x14ac:dyDescent="0.3">
      <c r="A4850" s="6"/>
    </row>
    <row r="4851" spans="1:1" x14ac:dyDescent="0.3">
      <c r="A4851" s="6"/>
    </row>
    <row r="4852" spans="1:1" x14ac:dyDescent="0.3">
      <c r="A4852" s="6"/>
    </row>
    <row r="4853" spans="1:1" x14ac:dyDescent="0.3">
      <c r="A4853" s="6"/>
    </row>
    <row r="4854" spans="1:1" x14ac:dyDescent="0.3">
      <c r="A4854" s="6"/>
    </row>
    <row r="4855" spans="1:1" x14ac:dyDescent="0.3">
      <c r="A4855" s="6"/>
    </row>
    <row r="4856" spans="1:1" x14ac:dyDescent="0.3">
      <c r="A4856" s="6"/>
    </row>
    <row r="4857" spans="1:1" x14ac:dyDescent="0.3">
      <c r="A4857" s="6"/>
    </row>
    <row r="4858" spans="1:1" x14ac:dyDescent="0.3">
      <c r="A4858" s="6"/>
    </row>
    <row r="4859" spans="1:1" x14ac:dyDescent="0.3">
      <c r="A4859" s="6"/>
    </row>
    <row r="4860" spans="1:1" x14ac:dyDescent="0.3">
      <c r="A4860" s="6"/>
    </row>
    <row r="4861" spans="1:1" x14ac:dyDescent="0.3">
      <c r="A4861" s="6"/>
    </row>
    <row r="4862" spans="1:1" x14ac:dyDescent="0.3">
      <c r="A4862" s="6"/>
    </row>
    <row r="4863" spans="1:1" x14ac:dyDescent="0.3">
      <c r="A4863" s="6"/>
    </row>
    <row r="4864" spans="1:1" x14ac:dyDescent="0.3">
      <c r="A4864" s="6"/>
    </row>
    <row r="4865" spans="1:1" x14ac:dyDescent="0.3">
      <c r="A4865" s="6"/>
    </row>
    <row r="4866" spans="1:1" x14ac:dyDescent="0.3">
      <c r="A4866" s="6"/>
    </row>
    <row r="4867" spans="1:1" x14ac:dyDescent="0.3">
      <c r="A4867" s="6"/>
    </row>
    <row r="4868" spans="1:1" x14ac:dyDescent="0.3">
      <c r="A4868" s="6"/>
    </row>
    <row r="4869" spans="1:1" x14ac:dyDescent="0.3">
      <c r="A4869" s="6"/>
    </row>
    <row r="4870" spans="1:1" x14ac:dyDescent="0.3">
      <c r="A4870" s="6"/>
    </row>
    <row r="4871" spans="1:1" x14ac:dyDescent="0.3">
      <c r="A4871" s="6"/>
    </row>
    <row r="4872" spans="1:1" x14ac:dyDescent="0.3">
      <c r="A4872" s="6"/>
    </row>
    <row r="4873" spans="1:1" x14ac:dyDescent="0.3">
      <c r="A4873" s="6"/>
    </row>
    <row r="4874" spans="1:1" x14ac:dyDescent="0.3">
      <c r="A4874" s="6"/>
    </row>
    <row r="4875" spans="1:1" x14ac:dyDescent="0.3">
      <c r="A4875" s="6"/>
    </row>
    <row r="4876" spans="1:1" x14ac:dyDescent="0.3">
      <c r="A4876" s="6"/>
    </row>
    <row r="4877" spans="1:1" x14ac:dyDescent="0.3">
      <c r="A4877" s="6"/>
    </row>
    <row r="4878" spans="1:1" x14ac:dyDescent="0.3">
      <c r="A4878" s="6"/>
    </row>
    <row r="4879" spans="1:1" x14ac:dyDescent="0.3">
      <c r="A4879" s="6"/>
    </row>
    <row r="4880" spans="1:1" x14ac:dyDescent="0.3">
      <c r="A4880" s="6"/>
    </row>
    <row r="4881" spans="1:1" x14ac:dyDescent="0.3">
      <c r="A4881" s="6"/>
    </row>
    <row r="4882" spans="1:1" x14ac:dyDescent="0.3">
      <c r="A4882" s="6"/>
    </row>
    <row r="4883" spans="1:1" x14ac:dyDescent="0.3">
      <c r="A4883" s="6"/>
    </row>
    <row r="4884" spans="1:1" x14ac:dyDescent="0.3">
      <c r="A4884" s="6"/>
    </row>
    <row r="4885" spans="1:1" x14ac:dyDescent="0.3">
      <c r="A4885" s="6"/>
    </row>
    <row r="4886" spans="1:1" x14ac:dyDescent="0.3">
      <c r="A4886" s="6"/>
    </row>
    <row r="4887" spans="1:1" x14ac:dyDescent="0.3">
      <c r="A4887" s="6"/>
    </row>
    <row r="4888" spans="1:1" x14ac:dyDescent="0.3">
      <c r="A4888" s="6"/>
    </row>
    <row r="4889" spans="1:1" x14ac:dyDescent="0.3">
      <c r="A4889" s="6"/>
    </row>
    <row r="4890" spans="1:1" x14ac:dyDescent="0.3">
      <c r="A4890" s="6"/>
    </row>
    <row r="4891" spans="1:1" x14ac:dyDescent="0.3">
      <c r="A4891" s="6"/>
    </row>
    <row r="4892" spans="1:1" x14ac:dyDescent="0.3">
      <c r="A4892" s="6"/>
    </row>
    <row r="4893" spans="1:1" x14ac:dyDescent="0.3">
      <c r="A4893" s="6"/>
    </row>
    <row r="4894" spans="1:1" x14ac:dyDescent="0.3">
      <c r="A4894" s="6"/>
    </row>
    <row r="4895" spans="1:1" x14ac:dyDescent="0.3">
      <c r="A4895" s="6"/>
    </row>
    <row r="4896" spans="1:1" x14ac:dyDescent="0.3">
      <c r="A4896" s="6"/>
    </row>
    <row r="4897" spans="1:1" x14ac:dyDescent="0.3">
      <c r="A4897" s="6"/>
    </row>
    <row r="4898" spans="1:1" x14ac:dyDescent="0.3">
      <c r="A4898" s="6"/>
    </row>
    <row r="4899" spans="1:1" x14ac:dyDescent="0.3">
      <c r="A4899" s="6"/>
    </row>
    <row r="4900" spans="1:1" x14ac:dyDescent="0.3">
      <c r="A4900" s="6"/>
    </row>
    <row r="4901" spans="1:1" x14ac:dyDescent="0.3">
      <c r="A4901" s="6"/>
    </row>
    <row r="4902" spans="1:1" x14ac:dyDescent="0.3">
      <c r="A4902" s="6"/>
    </row>
    <row r="4903" spans="1:1" x14ac:dyDescent="0.3">
      <c r="A4903" s="6"/>
    </row>
    <row r="4904" spans="1:1" x14ac:dyDescent="0.3">
      <c r="A4904" s="6"/>
    </row>
    <row r="4905" spans="1:1" x14ac:dyDescent="0.3">
      <c r="A4905" s="6"/>
    </row>
    <row r="4906" spans="1:1" x14ac:dyDescent="0.3">
      <c r="A4906" s="6"/>
    </row>
    <row r="4907" spans="1:1" x14ac:dyDescent="0.3">
      <c r="A4907" s="6"/>
    </row>
    <row r="4908" spans="1:1" x14ac:dyDescent="0.3">
      <c r="A4908" s="6"/>
    </row>
    <row r="4909" spans="1:1" x14ac:dyDescent="0.3">
      <c r="A4909" s="6"/>
    </row>
    <row r="4910" spans="1:1" x14ac:dyDescent="0.3">
      <c r="A4910" s="6"/>
    </row>
    <row r="4911" spans="1:1" x14ac:dyDescent="0.3">
      <c r="A4911" s="6"/>
    </row>
    <row r="4912" spans="1:1" x14ac:dyDescent="0.3">
      <c r="A4912" s="6"/>
    </row>
    <row r="4913" spans="1:1" x14ac:dyDescent="0.3">
      <c r="A4913" s="6"/>
    </row>
    <row r="4914" spans="1:1" x14ac:dyDescent="0.3">
      <c r="A4914" s="6"/>
    </row>
    <row r="4915" spans="1:1" x14ac:dyDescent="0.3">
      <c r="A4915" s="6"/>
    </row>
    <row r="4916" spans="1:1" x14ac:dyDescent="0.3">
      <c r="A4916" s="6"/>
    </row>
    <row r="4917" spans="1:1" x14ac:dyDescent="0.3">
      <c r="A4917" s="6"/>
    </row>
    <row r="4918" spans="1:1" x14ac:dyDescent="0.3">
      <c r="A4918" s="6"/>
    </row>
    <row r="4919" spans="1:1" x14ac:dyDescent="0.3">
      <c r="A4919" s="6"/>
    </row>
    <row r="4920" spans="1:1" x14ac:dyDescent="0.3">
      <c r="A4920" s="6"/>
    </row>
    <row r="4921" spans="1:1" x14ac:dyDescent="0.3">
      <c r="A4921" s="6"/>
    </row>
    <row r="4922" spans="1:1" x14ac:dyDescent="0.3">
      <c r="A4922" s="6"/>
    </row>
    <row r="4923" spans="1:1" x14ac:dyDescent="0.3">
      <c r="A4923" s="6"/>
    </row>
    <row r="4924" spans="1:1" x14ac:dyDescent="0.3">
      <c r="A4924" s="6"/>
    </row>
    <row r="4925" spans="1:1" x14ac:dyDescent="0.3">
      <c r="A4925" s="6"/>
    </row>
    <row r="4926" spans="1:1" x14ac:dyDescent="0.3">
      <c r="A4926" s="6"/>
    </row>
    <row r="4927" spans="1:1" x14ac:dyDescent="0.3">
      <c r="A4927" s="6"/>
    </row>
    <row r="4928" spans="1:1" x14ac:dyDescent="0.3">
      <c r="A4928" s="6"/>
    </row>
    <row r="4929" spans="1:1" x14ac:dyDescent="0.3">
      <c r="A4929" s="6"/>
    </row>
    <row r="4930" spans="1:1" x14ac:dyDescent="0.3">
      <c r="A4930" s="6"/>
    </row>
    <row r="4931" spans="1:1" x14ac:dyDescent="0.3">
      <c r="A4931" s="6"/>
    </row>
    <row r="4932" spans="1:1" x14ac:dyDescent="0.3">
      <c r="A4932" s="6"/>
    </row>
    <row r="4933" spans="1:1" x14ac:dyDescent="0.3">
      <c r="A4933" s="6"/>
    </row>
    <row r="4934" spans="1:1" x14ac:dyDescent="0.3">
      <c r="A4934" s="6"/>
    </row>
    <row r="4935" spans="1:1" x14ac:dyDescent="0.3">
      <c r="A4935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N625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47" sqref="F47"/>
    </sheetView>
  </sheetViews>
  <sheetFormatPr defaultRowHeight="16.5" x14ac:dyDescent="0.3"/>
  <cols>
    <col min="3" max="3" width="6.5" customWidth="1"/>
    <col min="4" max="4" width="18.5" bestFit="1" customWidth="1"/>
    <col min="5" max="5" width="12.25" customWidth="1"/>
    <col min="6" max="6" width="11.375" customWidth="1"/>
    <col min="7" max="7" width="9.375" customWidth="1"/>
    <col min="8" max="8" width="10.375" bestFit="1" customWidth="1"/>
    <col min="9" max="9" width="21.375" customWidth="1"/>
    <col min="10" max="10" width="20.875" customWidth="1"/>
    <col min="11" max="11" width="19.625" bestFit="1" customWidth="1"/>
    <col min="12" max="12" width="19.5" customWidth="1"/>
    <col min="13" max="13" width="16.875" bestFit="1" customWidth="1"/>
    <col min="14" max="14" width="12.25" bestFit="1" customWidth="1"/>
    <col min="15" max="15" width="15.25" bestFit="1" customWidth="1"/>
    <col min="16" max="16" width="26" bestFit="1" customWidth="1"/>
    <col min="17" max="17" width="26" customWidth="1"/>
    <col min="18" max="18" width="21.625" bestFit="1" customWidth="1"/>
    <col min="19" max="19" width="29.25" bestFit="1" customWidth="1"/>
    <col min="20" max="20" width="25.125" bestFit="1" customWidth="1"/>
    <col min="21" max="21" width="24.625" bestFit="1" customWidth="1"/>
    <col min="25" max="26" width="21.875" customWidth="1"/>
    <col min="27" max="27" width="14.75" customWidth="1"/>
    <col min="28" max="28" width="11" customWidth="1"/>
    <col min="29" max="29" width="14.5" customWidth="1"/>
    <col min="30" max="30" width="17.875" customWidth="1"/>
    <col min="31" max="31" width="18" customWidth="1"/>
    <col min="32" max="32" width="16.5" customWidth="1"/>
    <col min="33" max="33" width="13.75" customWidth="1"/>
    <col min="34" max="34" width="12.875" customWidth="1"/>
    <col min="35" max="35" width="13.375" customWidth="1"/>
    <col min="40" max="40" width="13" customWidth="1"/>
    <col min="43" max="43" width="13.25" customWidth="1"/>
    <col min="46" max="46" width="12.25" customWidth="1"/>
    <col min="47" max="47" width="12.875" customWidth="1"/>
  </cols>
  <sheetData>
    <row r="1" spans="3:40" x14ac:dyDescent="0.3">
      <c r="E1" t="s">
        <v>0</v>
      </c>
      <c r="F1" t="s">
        <v>1</v>
      </c>
      <c r="G1" t="s">
        <v>2</v>
      </c>
      <c r="I1" t="s">
        <v>3</v>
      </c>
      <c r="J1" t="s">
        <v>4</v>
      </c>
      <c r="K1" t="s">
        <v>5</v>
      </c>
    </row>
    <row r="2" spans="3:40" x14ac:dyDescent="0.3">
      <c r="E2" t="s">
        <v>6</v>
      </c>
      <c r="F2" t="s">
        <v>7</v>
      </c>
      <c r="G2" t="s">
        <v>8</v>
      </c>
      <c r="I2" t="s">
        <v>9</v>
      </c>
      <c r="J2" t="s">
        <v>10</v>
      </c>
    </row>
    <row r="3" spans="3:40" x14ac:dyDescent="0.3">
      <c r="F3" t="s">
        <v>11</v>
      </c>
      <c r="G3" t="s">
        <v>12</v>
      </c>
      <c r="I3" t="s">
        <v>13</v>
      </c>
    </row>
    <row r="8" spans="3:40" x14ac:dyDescent="0.3">
      <c r="C8" t="s">
        <v>14</v>
      </c>
      <c r="D8" t="s">
        <v>15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1722</v>
      </c>
      <c r="M8" t="s">
        <v>26</v>
      </c>
      <c r="N8" t="s">
        <v>27</v>
      </c>
      <c r="O8" t="s">
        <v>28</v>
      </c>
      <c r="P8" t="s">
        <v>1750</v>
      </c>
      <c r="Q8" t="s">
        <v>2194</v>
      </c>
      <c r="R8" t="s">
        <v>30</v>
      </c>
      <c r="S8" t="s">
        <v>31</v>
      </c>
      <c r="T8" t="s">
        <v>32</v>
      </c>
      <c r="U8" t="s">
        <v>33</v>
      </c>
    </row>
    <row r="9" spans="3:40" x14ac:dyDescent="0.3">
      <c r="C9" s="1">
        <v>1</v>
      </c>
      <c r="D9" s="1">
        <v>1</v>
      </c>
      <c r="E9" s="1">
        <v>7</v>
      </c>
      <c r="F9" s="1">
        <v>0</v>
      </c>
      <c r="G9" s="1" t="s">
        <v>2914</v>
      </c>
      <c r="H9" s="1" t="s">
        <v>2911</v>
      </c>
      <c r="I9" s="1">
        <v>0</v>
      </c>
      <c r="J9" s="1"/>
      <c r="K9" s="1"/>
      <c r="L9" s="1">
        <v>1</v>
      </c>
      <c r="M9" s="1">
        <v>1</v>
      </c>
      <c r="N9" s="1"/>
      <c r="O9" s="1"/>
      <c r="P9" s="1">
        <v>2</v>
      </c>
      <c r="Q9" s="1">
        <v>0.7</v>
      </c>
      <c r="R9" s="1"/>
      <c r="S9" s="1"/>
      <c r="T9" s="1"/>
      <c r="U9" s="1"/>
      <c r="Y9">
        <v>3</v>
      </c>
      <c r="Z9">
        <f>VLOOKUP(Y9,$AC$9:$AD$11,2,FALSE)</f>
        <v>0.5</v>
      </c>
      <c r="AC9">
        <v>1</v>
      </c>
      <c r="AD9">
        <v>0</v>
      </c>
      <c r="AG9">
        <v>6</v>
      </c>
      <c r="AH9">
        <v>0.7</v>
      </c>
      <c r="AI9">
        <f>VLOOKUP(AG9,$AM$9:$AN$12,2,FALSE)</f>
        <v>2</v>
      </c>
      <c r="AM9">
        <v>6</v>
      </c>
      <c r="AN9">
        <v>2</v>
      </c>
    </row>
    <row r="10" spans="3:40" x14ac:dyDescent="0.3">
      <c r="C10" s="1">
        <v>2</v>
      </c>
      <c r="D10" s="1">
        <v>2</v>
      </c>
      <c r="E10" s="1">
        <v>7</v>
      </c>
      <c r="F10" s="1">
        <v>0</v>
      </c>
      <c r="G10" s="1" t="s">
        <v>2914</v>
      </c>
      <c r="H10" s="1" t="s">
        <v>2911</v>
      </c>
      <c r="I10" s="1">
        <v>0</v>
      </c>
      <c r="J10" s="1"/>
      <c r="K10" s="1"/>
      <c r="L10" s="1">
        <v>2</v>
      </c>
      <c r="M10" s="1">
        <v>1</v>
      </c>
      <c r="N10" s="1"/>
      <c r="O10" s="1"/>
      <c r="P10" s="1">
        <v>2</v>
      </c>
      <c r="Q10" s="1">
        <v>0.7</v>
      </c>
      <c r="R10" s="1"/>
      <c r="S10" s="1"/>
      <c r="T10" s="1"/>
      <c r="U10" s="1"/>
      <c r="Y10">
        <v>3</v>
      </c>
      <c r="Z10">
        <f t="shared" ref="Z10:Z73" si="0">VLOOKUP(Y10,$AC$9:$AD$11,2,FALSE)</f>
        <v>0.5</v>
      </c>
      <c r="AC10">
        <v>2</v>
      </c>
      <c r="AD10">
        <v>0.7</v>
      </c>
      <c r="AG10">
        <v>6</v>
      </c>
      <c r="AH10">
        <v>0.7</v>
      </c>
      <c r="AI10">
        <f t="shared" ref="AI10:AI73" si="1">VLOOKUP(AG10,$AM$9:$AN$12,2,FALSE)</f>
        <v>2</v>
      </c>
      <c r="AM10">
        <v>4</v>
      </c>
      <c r="AN10">
        <v>2</v>
      </c>
    </row>
    <row r="11" spans="3:40" x14ac:dyDescent="0.3">
      <c r="C11" s="1">
        <v>3</v>
      </c>
      <c r="D11" s="1">
        <v>3</v>
      </c>
      <c r="E11" s="1">
        <v>7</v>
      </c>
      <c r="F11" s="1">
        <v>0</v>
      </c>
      <c r="G11" s="1" t="s">
        <v>2914</v>
      </c>
      <c r="H11" s="1" t="s">
        <v>2911</v>
      </c>
      <c r="I11" s="1">
        <v>0</v>
      </c>
      <c r="J11" s="1"/>
      <c r="K11" s="1"/>
      <c r="L11" s="1">
        <v>3</v>
      </c>
      <c r="M11" s="1">
        <v>1</v>
      </c>
      <c r="N11" s="1"/>
      <c r="O11" s="1"/>
      <c r="P11" s="1">
        <v>2</v>
      </c>
      <c r="Q11" s="1">
        <v>0.7</v>
      </c>
      <c r="R11" s="1"/>
      <c r="S11" s="1"/>
      <c r="T11" s="1"/>
      <c r="U11" s="1"/>
      <c r="Y11">
        <v>3</v>
      </c>
      <c r="Z11">
        <f t="shared" si="0"/>
        <v>0.5</v>
      </c>
      <c r="AC11">
        <v>3</v>
      </c>
      <c r="AD11">
        <v>0.5</v>
      </c>
      <c r="AG11">
        <v>6</v>
      </c>
      <c r="AH11">
        <v>0.7</v>
      </c>
      <c r="AI11">
        <f t="shared" si="1"/>
        <v>2</v>
      </c>
      <c r="AM11">
        <v>2</v>
      </c>
      <c r="AN11">
        <v>1</v>
      </c>
    </row>
    <row r="12" spans="3:40" x14ac:dyDescent="0.3">
      <c r="C12" s="1">
        <v>4</v>
      </c>
      <c r="D12" s="1">
        <v>4</v>
      </c>
      <c r="E12" s="1">
        <v>7</v>
      </c>
      <c r="F12" s="1">
        <v>0</v>
      </c>
      <c r="G12" s="1" t="s">
        <v>2914</v>
      </c>
      <c r="H12" s="1" t="s">
        <v>2911</v>
      </c>
      <c r="I12" s="1">
        <v>0</v>
      </c>
      <c r="J12" s="1"/>
      <c r="K12" s="1"/>
      <c r="L12" s="1">
        <v>4</v>
      </c>
      <c r="M12" s="1">
        <v>1</v>
      </c>
      <c r="N12" s="1"/>
      <c r="O12" s="1"/>
      <c r="P12" s="1">
        <v>2</v>
      </c>
      <c r="Q12" s="1">
        <v>0.7</v>
      </c>
      <c r="R12" s="1"/>
      <c r="S12" s="1"/>
      <c r="T12" s="1"/>
      <c r="U12" s="1"/>
      <c r="Y12">
        <v>3</v>
      </c>
      <c r="Z12">
        <f t="shared" si="0"/>
        <v>0.5</v>
      </c>
      <c r="AG12">
        <v>6</v>
      </c>
      <c r="AH12">
        <v>0.7</v>
      </c>
      <c r="AI12">
        <f t="shared" si="1"/>
        <v>2</v>
      </c>
      <c r="AM12">
        <v>1</v>
      </c>
      <c r="AN12">
        <v>1</v>
      </c>
    </row>
    <row r="13" spans="3:40" x14ac:dyDescent="0.3">
      <c r="C13" s="1">
        <v>5</v>
      </c>
      <c r="D13" s="1">
        <v>5</v>
      </c>
      <c r="E13" s="1">
        <v>7</v>
      </c>
      <c r="F13" s="1">
        <v>0</v>
      </c>
      <c r="G13" s="1" t="s">
        <v>2914</v>
      </c>
      <c r="H13" s="1" t="s">
        <v>2911</v>
      </c>
      <c r="I13" s="1">
        <v>0</v>
      </c>
      <c r="J13" s="1"/>
      <c r="K13" s="1"/>
      <c r="L13" s="1">
        <v>5</v>
      </c>
      <c r="M13" s="1">
        <v>1</v>
      </c>
      <c r="N13" s="1"/>
      <c r="O13" s="1"/>
      <c r="P13" s="1">
        <v>2</v>
      </c>
      <c r="Q13" s="1">
        <v>0.7</v>
      </c>
      <c r="R13" s="1"/>
      <c r="S13" s="1"/>
      <c r="T13" s="1"/>
      <c r="U13" s="1"/>
      <c r="Y13">
        <v>3</v>
      </c>
      <c r="Z13">
        <f t="shared" si="0"/>
        <v>0.5</v>
      </c>
      <c r="AG13">
        <v>6</v>
      </c>
      <c r="AH13">
        <v>0.7</v>
      </c>
      <c r="AI13">
        <f t="shared" si="1"/>
        <v>2</v>
      </c>
    </row>
    <row r="14" spans="3:40" x14ac:dyDescent="0.3">
      <c r="C14" s="1">
        <v>6</v>
      </c>
      <c r="D14" s="1">
        <v>6</v>
      </c>
      <c r="E14" s="1">
        <v>7</v>
      </c>
      <c r="F14" s="1">
        <v>0</v>
      </c>
      <c r="G14" s="1" t="s">
        <v>2914</v>
      </c>
      <c r="H14" s="1" t="s">
        <v>2911</v>
      </c>
      <c r="I14" s="1">
        <v>0</v>
      </c>
      <c r="J14" s="1"/>
      <c r="K14" s="1"/>
      <c r="L14" s="1">
        <v>6</v>
      </c>
      <c r="M14" s="1">
        <v>1</v>
      </c>
      <c r="N14" s="1"/>
      <c r="O14" s="1"/>
      <c r="P14" s="1">
        <v>2</v>
      </c>
      <c r="Q14" s="1">
        <v>1</v>
      </c>
      <c r="R14" s="1"/>
      <c r="S14" s="1"/>
      <c r="T14" s="1"/>
      <c r="U14" s="1"/>
      <c r="Y14">
        <v>2</v>
      </c>
      <c r="Z14">
        <f t="shared" si="0"/>
        <v>0.7</v>
      </c>
      <c r="AG14">
        <v>4</v>
      </c>
      <c r="AH14">
        <v>1</v>
      </c>
      <c r="AI14">
        <f t="shared" si="1"/>
        <v>2</v>
      </c>
    </row>
    <row r="15" spans="3:40" x14ac:dyDescent="0.3">
      <c r="C15" s="1">
        <v>7</v>
      </c>
      <c r="D15" s="1">
        <v>7</v>
      </c>
      <c r="E15" s="1">
        <v>7</v>
      </c>
      <c r="F15" s="1">
        <v>0</v>
      </c>
      <c r="G15" s="1" t="s">
        <v>2914</v>
      </c>
      <c r="H15" s="1" t="s">
        <v>2911</v>
      </c>
      <c r="I15" s="1">
        <v>0</v>
      </c>
      <c r="J15" s="1"/>
      <c r="K15" s="1"/>
      <c r="L15" s="1">
        <v>7</v>
      </c>
      <c r="M15" s="1">
        <v>1</v>
      </c>
      <c r="N15" s="1"/>
      <c r="O15" s="1"/>
      <c r="P15" s="1">
        <v>2</v>
      </c>
      <c r="Q15" s="1">
        <v>1</v>
      </c>
      <c r="R15" s="1"/>
      <c r="S15" s="1"/>
      <c r="T15" s="1"/>
      <c r="U15" s="1"/>
      <c r="Y15">
        <v>2</v>
      </c>
      <c r="Z15">
        <f t="shared" si="0"/>
        <v>0.7</v>
      </c>
      <c r="AG15">
        <v>4</v>
      </c>
      <c r="AH15">
        <v>1</v>
      </c>
      <c r="AI15">
        <f t="shared" si="1"/>
        <v>2</v>
      </c>
    </row>
    <row r="16" spans="3:40" x14ac:dyDescent="0.3">
      <c r="C16" s="1">
        <v>8</v>
      </c>
      <c r="D16" s="1">
        <v>8</v>
      </c>
      <c r="E16" s="1">
        <v>7</v>
      </c>
      <c r="F16" s="1">
        <v>0</v>
      </c>
      <c r="G16" s="1" t="s">
        <v>2914</v>
      </c>
      <c r="H16" s="1" t="s">
        <v>2911</v>
      </c>
      <c r="I16" s="1">
        <v>0</v>
      </c>
      <c r="J16" s="1"/>
      <c r="K16" s="1"/>
      <c r="L16" s="1">
        <v>8</v>
      </c>
      <c r="M16" s="1">
        <v>1</v>
      </c>
      <c r="N16" s="1"/>
      <c r="O16" s="1"/>
      <c r="P16" s="1">
        <v>2</v>
      </c>
      <c r="Q16" s="1">
        <v>1</v>
      </c>
      <c r="R16" s="1"/>
      <c r="S16" s="1"/>
      <c r="T16" s="1"/>
      <c r="U16" s="1"/>
      <c r="Y16">
        <v>2</v>
      </c>
      <c r="Z16">
        <f t="shared" si="0"/>
        <v>0.7</v>
      </c>
      <c r="AG16">
        <v>4</v>
      </c>
      <c r="AH16">
        <v>1</v>
      </c>
      <c r="AI16">
        <f t="shared" si="1"/>
        <v>2</v>
      </c>
    </row>
    <row r="17" spans="3:35" x14ac:dyDescent="0.3">
      <c r="C17" s="1">
        <v>9</v>
      </c>
      <c r="D17" s="1">
        <v>9</v>
      </c>
      <c r="E17" s="1">
        <v>7</v>
      </c>
      <c r="F17" s="1">
        <v>0</v>
      </c>
      <c r="G17" s="1" t="s">
        <v>2914</v>
      </c>
      <c r="H17" s="1" t="s">
        <v>2911</v>
      </c>
      <c r="I17" s="1">
        <v>0</v>
      </c>
      <c r="J17" s="1"/>
      <c r="K17" s="1"/>
      <c r="L17" s="1">
        <v>9</v>
      </c>
      <c r="M17" s="1">
        <v>1</v>
      </c>
      <c r="N17" s="1"/>
      <c r="O17" s="1"/>
      <c r="P17" s="1">
        <v>2</v>
      </c>
      <c r="Q17" s="1">
        <v>1</v>
      </c>
      <c r="R17" s="1"/>
      <c r="S17" s="1"/>
      <c r="T17" s="1"/>
      <c r="U17" s="1"/>
      <c r="Y17">
        <v>2</v>
      </c>
      <c r="Z17">
        <f t="shared" si="0"/>
        <v>0.7</v>
      </c>
      <c r="AG17">
        <v>4</v>
      </c>
      <c r="AH17">
        <v>1</v>
      </c>
      <c r="AI17">
        <f t="shared" si="1"/>
        <v>2</v>
      </c>
    </row>
    <row r="18" spans="3:35" x14ac:dyDescent="0.3">
      <c r="C18" s="1">
        <v>10</v>
      </c>
      <c r="D18" s="1">
        <v>10</v>
      </c>
      <c r="E18" s="1">
        <v>7</v>
      </c>
      <c r="F18" s="1">
        <v>0</v>
      </c>
      <c r="G18" s="1" t="s">
        <v>2914</v>
      </c>
      <c r="H18" s="1" t="s">
        <v>2911</v>
      </c>
      <c r="I18" s="1">
        <v>0</v>
      </c>
      <c r="J18" s="1"/>
      <c r="K18" s="1"/>
      <c r="L18" s="1">
        <v>10</v>
      </c>
      <c r="M18" s="1">
        <v>1</v>
      </c>
      <c r="N18" s="1"/>
      <c r="O18" s="1"/>
      <c r="P18" s="1">
        <v>2</v>
      </c>
      <c r="Q18" s="1">
        <v>1</v>
      </c>
      <c r="R18" s="1"/>
      <c r="S18" s="1"/>
      <c r="T18" s="1"/>
      <c r="U18" s="1"/>
      <c r="Y18">
        <v>2</v>
      </c>
      <c r="Z18">
        <f t="shared" si="0"/>
        <v>0.7</v>
      </c>
      <c r="AG18">
        <v>4</v>
      </c>
      <c r="AH18">
        <v>1</v>
      </c>
      <c r="AI18">
        <f t="shared" si="1"/>
        <v>2</v>
      </c>
    </row>
    <row r="19" spans="3:35" x14ac:dyDescent="0.3">
      <c r="C19" s="1">
        <v>11</v>
      </c>
      <c r="D19" s="1">
        <v>11</v>
      </c>
      <c r="E19" s="1">
        <v>7</v>
      </c>
      <c r="F19" s="1">
        <v>0</v>
      </c>
      <c r="G19" s="1" t="s">
        <v>2914</v>
      </c>
      <c r="H19" s="1" t="s">
        <v>2911</v>
      </c>
      <c r="I19" s="1">
        <v>0</v>
      </c>
      <c r="J19" s="1"/>
      <c r="K19" s="1"/>
      <c r="L19" s="1">
        <v>11</v>
      </c>
      <c r="M19" s="1">
        <v>1</v>
      </c>
      <c r="N19" s="1"/>
      <c r="O19" s="1"/>
      <c r="P19" s="1">
        <v>1</v>
      </c>
      <c r="Q19" s="1">
        <v>2</v>
      </c>
      <c r="R19" s="1"/>
      <c r="S19" s="1"/>
      <c r="T19" s="1"/>
      <c r="U19" s="1"/>
      <c r="Y19">
        <v>1</v>
      </c>
      <c r="Z19">
        <f t="shared" si="0"/>
        <v>0</v>
      </c>
      <c r="AG19">
        <v>2</v>
      </c>
      <c r="AH19">
        <v>2</v>
      </c>
      <c r="AI19">
        <f t="shared" si="1"/>
        <v>1</v>
      </c>
    </row>
    <row r="20" spans="3:35" x14ac:dyDescent="0.3">
      <c r="C20" s="1">
        <v>12</v>
      </c>
      <c r="D20" s="1">
        <v>12</v>
      </c>
      <c r="E20" s="1">
        <v>7</v>
      </c>
      <c r="F20" s="1">
        <v>0</v>
      </c>
      <c r="G20" s="1" t="s">
        <v>2914</v>
      </c>
      <c r="H20" s="1" t="s">
        <v>2911</v>
      </c>
      <c r="I20" s="1">
        <v>0</v>
      </c>
      <c r="J20" s="1"/>
      <c r="K20" s="1"/>
      <c r="L20" s="1">
        <v>12</v>
      </c>
      <c r="M20" s="1">
        <v>1</v>
      </c>
      <c r="N20" s="1"/>
      <c r="O20" s="1"/>
      <c r="P20" s="1">
        <v>1</v>
      </c>
      <c r="Q20" s="1">
        <v>2</v>
      </c>
      <c r="R20" s="1"/>
      <c r="S20" s="1"/>
      <c r="T20" s="1"/>
      <c r="U20" s="1"/>
      <c r="Y20">
        <v>1</v>
      </c>
      <c r="Z20">
        <f t="shared" si="0"/>
        <v>0</v>
      </c>
      <c r="AG20">
        <v>2</v>
      </c>
      <c r="AH20">
        <v>2</v>
      </c>
      <c r="AI20">
        <f t="shared" si="1"/>
        <v>1</v>
      </c>
    </row>
    <row r="21" spans="3:35" x14ac:dyDescent="0.3">
      <c r="C21" s="1">
        <v>13</v>
      </c>
      <c r="D21" s="1">
        <v>13</v>
      </c>
      <c r="E21" s="1">
        <v>7</v>
      </c>
      <c r="F21" s="1">
        <v>0</v>
      </c>
      <c r="G21" s="1" t="s">
        <v>2914</v>
      </c>
      <c r="H21" s="1" t="s">
        <v>2911</v>
      </c>
      <c r="I21" s="1">
        <v>0</v>
      </c>
      <c r="J21" s="1"/>
      <c r="K21" s="1"/>
      <c r="L21" s="1">
        <v>13</v>
      </c>
      <c r="M21" s="1">
        <v>1</v>
      </c>
      <c r="N21" s="1"/>
      <c r="O21" s="1"/>
      <c r="P21" s="1">
        <v>1</v>
      </c>
      <c r="Q21" s="1">
        <v>2</v>
      </c>
      <c r="R21" s="1"/>
      <c r="S21" s="1"/>
      <c r="T21" s="1"/>
      <c r="U21" s="1"/>
      <c r="Y21">
        <v>1</v>
      </c>
      <c r="Z21">
        <f t="shared" si="0"/>
        <v>0</v>
      </c>
      <c r="AG21">
        <v>2</v>
      </c>
      <c r="AH21">
        <v>2</v>
      </c>
      <c r="AI21">
        <f t="shared" si="1"/>
        <v>1</v>
      </c>
    </row>
    <row r="22" spans="3:35" x14ac:dyDescent="0.3">
      <c r="C22" s="1">
        <v>14</v>
      </c>
      <c r="D22" s="1">
        <v>14</v>
      </c>
      <c r="E22" s="1">
        <v>7</v>
      </c>
      <c r="F22" s="1">
        <v>0</v>
      </c>
      <c r="G22" s="1" t="s">
        <v>2914</v>
      </c>
      <c r="H22" s="1" t="s">
        <v>2911</v>
      </c>
      <c r="I22" s="1">
        <v>0</v>
      </c>
      <c r="J22" s="1"/>
      <c r="K22" s="1"/>
      <c r="L22" s="1">
        <v>14</v>
      </c>
      <c r="M22" s="1">
        <v>1</v>
      </c>
      <c r="N22" s="1"/>
      <c r="O22" s="1"/>
      <c r="P22" s="1">
        <v>1</v>
      </c>
      <c r="Q22" s="1">
        <v>2</v>
      </c>
      <c r="R22" s="1"/>
      <c r="S22" s="1"/>
      <c r="T22" s="1"/>
      <c r="U22" s="1"/>
      <c r="Y22">
        <v>1</v>
      </c>
      <c r="Z22">
        <f t="shared" si="0"/>
        <v>0</v>
      </c>
      <c r="AG22">
        <v>2</v>
      </c>
      <c r="AH22">
        <v>2</v>
      </c>
      <c r="AI22">
        <f t="shared" si="1"/>
        <v>1</v>
      </c>
    </row>
    <row r="23" spans="3:35" x14ac:dyDescent="0.3">
      <c r="C23" s="1">
        <v>15</v>
      </c>
      <c r="D23" s="1">
        <v>15</v>
      </c>
      <c r="E23" s="1">
        <v>7</v>
      </c>
      <c r="F23" s="1">
        <v>0</v>
      </c>
      <c r="G23" s="1" t="s">
        <v>2914</v>
      </c>
      <c r="H23" s="1" t="s">
        <v>2911</v>
      </c>
      <c r="I23" s="1">
        <v>0</v>
      </c>
      <c r="J23" s="1"/>
      <c r="K23" s="1"/>
      <c r="L23" s="1">
        <v>15</v>
      </c>
      <c r="M23" s="1">
        <v>1</v>
      </c>
      <c r="N23" s="1"/>
      <c r="O23" s="1"/>
      <c r="P23" s="1">
        <v>1</v>
      </c>
      <c r="Q23" s="1">
        <v>2</v>
      </c>
      <c r="R23" s="1"/>
      <c r="S23" s="1"/>
      <c r="T23" s="1"/>
      <c r="U23" s="1"/>
      <c r="Y23">
        <v>1</v>
      </c>
      <c r="Z23">
        <f t="shared" si="0"/>
        <v>0</v>
      </c>
      <c r="AG23">
        <v>2</v>
      </c>
      <c r="AH23">
        <v>2</v>
      </c>
      <c r="AI23">
        <f t="shared" si="1"/>
        <v>1</v>
      </c>
    </row>
    <row r="24" spans="3:35" x14ac:dyDescent="0.3">
      <c r="C24" s="1">
        <v>16</v>
      </c>
      <c r="D24" s="1">
        <v>16</v>
      </c>
      <c r="E24" s="1">
        <v>7</v>
      </c>
      <c r="F24" s="1">
        <v>0</v>
      </c>
      <c r="G24" s="1" t="s">
        <v>2914</v>
      </c>
      <c r="H24" s="1" t="s">
        <v>2911</v>
      </c>
      <c r="I24" s="1">
        <v>0</v>
      </c>
      <c r="J24" s="1"/>
      <c r="K24" s="1"/>
      <c r="L24" s="1">
        <v>16</v>
      </c>
      <c r="M24" s="1">
        <v>1</v>
      </c>
      <c r="N24" s="1"/>
      <c r="O24" s="1"/>
      <c r="P24" s="1">
        <v>1</v>
      </c>
      <c r="Q24" s="1">
        <v>0</v>
      </c>
      <c r="R24" s="1"/>
      <c r="S24" s="1"/>
      <c r="T24" s="1"/>
      <c r="U24" s="1"/>
      <c r="Y24">
        <v>1</v>
      </c>
      <c r="Z24">
        <f t="shared" si="0"/>
        <v>0</v>
      </c>
      <c r="AG24">
        <v>1</v>
      </c>
      <c r="AH24">
        <v>0</v>
      </c>
      <c r="AI24">
        <f t="shared" si="1"/>
        <v>1</v>
      </c>
    </row>
    <row r="25" spans="3:35" x14ac:dyDescent="0.3">
      <c r="C25" s="1">
        <v>17</v>
      </c>
      <c r="D25" s="1">
        <v>17</v>
      </c>
      <c r="E25" s="1">
        <v>7</v>
      </c>
      <c r="F25" s="1">
        <v>0</v>
      </c>
      <c r="G25" s="1" t="s">
        <v>2914</v>
      </c>
      <c r="H25" s="1" t="s">
        <v>2911</v>
      </c>
      <c r="I25" s="1">
        <v>0</v>
      </c>
      <c r="J25" s="1"/>
      <c r="K25" s="1"/>
      <c r="L25" s="1">
        <v>17</v>
      </c>
      <c r="M25" s="1">
        <v>1</v>
      </c>
      <c r="N25" s="1"/>
      <c r="O25" s="1"/>
      <c r="P25" s="1">
        <v>1</v>
      </c>
      <c r="Q25" s="1">
        <v>0</v>
      </c>
      <c r="R25" s="1"/>
      <c r="S25" s="1"/>
      <c r="T25" s="1"/>
      <c r="U25" s="1"/>
      <c r="Y25">
        <v>1</v>
      </c>
      <c r="Z25">
        <f t="shared" si="0"/>
        <v>0</v>
      </c>
      <c r="AG25">
        <v>1</v>
      </c>
      <c r="AH25">
        <v>0</v>
      </c>
      <c r="AI25">
        <f t="shared" si="1"/>
        <v>1</v>
      </c>
    </row>
    <row r="26" spans="3:35" x14ac:dyDescent="0.3">
      <c r="C26" s="1">
        <v>18</v>
      </c>
      <c r="D26" s="1">
        <v>18</v>
      </c>
      <c r="E26" s="1">
        <v>7</v>
      </c>
      <c r="F26" s="1">
        <v>0</v>
      </c>
      <c r="G26" s="1" t="s">
        <v>2914</v>
      </c>
      <c r="H26" s="1" t="s">
        <v>2911</v>
      </c>
      <c r="I26" s="1">
        <v>0</v>
      </c>
      <c r="J26" s="1"/>
      <c r="K26" s="1"/>
      <c r="L26" s="1">
        <v>18</v>
      </c>
      <c r="M26" s="1">
        <v>1</v>
      </c>
      <c r="N26" s="1"/>
      <c r="O26" s="1"/>
      <c r="P26" s="1">
        <v>1</v>
      </c>
      <c r="Q26" s="1">
        <v>0</v>
      </c>
      <c r="R26" s="1"/>
      <c r="S26" s="1"/>
      <c r="T26" s="1"/>
      <c r="U26" s="1"/>
      <c r="Y26">
        <v>1</v>
      </c>
      <c r="Z26">
        <f t="shared" si="0"/>
        <v>0</v>
      </c>
      <c r="AG26">
        <v>1</v>
      </c>
      <c r="AH26">
        <v>0</v>
      </c>
      <c r="AI26">
        <f t="shared" si="1"/>
        <v>1</v>
      </c>
    </row>
    <row r="27" spans="3:35" x14ac:dyDescent="0.3">
      <c r="C27" s="1">
        <v>19</v>
      </c>
      <c r="D27" s="1">
        <v>19</v>
      </c>
      <c r="E27" s="1">
        <v>7</v>
      </c>
      <c r="F27" s="1">
        <v>0</v>
      </c>
      <c r="G27" s="1" t="s">
        <v>2914</v>
      </c>
      <c r="H27" s="1" t="s">
        <v>2911</v>
      </c>
      <c r="I27" s="1">
        <v>0</v>
      </c>
      <c r="J27" s="1"/>
      <c r="K27" s="1"/>
      <c r="L27" s="1">
        <v>19</v>
      </c>
      <c r="M27" s="1">
        <v>1</v>
      </c>
      <c r="N27" s="1"/>
      <c r="O27" s="1"/>
      <c r="P27" s="1">
        <v>1</v>
      </c>
      <c r="Q27" s="1">
        <v>0</v>
      </c>
      <c r="R27" s="1"/>
      <c r="S27" s="1"/>
      <c r="T27" s="1"/>
      <c r="U27" s="1"/>
      <c r="Y27">
        <v>1</v>
      </c>
      <c r="Z27">
        <f t="shared" si="0"/>
        <v>0</v>
      </c>
      <c r="AG27">
        <v>1</v>
      </c>
      <c r="AH27">
        <v>0</v>
      </c>
      <c r="AI27">
        <f t="shared" si="1"/>
        <v>1</v>
      </c>
    </row>
    <row r="28" spans="3:35" x14ac:dyDescent="0.3">
      <c r="C28" s="1">
        <v>20</v>
      </c>
      <c r="D28" s="1">
        <v>20</v>
      </c>
      <c r="E28" s="1">
        <v>7</v>
      </c>
      <c r="F28" s="1">
        <v>0</v>
      </c>
      <c r="G28" s="1" t="s">
        <v>2914</v>
      </c>
      <c r="H28" s="1" t="s">
        <v>2911</v>
      </c>
      <c r="I28" s="1">
        <v>0</v>
      </c>
      <c r="J28" s="1"/>
      <c r="K28" s="1"/>
      <c r="L28" s="1">
        <v>20</v>
      </c>
      <c r="M28" s="1">
        <v>1</v>
      </c>
      <c r="N28" s="1"/>
      <c r="O28" s="1"/>
      <c r="P28" s="1">
        <v>1</v>
      </c>
      <c r="Q28" s="1">
        <v>0</v>
      </c>
      <c r="R28" s="1"/>
      <c r="S28" s="1"/>
      <c r="T28" s="1"/>
      <c r="U28" s="1"/>
      <c r="Y28">
        <v>1</v>
      </c>
      <c r="Z28">
        <f t="shared" si="0"/>
        <v>0</v>
      </c>
      <c r="AG28">
        <v>1</v>
      </c>
      <c r="AH28">
        <v>0</v>
      </c>
      <c r="AI28">
        <f t="shared" si="1"/>
        <v>1</v>
      </c>
    </row>
    <row r="29" spans="3:35" x14ac:dyDescent="0.3">
      <c r="C29" s="1">
        <v>21</v>
      </c>
      <c r="D29" s="1">
        <v>101</v>
      </c>
      <c r="E29" s="1">
        <v>3</v>
      </c>
      <c r="F29" s="1">
        <v>0</v>
      </c>
      <c r="G29" s="1" t="s">
        <v>2914</v>
      </c>
      <c r="H29" s="1" t="s">
        <v>2911</v>
      </c>
      <c r="I29" s="1">
        <v>0</v>
      </c>
      <c r="J29" s="1"/>
      <c r="K29" s="1"/>
      <c r="L29" s="1">
        <v>1</v>
      </c>
      <c r="M29" s="1">
        <v>1</v>
      </c>
      <c r="N29" s="1"/>
      <c r="O29" s="1"/>
      <c r="P29" s="1">
        <v>2</v>
      </c>
      <c r="Q29" s="1">
        <v>0.7</v>
      </c>
      <c r="R29" s="1"/>
      <c r="S29" s="1"/>
      <c r="T29" s="1"/>
      <c r="U29" s="1"/>
      <c r="Y29">
        <v>3</v>
      </c>
      <c r="Z29">
        <f t="shared" si="0"/>
        <v>0.5</v>
      </c>
      <c r="AG29">
        <v>6</v>
      </c>
      <c r="AH29">
        <v>0.7</v>
      </c>
      <c r="AI29">
        <f t="shared" si="1"/>
        <v>2</v>
      </c>
    </row>
    <row r="30" spans="3:35" x14ac:dyDescent="0.3">
      <c r="C30" s="1">
        <v>22</v>
      </c>
      <c r="D30" s="1">
        <v>102</v>
      </c>
      <c r="E30" s="1">
        <v>3</v>
      </c>
      <c r="F30" s="1">
        <v>0</v>
      </c>
      <c r="G30" s="1" t="s">
        <v>2914</v>
      </c>
      <c r="H30" s="1" t="s">
        <v>2911</v>
      </c>
      <c r="I30" s="1">
        <v>0</v>
      </c>
      <c r="J30" s="1"/>
      <c r="K30" s="1"/>
      <c r="L30" s="1">
        <v>2</v>
      </c>
      <c r="M30" s="1">
        <v>1</v>
      </c>
      <c r="N30" s="1"/>
      <c r="O30" s="1"/>
      <c r="P30" s="1">
        <v>2</v>
      </c>
      <c r="Q30" s="1">
        <v>0.7</v>
      </c>
      <c r="R30" s="1"/>
      <c r="S30" s="1"/>
      <c r="T30" s="1"/>
      <c r="U30" s="1"/>
      <c r="Y30">
        <v>3</v>
      </c>
      <c r="Z30">
        <f t="shared" si="0"/>
        <v>0.5</v>
      </c>
      <c r="AG30">
        <v>6</v>
      </c>
      <c r="AH30">
        <v>0.7</v>
      </c>
      <c r="AI30">
        <f t="shared" si="1"/>
        <v>2</v>
      </c>
    </row>
    <row r="31" spans="3:35" x14ac:dyDescent="0.3">
      <c r="C31" s="1">
        <v>23</v>
      </c>
      <c r="D31" s="1">
        <v>103</v>
      </c>
      <c r="E31" s="1">
        <v>3</v>
      </c>
      <c r="F31" s="1">
        <v>0</v>
      </c>
      <c r="G31" s="1" t="s">
        <v>2914</v>
      </c>
      <c r="H31" s="1" t="s">
        <v>2911</v>
      </c>
      <c r="I31" s="1">
        <v>0</v>
      </c>
      <c r="J31" s="1"/>
      <c r="K31" s="1"/>
      <c r="L31" s="1">
        <v>3</v>
      </c>
      <c r="M31" s="1">
        <v>1</v>
      </c>
      <c r="N31" s="1"/>
      <c r="O31" s="1"/>
      <c r="P31" s="1">
        <v>2</v>
      </c>
      <c r="Q31" s="1">
        <v>0.7</v>
      </c>
      <c r="R31" s="1"/>
      <c r="S31" s="1"/>
      <c r="T31" s="1"/>
      <c r="U31" s="1"/>
      <c r="Y31">
        <v>3</v>
      </c>
      <c r="Z31">
        <f t="shared" si="0"/>
        <v>0.5</v>
      </c>
      <c r="AG31">
        <v>6</v>
      </c>
      <c r="AH31">
        <v>0.7</v>
      </c>
      <c r="AI31">
        <f t="shared" si="1"/>
        <v>2</v>
      </c>
    </row>
    <row r="32" spans="3:35" x14ac:dyDescent="0.3">
      <c r="C32" s="1">
        <v>24</v>
      </c>
      <c r="D32" s="1">
        <v>104</v>
      </c>
      <c r="E32" s="1">
        <v>3</v>
      </c>
      <c r="F32" s="1">
        <v>0</v>
      </c>
      <c r="G32" s="1" t="s">
        <v>2914</v>
      </c>
      <c r="H32" s="1" t="s">
        <v>2911</v>
      </c>
      <c r="I32" s="1">
        <v>0</v>
      </c>
      <c r="J32" s="1"/>
      <c r="K32" s="1"/>
      <c r="L32" s="1">
        <v>4</v>
      </c>
      <c r="M32" s="1">
        <v>1</v>
      </c>
      <c r="N32" s="1"/>
      <c r="O32" s="1"/>
      <c r="P32" s="1">
        <v>2</v>
      </c>
      <c r="Q32" s="1">
        <v>0.7</v>
      </c>
      <c r="R32" s="1"/>
      <c r="S32" s="1"/>
      <c r="T32" s="1"/>
      <c r="U32" s="1"/>
      <c r="Y32">
        <v>3</v>
      </c>
      <c r="Z32">
        <f t="shared" si="0"/>
        <v>0.5</v>
      </c>
      <c r="AG32">
        <v>6</v>
      </c>
      <c r="AH32">
        <v>0.7</v>
      </c>
      <c r="AI32">
        <f t="shared" si="1"/>
        <v>2</v>
      </c>
    </row>
    <row r="33" spans="3:35" x14ac:dyDescent="0.3">
      <c r="C33" s="1">
        <v>25</v>
      </c>
      <c r="D33" s="1">
        <v>105</v>
      </c>
      <c r="E33" s="1">
        <v>3</v>
      </c>
      <c r="F33" s="1">
        <v>0</v>
      </c>
      <c r="G33" s="1" t="s">
        <v>2914</v>
      </c>
      <c r="H33" s="1" t="s">
        <v>2911</v>
      </c>
      <c r="I33" s="1">
        <v>0</v>
      </c>
      <c r="J33" s="1"/>
      <c r="K33" s="1"/>
      <c r="L33" s="1">
        <v>5</v>
      </c>
      <c r="M33" s="1">
        <v>1</v>
      </c>
      <c r="N33" s="1"/>
      <c r="O33" s="1"/>
      <c r="P33" s="1">
        <v>2</v>
      </c>
      <c r="Q33" s="1">
        <v>0.7</v>
      </c>
      <c r="R33" s="1"/>
      <c r="S33" s="1"/>
      <c r="T33" s="1"/>
      <c r="U33" s="1"/>
      <c r="Y33">
        <v>3</v>
      </c>
      <c r="Z33">
        <f t="shared" si="0"/>
        <v>0.5</v>
      </c>
      <c r="AG33">
        <v>6</v>
      </c>
      <c r="AH33">
        <v>0.7</v>
      </c>
      <c r="AI33">
        <f t="shared" si="1"/>
        <v>2</v>
      </c>
    </row>
    <row r="34" spans="3:35" x14ac:dyDescent="0.3">
      <c r="C34" s="1">
        <v>26</v>
      </c>
      <c r="D34" s="1">
        <v>106</v>
      </c>
      <c r="E34" s="1">
        <v>3</v>
      </c>
      <c r="F34" s="1">
        <v>0</v>
      </c>
      <c r="G34" s="1" t="s">
        <v>2914</v>
      </c>
      <c r="H34" s="1" t="s">
        <v>2911</v>
      </c>
      <c r="I34" s="1">
        <v>0</v>
      </c>
      <c r="J34" s="1"/>
      <c r="K34" s="1"/>
      <c r="L34" s="1">
        <v>6</v>
      </c>
      <c r="M34" s="1">
        <v>1</v>
      </c>
      <c r="N34" s="1"/>
      <c r="O34" s="1"/>
      <c r="P34" s="1">
        <v>2</v>
      </c>
      <c r="Q34" s="1">
        <v>1</v>
      </c>
      <c r="R34" s="1"/>
      <c r="S34" s="1"/>
      <c r="T34" s="1"/>
      <c r="U34" s="1"/>
      <c r="Y34">
        <v>2</v>
      </c>
      <c r="Z34">
        <f t="shared" si="0"/>
        <v>0.7</v>
      </c>
      <c r="AG34">
        <v>4</v>
      </c>
      <c r="AH34">
        <v>1</v>
      </c>
      <c r="AI34">
        <f t="shared" si="1"/>
        <v>2</v>
      </c>
    </row>
    <row r="35" spans="3:35" x14ac:dyDescent="0.3">
      <c r="C35" s="1">
        <v>27</v>
      </c>
      <c r="D35" s="1">
        <v>107</v>
      </c>
      <c r="E35" s="1">
        <v>3</v>
      </c>
      <c r="F35" s="1">
        <v>0</v>
      </c>
      <c r="G35" s="1" t="s">
        <v>2914</v>
      </c>
      <c r="H35" s="1" t="s">
        <v>2911</v>
      </c>
      <c r="I35" s="1">
        <v>0</v>
      </c>
      <c r="J35" s="1"/>
      <c r="K35" s="1"/>
      <c r="L35" s="1">
        <v>7</v>
      </c>
      <c r="M35" s="1">
        <v>1</v>
      </c>
      <c r="N35" s="1"/>
      <c r="O35" s="1"/>
      <c r="P35" s="1">
        <v>2</v>
      </c>
      <c r="Q35" s="1">
        <v>1</v>
      </c>
      <c r="R35" s="1"/>
      <c r="S35" s="1"/>
      <c r="T35" s="1"/>
      <c r="U35" s="1"/>
      <c r="Y35">
        <v>2</v>
      </c>
      <c r="Z35">
        <f t="shared" si="0"/>
        <v>0.7</v>
      </c>
      <c r="AG35">
        <v>4</v>
      </c>
      <c r="AH35">
        <v>1</v>
      </c>
      <c r="AI35">
        <f t="shared" si="1"/>
        <v>2</v>
      </c>
    </row>
    <row r="36" spans="3:35" x14ac:dyDescent="0.3">
      <c r="C36" s="1">
        <v>28</v>
      </c>
      <c r="D36" s="1">
        <v>108</v>
      </c>
      <c r="E36" s="1">
        <v>3</v>
      </c>
      <c r="F36" s="1">
        <v>0</v>
      </c>
      <c r="G36" s="1" t="s">
        <v>2914</v>
      </c>
      <c r="H36" s="1" t="s">
        <v>2911</v>
      </c>
      <c r="I36" s="1">
        <v>0</v>
      </c>
      <c r="J36" s="1"/>
      <c r="K36" s="1"/>
      <c r="L36" s="1">
        <v>8</v>
      </c>
      <c r="M36" s="1">
        <v>1</v>
      </c>
      <c r="N36" s="1"/>
      <c r="O36" s="1"/>
      <c r="P36" s="1">
        <v>2</v>
      </c>
      <c r="Q36" s="1">
        <v>1</v>
      </c>
      <c r="R36" s="1"/>
      <c r="S36" s="1"/>
      <c r="T36" s="1"/>
      <c r="U36" s="1"/>
      <c r="Y36">
        <v>2</v>
      </c>
      <c r="Z36">
        <f t="shared" si="0"/>
        <v>0.7</v>
      </c>
      <c r="AG36">
        <v>4</v>
      </c>
      <c r="AH36">
        <v>1</v>
      </c>
      <c r="AI36">
        <f t="shared" si="1"/>
        <v>2</v>
      </c>
    </row>
    <row r="37" spans="3:35" x14ac:dyDescent="0.3">
      <c r="C37" s="1">
        <v>29</v>
      </c>
      <c r="D37" s="1">
        <v>109</v>
      </c>
      <c r="E37" s="1">
        <v>3</v>
      </c>
      <c r="F37" s="1">
        <v>0</v>
      </c>
      <c r="G37" s="1" t="s">
        <v>2914</v>
      </c>
      <c r="H37" s="1" t="s">
        <v>2911</v>
      </c>
      <c r="I37" s="1">
        <v>0</v>
      </c>
      <c r="J37" s="1"/>
      <c r="K37" s="1"/>
      <c r="L37" s="1">
        <v>9</v>
      </c>
      <c r="M37" s="1">
        <v>1</v>
      </c>
      <c r="N37" s="1"/>
      <c r="O37" s="1"/>
      <c r="P37" s="1">
        <v>2</v>
      </c>
      <c r="Q37" s="1">
        <v>1</v>
      </c>
      <c r="R37" s="1"/>
      <c r="S37" s="1"/>
      <c r="T37" s="1"/>
      <c r="U37" s="1"/>
      <c r="Y37">
        <v>2</v>
      </c>
      <c r="Z37">
        <f t="shared" si="0"/>
        <v>0.7</v>
      </c>
      <c r="AG37">
        <v>4</v>
      </c>
      <c r="AH37">
        <v>1</v>
      </c>
      <c r="AI37">
        <f t="shared" si="1"/>
        <v>2</v>
      </c>
    </row>
    <row r="38" spans="3:35" x14ac:dyDescent="0.3">
      <c r="C38" s="1">
        <v>30</v>
      </c>
      <c r="D38" s="1">
        <v>110</v>
      </c>
      <c r="E38" s="1">
        <v>3</v>
      </c>
      <c r="F38" s="1">
        <v>0</v>
      </c>
      <c r="G38" s="1" t="s">
        <v>2914</v>
      </c>
      <c r="H38" s="1" t="s">
        <v>2911</v>
      </c>
      <c r="I38" s="1">
        <v>0</v>
      </c>
      <c r="J38" s="1"/>
      <c r="K38" s="1"/>
      <c r="L38" s="1">
        <v>10</v>
      </c>
      <c r="M38" s="1">
        <v>1</v>
      </c>
      <c r="N38" s="1"/>
      <c r="O38" s="1"/>
      <c r="P38" s="1">
        <v>2</v>
      </c>
      <c r="Q38" s="1">
        <v>1</v>
      </c>
      <c r="R38" s="1"/>
      <c r="S38" s="1"/>
      <c r="T38" s="1"/>
      <c r="U38" s="1"/>
      <c r="Y38">
        <v>2</v>
      </c>
      <c r="Z38">
        <f t="shared" si="0"/>
        <v>0.7</v>
      </c>
      <c r="AG38">
        <v>4</v>
      </c>
      <c r="AH38">
        <v>1</v>
      </c>
      <c r="AI38">
        <f t="shared" si="1"/>
        <v>2</v>
      </c>
    </row>
    <row r="39" spans="3:35" x14ac:dyDescent="0.3">
      <c r="C39" s="1">
        <v>31</v>
      </c>
      <c r="D39" s="1">
        <v>111</v>
      </c>
      <c r="E39" s="1">
        <v>3</v>
      </c>
      <c r="F39" s="1">
        <v>0</v>
      </c>
      <c r="G39" s="1" t="s">
        <v>2914</v>
      </c>
      <c r="H39" s="1" t="s">
        <v>2911</v>
      </c>
      <c r="I39" s="1">
        <v>0</v>
      </c>
      <c r="J39" s="1"/>
      <c r="K39" s="1"/>
      <c r="L39" s="1">
        <v>11</v>
      </c>
      <c r="M39" s="1">
        <v>1</v>
      </c>
      <c r="N39" s="1"/>
      <c r="O39" s="1"/>
      <c r="P39" s="1">
        <v>1</v>
      </c>
      <c r="Q39" s="1">
        <v>2</v>
      </c>
      <c r="R39" s="1"/>
      <c r="S39" s="1"/>
      <c r="T39" s="1"/>
      <c r="U39" s="1"/>
      <c r="Y39">
        <v>1</v>
      </c>
      <c r="Z39">
        <f t="shared" si="0"/>
        <v>0</v>
      </c>
      <c r="AG39">
        <v>2</v>
      </c>
      <c r="AH39">
        <v>2</v>
      </c>
      <c r="AI39">
        <f t="shared" si="1"/>
        <v>1</v>
      </c>
    </row>
    <row r="40" spans="3:35" x14ac:dyDescent="0.3">
      <c r="C40" s="1">
        <v>32</v>
      </c>
      <c r="D40" s="1">
        <v>112</v>
      </c>
      <c r="E40" s="1">
        <v>3</v>
      </c>
      <c r="F40" s="1">
        <v>0</v>
      </c>
      <c r="G40" s="1" t="s">
        <v>2914</v>
      </c>
      <c r="H40" s="1" t="s">
        <v>2911</v>
      </c>
      <c r="I40" s="1">
        <v>0</v>
      </c>
      <c r="J40" s="1"/>
      <c r="K40" s="1"/>
      <c r="L40" s="1">
        <v>12</v>
      </c>
      <c r="M40" s="1">
        <v>1</v>
      </c>
      <c r="N40" s="1"/>
      <c r="O40" s="1"/>
      <c r="P40" s="1">
        <v>1</v>
      </c>
      <c r="Q40" s="1">
        <v>2</v>
      </c>
      <c r="R40" s="1"/>
      <c r="S40" s="1"/>
      <c r="T40" s="1"/>
      <c r="U40" s="1"/>
      <c r="Y40">
        <v>1</v>
      </c>
      <c r="Z40">
        <f t="shared" si="0"/>
        <v>0</v>
      </c>
      <c r="AG40">
        <v>2</v>
      </c>
      <c r="AH40">
        <v>2</v>
      </c>
      <c r="AI40">
        <f t="shared" si="1"/>
        <v>1</v>
      </c>
    </row>
    <row r="41" spans="3:35" x14ac:dyDescent="0.3">
      <c r="C41" s="1">
        <v>33</v>
      </c>
      <c r="D41" s="1">
        <v>113</v>
      </c>
      <c r="E41" s="1">
        <v>3</v>
      </c>
      <c r="F41" s="1">
        <v>0</v>
      </c>
      <c r="G41" s="1" t="s">
        <v>2914</v>
      </c>
      <c r="H41" s="1" t="s">
        <v>2911</v>
      </c>
      <c r="I41" s="1">
        <v>0</v>
      </c>
      <c r="J41" s="1"/>
      <c r="K41" s="1"/>
      <c r="L41" s="1">
        <v>13</v>
      </c>
      <c r="M41" s="1">
        <v>1</v>
      </c>
      <c r="N41" s="1"/>
      <c r="O41" s="1"/>
      <c r="P41" s="1">
        <v>1</v>
      </c>
      <c r="Q41" s="1">
        <v>2</v>
      </c>
      <c r="R41" s="1"/>
      <c r="S41" s="1"/>
      <c r="T41" s="1"/>
      <c r="U41" s="1"/>
      <c r="Y41">
        <v>1</v>
      </c>
      <c r="Z41">
        <f t="shared" si="0"/>
        <v>0</v>
      </c>
      <c r="AG41">
        <v>2</v>
      </c>
      <c r="AH41">
        <v>2</v>
      </c>
      <c r="AI41">
        <f t="shared" si="1"/>
        <v>1</v>
      </c>
    </row>
    <row r="42" spans="3:35" x14ac:dyDescent="0.3">
      <c r="C42" s="1">
        <v>34</v>
      </c>
      <c r="D42" s="1">
        <v>114</v>
      </c>
      <c r="E42" s="1">
        <v>3</v>
      </c>
      <c r="F42" s="1">
        <v>0</v>
      </c>
      <c r="G42" s="1" t="s">
        <v>2914</v>
      </c>
      <c r="H42" s="1" t="s">
        <v>2911</v>
      </c>
      <c r="I42" s="1">
        <v>0</v>
      </c>
      <c r="J42" s="1"/>
      <c r="K42" s="1"/>
      <c r="L42" s="1">
        <v>14</v>
      </c>
      <c r="M42" s="1">
        <v>1</v>
      </c>
      <c r="N42" s="1"/>
      <c r="O42" s="1"/>
      <c r="P42" s="1">
        <v>1</v>
      </c>
      <c r="Q42" s="1">
        <v>2</v>
      </c>
      <c r="R42" s="1"/>
      <c r="S42" s="1"/>
      <c r="T42" s="1"/>
      <c r="U42" s="1"/>
      <c r="Y42">
        <v>1</v>
      </c>
      <c r="Z42">
        <f t="shared" si="0"/>
        <v>0</v>
      </c>
      <c r="AG42">
        <v>2</v>
      </c>
      <c r="AH42">
        <v>2</v>
      </c>
      <c r="AI42">
        <f t="shared" si="1"/>
        <v>1</v>
      </c>
    </row>
    <row r="43" spans="3:35" ht="15.75" customHeight="1" x14ac:dyDescent="0.3">
      <c r="C43" s="1">
        <v>35</v>
      </c>
      <c r="D43" s="1">
        <v>115</v>
      </c>
      <c r="E43" s="1">
        <v>3</v>
      </c>
      <c r="F43" s="1">
        <v>0</v>
      </c>
      <c r="G43" s="1" t="s">
        <v>2914</v>
      </c>
      <c r="H43" s="1" t="s">
        <v>2911</v>
      </c>
      <c r="I43" s="1">
        <v>0</v>
      </c>
      <c r="J43" s="1"/>
      <c r="K43" s="1"/>
      <c r="L43" s="1">
        <v>15</v>
      </c>
      <c r="M43" s="1">
        <v>1</v>
      </c>
      <c r="N43" s="1"/>
      <c r="O43" s="1"/>
      <c r="P43" s="1">
        <v>1</v>
      </c>
      <c r="Q43" s="1">
        <v>2</v>
      </c>
      <c r="R43" s="1"/>
      <c r="S43" s="1"/>
      <c r="T43" s="1"/>
      <c r="U43" s="1"/>
      <c r="Y43">
        <v>1</v>
      </c>
      <c r="Z43">
        <f t="shared" si="0"/>
        <v>0</v>
      </c>
      <c r="AG43">
        <v>2</v>
      </c>
      <c r="AH43">
        <v>2</v>
      </c>
      <c r="AI43">
        <f t="shared" si="1"/>
        <v>1</v>
      </c>
    </row>
    <row r="44" spans="3:35" x14ac:dyDescent="0.3">
      <c r="C44" s="1">
        <v>36</v>
      </c>
      <c r="D44" s="1">
        <v>116</v>
      </c>
      <c r="E44" s="1">
        <v>3</v>
      </c>
      <c r="F44" s="1">
        <v>0</v>
      </c>
      <c r="G44" s="1" t="s">
        <v>2914</v>
      </c>
      <c r="H44" s="1" t="s">
        <v>2911</v>
      </c>
      <c r="I44" s="1">
        <v>0</v>
      </c>
      <c r="J44" s="1"/>
      <c r="K44" s="1"/>
      <c r="L44" s="1">
        <v>16</v>
      </c>
      <c r="M44" s="1">
        <v>1</v>
      </c>
      <c r="N44" s="1"/>
      <c r="O44" s="1"/>
      <c r="P44" s="1">
        <v>1</v>
      </c>
      <c r="Q44" s="1">
        <v>0</v>
      </c>
      <c r="R44" s="1"/>
      <c r="S44" s="1"/>
      <c r="T44" s="1"/>
      <c r="U44" s="1"/>
      <c r="Y44">
        <v>1</v>
      </c>
      <c r="Z44">
        <f t="shared" si="0"/>
        <v>0</v>
      </c>
      <c r="AG44">
        <v>1</v>
      </c>
      <c r="AH44">
        <v>0</v>
      </c>
      <c r="AI44">
        <f t="shared" si="1"/>
        <v>1</v>
      </c>
    </row>
    <row r="45" spans="3:35" x14ac:dyDescent="0.3">
      <c r="C45" s="1">
        <v>37</v>
      </c>
      <c r="D45" s="1">
        <v>117</v>
      </c>
      <c r="E45" s="1">
        <v>3</v>
      </c>
      <c r="F45" s="1">
        <v>0</v>
      </c>
      <c r="G45" s="1" t="s">
        <v>2914</v>
      </c>
      <c r="H45" s="1" t="s">
        <v>2911</v>
      </c>
      <c r="I45" s="1">
        <v>0</v>
      </c>
      <c r="J45" s="1"/>
      <c r="K45" s="1"/>
      <c r="L45" s="1">
        <v>17</v>
      </c>
      <c r="M45" s="1">
        <v>1</v>
      </c>
      <c r="N45" s="1"/>
      <c r="O45" s="1"/>
      <c r="P45" s="1">
        <v>1</v>
      </c>
      <c r="Q45" s="1">
        <v>0</v>
      </c>
      <c r="R45" s="1"/>
      <c r="S45" s="1"/>
      <c r="T45" s="1"/>
      <c r="U45" s="1"/>
      <c r="Y45">
        <v>1</v>
      </c>
      <c r="Z45">
        <f t="shared" si="0"/>
        <v>0</v>
      </c>
      <c r="AG45">
        <v>1</v>
      </c>
      <c r="AH45">
        <v>0</v>
      </c>
      <c r="AI45">
        <f t="shared" si="1"/>
        <v>1</v>
      </c>
    </row>
    <row r="46" spans="3:35" x14ac:dyDescent="0.3">
      <c r="C46" s="1">
        <v>38</v>
      </c>
      <c r="D46" s="1">
        <v>118</v>
      </c>
      <c r="E46" s="1">
        <v>3</v>
      </c>
      <c r="F46" s="1">
        <v>0</v>
      </c>
      <c r="G46" s="1" t="s">
        <v>2914</v>
      </c>
      <c r="H46" s="1" t="s">
        <v>2911</v>
      </c>
      <c r="I46" s="1">
        <v>0</v>
      </c>
      <c r="J46" s="1"/>
      <c r="K46" s="1"/>
      <c r="L46" s="1">
        <v>18</v>
      </c>
      <c r="M46" s="1">
        <v>1</v>
      </c>
      <c r="N46" s="1"/>
      <c r="O46" s="1"/>
      <c r="P46" s="1">
        <v>1</v>
      </c>
      <c r="Q46" s="1">
        <v>0</v>
      </c>
      <c r="R46" s="1"/>
      <c r="S46" s="1"/>
      <c r="T46" s="1"/>
      <c r="U46" s="1"/>
      <c r="Y46">
        <v>1</v>
      </c>
      <c r="Z46">
        <f t="shared" si="0"/>
        <v>0</v>
      </c>
      <c r="AG46">
        <v>1</v>
      </c>
      <c r="AH46">
        <v>0</v>
      </c>
      <c r="AI46">
        <f t="shared" si="1"/>
        <v>1</v>
      </c>
    </row>
    <row r="47" spans="3:35" x14ac:dyDescent="0.3">
      <c r="C47" s="1">
        <v>39</v>
      </c>
      <c r="D47" s="1">
        <v>119</v>
      </c>
      <c r="E47" s="1">
        <v>3</v>
      </c>
      <c r="F47" s="1">
        <v>0</v>
      </c>
      <c r="G47" s="1" t="s">
        <v>2914</v>
      </c>
      <c r="H47" s="1" t="s">
        <v>2911</v>
      </c>
      <c r="I47" s="1">
        <v>0</v>
      </c>
      <c r="J47" s="1"/>
      <c r="K47" s="1"/>
      <c r="L47" s="1">
        <v>19</v>
      </c>
      <c r="M47" s="1">
        <v>1</v>
      </c>
      <c r="N47" s="1"/>
      <c r="O47" s="1"/>
      <c r="P47" s="1">
        <v>1</v>
      </c>
      <c r="Q47" s="1">
        <v>0</v>
      </c>
      <c r="R47" s="1"/>
      <c r="S47" s="1"/>
      <c r="T47" s="1"/>
      <c r="U47" s="1"/>
      <c r="Y47">
        <v>1</v>
      </c>
      <c r="Z47">
        <f t="shared" si="0"/>
        <v>0</v>
      </c>
      <c r="AG47">
        <v>1</v>
      </c>
      <c r="AH47">
        <v>0</v>
      </c>
      <c r="AI47">
        <f t="shared" si="1"/>
        <v>1</v>
      </c>
    </row>
    <row r="48" spans="3:35" x14ac:dyDescent="0.3">
      <c r="C48" s="1">
        <v>40</v>
      </c>
      <c r="D48" s="1">
        <v>120</v>
      </c>
      <c r="E48" s="1">
        <v>3</v>
      </c>
      <c r="F48" s="1">
        <v>0</v>
      </c>
      <c r="G48" s="1" t="s">
        <v>2914</v>
      </c>
      <c r="H48" s="1" t="s">
        <v>2911</v>
      </c>
      <c r="I48" s="1">
        <v>0</v>
      </c>
      <c r="J48" s="1"/>
      <c r="K48" s="1"/>
      <c r="L48" s="1">
        <v>20</v>
      </c>
      <c r="M48" s="1">
        <v>1</v>
      </c>
      <c r="N48" s="1"/>
      <c r="O48" s="1"/>
      <c r="P48" s="1">
        <v>1</v>
      </c>
      <c r="Q48" s="1">
        <v>0</v>
      </c>
      <c r="R48" s="1"/>
      <c r="S48" s="1"/>
      <c r="T48" s="1"/>
      <c r="U48" s="1"/>
      <c r="Y48">
        <v>1</v>
      </c>
      <c r="Z48">
        <f t="shared" si="0"/>
        <v>0</v>
      </c>
      <c r="AG48">
        <v>1</v>
      </c>
      <c r="AH48">
        <v>0</v>
      </c>
      <c r="AI48">
        <f t="shared" si="1"/>
        <v>1</v>
      </c>
    </row>
    <row r="49" spans="3:35" x14ac:dyDescent="0.3">
      <c r="C49" s="1">
        <v>41</v>
      </c>
      <c r="D49" s="1">
        <v>201</v>
      </c>
      <c r="E49" s="1">
        <v>13</v>
      </c>
      <c r="F49" s="1">
        <v>0</v>
      </c>
      <c r="G49" s="1" t="s">
        <v>2914</v>
      </c>
      <c r="H49" s="1" t="s">
        <v>2911</v>
      </c>
      <c r="I49" s="1">
        <v>0</v>
      </c>
      <c r="J49" s="1"/>
      <c r="K49" s="1"/>
      <c r="L49" s="1">
        <v>1</v>
      </c>
      <c r="M49" s="1">
        <v>1</v>
      </c>
      <c r="N49" s="1"/>
      <c r="O49" s="1"/>
      <c r="P49" s="1">
        <v>2</v>
      </c>
      <c r="Q49" s="1">
        <v>0.7</v>
      </c>
      <c r="R49" s="1"/>
      <c r="S49" s="1"/>
      <c r="T49" s="1"/>
      <c r="U49" s="1"/>
      <c r="Y49">
        <v>3</v>
      </c>
      <c r="Z49">
        <f t="shared" si="0"/>
        <v>0.5</v>
      </c>
      <c r="AG49">
        <v>6</v>
      </c>
      <c r="AH49">
        <v>0.7</v>
      </c>
      <c r="AI49">
        <f t="shared" si="1"/>
        <v>2</v>
      </c>
    </row>
    <row r="50" spans="3:35" x14ac:dyDescent="0.3">
      <c r="C50" s="1">
        <v>42</v>
      </c>
      <c r="D50" s="1">
        <v>202</v>
      </c>
      <c r="E50" s="1">
        <v>13</v>
      </c>
      <c r="F50" s="1">
        <v>0</v>
      </c>
      <c r="G50" s="1" t="s">
        <v>2914</v>
      </c>
      <c r="H50" s="1" t="s">
        <v>2911</v>
      </c>
      <c r="I50" s="1">
        <v>0</v>
      </c>
      <c r="J50" s="1"/>
      <c r="K50" s="1"/>
      <c r="L50" s="1">
        <v>2</v>
      </c>
      <c r="M50" s="1">
        <v>1</v>
      </c>
      <c r="N50" s="1"/>
      <c r="O50" s="1"/>
      <c r="P50" s="1">
        <v>2</v>
      </c>
      <c r="Q50" s="1">
        <v>0.7</v>
      </c>
      <c r="R50" s="1"/>
      <c r="S50" s="1"/>
      <c r="T50" s="1"/>
      <c r="U50" s="1"/>
      <c r="Y50">
        <v>3</v>
      </c>
      <c r="Z50">
        <f t="shared" si="0"/>
        <v>0.5</v>
      </c>
      <c r="AG50">
        <v>6</v>
      </c>
      <c r="AH50">
        <v>0.7</v>
      </c>
      <c r="AI50">
        <f t="shared" si="1"/>
        <v>2</v>
      </c>
    </row>
    <row r="51" spans="3:35" x14ac:dyDescent="0.3">
      <c r="C51" s="1">
        <v>43</v>
      </c>
      <c r="D51" s="1">
        <v>203</v>
      </c>
      <c r="E51" s="1">
        <v>13</v>
      </c>
      <c r="F51" s="1">
        <v>0</v>
      </c>
      <c r="G51" s="1" t="s">
        <v>2914</v>
      </c>
      <c r="H51" s="1" t="s">
        <v>2911</v>
      </c>
      <c r="I51" s="1">
        <v>0</v>
      </c>
      <c r="J51" s="1"/>
      <c r="K51" s="1"/>
      <c r="L51" s="1">
        <v>3</v>
      </c>
      <c r="M51" s="1">
        <v>1</v>
      </c>
      <c r="N51" s="1"/>
      <c r="O51" s="1"/>
      <c r="P51" s="1">
        <v>2</v>
      </c>
      <c r="Q51" s="1">
        <v>0.7</v>
      </c>
      <c r="R51" s="1"/>
      <c r="S51" s="1"/>
      <c r="T51" s="1"/>
      <c r="U51" s="1"/>
      <c r="Y51">
        <v>3</v>
      </c>
      <c r="Z51">
        <f t="shared" si="0"/>
        <v>0.5</v>
      </c>
      <c r="AG51">
        <v>6</v>
      </c>
      <c r="AH51">
        <v>0.7</v>
      </c>
      <c r="AI51">
        <f t="shared" si="1"/>
        <v>2</v>
      </c>
    </row>
    <row r="52" spans="3:35" x14ac:dyDescent="0.3">
      <c r="C52" s="1">
        <v>44</v>
      </c>
      <c r="D52" s="1">
        <v>204</v>
      </c>
      <c r="E52" s="1">
        <v>13</v>
      </c>
      <c r="F52" s="1">
        <v>0</v>
      </c>
      <c r="G52" s="1" t="s">
        <v>2914</v>
      </c>
      <c r="H52" s="1" t="s">
        <v>2911</v>
      </c>
      <c r="I52" s="1">
        <v>0</v>
      </c>
      <c r="J52" s="1"/>
      <c r="K52" s="1"/>
      <c r="L52" s="1">
        <v>4</v>
      </c>
      <c r="M52" s="1">
        <v>1</v>
      </c>
      <c r="N52" s="1"/>
      <c r="O52" s="1"/>
      <c r="P52" s="1">
        <v>2</v>
      </c>
      <c r="Q52" s="1">
        <v>0.7</v>
      </c>
      <c r="R52" s="1"/>
      <c r="S52" s="1"/>
      <c r="T52" s="1"/>
      <c r="U52" s="1"/>
      <c r="Y52">
        <v>3</v>
      </c>
      <c r="Z52">
        <f t="shared" si="0"/>
        <v>0.5</v>
      </c>
      <c r="AG52">
        <v>6</v>
      </c>
      <c r="AH52">
        <v>0.7</v>
      </c>
      <c r="AI52">
        <f t="shared" si="1"/>
        <v>2</v>
      </c>
    </row>
    <row r="53" spans="3:35" x14ac:dyDescent="0.3">
      <c r="C53" s="1">
        <v>45</v>
      </c>
      <c r="D53" s="1">
        <v>205</v>
      </c>
      <c r="E53" s="1">
        <v>13</v>
      </c>
      <c r="F53" s="1">
        <v>0</v>
      </c>
      <c r="G53" s="1" t="s">
        <v>2914</v>
      </c>
      <c r="H53" s="1" t="s">
        <v>2911</v>
      </c>
      <c r="I53" s="1">
        <v>0</v>
      </c>
      <c r="J53" s="1"/>
      <c r="K53" s="1"/>
      <c r="L53" s="1">
        <v>5</v>
      </c>
      <c r="M53" s="1">
        <v>1</v>
      </c>
      <c r="N53" s="1"/>
      <c r="O53" s="1"/>
      <c r="P53" s="1">
        <v>2</v>
      </c>
      <c r="Q53" s="1">
        <v>0.7</v>
      </c>
      <c r="R53" s="1"/>
      <c r="S53" s="1"/>
      <c r="T53" s="1"/>
      <c r="U53" s="1"/>
      <c r="Y53">
        <v>3</v>
      </c>
      <c r="Z53">
        <f t="shared" si="0"/>
        <v>0.5</v>
      </c>
      <c r="AG53">
        <v>6</v>
      </c>
      <c r="AH53">
        <v>0.7</v>
      </c>
      <c r="AI53">
        <f t="shared" si="1"/>
        <v>2</v>
      </c>
    </row>
    <row r="54" spans="3:35" x14ac:dyDescent="0.3">
      <c r="C54" s="1">
        <v>46</v>
      </c>
      <c r="D54" s="1">
        <v>206</v>
      </c>
      <c r="E54" s="1">
        <v>13</v>
      </c>
      <c r="F54" s="1">
        <v>0</v>
      </c>
      <c r="G54" s="1" t="s">
        <v>2914</v>
      </c>
      <c r="H54" s="1" t="s">
        <v>2911</v>
      </c>
      <c r="I54" s="1">
        <v>0</v>
      </c>
      <c r="J54" s="1"/>
      <c r="K54" s="1"/>
      <c r="L54" s="1">
        <v>6</v>
      </c>
      <c r="M54" s="1">
        <v>1</v>
      </c>
      <c r="N54" s="1"/>
      <c r="O54" s="1"/>
      <c r="P54" s="1">
        <v>2</v>
      </c>
      <c r="Q54" s="1">
        <v>1</v>
      </c>
      <c r="R54" s="1"/>
      <c r="S54" s="1"/>
      <c r="T54" s="1"/>
      <c r="U54" s="1"/>
      <c r="Y54">
        <v>2</v>
      </c>
      <c r="Z54">
        <f t="shared" si="0"/>
        <v>0.7</v>
      </c>
      <c r="AG54">
        <v>4</v>
      </c>
      <c r="AH54">
        <v>1</v>
      </c>
      <c r="AI54">
        <f t="shared" si="1"/>
        <v>2</v>
      </c>
    </row>
    <row r="55" spans="3:35" x14ac:dyDescent="0.3">
      <c r="C55" s="1">
        <v>47</v>
      </c>
      <c r="D55" s="1">
        <v>207</v>
      </c>
      <c r="E55" s="1">
        <v>13</v>
      </c>
      <c r="F55" s="1">
        <v>0</v>
      </c>
      <c r="G55" s="1" t="s">
        <v>2914</v>
      </c>
      <c r="H55" s="1" t="s">
        <v>2911</v>
      </c>
      <c r="I55" s="1">
        <v>0</v>
      </c>
      <c r="J55" s="1"/>
      <c r="K55" s="1"/>
      <c r="L55" s="1">
        <v>7</v>
      </c>
      <c r="M55" s="1">
        <v>1</v>
      </c>
      <c r="N55" s="1"/>
      <c r="O55" s="1"/>
      <c r="P55" s="1">
        <v>2</v>
      </c>
      <c r="Q55" s="1">
        <v>1</v>
      </c>
      <c r="R55" s="1"/>
      <c r="S55" s="1"/>
      <c r="T55" s="1"/>
      <c r="U55" s="1"/>
      <c r="Y55">
        <v>2</v>
      </c>
      <c r="Z55">
        <f t="shared" si="0"/>
        <v>0.7</v>
      </c>
      <c r="AG55">
        <v>4</v>
      </c>
      <c r="AH55">
        <v>1</v>
      </c>
      <c r="AI55">
        <f t="shared" si="1"/>
        <v>2</v>
      </c>
    </row>
    <row r="56" spans="3:35" x14ac:dyDescent="0.3">
      <c r="C56" s="1">
        <v>48</v>
      </c>
      <c r="D56" s="1">
        <v>208</v>
      </c>
      <c r="E56" s="1">
        <v>13</v>
      </c>
      <c r="F56" s="1">
        <v>0</v>
      </c>
      <c r="G56" s="1" t="s">
        <v>2914</v>
      </c>
      <c r="H56" s="1" t="s">
        <v>2911</v>
      </c>
      <c r="I56" s="1">
        <v>0</v>
      </c>
      <c r="J56" s="1"/>
      <c r="K56" s="1"/>
      <c r="L56" s="1">
        <v>8</v>
      </c>
      <c r="M56" s="1">
        <v>1</v>
      </c>
      <c r="N56" s="1"/>
      <c r="O56" s="1"/>
      <c r="P56" s="1">
        <v>2</v>
      </c>
      <c r="Q56" s="1">
        <v>1</v>
      </c>
      <c r="R56" s="1"/>
      <c r="S56" s="1"/>
      <c r="T56" s="1"/>
      <c r="U56" s="1"/>
      <c r="Y56">
        <v>2</v>
      </c>
      <c r="Z56">
        <f t="shared" si="0"/>
        <v>0.7</v>
      </c>
      <c r="AG56">
        <v>4</v>
      </c>
      <c r="AH56">
        <v>1</v>
      </c>
      <c r="AI56">
        <f t="shared" si="1"/>
        <v>2</v>
      </c>
    </row>
    <row r="57" spans="3:35" x14ac:dyDescent="0.3">
      <c r="C57" s="1">
        <v>49</v>
      </c>
      <c r="D57" s="1">
        <v>209</v>
      </c>
      <c r="E57" s="1">
        <v>13</v>
      </c>
      <c r="F57" s="1">
        <v>0</v>
      </c>
      <c r="G57" s="1" t="s">
        <v>2914</v>
      </c>
      <c r="H57" s="1" t="s">
        <v>2911</v>
      </c>
      <c r="I57" s="1">
        <v>0</v>
      </c>
      <c r="J57" s="1"/>
      <c r="K57" s="1"/>
      <c r="L57" s="1">
        <v>9</v>
      </c>
      <c r="M57" s="1">
        <v>1</v>
      </c>
      <c r="N57" s="1"/>
      <c r="O57" s="1"/>
      <c r="P57" s="1">
        <v>2</v>
      </c>
      <c r="Q57" s="1">
        <v>1</v>
      </c>
      <c r="R57" s="1"/>
      <c r="S57" s="1"/>
      <c r="T57" s="1"/>
      <c r="U57" s="1"/>
      <c r="Y57">
        <v>2</v>
      </c>
      <c r="Z57">
        <f t="shared" si="0"/>
        <v>0.7</v>
      </c>
      <c r="AG57">
        <v>4</v>
      </c>
      <c r="AH57">
        <v>1</v>
      </c>
      <c r="AI57">
        <f t="shared" si="1"/>
        <v>2</v>
      </c>
    </row>
    <row r="58" spans="3:35" x14ac:dyDescent="0.3">
      <c r="C58" s="1">
        <v>50</v>
      </c>
      <c r="D58" s="1">
        <v>210</v>
      </c>
      <c r="E58" s="1">
        <v>13</v>
      </c>
      <c r="F58" s="1">
        <v>0</v>
      </c>
      <c r="G58" s="1" t="s">
        <v>2914</v>
      </c>
      <c r="H58" s="1" t="s">
        <v>2911</v>
      </c>
      <c r="I58" s="1">
        <v>0</v>
      </c>
      <c r="J58" s="1"/>
      <c r="K58" s="1"/>
      <c r="L58" s="1">
        <v>10</v>
      </c>
      <c r="M58" s="1">
        <v>1</v>
      </c>
      <c r="N58" s="1"/>
      <c r="O58" s="1"/>
      <c r="P58" s="1">
        <v>2</v>
      </c>
      <c r="Q58" s="1">
        <v>1</v>
      </c>
      <c r="R58" s="1"/>
      <c r="S58" s="1"/>
      <c r="T58" s="1"/>
      <c r="U58" s="1"/>
      <c r="Y58">
        <v>2</v>
      </c>
      <c r="Z58">
        <f t="shared" si="0"/>
        <v>0.7</v>
      </c>
      <c r="AG58">
        <v>4</v>
      </c>
      <c r="AH58">
        <v>1</v>
      </c>
      <c r="AI58">
        <f t="shared" si="1"/>
        <v>2</v>
      </c>
    </row>
    <row r="59" spans="3:35" x14ac:dyDescent="0.3">
      <c r="C59" s="1">
        <v>51</v>
      </c>
      <c r="D59" s="1">
        <v>211</v>
      </c>
      <c r="E59" s="1">
        <v>13</v>
      </c>
      <c r="F59" s="1">
        <v>0</v>
      </c>
      <c r="G59" s="1" t="s">
        <v>2914</v>
      </c>
      <c r="H59" s="1" t="s">
        <v>2911</v>
      </c>
      <c r="I59" s="1">
        <v>0</v>
      </c>
      <c r="J59" s="1"/>
      <c r="K59" s="1"/>
      <c r="L59" s="1">
        <v>11</v>
      </c>
      <c r="M59" s="1">
        <v>1</v>
      </c>
      <c r="N59" s="1"/>
      <c r="O59" s="1"/>
      <c r="P59" s="1">
        <v>1</v>
      </c>
      <c r="Q59" s="1">
        <v>2</v>
      </c>
      <c r="R59" s="1"/>
      <c r="S59" s="1"/>
      <c r="T59" s="1"/>
      <c r="U59" s="1"/>
      <c r="Y59">
        <v>1</v>
      </c>
      <c r="Z59">
        <f t="shared" si="0"/>
        <v>0</v>
      </c>
      <c r="AG59">
        <v>2</v>
      </c>
      <c r="AH59">
        <v>2</v>
      </c>
      <c r="AI59">
        <f t="shared" si="1"/>
        <v>1</v>
      </c>
    </row>
    <row r="60" spans="3:35" x14ac:dyDescent="0.3">
      <c r="C60" s="1">
        <v>52</v>
      </c>
      <c r="D60" s="1">
        <v>212</v>
      </c>
      <c r="E60" s="1">
        <v>13</v>
      </c>
      <c r="F60" s="1">
        <v>0</v>
      </c>
      <c r="G60" s="1" t="s">
        <v>2914</v>
      </c>
      <c r="H60" s="1" t="s">
        <v>2911</v>
      </c>
      <c r="I60" s="1">
        <v>0</v>
      </c>
      <c r="J60" s="1"/>
      <c r="K60" s="1"/>
      <c r="L60" s="1">
        <v>12</v>
      </c>
      <c r="M60" s="1">
        <v>1</v>
      </c>
      <c r="N60" s="1"/>
      <c r="O60" s="1"/>
      <c r="P60" s="1">
        <v>1</v>
      </c>
      <c r="Q60" s="1">
        <v>2</v>
      </c>
      <c r="R60" s="1"/>
      <c r="S60" s="1"/>
      <c r="T60" s="1"/>
      <c r="U60" s="1"/>
      <c r="Y60">
        <v>1</v>
      </c>
      <c r="Z60">
        <f t="shared" si="0"/>
        <v>0</v>
      </c>
      <c r="AG60">
        <v>2</v>
      </c>
      <c r="AH60">
        <v>2</v>
      </c>
      <c r="AI60">
        <f t="shared" si="1"/>
        <v>1</v>
      </c>
    </row>
    <row r="61" spans="3:35" x14ac:dyDescent="0.3">
      <c r="C61" s="1">
        <v>53</v>
      </c>
      <c r="D61" s="1">
        <v>213</v>
      </c>
      <c r="E61" s="1">
        <v>13</v>
      </c>
      <c r="F61" s="1">
        <v>0</v>
      </c>
      <c r="G61" s="1" t="s">
        <v>2914</v>
      </c>
      <c r="H61" s="1" t="s">
        <v>2911</v>
      </c>
      <c r="I61" s="1">
        <v>0</v>
      </c>
      <c r="J61" s="1"/>
      <c r="K61" s="1"/>
      <c r="L61" s="1">
        <v>13</v>
      </c>
      <c r="M61" s="1">
        <v>1</v>
      </c>
      <c r="N61" s="1"/>
      <c r="O61" s="1"/>
      <c r="P61" s="1">
        <v>1</v>
      </c>
      <c r="Q61" s="1">
        <v>2</v>
      </c>
      <c r="R61" s="1"/>
      <c r="S61" s="1"/>
      <c r="T61" s="1"/>
      <c r="U61" s="1"/>
      <c r="Y61">
        <v>1</v>
      </c>
      <c r="Z61">
        <f t="shared" si="0"/>
        <v>0</v>
      </c>
      <c r="AG61">
        <v>2</v>
      </c>
      <c r="AH61">
        <v>2</v>
      </c>
      <c r="AI61">
        <f t="shared" si="1"/>
        <v>1</v>
      </c>
    </row>
    <row r="62" spans="3:35" x14ac:dyDescent="0.3">
      <c r="C62" s="1">
        <v>54</v>
      </c>
      <c r="D62" s="1">
        <v>214</v>
      </c>
      <c r="E62" s="1">
        <v>13</v>
      </c>
      <c r="F62" s="1">
        <v>0</v>
      </c>
      <c r="G62" s="1" t="s">
        <v>2914</v>
      </c>
      <c r="H62" s="1" t="s">
        <v>2911</v>
      </c>
      <c r="I62" s="1">
        <v>0</v>
      </c>
      <c r="J62" s="1"/>
      <c r="K62" s="1"/>
      <c r="L62" s="1">
        <v>14</v>
      </c>
      <c r="M62" s="1">
        <v>1</v>
      </c>
      <c r="N62" s="1"/>
      <c r="O62" s="1"/>
      <c r="P62" s="1">
        <v>1</v>
      </c>
      <c r="Q62" s="1">
        <v>2</v>
      </c>
      <c r="R62" s="1"/>
      <c r="S62" s="1"/>
      <c r="T62" s="1"/>
      <c r="U62" s="1"/>
      <c r="Y62">
        <v>1</v>
      </c>
      <c r="Z62">
        <f t="shared" si="0"/>
        <v>0</v>
      </c>
      <c r="AG62">
        <v>2</v>
      </c>
      <c r="AH62">
        <v>2</v>
      </c>
      <c r="AI62">
        <f t="shared" si="1"/>
        <v>1</v>
      </c>
    </row>
    <row r="63" spans="3:35" x14ac:dyDescent="0.3">
      <c r="C63" s="1">
        <v>55</v>
      </c>
      <c r="D63" s="1">
        <v>215</v>
      </c>
      <c r="E63" s="1">
        <v>13</v>
      </c>
      <c r="F63" s="1">
        <v>0</v>
      </c>
      <c r="G63" s="1" t="s">
        <v>2914</v>
      </c>
      <c r="H63" s="1" t="s">
        <v>2911</v>
      </c>
      <c r="I63" s="1">
        <v>0</v>
      </c>
      <c r="J63" s="1"/>
      <c r="K63" s="1"/>
      <c r="L63" s="1">
        <v>15</v>
      </c>
      <c r="M63" s="1">
        <v>1</v>
      </c>
      <c r="N63" s="1"/>
      <c r="O63" s="1"/>
      <c r="P63" s="1">
        <v>1</v>
      </c>
      <c r="Q63" s="1">
        <v>2</v>
      </c>
      <c r="R63" s="1"/>
      <c r="S63" s="1"/>
      <c r="T63" s="1"/>
      <c r="U63" s="1"/>
      <c r="Y63">
        <v>1</v>
      </c>
      <c r="Z63">
        <f t="shared" si="0"/>
        <v>0</v>
      </c>
      <c r="AG63">
        <v>2</v>
      </c>
      <c r="AH63">
        <v>2</v>
      </c>
      <c r="AI63">
        <f t="shared" si="1"/>
        <v>1</v>
      </c>
    </row>
    <row r="64" spans="3:35" x14ac:dyDescent="0.3">
      <c r="C64" s="1">
        <v>56</v>
      </c>
      <c r="D64" s="1">
        <v>216</v>
      </c>
      <c r="E64" s="1">
        <v>13</v>
      </c>
      <c r="F64" s="1">
        <v>0</v>
      </c>
      <c r="G64" s="1" t="s">
        <v>2914</v>
      </c>
      <c r="H64" s="1" t="s">
        <v>2911</v>
      </c>
      <c r="I64" s="1">
        <v>0</v>
      </c>
      <c r="J64" s="1"/>
      <c r="K64" s="1"/>
      <c r="L64" s="1">
        <v>16</v>
      </c>
      <c r="M64" s="1">
        <v>1</v>
      </c>
      <c r="N64" s="1"/>
      <c r="O64" s="1"/>
      <c r="P64" s="1">
        <v>1</v>
      </c>
      <c r="Q64" s="1">
        <v>0</v>
      </c>
      <c r="R64" s="1"/>
      <c r="S64" s="1"/>
      <c r="T64" s="1"/>
      <c r="U64" s="1"/>
      <c r="Y64">
        <v>1</v>
      </c>
      <c r="Z64">
        <f t="shared" si="0"/>
        <v>0</v>
      </c>
      <c r="AG64">
        <v>1</v>
      </c>
      <c r="AH64">
        <v>0</v>
      </c>
      <c r="AI64">
        <f t="shared" si="1"/>
        <v>1</v>
      </c>
    </row>
    <row r="65" spans="3:35" x14ac:dyDescent="0.3">
      <c r="C65" s="1">
        <v>57</v>
      </c>
      <c r="D65" s="1">
        <v>217</v>
      </c>
      <c r="E65" s="1">
        <v>13</v>
      </c>
      <c r="F65" s="1">
        <v>0</v>
      </c>
      <c r="G65" s="1" t="s">
        <v>2914</v>
      </c>
      <c r="H65" s="1" t="s">
        <v>2911</v>
      </c>
      <c r="I65" s="1">
        <v>0</v>
      </c>
      <c r="J65" s="1"/>
      <c r="K65" s="1"/>
      <c r="L65" s="1">
        <v>17</v>
      </c>
      <c r="M65" s="1">
        <v>1</v>
      </c>
      <c r="N65" s="1"/>
      <c r="O65" s="1"/>
      <c r="P65" s="1">
        <v>1</v>
      </c>
      <c r="Q65" s="1">
        <v>0</v>
      </c>
      <c r="R65" s="1"/>
      <c r="S65" s="1"/>
      <c r="T65" s="1"/>
      <c r="U65" s="1"/>
      <c r="Y65">
        <v>1</v>
      </c>
      <c r="Z65">
        <f t="shared" si="0"/>
        <v>0</v>
      </c>
      <c r="AG65">
        <v>1</v>
      </c>
      <c r="AH65">
        <v>0</v>
      </c>
      <c r="AI65">
        <f t="shared" si="1"/>
        <v>1</v>
      </c>
    </row>
    <row r="66" spans="3:35" x14ac:dyDescent="0.3">
      <c r="C66" s="1">
        <v>58</v>
      </c>
      <c r="D66" s="1">
        <v>218</v>
      </c>
      <c r="E66" s="1">
        <v>13</v>
      </c>
      <c r="F66" s="1">
        <v>0</v>
      </c>
      <c r="G66" s="1" t="s">
        <v>2914</v>
      </c>
      <c r="H66" s="1" t="s">
        <v>2911</v>
      </c>
      <c r="I66" s="1">
        <v>0</v>
      </c>
      <c r="J66" s="1"/>
      <c r="K66" s="1"/>
      <c r="L66" s="1">
        <v>18</v>
      </c>
      <c r="M66" s="1">
        <v>1</v>
      </c>
      <c r="N66" s="1"/>
      <c r="O66" s="1"/>
      <c r="P66" s="1">
        <v>1</v>
      </c>
      <c r="Q66" s="1">
        <v>0</v>
      </c>
      <c r="R66" s="1"/>
      <c r="S66" s="1"/>
      <c r="T66" s="1"/>
      <c r="U66" s="1"/>
      <c r="Y66">
        <v>1</v>
      </c>
      <c r="Z66">
        <f t="shared" si="0"/>
        <v>0</v>
      </c>
      <c r="AG66">
        <v>1</v>
      </c>
      <c r="AH66">
        <v>0</v>
      </c>
      <c r="AI66">
        <f t="shared" si="1"/>
        <v>1</v>
      </c>
    </row>
    <row r="67" spans="3:35" x14ac:dyDescent="0.3">
      <c r="C67" s="1">
        <v>59</v>
      </c>
      <c r="D67" s="1">
        <v>219</v>
      </c>
      <c r="E67" s="1">
        <v>13</v>
      </c>
      <c r="F67" s="1">
        <v>0</v>
      </c>
      <c r="G67" s="1" t="s">
        <v>2914</v>
      </c>
      <c r="H67" s="1" t="s">
        <v>2911</v>
      </c>
      <c r="I67" s="1">
        <v>0</v>
      </c>
      <c r="J67" s="1"/>
      <c r="K67" s="1"/>
      <c r="L67" s="1">
        <v>19</v>
      </c>
      <c r="M67" s="1">
        <v>1</v>
      </c>
      <c r="N67" s="1"/>
      <c r="O67" s="1"/>
      <c r="P67" s="1">
        <v>1</v>
      </c>
      <c r="Q67" s="1">
        <v>0</v>
      </c>
      <c r="R67" s="1"/>
      <c r="S67" s="1"/>
      <c r="T67" s="1"/>
      <c r="U67" s="1"/>
      <c r="Y67">
        <v>1</v>
      </c>
      <c r="Z67">
        <f t="shared" si="0"/>
        <v>0</v>
      </c>
      <c r="AG67">
        <v>1</v>
      </c>
      <c r="AH67">
        <v>0</v>
      </c>
      <c r="AI67">
        <f t="shared" si="1"/>
        <v>1</v>
      </c>
    </row>
    <row r="68" spans="3:35" x14ac:dyDescent="0.3">
      <c r="C68" s="1">
        <v>60</v>
      </c>
      <c r="D68" s="1">
        <v>220</v>
      </c>
      <c r="E68" s="1">
        <v>13</v>
      </c>
      <c r="F68" s="1">
        <v>0</v>
      </c>
      <c r="G68" s="1" t="s">
        <v>2914</v>
      </c>
      <c r="H68" s="1" t="s">
        <v>2911</v>
      </c>
      <c r="I68" s="1">
        <v>0</v>
      </c>
      <c r="J68" s="1"/>
      <c r="K68" s="1"/>
      <c r="L68" s="1">
        <v>20</v>
      </c>
      <c r="M68" s="1">
        <v>1</v>
      </c>
      <c r="N68" s="1"/>
      <c r="O68" s="1"/>
      <c r="P68" s="1">
        <v>1</v>
      </c>
      <c r="Q68" s="1">
        <v>0</v>
      </c>
      <c r="R68" s="1"/>
      <c r="S68" s="1"/>
      <c r="T68" s="1"/>
      <c r="U68" s="1"/>
      <c r="Y68">
        <v>1</v>
      </c>
      <c r="Z68">
        <f t="shared" si="0"/>
        <v>0</v>
      </c>
      <c r="AG68">
        <v>1</v>
      </c>
      <c r="AH68">
        <v>0</v>
      </c>
      <c r="AI68">
        <f t="shared" si="1"/>
        <v>1</v>
      </c>
    </row>
    <row r="69" spans="3:35" x14ac:dyDescent="0.3">
      <c r="C69" s="1">
        <v>61</v>
      </c>
      <c r="D69" s="1">
        <v>301</v>
      </c>
      <c r="E69" s="1">
        <v>20</v>
      </c>
      <c r="F69" s="1">
        <v>0</v>
      </c>
      <c r="G69" s="1" t="s">
        <v>2914</v>
      </c>
      <c r="H69" s="1" t="s">
        <v>2911</v>
      </c>
      <c r="I69" s="1">
        <v>0</v>
      </c>
      <c r="J69" s="1"/>
      <c r="K69" s="1"/>
      <c r="L69" s="1">
        <v>1</v>
      </c>
      <c r="M69" s="1">
        <v>1</v>
      </c>
      <c r="N69" s="1"/>
      <c r="O69" s="1"/>
      <c r="P69" s="1">
        <v>2</v>
      </c>
      <c r="Q69" s="1">
        <v>0.7</v>
      </c>
      <c r="R69" s="1"/>
      <c r="S69" s="1"/>
      <c r="T69" s="1"/>
      <c r="U69" s="1"/>
      <c r="Y69">
        <v>3</v>
      </c>
      <c r="Z69">
        <f t="shared" si="0"/>
        <v>0.5</v>
      </c>
      <c r="AG69">
        <v>6</v>
      </c>
      <c r="AH69">
        <v>0.7</v>
      </c>
      <c r="AI69">
        <f t="shared" si="1"/>
        <v>2</v>
      </c>
    </row>
    <row r="70" spans="3:35" x14ac:dyDescent="0.3">
      <c r="C70" s="1">
        <v>62</v>
      </c>
      <c r="D70" s="1">
        <v>302</v>
      </c>
      <c r="E70" s="1">
        <v>20</v>
      </c>
      <c r="F70" s="1">
        <v>0</v>
      </c>
      <c r="G70" s="1" t="s">
        <v>2914</v>
      </c>
      <c r="H70" s="1" t="s">
        <v>2911</v>
      </c>
      <c r="I70" s="1">
        <v>0</v>
      </c>
      <c r="J70" s="1"/>
      <c r="K70" s="1"/>
      <c r="L70" s="1">
        <v>2</v>
      </c>
      <c r="M70" s="1">
        <v>1</v>
      </c>
      <c r="N70" s="1"/>
      <c r="O70" s="1"/>
      <c r="P70" s="1">
        <v>2</v>
      </c>
      <c r="Q70" s="1">
        <v>0.7</v>
      </c>
      <c r="R70" s="1"/>
      <c r="S70" s="1"/>
      <c r="T70" s="1"/>
      <c r="U70" s="1"/>
      <c r="Y70">
        <v>3</v>
      </c>
      <c r="Z70">
        <f t="shared" si="0"/>
        <v>0.5</v>
      </c>
      <c r="AG70">
        <v>6</v>
      </c>
      <c r="AH70">
        <v>0.7</v>
      </c>
      <c r="AI70">
        <f t="shared" si="1"/>
        <v>2</v>
      </c>
    </row>
    <row r="71" spans="3:35" x14ac:dyDescent="0.3">
      <c r="C71" s="1">
        <v>63</v>
      </c>
      <c r="D71" s="1">
        <v>303</v>
      </c>
      <c r="E71" s="1">
        <v>20</v>
      </c>
      <c r="F71" s="1">
        <v>0</v>
      </c>
      <c r="G71" s="1" t="s">
        <v>2914</v>
      </c>
      <c r="H71" s="1" t="s">
        <v>2911</v>
      </c>
      <c r="I71" s="1">
        <v>0</v>
      </c>
      <c r="J71" s="1"/>
      <c r="K71" s="1"/>
      <c r="L71" s="1">
        <v>3</v>
      </c>
      <c r="M71" s="1">
        <v>1</v>
      </c>
      <c r="N71" s="1"/>
      <c r="O71" s="1"/>
      <c r="P71" s="1">
        <v>2</v>
      </c>
      <c r="Q71" s="1">
        <v>0.7</v>
      </c>
      <c r="R71" s="1"/>
      <c r="S71" s="1"/>
      <c r="T71" s="1"/>
      <c r="U71" s="1"/>
      <c r="Y71">
        <v>3</v>
      </c>
      <c r="Z71">
        <f t="shared" si="0"/>
        <v>0.5</v>
      </c>
      <c r="AG71">
        <v>6</v>
      </c>
      <c r="AH71">
        <v>0.7</v>
      </c>
      <c r="AI71">
        <f t="shared" si="1"/>
        <v>2</v>
      </c>
    </row>
    <row r="72" spans="3:35" x14ac:dyDescent="0.3">
      <c r="C72" s="1">
        <v>64</v>
      </c>
      <c r="D72" s="1">
        <v>304</v>
      </c>
      <c r="E72" s="1">
        <v>20</v>
      </c>
      <c r="F72" s="1">
        <v>0</v>
      </c>
      <c r="G72" s="1" t="s">
        <v>2914</v>
      </c>
      <c r="H72" s="1" t="s">
        <v>2911</v>
      </c>
      <c r="I72" s="1">
        <v>0</v>
      </c>
      <c r="J72" s="1"/>
      <c r="K72" s="1"/>
      <c r="L72" s="1">
        <v>4</v>
      </c>
      <c r="M72" s="1">
        <v>1</v>
      </c>
      <c r="N72" s="1"/>
      <c r="O72" s="1"/>
      <c r="P72" s="1">
        <v>2</v>
      </c>
      <c r="Q72" s="1">
        <v>0.7</v>
      </c>
      <c r="R72" s="1"/>
      <c r="S72" s="1"/>
      <c r="T72" s="1"/>
      <c r="U72" s="1"/>
      <c r="Y72">
        <v>3</v>
      </c>
      <c r="Z72">
        <f t="shared" si="0"/>
        <v>0.5</v>
      </c>
      <c r="AG72">
        <v>6</v>
      </c>
      <c r="AH72">
        <v>0.7</v>
      </c>
      <c r="AI72">
        <f t="shared" si="1"/>
        <v>2</v>
      </c>
    </row>
    <row r="73" spans="3:35" x14ac:dyDescent="0.3">
      <c r="C73" s="1">
        <v>65</v>
      </c>
      <c r="D73" s="1">
        <v>305</v>
      </c>
      <c r="E73" s="1">
        <v>20</v>
      </c>
      <c r="F73" s="1">
        <v>0</v>
      </c>
      <c r="G73" s="1" t="s">
        <v>2914</v>
      </c>
      <c r="H73" s="1" t="s">
        <v>2911</v>
      </c>
      <c r="I73" s="1">
        <v>0</v>
      </c>
      <c r="J73" s="1"/>
      <c r="K73" s="1"/>
      <c r="L73" s="1">
        <v>5</v>
      </c>
      <c r="M73" s="1">
        <v>1</v>
      </c>
      <c r="N73" s="1"/>
      <c r="O73" s="1"/>
      <c r="P73" s="1">
        <v>2</v>
      </c>
      <c r="Q73" s="1">
        <v>0.7</v>
      </c>
      <c r="R73" s="1"/>
      <c r="S73" s="1"/>
      <c r="T73" s="1"/>
      <c r="U73" s="1"/>
      <c r="Y73">
        <v>3</v>
      </c>
      <c r="Z73">
        <f t="shared" si="0"/>
        <v>0.5</v>
      </c>
      <c r="AG73">
        <v>6</v>
      </c>
      <c r="AH73">
        <v>0.7</v>
      </c>
      <c r="AI73">
        <f t="shared" si="1"/>
        <v>2</v>
      </c>
    </row>
    <row r="74" spans="3:35" x14ac:dyDescent="0.3">
      <c r="C74" s="1">
        <v>66</v>
      </c>
      <c r="D74" s="1">
        <v>306</v>
      </c>
      <c r="E74" s="1">
        <v>20</v>
      </c>
      <c r="F74" s="1">
        <v>0</v>
      </c>
      <c r="G74" s="1" t="s">
        <v>2914</v>
      </c>
      <c r="H74" s="1" t="s">
        <v>2911</v>
      </c>
      <c r="I74" s="1">
        <v>0</v>
      </c>
      <c r="J74" s="1"/>
      <c r="K74" s="1"/>
      <c r="L74" s="1">
        <v>6</v>
      </c>
      <c r="M74" s="1">
        <v>1</v>
      </c>
      <c r="N74" s="1"/>
      <c r="O74" s="1"/>
      <c r="P74" s="1">
        <v>2</v>
      </c>
      <c r="Q74" s="1">
        <v>1</v>
      </c>
      <c r="R74" s="1"/>
      <c r="S74" s="1"/>
      <c r="T74" s="1"/>
      <c r="U74" s="1"/>
      <c r="Y74">
        <v>2</v>
      </c>
      <c r="Z74">
        <f t="shared" ref="Z74:Z137" si="2">VLOOKUP(Y74,$AC$9:$AD$11,2,FALSE)</f>
        <v>0.7</v>
      </c>
      <c r="AG74">
        <v>4</v>
      </c>
      <c r="AH74">
        <v>1</v>
      </c>
      <c r="AI74">
        <f t="shared" ref="AI74:AI137" si="3">VLOOKUP(AG74,$AM$9:$AN$12,2,FALSE)</f>
        <v>2</v>
      </c>
    </row>
    <row r="75" spans="3:35" x14ac:dyDescent="0.3">
      <c r="C75" s="1">
        <v>67</v>
      </c>
      <c r="D75" s="1">
        <v>307</v>
      </c>
      <c r="E75" s="1">
        <v>20</v>
      </c>
      <c r="F75" s="1">
        <v>0</v>
      </c>
      <c r="G75" s="1" t="s">
        <v>2914</v>
      </c>
      <c r="H75" s="1" t="s">
        <v>2911</v>
      </c>
      <c r="I75" s="1">
        <v>0</v>
      </c>
      <c r="J75" s="1"/>
      <c r="K75" s="1"/>
      <c r="L75" s="1">
        <v>7</v>
      </c>
      <c r="M75" s="1">
        <v>1</v>
      </c>
      <c r="N75" s="1"/>
      <c r="O75" s="1"/>
      <c r="P75" s="1">
        <v>2</v>
      </c>
      <c r="Q75" s="1">
        <v>1</v>
      </c>
      <c r="R75" s="1"/>
      <c r="S75" s="1"/>
      <c r="T75" s="1"/>
      <c r="U75" s="1"/>
      <c r="Y75">
        <v>2</v>
      </c>
      <c r="Z75">
        <f t="shared" si="2"/>
        <v>0.7</v>
      </c>
      <c r="AG75">
        <v>4</v>
      </c>
      <c r="AH75">
        <v>1</v>
      </c>
      <c r="AI75">
        <f t="shared" si="3"/>
        <v>2</v>
      </c>
    </row>
    <row r="76" spans="3:35" x14ac:dyDescent="0.3">
      <c r="C76" s="1">
        <v>68</v>
      </c>
      <c r="D76" s="1">
        <v>308</v>
      </c>
      <c r="E76" s="1">
        <v>20</v>
      </c>
      <c r="F76" s="1">
        <v>0</v>
      </c>
      <c r="G76" s="1" t="s">
        <v>2914</v>
      </c>
      <c r="H76" s="1" t="s">
        <v>2911</v>
      </c>
      <c r="I76" s="1">
        <v>0</v>
      </c>
      <c r="J76" s="1"/>
      <c r="K76" s="1"/>
      <c r="L76" s="1">
        <v>8</v>
      </c>
      <c r="M76" s="1">
        <v>1</v>
      </c>
      <c r="N76" s="1"/>
      <c r="O76" s="1"/>
      <c r="P76" s="1">
        <v>2</v>
      </c>
      <c r="Q76" s="1">
        <v>1</v>
      </c>
      <c r="R76" s="1"/>
      <c r="S76" s="1"/>
      <c r="T76" s="1"/>
      <c r="U76" s="1"/>
      <c r="Y76">
        <v>2</v>
      </c>
      <c r="Z76">
        <f t="shared" si="2"/>
        <v>0.7</v>
      </c>
      <c r="AG76">
        <v>4</v>
      </c>
      <c r="AH76">
        <v>1</v>
      </c>
      <c r="AI76">
        <f t="shared" si="3"/>
        <v>2</v>
      </c>
    </row>
    <row r="77" spans="3:35" x14ac:dyDescent="0.3">
      <c r="C77" s="1">
        <v>69</v>
      </c>
      <c r="D77" s="1">
        <v>309</v>
      </c>
      <c r="E77" s="1">
        <v>20</v>
      </c>
      <c r="F77" s="1">
        <v>0</v>
      </c>
      <c r="G77" s="1" t="s">
        <v>2914</v>
      </c>
      <c r="H77" s="1" t="s">
        <v>2911</v>
      </c>
      <c r="I77" s="1">
        <v>0</v>
      </c>
      <c r="J77" s="1"/>
      <c r="K77" s="1"/>
      <c r="L77" s="1">
        <v>9</v>
      </c>
      <c r="M77" s="1">
        <v>1</v>
      </c>
      <c r="N77" s="1"/>
      <c r="O77" s="1"/>
      <c r="P77" s="1">
        <v>2</v>
      </c>
      <c r="Q77" s="1">
        <v>1</v>
      </c>
      <c r="R77" s="1"/>
      <c r="S77" s="1"/>
      <c r="T77" s="1"/>
      <c r="U77" s="1"/>
      <c r="Y77">
        <v>2</v>
      </c>
      <c r="Z77">
        <f t="shared" si="2"/>
        <v>0.7</v>
      </c>
      <c r="AG77">
        <v>4</v>
      </c>
      <c r="AH77">
        <v>1</v>
      </c>
      <c r="AI77">
        <f t="shared" si="3"/>
        <v>2</v>
      </c>
    </row>
    <row r="78" spans="3:35" x14ac:dyDescent="0.3">
      <c r="C78" s="1">
        <v>70</v>
      </c>
      <c r="D78" s="1">
        <v>310</v>
      </c>
      <c r="E78" s="1">
        <v>20</v>
      </c>
      <c r="F78" s="1">
        <v>0</v>
      </c>
      <c r="G78" s="1" t="s">
        <v>2914</v>
      </c>
      <c r="H78" s="1" t="s">
        <v>2911</v>
      </c>
      <c r="I78" s="1">
        <v>0</v>
      </c>
      <c r="J78" s="1"/>
      <c r="K78" s="1"/>
      <c r="L78" s="1">
        <v>10</v>
      </c>
      <c r="M78" s="1">
        <v>1</v>
      </c>
      <c r="N78" s="1"/>
      <c r="O78" s="1"/>
      <c r="P78" s="1">
        <v>2</v>
      </c>
      <c r="Q78" s="1">
        <v>1</v>
      </c>
      <c r="R78" s="1"/>
      <c r="S78" s="1"/>
      <c r="T78" s="1"/>
      <c r="U78" s="1"/>
      <c r="Y78">
        <v>2</v>
      </c>
      <c r="Z78">
        <f t="shared" si="2"/>
        <v>0.7</v>
      </c>
      <c r="AG78">
        <v>4</v>
      </c>
      <c r="AH78">
        <v>1</v>
      </c>
      <c r="AI78">
        <f t="shared" si="3"/>
        <v>2</v>
      </c>
    </row>
    <row r="79" spans="3:35" x14ac:dyDescent="0.3">
      <c r="C79" s="1">
        <v>71</v>
      </c>
      <c r="D79" s="1">
        <v>311</v>
      </c>
      <c r="E79" s="1">
        <v>20</v>
      </c>
      <c r="F79" s="1">
        <v>0</v>
      </c>
      <c r="G79" s="1" t="s">
        <v>2914</v>
      </c>
      <c r="H79" s="1" t="s">
        <v>2911</v>
      </c>
      <c r="I79" s="1">
        <v>0</v>
      </c>
      <c r="J79" s="1"/>
      <c r="K79" s="1"/>
      <c r="L79" s="1">
        <v>11</v>
      </c>
      <c r="M79" s="1">
        <v>1</v>
      </c>
      <c r="N79" s="1"/>
      <c r="O79" s="1"/>
      <c r="P79" s="1">
        <v>1</v>
      </c>
      <c r="Q79" s="1">
        <v>2</v>
      </c>
      <c r="R79" s="1"/>
      <c r="S79" s="1"/>
      <c r="T79" s="1"/>
      <c r="U79" s="1"/>
      <c r="Y79">
        <v>1</v>
      </c>
      <c r="Z79">
        <f t="shared" si="2"/>
        <v>0</v>
      </c>
      <c r="AG79">
        <v>2</v>
      </c>
      <c r="AH79">
        <v>2</v>
      </c>
      <c r="AI79">
        <f t="shared" si="3"/>
        <v>1</v>
      </c>
    </row>
    <row r="80" spans="3:35" x14ac:dyDescent="0.3">
      <c r="C80" s="1">
        <v>72</v>
      </c>
      <c r="D80" s="1">
        <v>312</v>
      </c>
      <c r="E80" s="1">
        <v>20</v>
      </c>
      <c r="F80" s="1">
        <v>0</v>
      </c>
      <c r="G80" s="1" t="s">
        <v>2914</v>
      </c>
      <c r="H80" s="1" t="s">
        <v>2911</v>
      </c>
      <c r="I80" s="1">
        <v>0</v>
      </c>
      <c r="J80" s="1"/>
      <c r="K80" s="1"/>
      <c r="L80" s="1">
        <v>12</v>
      </c>
      <c r="M80" s="1">
        <v>1</v>
      </c>
      <c r="N80" s="1"/>
      <c r="O80" s="1"/>
      <c r="P80" s="1">
        <v>1</v>
      </c>
      <c r="Q80" s="1">
        <v>2</v>
      </c>
      <c r="R80" s="1"/>
      <c r="S80" s="1"/>
      <c r="T80" s="1"/>
      <c r="U80" s="1"/>
      <c r="Y80">
        <v>1</v>
      </c>
      <c r="Z80">
        <f t="shared" si="2"/>
        <v>0</v>
      </c>
      <c r="AG80">
        <v>2</v>
      </c>
      <c r="AH80">
        <v>2</v>
      </c>
      <c r="AI80">
        <f t="shared" si="3"/>
        <v>1</v>
      </c>
    </row>
    <row r="81" spans="3:35" x14ac:dyDescent="0.3">
      <c r="C81" s="1">
        <v>73</v>
      </c>
      <c r="D81" s="1">
        <v>313</v>
      </c>
      <c r="E81" s="1">
        <v>20</v>
      </c>
      <c r="F81" s="1">
        <v>0</v>
      </c>
      <c r="G81" s="1" t="s">
        <v>2914</v>
      </c>
      <c r="H81" s="1" t="s">
        <v>2911</v>
      </c>
      <c r="I81" s="1">
        <v>0</v>
      </c>
      <c r="J81" s="1"/>
      <c r="K81" s="1"/>
      <c r="L81" s="1">
        <v>13</v>
      </c>
      <c r="M81" s="1">
        <v>1</v>
      </c>
      <c r="N81" s="1"/>
      <c r="O81" s="1"/>
      <c r="P81" s="1">
        <v>1</v>
      </c>
      <c r="Q81" s="1">
        <v>2</v>
      </c>
      <c r="R81" s="1"/>
      <c r="S81" s="1"/>
      <c r="T81" s="1"/>
      <c r="U81" s="1"/>
      <c r="Y81">
        <v>1</v>
      </c>
      <c r="Z81">
        <f t="shared" si="2"/>
        <v>0</v>
      </c>
      <c r="AG81">
        <v>2</v>
      </c>
      <c r="AH81">
        <v>2</v>
      </c>
      <c r="AI81">
        <f t="shared" si="3"/>
        <v>1</v>
      </c>
    </row>
    <row r="82" spans="3:35" x14ac:dyDescent="0.3">
      <c r="C82" s="1">
        <v>74</v>
      </c>
      <c r="D82" s="1">
        <v>314</v>
      </c>
      <c r="E82" s="1">
        <v>20</v>
      </c>
      <c r="F82" s="1">
        <v>0</v>
      </c>
      <c r="G82" s="1" t="s">
        <v>2914</v>
      </c>
      <c r="H82" s="1" t="s">
        <v>2911</v>
      </c>
      <c r="I82" s="1">
        <v>0</v>
      </c>
      <c r="J82" s="1"/>
      <c r="K82" s="1"/>
      <c r="L82" s="1">
        <v>14</v>
      </c>
      <c r="M82" s="1">
        <v>1</v>
      </c>
      <c r="N82" s="1"/>
      <c r="O82" s="1"/>
      <c r="P82" s="1">
        <v>1</v>
      </c>
      <c r="Q82" s="1">
        <v>2</v>
      </c>
      <c r="R82" s="1"/>
      <c r="S82" s="1"/>
      <c r="T82" s="1"/>
      <c r="U82" s="1"/>
      <c r="Y82">
        <v>1</v>
      </c>
      <c r="Z82">
        <f t="shared" si="2"/>
        <v>0</v>
      </c>
      <c r="AG82">
        <v>2</v>
      </c>
      <c r="AH82">
        <v>2</v>
      </c>
      <c r="AI82">
        <f t="shared" si="3"/>
        <v>1</v>
      </c>
    </row>
    <row r="83" spans="3:35" x14ac:dyDescent="0.3">
      <c r="C83" s="1">
        <v>75</v>
      </c>
      <c r="D83" s="1">
        <v>315</v>
      </c>
      <c r="E83" s="1">
        <v>20</v>
      </c>
      <c r="F83" s="1">
        <v>0</v>
      </c>
      <c r="G83" s="1" t="s">
        <v>2914</v>
      </c>
      <c r="H83" s="1" t="s">
        <v>2911</v>
      </c>
      <c r="I83" s="1">
        <v>0</v>
      </c>
      <c r="J83" s="1"/>
      <c r="K83" s="1"/>
      <c r="L83" s="1">
        <v>15</v>
      </c>
      <c r="M83" s="1">
        <v>1</v>
      </c>
      <c r="N83" s="1"/>
      <c r="O83" s="1"/>
      <c r="P83" s="1">
        <v>1</v>
      </c>
      <c r="Q83" s="1">
        <v>2</v>
      </c>
      <c r="R83" s="1"/>
      <c r="S83" s="1"/>
      <c r="T83" s="1"/>
      <c r="U83" s="1"/>
      <c r="Y83">
        <v>1</v>
      </c>
      <c r="Z83">
        <f t="shared" si="2"/>
        <v>0</v>
      </c>
      <c r="AG83">
        <v>2</v>
      </c>
      <c r="AH83">
        <v>2</v>
      </c>
      <c r="AI83">
        <f t="shared" si="3"/>
        <v>1</v>
      </c>
    </row>
    <row r="84" spans="3:35" x14ac:dyDescent="0.3">
      <c r="C84" s="1">
        <v>76</v>
      </c>
      <c r="D84" s="1">
        <v>316</v>
      </c>
      <c r="E84" s="1">
        <v>20</v>
      </c>
      <c r="F84" s="1">
        <v>0</v>
      </c>
      <c r="G84" s="1" t="s">
        <v>2914</v>
      </c>
      <c r="H84" s="1" t="s">
        <v>2911</v>
      </c>
      <c r="I84" s="1">
        <v>0</v>
      </c>
      <c r="J84" s="1"/>
      <c r="K84" s="1"/>
      <c r="L84" s="1">
        <v>16</v>
      </c>
      <c r="M84" s="1">
        <v>1</v>
      </c>
      <c r="N84" s="1"/>
      <c r="O84" s="1"/>
      <c r="P84" s="1">
        <v>1</v>
      </c>
      <c r="Q84" s="1">
        <v>0</v>
      </c>
      <c r="R84" s="1"/>
      <c r="S84" s="1"/>
      <c r="T84" s="1"/>
      <c r="U84" s="1"/>
      <c r="Y84">
        <v>1</v>
      </c>
      <c r="Z84">
        <f t="shared" si="2"/>
        <v>0</v>
      </c>
      <c r="AG84">
        <v>1</v>
      </c>
      <c r="AH84">
        <v>0</v>
      </c>
      <c r="AI84">
        <f t="shared" si="3"/>
        <v>1</v>
      </c>
    </row>
    <row r="85" spans="3:35" x14ac:dyDescent="0.3">
      <c r="C85" s="1">
        <v>77</v>
      </c>
      <c r="D85" s="1">
        <v>317</v>
      </c>
      <c r="E85" s="1">
        <v>20</v>
      </c>
      <c r="F85" s="1">
        <v>0</v>
      </c>
      <c r="G85" s="1" t="s">
        <v>2914</v>
      </c>
      <c r="H85" s="1" t="s">
        <v>2911</v>
      </c>
      <c r="I85" s="1">
        <v>0</v>
      </c>
      <c r="J85" s="1"/>
      <c r="K85" s="1"/>
      <c r="L85" s="1">
        <v>17</v>
      </c>
      <c r="M85" s="1">
        <v>1</v>
      </c>
      <c r="N85" s="1"/>
      <c r="O85" s="1"/>
      <c r="P85" s="1">
        <v>1</v>
      </c>
      <c r="Q85" s="1">
        <v>0</v>
      </c>
      <c r="R85" s="1"/>
      <c r="S85" s="1"/>
      <c r="T85" s="1"/>
      <c r="U85" s="1"/>
      <c r="Y85">
        <v>1</v>
      </c>
      <c r="Z85">
        <f t="shared" si="2"/>
        <v>0</v>
      </c>
      <c r="AG85">
        <v>1</v>
      </c>
      <c r="AH85">
        <v>0</v>
      </c>
      <c r="AI85">
        <f t="shared" si="3"/>
        <v>1</v>
      </c>
    </row>
    <row r="86" spans="3:35" x14ac:dyDescent="0.3">
      <c r="C86" s="1">
        <v>78</v>
      </c>
      <c r="D86" s="1">
        <v>318</v>
      </c>
      <c r="E86" s="1">
        <v>20</v>
      </c>
      <c r="F86" s="1">
        <v>0</v>
      </c>
      <c r="G86" s="1" t="s">
        <v>2914</v>
      </c>
      <c r="H86" s="1" t="s">
        <v>2911</v>
      </c>
      <c r="I86" s="1">
        <v>0</v>
      </c>
      <c r="J86" s="1"/>
      <c r="K86" s="1"/>
      <c r="L86" s="1">
        <v>18</v>
      </c>
      <c r="M86" s="1">
        <v>1</v>
      </c>
      <c r="N86" s="1"/>
      <c r="O86" s="1"/>
      <c r="P86" s="1">
        <v>1</v>
      </c>
      <c r="Q86" s="1">
        <v>0</v>
      </c>
      <c r="R86" s="1"/>
      <c r="S86" s="1"/>
      <c r="T86" s="1"/>
      <c r="U86" s="1"/>
      <c r="Y86">
        <v>1</v>
      </c>
      <c r="Z86">
        <f t="shared" si="2"/>
        <v>0</v>
      </c>
      <c r="AG86">
        <v>1</v>
      </c>
      <c r="AH86">
        <v>0</v>
      </c>
      <c r="AI86">
        <f t="shared" si="3"/>
        <v>1</v>
      </c>
    </row>
    <row r="87" spans="3:35" x14ac:dyDescent="0.3">
      <c r="C87" s="1">
        <v>79</v>
      </c>
      <c r="D87" s="1">
        <v>319</v>
      </c>
      <c r="E87" s="1">
        <v>20</v>
      </c>
      <c r="F87" s="1">
        <v>0</v>
      </c>
      <c r="G87" s="1" t="s">
        <v>2914</v>
      </c>
      <c r="H87" s="1" t="s">
        <v>2911</v>
      </c>
      <c r="I87" s="1">
        <v>0</v>
      </c>
      <c r="J87" s="1"/>
      <c r="K87" s="1"/>
      <c r="L87" s="1">
        <v>19</v>
      </c>
      <c r="M87" s="1">
        <v>1</v>
      </c>
      <c r="N87" s="1"/>
      <c r="O87" s="1"/>
      <c r="P87" s="1">
        <v>1</v>
      </c>
      <c r="Q87" s="1">
        <v>0</v>
      </c>
      <c r="R87" s="1"/>
      <c r="S87" s="1"/>
      <c r="T87" s="1"/>
      <c r="U87" s="1"/>
      <c r="Y87">
        <v>1</v>
      </c>
      <c r="Z87">
        <f t="shared" si="2"/>
        <v>0</v>
      </c>
      <c r="AG87">
        <v>1</v>
      </c>
      <c r="AH87">
        <v>0</v>
      </c>
      <c r="AI87">
        <f t="shared" si="3"/>
        <v>1</v>
      </c>
    </row>
    <row r="88" spans="3:35" x14ac:dyDescent="0.3">
      <c r="C88" s="1">
        <v>80</v>
      </c>
      <c r="D88" s="1">
        <v>320</v>
      </c>
      <c r="E88" s="1">
        <v>20</v>
      </c>
      <c r="F88" s="1">
        <v>0</v>
      </c>
      <c r="G88" s="1" t="s">
        <v>2914</v>
      </c>
      <c r="H88" s="1" t="s">
        <v>2911</v>
      </c>
      <c r="I88" s="1">
        <v>0</v>
      </c>
      <c r="J88" s="1"/>
      <c r="K88" s="1"/>
      <c r="L88" s="1">
        <v>20</v>
      </c>
      <c r="M88" s="1">
        <v>1</v>
      </c>
      <c r="N88" s="1"/>
      <c r="O88" s="1"/>
      <c r="P88" s="1">
        <v>1</v>
      </c>
      <c r="Q88" s="1">
        <v>0</v>
      </c>
      <c r="R88" s="1"/>
      <c r="S88" s="1"/>
      <c r="T88" s="1"/>
      <c r="U88" s="1"/>
      <c r="Y88">
        <v>1</v>
      </c>
      <c r="Z88">
        <f t="shared" si="2"/>
        <v>0</v>
      </c>
      <c r="AG88">
        <v>1</v>
      </c>
      <c r="AH88">
        <v>0</v>
      </c>
      <c r="AI88">
        <f t="shared" si="3"/>
        <v>1</v>
      </c>
    </row>
    <row r="89" spans="3:35" x14ac:dyDescent="0.3">
      <c r="C89" s="1">
        <v>81</v>
      </c>
      <c r="D89" s="1">
        <v>1001</v>
      </c>
      <c r="E89" s="1">
        <v>1</v>
      </c>
      <c r="F89" s="1">
        <v>0</v>
      </c>
      <c r="G89" s="1" t="s">
        <v>2914</v>
      </c>
      <c r="H89" s="1" t="s">
        <v>2911</v>
      </c>
      <c r="I89" s="1">
        <v>0</v>
      </c>
      <c r="J89" s="1"/>
      <c r="K89" s="1"/>
      <c r="L89" s="1">
        <v>1</v>
      </c>
      <c r="M89" s="1">
        <v>1</v>
      </c>
      <c r="N89" s="1"/>
      <c r="O89" s="1"/>
      <c r="P89" s="1">
        <v>2</v>
      </c>
      <c r="Q89" s="1">
        <v>0.7</v>
      </c>
      <c r="R89" s="1"/>
      <c r="S89" s="1"/>
      <c r="T89" s="1"/>
      <c r="U89" s="1"/>
      <c r="Y89">
        <v>3</v>
      </c>
      <c r="Z89">
        <f t="shared" si="2"/>
        <v>0.5</v>
      </c>
      <c r="AG89">
        <v>6</v>
      </c>
      <c r="AH89">
        <v>0.7</v>
      </c>
      <c r="AI89">
        <f t="shared" si="3"/>
        <v>2</v>
      </c>
    </row>
    <row r="90" spans="3:35" x14ac:dyDescent="0.3">
      <c r="C90" s="1">
        <v>82</v>
      </c>
      <c r="D90" s="1">
        <v>1002</v>
      </c>
      <c r="E90" s="1">
        <v>1</v>
      </c>
      <c r="F90" s="1">
        <v>0</v>
      </c>
      <c r="G90" s="1" t="s">
        <v>2914</v>
      </c>
      <c r="H90" s="1" t="s">
        <v>2911</v>
      </c>
      <c r="I90" s="1">
        <v>0</v>
      </c>
      <c r="J90" s="1"/>
      <c r="K90" s="1"/>
      <c r="L90" s="1">
        <v>2</v>
      </c>
      <c r="M90" s="1">
        <v>1</v>
      </c>
      <c r="N90" s="1"/>
      <c r="O90" s="1"/>
      <c r="P90" s="1">
        <v>2</v>
      </c>
      <c r="Q90" s="1">
        <v>0.7</v>
      </c>
      <c r="R90" s="1"/>
      <c r="S90" s="1"/>
      <c r="T90" s="1"/>
      <c r="U90" s="1"/>
      <c r="Y90">
        <v>3</v>
      </c>
      <c r="Z90">
        <f t="shared" si="2"/>
        <v>0.5</v>
      </c>
      <c r="AG90">
        <v>6</v>
      </c>
      <c r="AH90">
        <v>0.7</v>
      </c>
      <c r="AI90">
        <f t="shared" si="3"/>
        <v>2</v>
      </c>
    </row>
    <row r="91" spans="3:35" x14ac:dyDescent="0.3">
      <c r="C91" s="1">
        <v>83</v>
      </c>
      <c r="D91" s="1">
        <v>1003</v>
      </c>
      <c r="E91" s="1">
        <v>1</v>
      </c>
      <c r="F91" s="1">
        <v>0</v>
      </c>
      <c r="G91" s="1" t="s">
        <v>2914</v>
      </c>
      <c r="H91" s="1" t="s">
        <v>2911</v>
      </c>
      <c r="I91" s="1">
        <v>0</v>
      </c>
      <c r="J91" s="1"/>
      <c r="K91" s="1"/>
      <c r="L91" s="1">
        <v>3</v>
      </c>
      <c r="M91" s="1">
        <v>1</v>
      </c>
      <c r="N91" s="1"/>
      <c r="O91" s="1"/>
      <c r="P91" s="1">
        <v>2</v>
      </c>
      <c r="Q91" s="1">
        <v>0.7</v>
      </c>
      <c r="R91" s="1"/>
      <c r="S91" s="1"/>
      <c r="T91" s="1"/>
      <c r="U91" s="1"/>
      <c r="Y91">
        <v>3</v>
      </c>
      <c r="Z91">
        <f t="shared" si="2"/>
        <v>0.5</v>
      </c>
      <c r="AG91">
        <v>6</v>
      </c>
      <c r="AH91">
        <v>0.7</v>
      </c>
      <c r="AI91">
        <f t="shared" si="3"/>
        <v>2</v>
      </c>
    </row>
    <row r="92" spans="3:35" x14ac:dyDescent="0.3">
      <c r="C92" s="1">
        <v>84</v>
      </c>
      <c r="D92" s="1">
        <v>1004</v>
      </c>
      <c r="E92" s="1">
        <v>1</v>
      </c>
      <c r="F92" s="1">
        <v>0</v>
      </c>
      <c r="G92" s="1" t="s">
        <v>2914</v>
      </c>
      <c r="H92" s="1" t="s">
        <v>2911</v>
      </c>
      <c r="I92" s="1">
        <v>0</v>
      </c>
      <c r="J92" s="1"/>
      <c r="K92" s="1"/>
      <c r="L92" s="1">
        <v>4</v>
      </c>
      <c r="M92" s="1">
        <v>1</v>
      </c>
      <c r="N92" s="1"/>
      <c r="O92" s="1"/>
      <c r="P92" s="1">
        <v>2</v>
      </c>
      <c r="Q92" s="1">
        <v>0.7</v>
      </c>
      <c r="R92" s="1"/>
      <c r="S92" s="1"/>
      <c r="T92" s="1"/>
      <c r="U92" s="1"/>
      <c r="Y92">
        <v>3</v>
      </c>
      <c r="Z92">
        <f t="shared" si="2"/>
        <v>0.5</v>
      </c>
      <c r="AG92">
        <v>6</v>
      </c>
      <c r="AH92">
        <v>0.7</v>
      </c>
      <c r="AI92">
        <f t="shared" si="3"/>
        <v>2</v>
      </c>
    </row>
    <row r="93" spans="3:35" x14ac:dyDescent="0.3">
      <c r="C93" s="1">
        <v>85</v>
      </c>
      <c r="D93" s="1">
        <v>1005</v>
      </c>
      <c r="E93" s="1">
        <v>1</v>
      </c>
      <c r="F93" s="1">
        <v>0</v>
      </c>
      <c r="G93" s="1" t="s">
        <v>2914</v>
      </c>
      <c r="H93" s="1" t="s">
        <v>2911</v>
      </c>
      <c r="I93" s="1">
        <v>0</v>
      </c>
      <c r="J93" s="1"/>
      <c r="K93" s="1"/>
      <c r="L93" s="1">
        <v>5</v>
      </c>
      <c r="M93" s="1">
        <v>1</v>
      </c>
      <c r="N93" s="1"/>
      <c r="O93" s="1"/>
      <c r="P93" s="1">
        <v>2</v>
      </c>
      <c r="Q93" s="1">
        <v>0.7</v>
      </c>
      <c r="R93" s="1"/>
      <c r="S93" s="1"/>
      <c r="T93" s="1"/>
      <c r="U93" s="1"/>
      <c r="Y93">
        <v>3</v>
      </c>
      <c r="Z93">
        <f t="shared" si="2"/>
        <v>0.5</v>
      </c>
      <c r="AG93">
        <v>6</v>
      </c>
      <c r="AH93">
        <v>0.7</v>
      </c>
      <c r="AI93">
        <f t="shared" si="3"/>
        <v>2</v>
      </c>
    </row>
    <row r="94" spans="3:35" x14ac:dyDescent="0.3">
      <c r="C94" s="1">
        <v>86</v>
      </c>
      <c r="D94" s="1">
        <v>1006</v>
      </c>
      <c r="E94" s="1">
        <v>1</v>
      </c>
      <c r="F94" s="1">
        <v>0</v>
      </c>
      <c r="G94" s="1" t="s">
        <v>2914</v>
      </c>
      <c r="H94" s="1" t="s">
        <v>2911</v>
      </c>
      <c r="I94" s="1">
        <v>0</v>
      </c>
      <c r="J94" s="1"/>
      <c r="K94" s="1"/>
      <c r="L94" s="1">
        <v>6</v>
      </c>
      <c r="M94" s="1">
        <v>1</v>
      </c>
      <c r="N94" s="1"/>
      <c r="O94" s="1"/>
      <c r="P94" s="1">
        <v>2</v>
      </c>
      <c r="Q94" s="1">
        <v>1</v>
      </c>
      <c r="R94" s="1"/>
      <c r="S94" s="1"/>
      <c r="T94" s="1"/>
      <c r="U94" s="1"/>
      <c r="Y94">
        <v>2</v>
      </c>
      <c r="Z94">
        <f t="shared" si="2"/>
        <v>0.7</v>
      </c>
      <c r="AG94">
        <v>4</v>
      </c>
      <c r="AH94">
        <v>1</v>
      </c>
      <c r="AI94">
        <f t="shared" si="3"/>
        <v>2</v>
      </c>
    </row>
    <row r="95" spans="3:35" x14ac:dyDescent="0.3">
      <c r="C95" s="1">
        <v>87</v>
      </c>
      <c r="D95" s="1">
        <v>1007</v>
      </c>
      <c r="E95" s="1">
        <v>1</v>
      </c>
      <c r="F95" s="1">
        <v>0</v>
      </c>
      <c r="G95" s="1" t="s">
        <v>2914</v>
      </c>
      <c r="H95" s="1" t="s">
        <v>2911</v>
      </c>
      <c r="I95" s="1">
        <v>0</v>
      </c>
      <c r="J95" s="1"/>
      <c r="K95" s="1"/>
      <c r="L95" s="1">
        <v>7</v>
      </c>
      <c r="M95" s="1">
        <v>1</v>
      </c>
      <c r="N95" s="1"/>
      <c r="O95" s="1"/>
      <c r="P95" s="1">
        <v>2</v>
      </c>
      <c r="Q95" s="1">
        <v>1</v>
      </c>
      <c r="R95" s="1"/>
      <c r="S95" s="1"/>
      <c r="T95" s="1"/>
      <c r="U95" s="1"/>
      <c r="Y95">
        <v>2</v>
      </c>
      <c r="Z95">
        <f t="shared" si="2"/>
        <v>0.7</v>
      </c>
      <c r="AG95">
        <v>4</v>
      </c>
      <c r="AH95">
        <v>1</v>
      </c>
      <c r="AI95">
        <f t="shared" si="3"/>
        <v>2</v>
      </c>
    </row>
    <row r="96" spans="3:35" x14ac:dyDescent="0.3">
      <c r="C96" s="1">
        <v>88</v>
      </c>
      <c r="D96" s="1">
        <v>1008</v>
      </c>
      <c r="E96" s="1">
        <v>1</v>
      </c>
      <c r="F96" s="1">
        <v>0</v>
      </c>
      <c r="G96" s="1" t="s">
        <v>2914</v>
      </c>
      <c r="H96" s="1" t="s">
        <v>2911</v>
      </c>
      <c r="I96" s="1">
        <v>0</v>
      </c>
      <c r="J96" s="1"/>
      <c r="K96" s="1"/>
      <c r="L96" s="1">
        <v>8</v>
      </c>
      <c r="M96" s="1">
        <v>1</v>
      </c>
      <c r="N96" s="1"/>
      <c r="O96" s="1"/>
      <c r="P96" s="1">
        <v>2</v>
      </c>
      <c r="Q96" s="1">
        <v>1</v>
      </c>
      <c r="R96" s="1"/>
      <c r="S96" s="1"/>
      <c r="T96" s="1"/>
      <c r="U96" s="1"/>
      <c r="Y96">
        <v>2</v>
      </c>
      <c r="Z96">
        <f t="shared" si="2"/>
        <v>0.7</v>
      </c>
      <c r="AG96">
        <v>4</v>
      </c>
      <c r="AH96">
        <v>1</v>
      </c>
      <c r="AI96">
        <f t="shared" si="3"/>
        <v>2</v>
      </c>
    </row>
    <row r="97" spans="3:35" x14ac:dyDescent="0.3">
      <c r="C97" s="1">
        <v>89</v>
      </c>
      <c r="D97" s="1">
        <v>1009</v>
      </c>
      <c r="E97" s="1">
        <v>1</v>
      </c>
      <c r="F97" s="1">
        <v>0</v>
      </c>
      <c r="G97" s="1" t="s">
        <v>2914</v>
      </c>
      <c r="H97" s="1" t="s">
        <v>2911</v>
      </c>
      <c r="I97" s="1">
        <v>0</v>
      </c>
      <c r="J97" s="1"/>
      <c r="K97" s="1"/>
      <c r="L97" s="1">
        <v>9</v>
      </c>
      <c r="M97" s="1">
        <v>1</v>
      </c>
      <c r="N97" s="1"/>
      <c r="O97" s="1"/>
      <c r="P97" s="1">
        <v>2</v>
      </c>
      <c r="Q97" s="1">
        <v>1</v>
      </c>
      <c r="R97" s="1"/>
      <c r="S97" s="1"/>
      <c r="T97" s="1"/>
      <c r="U97" s="1"/>
      <c r="Y97">
        <v>2</v>
      </c>
      <c r="Z97">
        <f t="shared" si="2"/>
        <v>0.7</v>
      </c>
      <c r="AG97">
        <v>4</v>
      </c>
      <c r="AH97">
        <v>1</v>
      </c>
      <c r="AI97">
        <f t="shared" si="3"/>
        <v>2</v>
      </c>
    </row>
    <row r="98" spans="3:35" x14ac:dyDescent="0.3">
      <c r="C98" s="1">
        <v>90</v>
      </c>
      <c r="D98" s="1">
        <v>1010</v>
      </c>
      <c r="E98" s="1">
        <v>1</v>
      </c>
      <c r="F98" s="1">
        <v>0</v>
      </c>
      <c r="G98" s="1" t="s">
        <v>2914</v>
      </c>
      <c r="H98" s="1" t="s">
        <v>2911</v>
      </c>
      <c r="I98" s="1">
        <v>0</v>
      </c>
      <c r="J98" s="1"/>
      <c r="K98" s="1"/>
      <c r="L98" s="1">
        <v>10</v>
      </c>
      <c r="M98" s="1">
        <v>1</v>
      </c>
      <c r="N98" s="1"/>
      <c r="O98" s="1"/>
      <c r="P98" s="1">
        <v>2</v>
      </c>
      <c r="Q98" s="1">
        <v>1</v>
      </c>
      <c r="R98" s="1"/>
      <c r="S98" s="1"/>
      <c r="T98" s="1"/>
      <c r="U98" s="1"/>
      <c r="Y98">
        <v>2</v>
      </c>
      <c r="Z98">
        <f t="shared" si="2"/>
        <v>0.7</v>
      </c>
      <c r="AG98">
        <v>4</v>
      </c>
      <c r="AH98">
        <v>1</v>
      </c>
      <c r="AI98">
        <f t="shared" si="3"/>
        <v>2</v>
      </c>
    </row>
    <row r="99" spans="3:35" x14ac:dyDescent="0.3">
      <c r="C99" s="1">
        <v>91</v>
      </c>
      <c r="D99" s="1">
        <v>1011</v>
      </c>
      <c r="E99" s="1">
        <v>1</v>
      </c>
      <c r="F99" s="1">
        <v>0</v>
      </c>
      <c r="G99" s="1" t="s">
        <v>2914</v>
      </c>
      <c r="H99" s="1" t="s">
        <v>2911</v>
      </c>
      <c r="I99" s="1">
        <v>0</v>
      </c>
      <c r="J99" s="1"/>
      <c r="K99" s="1"/>
      <c r="L99" s="1">
        <v>11</v>
      </c>
      <c r="M99" s="1">
        <v>1</v>
      </c>
      <c r="N99" s="1"/>
      <c r="O99" s="1"/>
      <c r="P99" s="1">
        <v>1</v>
      </c>
      <c r="Q99" s="1">
        <v>2</v>
      </c>
      <c r="R99" s="1"/>
      <c r="S99" s="1"/>
      <c r="T99" s="1"/>
      <c r="U99" s="1"/>
      <c r="Y99">
        <v>1</v>
      </c>
      <c r="Z99">
        <f t="shared" si="2"/>
        <v>0</v>
      </c>
      <c r="AG99">
        <v>2</v>
      </c>
      <c r="AH99">
        <v>2</v>
      </c>
      <c r="AI99">
        <f t="shared" si="3"/>
        <v>1</v>
      </c>
    </row>
    <row r="100" spans="3:35" x14ac:dyDescent="0.3">
      <c r="C100" s="1">
        <v>92</v>
      </c>
      <c r="D100" s="1">
        <v>1012</v>
      </c>
      <c r="E100" s="1">
        <v>1</v>
      </c>
      <c r="F100" s="1">
        <v>0</v>
      </c>
      <c r="G100" s="1" t="s">
        <v>2914</v>
      </c>
      <c r="H100" s="1" t="s">
        <v>2911</v>
      </c>
      <c r="I100" s="1">
        <v>0</v>
      </c>
      <c r="J100" s="1"/>
      <c r="K100" s="1"/>
      <c r="L100" s="1">
        <v>12</v>
      </c>
      <c r="M100" s="1">
        <v>1</v>
      </c>
      <c r="N100" s="1"/>
      <c r="O100" s="1"/>
      <c r="P100" s="1">
        <v>1</v>
      </c>
      <c r="Q100" s="1">
        <v>2</v>
      </c>
      <c r="R100" s="1"/>
      <c r="S100" s="1"/>
      <c r="T100" s="1"/>
      <c r="U100" s="1"/>
      <c r="Y100">
        <v>1</v>
      </c>
      <c r="Z100">
        <f t="shared" si="2"/>
        <v>0</v>
      </c>
      <c r="AG100">
        <v>2</v>
      </c>
      <c r="AH100">
        <v>2</v>
      </c>
      <c r="AI100">
        <f t="shared" si="3"/>
        <v>1</v>
      </c>
    </row>
    <row r="101" spans="3:35" x14ac:dyDescent="0.3">
      <c r="C101" s="1">
        <v>93</v>
      </c>
      <c r="D101" s="1">
        <v>1013</v>
      </c>
      <c r="E101" s="1">
        <v>1</v>
      </c>
      <c r="F101" s="1">
        <v>0</v>
      </c>
      <c r="G101" s="1" t="s">
        <v>2914</v>
      </c>
      <c r="H101" s="1" t="s">
        <v>2911</v>
      </c>
      <c r="I101" s="1">
        <v>0</v>
      </c>
      <c r="J101" s="1"/>
      <c r="K101" s="1"/>
      <c r="L101" s="1">
        <v>13</v>
      </c>
      <c r="M101" s="1">
        <v>1</v>
      </c>
      <c r="N101" s="1"/>
      <c r="O101" s="1"/>
      <c r="P101" s="1">
        <v>1</v>
      </c>
      <c r="Q101" s="1">
        <v>2</v>
      </c>
      <c r="R101" s="1"/>
      <c r="S101" s="1"/>
      <c r="T101" s="1"/>
      <c r="U101" s="1"/>
      <c r="Y101">
        <v>1</v>
      </c>
      <c r="Z101">
        <f t="shared" si="2"/>
        <v>0</v>
      </c>
      <c r="AG101">
        <v>2</v>
      </c>
      <c r="AH101">
        <v>2</v>
      </c>
      <c r="AI101">
        <f t="shared" si="3"/>
        <v>1</v>
      </c>
    </row>
    <row r="102" spans="3:35" x14ac:dyDescent="0.3">
      <c r="C102" s="1">
        <v>94</v>
      </c>
      <c r="D102" s="1">
        <v>1014</v>
      </c>
      <c r="E102" s="1">
        <v>1</v>
      </c>
      <c r="F102" s="1">
        <v>0</v>
      </c>
      <c r="G102" s="1" t="s">
        <v>2914</v>
      </c>
      <c r="H102" s="1" t="s">
        <v>2911</v>
      </c>
      <c r="I102" s="1">
        <v>0</v>
      </c>
      <c r="J102" s="1"/>
      <c r="K102" s="1"/>
      <c r="L102" s="1">
        <v>14</v>
      </c>
      <c r="M102" s="1">
        <v>1</v>
      </c>
      <c r="N102" s="1"/>
      <c r="O102" s="1"/>
      <c r="P102" s="1">
        <v>1</v>
      </c>
      <c r="Q102" s="1">
        <v>2</v>
      </c>
      <c r="R102" s="1"/>
      <c r="S102" s="1"/>
      <c r="T102" s="1"/>
      <c r="U102" s="1"/>
      <c r="Y102">
        <v>1</v>
      </c>
      <c r="Z102">
        <f t="shared" si="2"/>
        <v>0</v>
      </c>
      <c r="AG102">
        <v>2</v>
      </c>
      <c r="AH102">
        <v>2</v>
      </c>
      <c r="AI102">
        <f t="shared" si="3"/>
        <v>1</v>
      </c>
    </row>
    <row r="103" spans="3:35" x14ac:dyDescent="0.3">
      <c r="C103" s="1">
        <v>95</v>
      </c>
      <c r="D103" s="1">
        <v>1015</v>
      </c>
      <c r="E103" s="1">
        <v>1</v>
      </c>
      <c r="F103" s="1">
        <v>0</v>
      </c>
      <c r="G103" s="1" t="s">
        <v>2914</v>
      </c>
      <c r="H103" s="1" t="s">
        <v>2911</v>
      </c>
      <c r="I103" s="1">
        <v>0</v>
      </c>
      <c r="J103" s="1"/>
      <c r="K103" s="1"/>
      <c r="L103" s="1">
        <v>15</v>
      </c>
      <c r="M103" s="1">
        <v>1</v>
      </c>
      <c r="N103" s="1"/>
      <c r="O103" s="1"/>
      <c r="P103" s="1">
        <v>1</v>
      </c>
      <c r="Q103" s="1">
        <v>2</v>
      </c>
      <c r="R103" s="1"/>
      <c r="S103" s="1"/>
      <c r="T103" s="1"/>
      <c r="U103" s="1"/>
      <c r="Y103">
        <v>1</v>
      </c>
      <c r="Z103">
        <f t="shared" si="2"/>
        <v>0</v>
      </c>
      <c r="AG103">
        <v>2</v>
      </c>
      <c r="AH103">
        <v>2</v>
      </c>
      <c r="AI103">
        <f t="shared" si="3"/>
        <v>1</v>
      </c>
    </row>
    <row r="104" spans="3:35" x14ac:dyDescent="0.3">
      <c r="C104" s="1">
        <v>96</v>
      </c>
      <c r="D104" s="1">
        <v>1016</v>
      </c>
      <c r="E104" s="1">
        <v>1</v>
      </c>
      <c r="F104" s="1">
        <v>0</v>
      </c>
      <c r="G104" s="1" t="s">
        <v>2914</v>
      </c>
      <c r="H104" s="1" t="s">
        <v>2911</v>
      </c>
      <c r="I104" s="1">
        <v>0</v>
      </c>
      <c r="J104" s="1"/>
      <c r="K104" s="1"/>
      <c r="L104" s="1">
        <v>16</v>
      </c>
      <c r="M104" s="1">
        <v>1</v>
      </c>
      <c r="N104" s="1"/>
      <c r="O104" s="1"/>
      <c r="P104" s="1">
        <v>1</v>
      </c>
      <c r="Q104" s="1">
        <v>0</v>
      </c>
      <c r="R104" s="1"/>
      <c r="S104" s="1"/>
      <c r="T104" s="1"/>
      <c r="U104" s="1"/>
      <c r="Y104">
        <v>1</v>
      </c>
      <c r="Z104">
        <f t="shared" si="2"/>
        <v>0</v>
      </c>
      <c r="AG104">
        <v>1</v>
      </c>
      <c r="AH104">
        <v>0</v>
      </c>
      <c r="AI104">
        <f t="shared" si="3"/>
        <v>1</v>
      </c>
    </row>
    <row r="105" spans="3:35" x14ac:dyDescent="0.3">
      <c r="C105" s="1">
        <v>97</v>
      </c>
      <c r="D105" s="1">
        <v>1017</v>
      </c>
      <c r="E105" s="1">
        <v>1</v>
      </c>
      <c r="F105" s="1">
        <v>0</v>
      </c>
      <c r="G105" s="1" t="s">
        <v>2914</v>
      </c>
      <c r="H105" s="1" t="s">
        <v>2911</v>
      </c>
      <c r="I105" s="1">
        <v>0</v>
      </c>
      <c r="J105" s="1"/>
      <c r="K105" s="1"/>
      <c r="L105" s="1">
        <v>17</v>
      </c>
      <c r="M105" s="1">
        <v>1</v>
      </c>
      <c r="N105" s="1"/>
      <c r="O105" s="1"/>
      <c r="P105" s="1">
        <v>1</v>
      </c>
      <c r="Q105" s="1">
        <v>0</v>
      </c>
      <c r="R105" s="1"/>
      <c r="S105" s="1"/>
      <c r="T105" s="1"/>
      <c r="U105" s="1"/>
      <c r="Y105">
        <v>1</v>
      </c>
      <c r="Z105">
        <f t="shared" si="2"/>
        <v>0</v>
      </c>
      <c r="AG105">
        <v>1</v>
      </c>
      <c r="AH105">
        <v>0</v>
      </c>
      <c r="AI105">
        <f t="shared" si="3"/>
        <v>1</v>
      </c>
    </row>
    <row r="106" spans="3:35" x14ac:dyDescent="0.3">
      <c r="C106" s="1">
        <v>98</v>
      </c>
      <c r="D106" s="1">
        <v>1018</v>
      </c>
      <c r="E106" s="1">
        <v>1</v>
      </c>
      <c r="F106" s="1">
        <v>0</v>
      </c>
      <c r="G106" s="1" t="s">
        <v>2914</v>
      </c>
      <c r="H106" s="1" t="s">
        <v>2911</v>
      </c>
      <c r="I106" s="1">
        <v>0</v>
      </c>
      <c r="J106" s="1"/>
      <c r="K106" s="1"/>
      <c r="L106" s="1">
        <v>18</v>
      </c>
      <c r="M106" s="1">
        <v>1</v>
      </c>
      <c r="N106" s="1"/>
      <c r="O106" s="1"/>
      <c r="P106" s="1">
        <v>1</v>
      </c>
      <c r="Q106" s="1">
        <v>0</v>
      </c>
      <c r="R106" s="1"/>
      <c r="S106" s="1"/>
      <c r="T106" s="1"/>
      <c r="U106" s="1"/>
      <c r="Y106">
        <v>1</v>
      </c>
      <c r="Z106">
        <f t="shared" si="2"/>
        <v>0</v>
      </c>
      <c r="AG106">
        <v>1</v>
      </c>
      <c r="AH106">
        <v>0</v>
      </c>
      <c r="AI106">
        <f t="shared" si="3"/>
        <v>1</v>
      </c>
    </row>
    <row r="107" spans="3:35" x14ac:dyDescent="0.3">
      <c r="C107" s="1">
        <v>99</v>
      </c>
      <c r="D107" s="1">
        <v>1019</v>
      </c>
      <c r="E107" s="1">
        <v>1</v>
      </c>
      <c r="F107" s="1">
        <v>0</v>
      </c>
      <c r="G107" s="1" t="s">
        <v>2914</v>
      </c>
      <c r="H107" s="1" t="s">
        <v>2911</v>
      </c>
      <c r="I107" s="1">
        <v>0</v>
      </c>
      <c r="J107" s="1"/>
      <c r="K107" s="1"/>
      <c r="L107" s="1">
        <v>19</v>
      </c>
      <c r="M107" s="1">
        <v>1</v>
      </c>
      <c r="N107" s="1"/>
      <c r="O107" s="1"/>
      <c r="P107" s="1">
        <v>1</v>
      </c>
      <c r="Q107" s="1">
        <v>0</v>
      </c>
      <c r="R107" s="1"/>
      <c r="S107" s="1"/>
      <c r="T107" s="1"/>
      <c r="U107" s="1"/>
      <c r="Y107">
        <v>1</v>
      </c>
      <c r="Z107">
        <f t="shared" si="2"/>
        <v>0</v>
      </c>
      <c r="AG107">
        <v>1</v>
      </c>
      <c r="AH107">
        <v>0</v>
      </c>
      <c r="AI107">
        <f t="shared" si="3"/>
        <v>1</v>
      </c>
    </row>
    <row r="108" spans="3:35" x14ac:dyDescent="0.3">
      <c r="C108" s="1">
        <v>100</v>
      </c>
      <c r="D108" s="1">
        <v>1020</v>
      </c>
      <c r="E108" s="1">
        <v>1</v>
      </c>
      <c r="F108" s="1">
        <v>0</v>
      </c>
      <c r="G108" s="1" t="s">
        <v>2914</v>
      </c>
      <c r="H108" s="1" t="s">
        <v>2911</v>
      </c>
      <c r="I108" s="1">
        <v>0</v>
      </c>
      <c r="J108" s="1"/>
      <c r="K108" s="1"/>
      <c r="L108" s="1">
        <v>20</v>
      </c>
      <c r="M108" s="1">
        <v>1</v>
      </c>
      <c r="N108" s="1"/>
      <c r="O108" s="1"/>
      <c r="P108" s="1">
        <v>1</v>
      </c>
      <c r="Q108" s="1">
        <v>0</v>
      </c>
      <c r="R108" s="1"/>
      <c r="S108" s="1"/>
      <c r="T108" s="1"/>
      <c r="U108" s="1"/>
      <c r="Y108">
        <v>1</v>
      </c>
      <c r="Z108">
        <f t="shared" si="2"/>
        <v>0</v>
      </c>
      <c r="AG108">
        <v>1</v>
      </c>
      <c r="AH108">
        <v>0</v>
      </c>
      <c r="AI108">
        <f t="shared" si="3"/>
        <v>1</v>
      </c>
    </row>
    <row r="109" spans="3:35" x14ac:dyDescent="0.3">
      <c r="C109" s="1">
        <v>101</v>
      </c>
      <c r="D109" s="1">
        <v>1101</v>
      </c>
      <c r="E109" s="1">
        <v>3</v>
      </c>
      <c r="F109" s="1">
        <v>0</v>
      </c>
      <c r="G109" s="1" t="s">
        <v>2914</v>
      </c>
      <c r="H109" s="1" t="s">
        <v>2911</v>
      </c>
      <c r="I109" s="1">
        <v>0</v>
      </c>
      <c r="J109" s="1"/>
      <c r="K109" s="1"/>
      <c r="L109" s="1">
        <v>1</v>
      </c>
      <c r="M109" s="1">
        <v>1</v>
      </c>
      <c r="N109" s="1"/>
      <c r="O109" s="1"/>
      <c r="P109" s="1">
        <v>2</v>
      </c>
      <c r="Q109" s="1">
        <v>0.7</v>
      </c>
      <c r="R109" s="1"/>
      <c r="S109" s="1"/>
      <c r="T109" s="1"/>
      <c r="U109" s="1"/>
      <c r="Y109">
        <v>3</v>
      </c>
      <c r="Z109">
        <f t="shared" si="2"/>
        <v>0.5</v>
      </c>
      <c r="AG109">
        <v>6</v>
      </c>
      <c r="AH109">
        <v>0.7</v>
      </c>
      <c r="AI109">
        <f t="shared" si="3"/>
        <v>2</v>
      </c>
    </row>
    <row r="110" spans="3:35" x14ac:dyDescent="0.3">
      <c r="C110" s="1">
        <v>102</v>
      </c>
      <c r="D110" s="1">
        <v>1102</v>
      </c>
      <c r="E110" s="1">
        <v>3</v>
      </c>
      <c r="F110" s="1">
        <v>0</v>
      </c>
      <c r="G110" s="1" t="s">
        <v>2914</v>
      </c>
      <c r="H110" s="1" t="s">
        <v>2911</v>
      </c>
      <c r="I110" s="1">
        <v>0</v>
      </c>
      <c r="J110" s="1"/>
      <c r="K110" s="1"/>
      <c r="L110" s="1">
        <v>2</v>
      </c>
      <c r="M110" s="1">
        <v>1</v>
      </c>
      <c r="N110" s="1"/>
      <c r="O110" s="1"/>
      <c r="P110" s="1">
        <v>2</v>
      </c>
      <c r="Q110" s="1">
        <v>0.7</v>
      </c>
      <c r="R110" s="1"/>
      <c r="S110" s="1"/>
      <c r="T110" s="1"/>
      <c r="U110" s="1"/>
      <c r="Y110">
        <v>3</v>
      </c>
      <c r="Z110">
        <f t="shared" si="2"/>
        <v>0.5</v>
      </c>
      <c r="AG110">
        <v>6</v>
      </c>
      <c r="AH110">
        <v>0.7</v>
      </c>
      <c r="AI110">
        <f t="shared" si="3"/>
        <v>2</v>
      </c>
    </row>
    <row r="111" spans="3:35" x14ac:dyDescent="0.3">
      <c r="C111" s="1">
        <v>103</v>
      </c>
      <c r="D111" s="1">
        <v>1103</v>
      </c>
      <c r="E111" s="1">
        <v>3</v>
      </c>
      <c r="F111" s="1">
        <v>0</v>
      </c>
      <c r="G111" s="1" t="s">
        <v>2914</v>
      </c>
      <c r="H111" s="1" t="s">
        <v>2911</v>
      </c>
      <c r="I111" s="1">
        <v>0</v>
      </c>
      <c r="J111" s="1"/>
      <c r="K111" s="1"/>
      <c r="L111" s="1">
        <v>3</v>
      </c>
      <c r="M111" s="1">
        <v>1</v>
      </c>
      <c r="N111" s="1"/>
      <c r="O111" s="1"/>
      <c r="P111" s="1">
        <v>2</v>
      </c>
      <c r="Q111" s="1">
        <v>0.7</v>
      </c>
      <c r="R111" s="1"/>
      <c r="S111" s="1"/>
      <c r="T111" s="1"/>
      <c r="U111" s="1"/>
      <c r="Y111">
        <v>3</v>
      </c>
      <c r="Z111">
        <f t="shared" si="2"/>
        <v>0.5</v>
      </c>
      <c r="AG111">
        <v>6</v>
      </c>
      <c r="AH111">
        <v>0.7</v>
      </c>
      <c r="AI111">
        <f t="shared" si="3"/>
        <v>2</v>
      </c>
    </row>
    <row r="112" spans="3:35" x14ac:dyDescent="0.3">
      <c r="C112" s="1">
        <v>104</v>
      </c>
      <c r="D112" s="1">
        <v>1104</v>
      </c>
      <c r="E112" s="1">
        <v>3</v>
      </c>
      <c r="F112" s="1">
        <v>0</v>
      </c>
      <c r="G112" s="1" t="s">
        <v>2914</v>
      </c>
      <c r="H112" s="1" t="s">
        <v>2911</v>
      </c>
      <c r="I112" s="1">
        <v>0</v>
      </c>
      <c r="J112" s="1"/>
      <c r="K112" s="1"/>
      <c r="L112" s="1">
        <v>4</v>
      </c>
      <c r="M112" s="1">
        <v>1</v>
      </c>
      <c r="N112" s="1"/>
      <c r="O112" s="1"/>
      <c r="P112" s="1">
        <v>2</v>
      </c>
      <c r="Q112" s="1">
        <v>0.7</v>
      </c>
      <c r="R112" s="1"/>
      <c r="S112" s="1"/>
      <c r="T112" s="1"/>
      <c r="U112" s="1"/>
      <c r="Y112">
        <v>3</v>
      </c>
      <c r="Z112">
        <f t="shared" si="2"/>
        <v>0.5</v>
      </c>
      <c r="AG112">
        <v>6</v>
      </c>
      <c r="AH112">
        <v>0.7</v>
      </c>
      <c r="AI112">
        <f t="shared" si="3"/>
        <v>2</v>
      </c>
    </row>
    <row r="113" spans="3:35" x14ac:dyDescent="0.3">
      <c r="C113" s="1">
        <v>105</v>
      </c>
      <c r="D113" s="1">
        <v>1105</v>
      </c>
      <c r="E113" s="1">
        <v>3</v>
      </c>
      <c r="F113" s="1">
        <v>0</v>
      </c>
      <c r="G113" s="1" t="s">
        <v>2914</v>
      </c>
      <c r="H113" s="1" t="s">
        <v>2911</v>
      </c>
      <c r="I113" s="1">
        <v>0</v>
      </c>
      <c r="J113" s="1"/>
      <c r="K113" s="1"/>
      <c r="L113" s="1">
        <v>5</v>
      </c>
      <c r="M113" s="1">
        <v>1</v>
      </c>
      <c r="N113" s="1"/>
      <c r="O113" s="1"/>
      <c r="P113" s="1">
        <v>2</v>
      </c>
      <c r="Q113" s="1">
        <v>0.7</v>
      </c>
      <c r="R113" s="1"/>
      <c r="S113" s="1"/>
      <c r="T113" s="1"/>
      <c r="U113" s="1"/>
      <c r="Y113">
        <v>3</v>
      </c>
      <c r="Z113">
        <f t="shared" si="2"/>
        <v>0.5</v>
      </c>
      <c r="AG113">
        <v>6</v>
      </c>
      <c r="AH113">
        <v>0.7</v>
      </c>
      <c r="AI113">
        <f t="shared" si="3"/>
        <v>2</v>
      </c>
    </row>
    <row r="114" spans="3:35" x14ac:dyDescent="0.3">
      <c r="C114" s="1">
        <v>106</v>
      </c>
      <c r="D114" s="1">
        <v>1106</v>
      </c>
      <c r="E114" s="1">
        <v>3</v>
      </c>
      <c r="F114" s="1">
        <v>0</v>
      </c>
      <c r="G114" s="1" t="s">
        <v>2914</v>
      </c>
      <c r="H114" s="1" t="s">
        <v>2911</v>
      </c>
      <c r="I114" s="1">
        <v>0</v>
      </c>
      <c r="J114" s="1"/>
      <c r="K114" s="1"/>
      <c r="L114" s="1">
        <v>6</v>
      </c>
      <c r="M114" s="1">
        <v>1</v>
      </c>
      <c r="N114" s="1"/>
      <c r="O114" s="1"/>
      <c r="P114" s="1">
        <v>2</v>
      </c>
      <c r="Q114" s="1">
        <v>1</v>
      </c>
      <c r="R114" s="1"/>
      <c r="S114" s="1"/>
      <c r="T114" s="1"/>
      <c r="U114" s="1"/>
      <c r="Y114">
        <v>2</v>
      </c>
      <c r="Z114">
        <f t="shared" si="2"/>
        <v>0.7</v>
      </c>
      <c r="AG114">
        <v>4</v>
      </c>
      <c r="AH114">
        <v>1</v>
      </c>
      <c r="AI114">
        <f t="shared" si="3"/>
        <v>2</v>
      </c>
    </row>
    <row r="115" spans="3:35" x14ac:dyDescent="0.3">
      <c r="C115" s="1">
        <v>107</v>
      </c>
      <c r="D115" s="1">
        <v>1107</v>
      </c>
      <c r="E115" s="1">
        <v>3</v>
      </c>
      <c r="F115" s="1">
        <v>0</v>
      </c>
      <c r="G115" s="1" t="s">
        <v>2914</v>
      </c>
      <c r="H115" s="1" t="s">
        <v>2911</v>
      </c>
      <c r="I115" s="1">
        <v>0</v>
      </c>
      <c r="J115" s="1"/>
      <c r="K115" s="1"/>
      <c r="L115" s="1">
        <v>7</v>
      </c>
      <c r="M115" s="1">
        <v>1</v>
      </c>
      <c r="N115" s="1"/>
      <c r="O115" s="1"/>
      <c r="P115" s="1">
        <v>2</v>
      </c>
      <c r="Q115" s="1">
        <v>1</v>
      </c>
      <c r="R115" s="1"/>
      <c r="S115" s="1"/>
      <c r="T115" s="1"/>
      <c r="U115" s="1"/>
      <c r="Y115">
        <v>2</v>
      </c>
      <c r="Z115">
        <f t="shared" si="2"/>
        <v>0.7</v>
      </c>
      <c r="AG115">
        <v>4</v>
      </c>
      <c r="AH115">
        <v>1</v>
      </c>
      <c r="AI115">
        <f t="shared" si="3"/>
        <v>2</v>
      </c>
    </row>
    <row r="116" spans="3:35" x14ac:dyDescent="0.3">
      <c r="C116" s="1">
        <v>108</v>
      </c>
      <c r="D116" s="1">
        <v>1108</v>
      </c>
      <c r="E116" s="1">
        <v>3</v>
      </c>
      <c r="F116" s="1">
        <v>0</v>
      </c>
      <c r="G116" s="1" t="s">
        <v>2914</v>
      </c>
      <c r="H116" s="1" t="s">
        <v>2911</v>
      </c>
      <c r="I116" s="1">
        <v>0</v>
      </c>
      <c r="J116" s="1"/>
      <c r="K116" s="1"/>
      <c r="L116" s="1">
        <v>8</v>
      </c>
      <c r="M116" s="1">
        <v>1</v>
      </c>
      <c r="N116" s="1"/>
      <c r="O116" s="1"/>
      <c r="P116" s="1">
        <v>2</v>
      </c>
      <c r="Q116" s="1">
        <v>1</v>
      </c>
      <c r="R116" s="1"/>
      <c r="S116" s="1"/>
      <c r="T116" s="1"/>
      <c r="U116" s="1"/>
      <c r="Y116">
        <v>2</v>
      </c>
      <c r="Z116">
        <f t="shared" si="2"/>
        <v>0.7</v>
      </c>
      <c r="AG116">
        <v>4</v>
      </c>
      <c r="AH116">
        <v>1</v>
      </c>
      <c r="AI116">
        <f t="shared" si="3"/>
        <v>2</v>
      </c>
    </row>
    <row r="117" spans="3:35" x14ac:dyDescent="0.3">
      <c r="C117" s="1">
        <v>109</v>
      </c>
      <c r="D117" s="1">
        <v>1109</v>
      </c>
      <c r="E117" s="1">
        <v>3</v>
      </c>
      <c r="F117" s="1">
        <v>0</v>
      </c>
      <c r="G117" s="1" t="s">
        <v>2914</v>
      </c>
      <c r="H117" s="1" t="s">
        <v>2911</v>
      </c>
      <c r="I117" s="1">
        <v>0</v>
      </c>
      <c r="J117" s="1"/>
      <c r="K117" s="1"/>
      <c r="L117" s="1">
        <v>9</v>
      </c>
      <c r="M117" s="1">
        <v>1</v>
      </c>
      <c r="N117" s="1"/>
      <c r="O117" s="1"/>
      <c r="P117" s="1">
        <v>2</v>
      </c>
      <c r="Q117" s="1">
        <v>1</v>
      </c>
      <c r="R117" s="1"/>
      <c r="S117" s="1"/>
      <c r="T117" s="1"/>
      <c r="U117" s="1"/>
      <c r="Y117">
        <v>2</v>
      </c>
      <c r="Z117">
        <f t="shared" si="2"/>
        <v>0.7</v>
      </c>
      <c r="AG117">
        <v>4</v>
      </c>
      <c r="AH117">
        <v>1</v>
      </c>
      <c r="AI117">
        <f t="shared" si="3"/>
        <v>2</v>
      </c>
    </row>
    <row r="118" spans="3:35" x14ac:dyDescent="0.3">
      <c r="C118" s="1">
        <v>110</v>
      </c>
      <c r="D118" s="1">
        <v>1110</v>
      </c>
      <c r="E118" s="1">
        <v>3</v>
      </c>
      <c r="F118" s="1">
        <v>0</v>
      </c>
      <c r="G118" s="1" t="s">
        <v>2914</v>
      </c>
      <c r="H118" s="1" t="s">
        <v>2911</v>
      </c>
      <c r="I118" s="1">
        <v>0</v>
      </c>
      <c r="J118" s="1"/>
      <c r="K118" s="1"/>
      <c r="L118" s="1">
        <v>10</v>
      </c>
      <c r="M118" s="1">
        <v>1</v>
      </c>
      <c r="N118" s="1"/>
      <c r="O118" s="1"/>
      <c r="P118" s="1">
        <v>2</v>
      </c>
      <c r="Q118" s="1">
        <v>1</v>
      </c>
      <c r="R118" s="1"/>
      <c r="S118" s="1"/>
      <c r="T118" s="1"/>
      <c r="U118" s="1"/>
      <c r="Y118">
        <v>2</v>
      </c>
      <c r="Z118">
        <f t="shared" si="2"/>
        <v>0.7</v>
      </c>
      <c r="AG118">
        <v>4</v>
      </c>
      <c r="AH118">
        <v>1</v>
      </c>
      <c r="AI118">
        <f t="shared" si="3"/>
        <v>2</v>
      </c>
    </row>
    <row r="119" spans="3:35" x14ac:dyDescent="0.3">
      <c r="C119" s="1">
        <v>111</v>
      </c>
      <c r="D119" s="1">
        <v>1111</v>
      </c>
      <c r="E119" s="1">
        <v>3</v>
      </c>
      <c r="F119" s="1">
        <v>0</v>
      </c>
      <c r="G119" s="1" t="s">
        <v>2914</v>
      </c>
      <c r="H119" s="1" t="s">
        <v>2911</v>
      </c>
      <c r="I119" s="1">
        <v>0</v>
      </c>
      <c r="J119" s="1"/>
      <c r="K119" s="1"/>
      <c r="L119" s="1">
        <v>11</v>
      </c>
      <c r="M119" s="1">
        <v>1</v>
      </c>
      <c r="N119" s="1"/>
      <c r="O119" s="1"/>
      <c r="P119" s="1">
        <v>1</v>
      </c>
      <c r="Q119" s="1">
        <v>2</v>
      </c>
      <c r="R119" s="1"/>
      <c r="S119" s="1"/>
      <c r="T119" s="1"/>
      <c r="U119" s="1"/>
      <c r="Y119">
        <v>1</v>
      </c>
      <c r="Z119">
        <f t="shared" si="2"/>
        <v>0</v>
      </c>
      <c r="AG119">
        <v>2</v>
      </c>
      <c r="AH119">
        <v>2</v>
      </c>
      <c r="AI119">
        <f t="shared" si="3"/>
        <v>1</v>
      </c>
    </row>
    <row r="120" spans="3:35" x14ac:dyDescent="0.3">
      <c r="C120" s="1">
        <v>112</v>
      </c>
      <c r="D120" s="1">
        <v>1112</v>
      </c>
      <c r="E120" s="1">
        <v>3</v>
      </c>
      <c r="F120" s="1">
        <v>0</v>
      </c>
      <c r="G120" s="1" t="s">
        <v>2914</v>
      </c>
      <c r="H120" s="1" t="s">
        <v>2911</v>
      </c>
      <c r="I120" s="1">
        <v>0</v>
      </c>
      <c r="J120" s="1"/>
      <c r="K120" s="1"/>
      <c r="L120" s="1">
        <v>12</v>
      </c>
      <c r="M120" s="1">
        <v>1</v>
      </c>
      <c r="N120" s="1"/>
      <c r="O120" s="1"/>
      <c r="P120" s="1">
        <v>1</v>
      </c>
      <c r="Q120" s="1">
        <v>2</v>
      </c>
      <c r="R120" s="1"/>
      <c r="S120" s="1"/>
      <c r="T120" s="1"/>
      <c r="U120" s="1"/>
      <c r="Y120">
        <v>1</v>
      </c>
      <c r="Z120">
        <f t="shared" si="2"/>
        <v>0</v>
      </c>
      <c r="AG120">
        <v>2</v>
      </c>
      <c r="AH120">
        <v>2</v>
      </c>
      <c r="AI120">
        <f t="shared" si="3"/>
        <v>1</v>
      </c>
    </row>
    <row r="121" spans="3:35" x14ac:dyDescent="0.3">
      <c r="C121" s="1">
        <v>113</v>
      </c>
      <c r="D121" s="1">
        <v>1113</v>
      </c>
      <c r="E121" s="1">
        <v>3</v>
      </c>
      <c r="F121" s="1">
        <v>0</v>
      </c>
      <c r="G121" s="1" t="s">
        <v>2914</v>
      </c>
      <c r="H121" s="1" t="s">
        <v>2911</v>
      </c>
      <c r="I121" s="1">
        <v>0</v>
      </c>
      <c r="J121" s="1"/>
      <c r="K121" s="1"/>
      <c r="L121" s="1">
        <v>13</v>
      </c>
      <c r="M121" s="1">
        <v>1</v>
      </c>
      <c r="N121" s="1"/>
      <c r="O121" s="1"/>
      <c r="P121" s="1">
        <v>1</v>
      </c>
      <c r="Q121" s="1">
        <v>2</v>
      </c>
      <c r="R121" s="1"/>
      <c r="S121" s="1"/>
      <c r="T121" s="1"/>
      <c r="U121" s="1"/>
      <c r="Y121">
        <v>1</v>
      </c>
      <c r="Z121">
        <f t="shared" si="2"/>
        <v>0</v>
      </c>
      <c r="AG121">
        <v>2</v>
      </c>
      <c r="AH121">
        <v>2</v>
      </c>
      <c r="AI121">
        <f t="shared" si="3"/>
        <v>1</v>
      </c>
    </row>
    <row r="122" spans="3:35" x14ac:dyDescent="0.3">
      <c r="C122" s="1">
        <v>114</v>
      </c>
      <c r="D122" s="1">
        <v>1114</v>
      </c>
      <c r="E122" s="1">
        <v>3</v>
      </c>
      <c r="F122" s="1">
        <v>0</v>
      </c>
      <c r="G122" s="1" t="s">
        <v>2914</v>
      </c>
      <c r="H122" s="1" t="s">
        <v>2911</v>
      </c>
      <c r="I122" s="1">
        <v>0</v>
      </c>
      <c r="J122" s="1"/>
      <c r="K122" s="1"/>
      <c r="L122" s="1">
        <v>14</v>
      </c>
      <c r="M122" s="1">
        <v>1</v>
      </c>
      <c r="N122" s="1"/>
      <c r="O122" s="1"/>
      <c r="P122" s="1">
        <v>1</v>
      </c>
      <c r="Q122" s="1">
        <v>2</v>
      </c>
      <c r="R122" s="1"/>
      <c r="S122" s="1"/>
      <c r="T122" s="1"/>
      <c r="U122" s="1"/>
      <c r="Y122">
        <v>1</v>
      </c>
      <c r="Z122">
        <f t="shared" si="2"/>
        <v>0</v>
      </c>
      <c r="AG122">
        <v>2</v>
      </c>
      <c r="AH122">
        <v>2</v>
      </c>
      <c r="AI122">
        <f t="shared" si="3"/>
        <v>1</v>
      </c>
    </row>
    <row r="123" spans="3:35" x14ac:dyDescent="0.3">
      <c r="C123" s="1">
        <v>115</v>
      </c>
      <c r="D123" s="1">
        <v>1115</v>
      </c>
      <c r="E123" s="1">
        <v>3</v>
      </c>
      <c r="F123" s="1">
        <v>0</v>
      </c>
      <c r="G123" s="1" t="s">
        <v>2914</v>
      </c>
      <c r="H123" s="1" t="s">
        <v>2911</v>
      </c>
      <c r="I123" s="1">
        <v>0</v>
      </c>
      <c r="J123" s="1"/>
      <c r="K123" s="1"/>
      <c r="L123" s="1">
        <v>15</v>
      </c>
      <c r="M123" s="1">
        <v>1</v>
      </c>
      <c r="N123" s="1"/>
      <c r="O123" s="1"/>
      <c r="P123" s="1">
        <v>1</v>
      </c>
      <c r="Q123" s="1">
        <v>2</v>
      </c>
      <c r="R123" s="1"/>
      <c r="S123" s="1"/>
      <c r="T123" s="1"/>
      <c r="U123" s="1"/>
      <c r="Y123">
        <v>1</v>
      </c>
      <c r="Z123">
        <f t="shared" si="2"/>
        <v>0</v>
      </c>
      <c r="AG123">
        <v>2</v>
      </c>
      <c r="AH123">
        <v>2</v>
      </c>
      <c r="AI123">
        <f t="shared" si="3"/>
        <v>1</v>
      </c>
    </row>
    <row r="124" spans="3:35" x14ac:dyDescent="0.3">
      <c r="C124" s="1">
        <v>116</v>
      </c>
      <c r="D124" s="1">
        <v>1116</v>
      </c>
      <c r="E124" s="1">
        <v>3</v>
      </c>
      <c r="F124" s="1">
        <v>0</v>
      </c>
      <c r="G124" s="1" t="s">
        <v>2914</v>
      </c>
      <c r="H124" s="1" t="s">
        <v>2911</v>
      </c>
      <c r="I124" s="1">
        <v>0</v>
      </c>
      <c r="J124" s="1"/>
      <c r="K124" s="1"/>
      <c r="L124" s="1">
        <v>16</v>
      </c>
      <c r="M124" s="1">
        <v>1</v>
      </c>
      <c r="N124" s="1"/>
      <c r="O124" s="1"/>
      <c r="P124" s="1">
        <v>1</v>
      </c>
      <c r="Q124" s="1">
        <v>0</v>
      </c>
      <c r="R124" s="1"/>
      <c r="S124" s="1"/>
      <c r="T124" s="1"/>
      <c r="U124" s="1"/>
      <c r="Y124">
        <v>1</v>
      </c>
      <c r="Z124">
        <f t="shared" si="2"/>
        <v>0</v>
      </c>
      <c r="AG124">
        <v>1</v>
      </c>
      <c r="AH124">
        <v>0</v>
      </c>
      <c r="AI124">
        <f t="shared" si="3"/>
        <v>1</v>
      </c>
    </row>
    <row r="125" spans="3:35" x14ac:dyDescent="0.3">
      <c r="C125" s="1">
        <v>117</v>
      </c>
      <c r="D125" s="1">
        <v>1117</v>
      </c>
      <c r="E125" s="1">
        <v>3</v>
      </c>
      <c r="F125" s="1">
        <v>0</v>
      </c>
      <c r="G125" s="1" t="s">
        <v>2914</v>
      </c>
      <c r="H125" s="1" t="s">
        <v>2911</v>
      </c>
      <c r="I125" s="1">
        <v>0</v>
      </c>
      <c r="J125" s="1"/>
      <c r="K125" s="1"/>
      <c r="L125" s="1">
        <v>17</v>
      </c>
      <c r="M125" s="1">
        <v>1</v>
      </c>
      <c r="N125" s="1"/>
      <c r="O125" s="1"/>
      <c r="P125" s="1">
        <v>1</v>
      </c>
      <c r="Q125" s="1">
        <v>0</v>
      </c>
      <c r="R125" s="1"/>
      <c r="S125" s="1"/>
      <c r="T125" s="1"/>
      <c r="U125" s="1"/>
      <c r="Y125">
        <v>1</v>
      </c>
      <c r="Z125">
        <f t="shared" si="2"/>
        <v>0</v>
      </c>
      <c r="AG125">
        <v>1</v>
      </c>
      <c r="AH125">
        <v>0</v>
      </c>
      <c r="AI125">
        <f t="shared" si="3"/>
        <v>1</v>
      </c>
    </row>
    <row r="126" spans="3:35" x14ac:dyDescent="0.3">
      <c r="C126" s="1">
        <v>118</v>
      </c>
      <c r="D126" s="1">
        <v>1118</v>
      </c>
      <c r="E126" s="1">
        <v>3</v>
      </c>
      <c r="F126" s="1">
        <v>0</v>
      </c>
      <c r="G126" s="1" t="s">
        <v>2914</v>
      </c>
      <c r="H126" s="1" t="s">
        <v>2911</v>
      </c>
      <c r="I126" s="1">
        <v>0</v>
      </c>
      <c r="J126" s="1"/>
      <c r="K126" s="1"/>
      <c r="L126" s="1">
        <v>18</v>
      </c>
      <c r="M126" s="1">
        <v>1</v>
      </c>
      <c r="N126" s="1"/>
      <c r="O126" s="1"/>
      <c r="P126" s="1">
        <v>1</v>
      </c>
      <c r="Q126" s="1">
        <v>0</v>
      </c>
      <c r="R126" s="1"/>
      <c r="S126" s="1"/>
      <c r="T126" s="1"/>
      <c r="U126" s="1"/>
      <c r="Y126">
        <v>1</v>
      </c>
      <c r="Z126">
        <f t="shared" si="2"/>
        <v>0</v>
      </c>
      <c r="AG126">
        <v>1</v>
      </c>
      <c r="AH126">
        <v>0</v>
      </c>
      <c r="AI126">
        <f t="shared" si="3"/>
        <v>1</v>
      </c>
    </row>
    <row r="127" spans="3:35" x14ac:dyDescent="0.3">
      <c r="C127" s="1">
        <v>119</v>
      </c>
      <c r="D127" s="1">
        <v>1119</v>
      </c>
      <c r="E127" s="1">
        <v>3</v>
      </c>
      <c r="F127" s="1">
        <v>0</v>
      </c>
      <c r="G127" s="1" t="s">
        <v>2914</v>
      </c>
      <c r="H127" s="1" t="s">
        <v>2911</v>
      </c>
      <c r="I127" s="1">
        <v>0</v>
      </c>
      <c r="J127" s="1"/>
      <c r="K127" s="1"/>
      <c r="L127" s="1">
        <v>19</v>
      </c>
      <c r="M127" s="1">
        <v>1</v>
      </c>
      <c r="N127" s="1"/>
      <c r="O127" s="1"/>
      <c r="P127" s="1">
        <v>1</v>
      </c>
      <c r="Q127" s="1">
        <v>0</v>
      </c>
      <c r="R127" s="1"/>
      <c r="S127" s="1"/>
      <c r="T127" s="1"/>
      <c r="U127" s="1"/>
      <c r="Y127">
        <v>1</v>
      </c>
      <c r="Z127">
        <f t="shared" si="2"/>
        <v>0</v>
      </c>
      <c r="AG127">
        <v>1</v>
      </c>
      <c r="AH127">
        <v>0</v>
      </c>
      <c r="AI127">
        <f t="shared" si="3"/>
        <v>1</v>
      </c>
    </row>
    <row r="128" spans="3:35" x14ac:dyDescent="0.3">
      <c r="C128" s="1">
        <v>120</v>
      </c>
      <c r="D128" s="1">
        <v>1120</v>
      </c>
      <c r="E128" s="1">
        <v>3</v>
      </c>
      <c r="F128" s="1">
        <v>0</v>
      </c>
      <c r="G128" s="1" t="s">
        <v>2914</v>
      </c>
      <c r="H128" s="1" t="s">
        <v>2911</v>
      </c>
      <c r="I128" s="1">
        <v>0</v>
      </c>
      <c r="J128" s="1"/>
      <c r="K128" s="1"/>
      <c r="L128" s="1">
        <v>20</v>
      </c>
      <c r="M128" s="1">
        <v>1</v>
      </c>
      <c r="N128" s="1"/>
      <c r="O128" s="1"/>
      <c r="P128" s="1">
        <v>1</v>
      </c>
      <c r="Q128" s="1">
        <v>0</v>
      </c>
      <c r="R128" s="1"/>
      <c r="S128" s="1"/>
      <c r="T128" s="1"/>
      <c r="U128" s="1"/>
      <c r="Y128">
        <v>1</v>
      </c>
      <c r="Z128">
        <f t="shared" si="2"/>
        <v>0</v>
      </c>
      <c r="AG128">
        <v>1</v>
      </c>
      <c r="AH128">
        <v>0</v>
      </c>
      <c r="AI128">
        <f t="shared" si="3"/>
        <v>1</v>
      </c>
    </row>
    <row r="129" spans="3:35" x14ac:dyDescent="0.3">
      <c r="C129" s="1">
        <v>121</v>
      </c>
      <c r="D129" s="1">
        <v>1201</v>
      </c>
      <c r="E129" s="1">
        <v>10</v>
      </c>
      <c r="F129" s="1">
        <v>0</v>
      </c>
      <c r="G129" s="1" t="s">
        <v>2914</v>
      </c>
      <c r="H129" s="1" t="s">
        <v>2911</v>
      </c>
      <c r="I129" s="1">
        <v>0</v>
      </c>
      <c r="J129" s="1"/>
      <c r="K129" s="1"/>
      <c r="L129" s="1">
        <v>1</v>
      </c>
      <c r="M129" s="1">
        <v>1</v>
      </c>
      <c r="N129" s="1"/>
      <c r="O129" s="1"/>
      <c r="P129" s="1">
        <v>2</v>
      </c>
      <c r="Q129" s="1">
        <v>0.7</v>
      </c>
      <c r="R129" s="1"/>
      <c r="S129" s="1"/>
      <c r="T129" s="1"/>
      <c r="U129" s="1"/>
      <c r="Y129">
        <v>3</v>
      </c>
      <c r="Z129">
        <f t="shared" si="2"/>
        <v>0.5</v>
      </c>
      <c r="AG129">
        <v>6</v>
      </c>
      <c r="AH129">
        <v>0.7</v>
      </c>
      <c r="AI129">
        <f t="shared" si="3"/>
        <v>2</v>
      </c>
    </row>
    <row r="130" spans="3:35" x14ac:dyDescent="0.3">
      <c r="C130" s="1">
        <v>122</v>
      </c>
      <c r="D130" s="1">
        <v>1202</v>
      </c>
      <c r="E130" s="1">
        <v>10</v>
      </c>
      <c r="F130" s="1">
        <v>0</v>
      </c>
      <c r="G130" s="1" t="s">
        <v>2914</v>
      </c>
      <c r="H130" s="1" t="s">
        <v>2911</v>
      </c>
      <c r="I130" s="1">
        <v>0</v>
      </c>
      <c r="J130" s="1"/>
      <c r="K130" s="1"/>
      <c r="L130" s="1">
        <v>2</v>
      </c>
      <c r="M130" s="1">
        <v>1</v>
      </c>
      <c r="N130" s="1"/>
      <c r="O130" s="1"/>
      <c r="P130" s="1">
        <v>2</v>
      </c>
      <c r="Q130" s="1">
        <v>0.7</v>
      </c>
      <c r="R130" s="1"/>
      <c r="S130" s="1"/>
      <c r="T130" s="1"/>
      <c r="U130" s="1"/>
      <c r="Y130">
        <v>3</v>
      </c>
      <c r="Z130">
        <f t="shared" si="2"/>
        <v>0.5</v>
      </c>
      <c r="AG130">
        <v>6</v>
      </c>
      <c r="AH130">
        <v>0.7</v>
      </c>
      <c r="AI130">
        <f t="shared" si="3"/>
        <v>2</v>
      </c>
    </row>
    <row r="131" spans="3:35" x14ac:dyDescent="0.3">
      <c r="C131" s="1">
        <v>123</v>
      </c>
      <c r="D131" s="1">
        <v>1203</v>
      </c>
      <c r="E131" s="1">
        <v>10</v>
      </c>
      <c r="F131" s="1">
        <v>0</v>
      </c>
      <c r="G131" s="1" t="s">
        <v>2914</v>
      </c>
      <c r="H131" s="1" t="s">
        <v>2911</v>
      </c>
      <c r="I131" s="1">
        <v>0</v>
      </c>
      <c r="J131" s="1"/>
      <c r="K131" s="1"/>
      <c r="L131" s="1">
        <v>3</v>
      </c>
      <c r="M131" s="1">
        <v>1</v>
      </c>
      <c r="N131" s="1"/>
      <c r="O131" s="1"/>
      <c r="P131" s="1">
        <v>2</v>
      </c>
      <c r="Q131" s="1">
        <v>0.7</v>
      </c>
      <c r="R131" s="1"/>
      <c r="S131" s="1"/>
      <c r="T131" s="1"/>
      <c r="U131" s="1"/>
      <c r="Y131">
        <v>3</v>
      </c>
      <c r="Z131">
        <f t="shared" si="2"/>
        <v>0.5</v>
      </c>
      <c r="AG131">
        <v>6</v>
      </c>
      <c r="AH131">
        <v>0.7</v>
      </c>
      <c r="AI131">
        <f t="shared" si="3"/>
        <v>2</v>
      </c>
    </row>
    <row r="132" spans="3:35" x14ac:dyDescent="0.3">
      <c r="C132" s="1">
        <v>124</v>
      </c>
      <c r="D132" s="1">
        <v>1204</v>
      </c>
      <c r="E132" s="1">
        <v>10</v>
      </c>
      <c r="F132" s="1">
        <v>0</v>
      </c>
      <c r="G132" s="1" t="s">
        <v>2914</v>
      </c>
      <c r="H132" s="1" t="s">
        <v>2911</v>
      </c>
      <c r="I132" s="1">
        <v>0</v>
      </c>
      <c r="J132" s="1"/>
      <c r="K132" s="1"/>
      <c r="L132" s="1">
        <v>4</v>
      </c>
      <c r="M132" s="1">
        <v>1</v>
      </c>
      <c r="N132" s="1"/>
      <c r="O132" s="1"/>
      <c r="P132" s="1">
        <v>2</v>
      </c>
      <c r="Q132" s="1">
        <v>0.7</v>
      </c>
      <c r="R132" s="1"/>
      <c r="S132" s="1"/>
      <c r="T132" s="1"/>
      <c r="U132" s="1"/>
      <c r="Y132">
        <v>3</v>
      </c>
      <c r="Z132">
        <f t="shared" si="2"/>
        <v>0.5</v>
      </c>
      <c r="AG132">
        <v>6</v>
      </c>
      <c r="AH132">
        <v>0.7</v>
      </c>
      <c r="AI132">
        <f t="shared" si="3"/>
        <v>2</v>
      </c>
    </row>
    <row r="133" spans="3:35" x14ac:dyDescent="0.3">
      <c r="C133" s="1">
        <v>125</v>
      </c>
      <c r="D133" s="1">
        <v>1205</v>
      </c>
      <c r="E133" s="1">
        <v>10</v>
      </c>
      <c r="F133" s="1">
        <v>0</v>
      </c>
      <c r="G133" s="1" t="s">
        <v>2914</v>
      </c>
      <c r="H133" s="1" t="s">
        <v>2911</v>
      </c>
      <c r="I133" s="1">
        <v>0</v>
      </c>
      <c r="J133" s="1"/>
      <c r="K133" s="1"/>
      <c r="L133" s="1">
        <v>5</v>
      </c>
      <c r="M133" s="1">
        <v>1</v>
      </c>
      <c r="N133" s="1"/>
      <c r="O133" s="1"/>
      <c r="P133" s="1">
        <v>2</v>
      </c>
      <c r="Q133" s="1">
        <v>0.7</v>
      </c>
      <c r="R133" s="1"/>
      <c r="S133" s="1"/>
      <c r="T133" s="1"/>
      <c r="U133" s="1"/>
      <c r="Y133">
        <v>3</v>
      </c>
      <c r="Z133">
        <f t="shared" si="2"/>
        <v>0.5</v>
      </c>
      <c r="AG133">
        <v>6</v>
      </c>
      <c r="AH133">
        <v>0.7</v>
      </c>
      <c r="AI133">
        <f t="shared" si="3"/>
        <v>2</v>
      </c>
    </row>
    <row r="134" spans="3:35" x14ac:dyDescent="0.3">
      <c r="C134" s="1">
        <v>126</v>
      </c>
      <c r="D134" s="1">
        <v>1206</v>
      </c>
      <c r="E134" s="1">
        <v>10</v>
      </c>
      <c r="F134" s="1">
        <v>0</v>
      </c>
      <c r="G134" s="1" t="s">
        <v>2914</v>
      </c>
      <c r="H134" s="1" t="s">
        <v>2911</v>
      </c>
      <c r="I134" s="1">
        <v>0</v>
      </c>
      <c r="J134" s="1"/>
      <c r="K134" s="1"/>
      <c r="L134" s="1">
        <v>6</v>
      </c>
      <c r="M134" s="1">
        <v>1</v>
      </c>
      <c r="N134" s="1"/>
      <c r="O134" s="1"/>
      <c r="P134" s="1">
        <v>2</v>
      </c>
      <c r="Q134" s="1">
        <v>1</v>
      </c>
      <c r="R134" s="1"/>
      <c r="S134" s="1"/>
      <c r="T134" s="1"/>
      <c r="U134" s="1"/>
      <c r="Y134">
        <v>2</v>
      </c>
      <c r="Z134">
        <f t="shared" si="2"/>
        <v>0.7</v>
      </c>
      <c r="AG134">
        <v>4</v>
      </c>
      <c r="AH134">
        <v>1</v>
      </c>
      <c r="AI134">
        <f t="shared" si="3"/>
        <v>2</v>
      </c>
    </row>
    <row r="135" spans="3:35" x14ac:dyDescent="0.3">
      <c r="C135" s="1">
        <v>127</v>
      </c>
      <c r="D135" s="1">
        <v>1207</v>
      </c>
      <c r="E135" s="1">
        <v>10</v>
      </c>
      <c r="F135" s="1">
        <v>0</v>
      </c>
      <c r="G135" s="1" t="s">
        <v>2914</v>
      </c>
      <c r="H135" s="1" t="s">
        <v>2911</v>
      </c>
      <c r="I135" s="1">
        <v>0</v>
      </c>
      <c r="J135" s="1"/>
      <c r="K135" s="1"/>
      <c r="L135" s="1">
        <v>7</v>
      </c>
      <c r="M135" s="1">
        <v>1</v>
      </c>
      <c r="N135" s="1"/>
      <c r="O135" s="1"/>
      <c r="P135" s="1">
        <v>2</v>
      </c>
      <c r="Q135" s="1">
        <v>1</v>
      </c>
      <c r="R135" s="1"/>
      <c r="S135" s="1"/>
      <c r="T135" s="1"/>
      <c r="U135" s="1"/>
      <c r="Y135">
        <v>2</v>
      </c>
      <c r="Z135">
        <f t="shared" si="2"/>
        <v>0.7</v>
      </c>
      <c r="AG135">
        <v>4</v>
      </c>
      <c r="AH135">
        <v>1</v>
      </c>
      <c r="AI135">
        <f t="shared" si="3"/>
        <v>2</v>
      </c>
    </row>
    <row r="136" spans="3:35" x14ac:dyDescent="0.3">
      <c r="C136" s="1">
        <v>128</v>
      </c>
      <c r="D136" s="1">
        <v>1208</v>
      </c>
      <c r="E136" s="1">
        <v>10</v>
      </c>
      <c r="F136" s="1">
        <v>0</v>
      </c>
      <c r="G136" s="1" t="s">
        <v>2914</v>
      </c>
      <c r="H136" s="1" t="s">
        <v>2911</v>
      </c>
      <c r="I136" s="1">
        <v>0</v>
      </c>
      <c r="J136" s="1"/>
      <c r="K136" s="1"/>
      <c r="L136" s="1">
        <v>8</v>
      </c>
      <c r="M136" s="1">
        <v>1</v>
      </c>
      <c r="N136" s="1"/>
      <c r="O136" s="1"/>
      <c r="P136" s="1">
        <v>2</v>
      </c>
      <c r="Q136" s="1">
        <v>1</v>
      </c>
      <c r="R136" s="1"/>
      <c r="S136" s="1"/>
      <c r="T136" s="1"/>
      <c r="U136" s="1"/>
      <c r="Y136">
        <v>2</v>
      </c>
      <c r="Z136">
        <f t="shared" si="2"/>
        <v>0.7</v>
      </c>
      <c r="AG136">
        <v>4</v>
      </c>
      <c r="AH136">
        <v>1</v>
      </c>
      <c r="AI136">
        <f t="shared" si="3"/>
        <v>2</v>
      </c>
    </row>
    <row r="137" spans="3:35" x14ac:dyDescent="0.3">
      <c r="C137" s="1">
        <v>129</v>
      </c>
      <c r="D137" s="1">
        <v>1209</v>
      </c>
      <c r="E137" s="1">
        <v>10</v>
      </c>
      <c r="F137" s="1">
        <v>0</v>
      </c>
      <c r="G137" s="1" t="s">
        <v>2914</v>
      </c>
      <c r="H137" s="1" t="s">
        <v>2911</v>
      </c>
      <c r="I137" s="1">
        <v>0</v>
      </c>
      <c r="J137" s="1"/>
      <c r="K137" s="1"/>
      <c r="L137" s="1">
        <v>9</v>
      </c>
      <c r="M137" s="1">
        <v>1</v>
      </c>
      <c r="N137" s="1"/>
      <c r="O137" s="1"/>
      <c r="P137" s="1">
        <v>2</v>
      </c>
      <c r="Q137" s="1">
        <v>1</v>
      </c>
      <c r="R137" s="1"/>
      <c r="S137" s="1"/>
      <c r="T137" s="1"/>
      <c r="U137" s="1"/>
      <c r="Y137">
        <v>2</v>
      </c>
      <c r="Z137">
        <f t="shared" si="2"/>
        <v>0.7</v>
      </c>
      <c r="AG137">
        <v>4</v>
      </c>
      <c r="AH137">
        <v>1</v>
      </c>
      <c r="AI137">
        <f t="shared" si="3"/>
        <v>2</v>
      </c>
    </row>
    <row r="138" spans="3:35" x14ac:dyDescent="0.3">
      <c r="C138" s="1">
        <v>130</v>
      </c>
      <c r="D138" s="1">
        <v>1210</v>
      </c>
      <c r="E138" s="1">
        <v>10</v>
      </c>
      <c r="F138" s="1">
        <v>0</v>
      </c>
      <c r="G138" s="1" t="s">
        <v>2914</v>
      </c>
      <c r="H138" s="1" t="s">
        <v>2911</v>
      </c>
      <c r="I138" s="1">
        <v>0</v>
      </c>
      <c r="J138" s="1"/>
      <c r="K138" s="1"/>
      <c r="L138" s="1">
        <v>10</v>
      </c>
      <c r="M138" s="1">
        <v>1</v>
      </c>
      <c r="N138" s="1"/>
      <c r="O138" s="1"/>
      <c r="P138" s="1">
        <v>2</v>
      </c>
      <c r="Q138" s="1">
        <v>1</v>
      </c>
      <c r="R138" s="1"/>
      <c r="S138" s="1"/>
      <c r="T138" s="1"/>
      <c r="U138" s="1"/>
      <c r="Y138">
        <v>2</v>
      </c>
      <c r="Z138">
        <f t="shared" ref="Z138:Z201" si="4">VLOOKUP(Y138,$AC$9:$AD$11,2,FALSE)</f>
        <v>0.7</v>
      </c>
      <c r="AG138">
        <v>4</v>
      </c>
      <c r="AH138">
        <v>1</v>
      </c>
      <c r="AI138">
        <f t="shared" ref="AI138:AI201" si="5">VLOOKUP(AG138,$AM$9:$AN$12,2,FALSE)</f>
        <v>2</v>
      </c>
    </row>
    <row r="139" spans="3:35" x14ac:dyDescent="0.3">
      <c r="C139" s="1">
        <v>131</v>
      </c>
      <c r="D139" s="1">
        <v>1211</v>
      </c>
      <c r="E139" s="1">
        <v>10</v>
      </c>
      <c r="F139" s="1">
        <v>0</v>
      </c>
      <c r="G139" s="1" t="s">
        <v>2914</v>
      </c>
      <c r="H139" s="1" t="s">
        <v>2911</v>
      </c>
      <c r="I139" s="1">
        <v>0</v>
      </c>
      <c r="J139" s="1"/>
      <c r="K139" s="1"/>
      <c r="L139" s="1">
        <v>11</v>
      </c>
      <c r="M139" s="1">
        <v>1</v>
      </c>
      <c r="N139" s="1"/>
      <c r="O139" s="1"/>
      <c r="P139" s="1">
        <v>1</v>
      </c>
      <c r="Q139" s="1">
        <v>2</v>
      </c>
      <c r="R139" s="1"/>
      <c r="S139" s="1"/>
      <c r="T139" s="1"/>
      <c r="U139" s="1"/>
      <c r="Y139">
        <v>1</v>
      </c>
      <c r="Z139">
        <f t="shared" si="4"/>
        <v>0</v>
      </c>
      <c r="AG139">
        <v>2</v>
      </c>
      <c r="AH139">
        <v>2</v>
      </c>
      <c r="AI139">
        <f t="shared" si="5"/>
        <v>1</v>
      </c>
    </row>
    <row r="140" spans="3:35" x14ac:dyDescent="0.3">
      <c r="C140" s="1">
        <v>132</v>
      </c>
      <c r="D140" s="1">
        <v>1212</v>
      </c>
      <c r="E140" s="1">
        <v>10</v>
      </c>
      <c r="F140" s="1">
        <v>0</v>
      </c>
      <c r="G140" s="1" t="s">
        <v>2914</v>
      </c>
      <c r="H140" s="1" t="s">
        <v>2911</v>
      </c>
      <c r="I140" s="1">
        <v>0</v>
      </c>
      <c r="J140" s="1"/>
      <c r="K140" s="1"/>
      <c r="L140" s="1">
        <v>12</v>
      </c>
      <c r="M140" s="1">
        <v>1</v>
      </c>
      <c r="N140" s="1"/>
      <c r="O140" s="1"/>
      <c r="P140" s="1">
        <v>1</v>
      </c>
      <c r="Q140" s="1">
        <v>2</v>
      </c>
      <c r="R140" s="1"/>
      <c r="S140" s="1"/>
      <c r="T140" s="1"/>
      <c r="U140" s="1"/>
      <c r="Y140">
        <v>1</v>
      </c>
      <c r="Z140">
        <f t="shared" si="4"/>
        <v>0</v>
      </c>
      <c r="AG140">
        <v>2</v>
      </c>
      <c r="AH140">
        <v>2</v>
      </c>
      <c r="AI140">
        <f t="shared" si="5"/>
        <v>1</v>
      </c>
    </row>
    <row r="141" spans="3:35" x14ac:dyDescent="0.3">
      <c r="C141" s="1">
        <v>133</v>
      </c>
      <c r="D141" s="1">
        <v>1213</v>
      </c>
      <c r="E141" s="1">
        <v>10</v>
      </c>
      <c r="F141" s="1">
        <v>0</v>
      </c>
      <c r="G141" s="1" t="s">
        <v>2914</v>
      </c>
      <c r="H141" s="1" t="s">
        <v>2911</v>
      </c>
      <c r="I141" s="1">
        <v>0</v>
      </c>
      <c r="J141" s="1"/>
      <c r="K141" s="1"/>
      <c r="L141" s="1">
        <v>13</v>
      </c>
      <c r="M141" s="1">
        <v>1</v>
      </c>
      <c r="N141" s="1"/>
      <c r="O141" s="1"/>
      <c r="P141" s="1">
        <v>1</v>
      </c>
      <c r="Q141" s="1">
        <v>2</v>
      </c>
      <c r="R141" s="1"/>
      <c r="S141" s="1"/>
      <c r="T141" s="1"/>
      <c r="U141" s="1"/>
      <c r="Y141">
        <v>1</v>
      </c>
      <c r="Z141">
        <f t="shared" si="4"/>
        <v>0</v>
      </c>
      <c r="AG141">
        <v>2</v>
      </c>
      <c r="AH141">
        <v>2</v>
      </c>
      <c r="AI141">
        <f t="shared" si="5"/>
        <v>1</v>
      </c>
    </row>
    <row r="142" spans="3:35" x14ac:dyDescent="0.3">
      <c r="C142" s="1">
        <v>134</v>
      </c>
      <c r="D142" s="1">
        <v>1214</v>
      </c>
      <c r="E142" s="1">
        <v>10</v>
      </c>
      <c r="F142" s="1">
        <v>0</v>
      </c>
      <c r="G142" s="1" t="s">
        <v>2914</v>
      </c>
      <c r="H142" s="1" t="s">
        <v>2911</v>
      </c>
      <c r="I142" s="1">
        <v>0</v>
      </c>
      <c r="J142" s="1"/>
      <c r="K142" s="1"/>
      <c r="L142" s="1">
        <v>14</v>
      </c>
      <c r="M142" s="1">
        <v>1</v>
      </c>
      <c r="N142" s="1"/>
      <c r="O142" s="1"/>
      <c r="P142" s="1">
        <v>1</v>
      </c>
      <c r="Q142" s="1">
        <v>2</v>
      </c>
      <c r="R142" s="1"/>
      <c r="S142" s="1"/>
      <c r="T142" s="1"/>
      <c r="U142" s="1"/>
      <c r="Y142">
        <v>1</v>
      </c>
      <c r="Z142">
        <f t="shared" si="4"/>
        <v>0</v>
      </c>
      <c r="AG142">
        <v>2</v>
      </c>
      <c r="AH142">
        <v>2</v>
      </c>
      <c r="AI142">
        <f t="shared" si="5"/>
        <v>1</v>
      </c>
    </row>
    <row r="143" spans="3:35" x14ac:dyDescent="0.3">
      <c r="C143" s="1">
        <v>135</v>
      </c>
      <c r="D143" s="1">
        <v>1215</v>
      </c>
      <c r="E143" s="1">
        <v>10</v>
      </c>
      <c r="F143" s="1">
        <v>0</v>
      </c>
      <c r="G143" s="1" t="s">
        <v>2914</v>
      </c>
      <c r="H143" s="1" t="s">
        <v>2911</v>
      </c>
      <c r="I143" s="1">
        <v>0</v>
      </c>
      <c r="J143" s="1"/>
      <c r="K143" s="1"/>
      <c r="L143" s="1">
        <v>15</v>
      </c>
      <c r="M143" s="1">
        <v>1</v>
      </c>
      <c r="N143" s="1"/>
      <c r="O143" s="1"/>
      <c r="P143" s="1">
        <v>1</v>
      </c>
      <c r="Q143" s="1">
        <v>2</v>
      </c>
      <c r="R143" s="1"/>
      <c r="S143" s="1"/>
      <c r="T143" s="1"/>
      <c r="U143" s="1"/>
      <c r="Y143">
        <v>1</v>
      </c>
      <c r="Z143">
        <f t="shared" si="4"/>
        <v>0</v>
      </c>
      <c r="AG143">
        <v>2</v>
      </c>
      <c r="AH143">
        <v>2</v>
      </c>
      <c r="AI143">
        <f t="shared" si="5"/>
        <v>1</v>
      </c>
    </row>
    <row r="144" spans="3:35" x14ac:dyDescent="0.3">
      <c r="C144" s="1">
        <v>136</v>
      </c>
      <c r="D144" s="1">
        <v>1216</v>
      </c>
      <c r="E144" s="1">
        <v>10</v>
      </c>
      <c r="F144" s="1">
        <v>0</v>
      </c>
      <c r="G144" s="1" t="s">
        <v>2914</v>
      </c>
      <c r="H144" s="1" t="s">
        <v>2911</v>
      </c>
      <c r="I144" s="1">
        <v>0</v>
      </c>
      <c r="J144" s="1"/>
      <c r="K144" s="1"/>
      <c r="L144" s="1">
        <v>16</v>
      </c>
      <c r="M144" s="1">
        <v>1</v>
      </c>
      <c r="N144" s="1"/>
      <c r="O144" s="1"/>
      <c r="P144" s="1">
        <v>1</v>
      </c>
      <c r="Q144" s="1">
        <v>0</v>
      </c>
      <c r="R144" s="1"/>
      <c r="S144" s="1"/>
      <c r="T144" s="1"/>
      <c r="U144" s="1"/>
      <c r="Y144">
        <v>1</v>
      </c>
      <c r="Z144">
        <f t="shared" si="4"/>
        <v>0</v>
      </c>
      <c r="AG144">
        <v>1</v>
      </c>
      <c r="AH144">
        <v>0</v>
      </c>
      <c r="AI144">
        <f t="shared" si="5"/>
        <v>1</v>
      </c>
    </row>
    <row r="145" spans="3:35" x14ac:dyDescent="0.3">
      <c r="C145" s="1">
        <v>137</v>
      </c>
      <c r="D145" s="1">
        <v>1217</v>
      </c>
      <c r="E145" s="1">
        <v>10</v>
      </c>
      <c r="F145" s="1">
        <v>0</v>
      </c>
      <c r="G145" s="1" t="s">
        <v>2914</v>
      </c>
      <c r="H145" s="1" t="s">
        <v>2911</v>
      </c>
      <c r="I145" s="1">
        <v>0</v>
      </c>
      <c r="J145" s="1"/>
      <c r="K145" s="1"/>
      <c r="L145" s="1">
        <v>17</v>
      </c>
      <c r="M145" s="1">
        <v>1</v>
      </c>
      <c r="N145" s="1"/>
      <c r="O145" s="1"/>
      <c r="P145" s="1">
        <v>1</v>
      </c>
      <c r="Q145" s="1">
        <v>0</v>
      </c>
      <c r="R145" s="1"/>
      <c r="S145" s="1"/>
      <c r="T145" s="1"/>
      <c r="U145" s="1"/>
      <c r="Y145">
        <v>1</v>
      </c>
      <c r="Z145">
        <f t="shared" si="4"/>
        <v>0</v>
      </c>
      <c r="AG145">
        <v>1</v>
      </c>
      <c r="AH145">
        <v>0</v>
      </c>
      <c r="AI145">
        <f t="shared" si="5"/>
        <v>1</v>
      </c>
    </row>
    <row r="146" spans="3:35" x14ac:dyDescent="0.3">
      <c r="C146" s="1">
        <v>138</v>
      </c>
      <c r="D146" s="1">
        <v>1218</v>
      </c>
      <c r="E146" s="1">
        <v>10</v>
      </c>
      <c r="F146" s="1">
        <v>0</v>
      </c>
      <c r="G146" s="1" t="s">
        <v>2914</v>
      </c>
      <c r="H146" s="1" t="s">
        <v>2911</v>
      </c>
      <c r="I146" s="1">
        <v>0</v>
      </c>
      <c r="J146" s="1"/>
      <c r="K146" s="1"/>
      <c r="L146" s="1">
        <v>18</v>
      </c>
      <c r="M146" s="1">
        <v>1</v>
      </c>
      <c r="N146" s="1"/>
      <c r="O146" s="1"/>
      <c r="P146" s="1">
        <v>1</v>
      </c>
      <c r="Q146" s="1">
        <v>0</v>
      </c>
      <c r="R146" s="1"/>
      <c r="S146" s="1"/>
      <c r="T146" s="1"/>
      <c r="U146" s="1"/>
      <c r="Y146">
        <v>1</v>
      </c>
      <c r="Z146">
        <f t="shared" si="4"/>
        <v>0</v>
      </c>
      <c r="AG146">
        <v>1</v>
      </c>
      <c r="AH146">
        <v>0</v>
      </c>
      <c r="AI146">
        <f t="shared" si="5"/>
        <v>1</v>
      </c>
    </row>
    <row r="147" spans="3:35" x14ac:dyDescent="0.3">
      <c r="C147" s="1">
        <v>139</v>
      </c>
      <c r="D147" s="1">
        <v>1219</v>
      </c>
      <c r="E147" s="1">
        <v>10</v>
      </c>
      <c r="F147" s="1">
        <v>0</v>
      </c>
      <c r="G147" s="1" t="s">
        <v>2914</v>
      </c>
      <c r="H147" s="1" t="s">
        <v>2911</v>
      </c>
      <c r="I147" s="1">
        <v>0</v>
      </c>
      <c r="J147" s="1"/>
      <c r="K147" s="1"/>
      <c r="L147" s="1">
        <v>19</v>
      </c>
      <c r="M147" s="1">
        <v>1</v>
      </c>
      <c r="N147" s="1"/>
      <c r="O147" s="1"/>
      <c r="P147" s="1">
        <v>1</v>
      </c>
      <c r="Q147" s="1">
        <v>0</v>
      </c>
      <c r="R147" s="1"/>
      <c r="S147" s="1"/>
      <c r="T147" s="1"/>
      <c r="U147" s="1"/>
      <c r="Y147">
        <v>1</v>
      </c>
      <c r="Z147">
        <f t="shared" si="4"/>
        <v>0</v>
      </c>
      <c r="AG147">
        <v>1</v>
      </c>
      <c r="AH147">
        <v>0</v>
      </c>
      <c r="AI147">
        <f t="shared" si="5"/>
        <v>1</v>
      </c>
    </row>
    <row r="148" spans="3:35" x14ac:dyDescent="0.3">
      <c r="C148" s="1">
        <v>140</v>
      </c>
      <c r="D148" s="1">
        <v>1220</v>
      </c>
      <c r="E148" s="1">
        <v>10</v>
      </c>
      <c r="F148" s="1">
        <v>0</v>
      </c>
      <c r="G148" s="1" t="s">
        <v>2914</v>
      </c>
      <c r="H148" s="1" t="s">
        <v>2911</v>
      </c>
      <c r="I148" s="1">
        <v>0</v>
      </c>
      <c r="J148" s="1"/>
      <c r="K148" s="1"/>
      <c r="L148" s="1">
        <v>20</v>
      </c>
      <c r="M148" s="1">
        <v>1</v>
      </c>
      <c r="N148" s="1"/>
      <c r="O148" s="1"/>
      <c r="P148" s="1">
        <v>1</v>
      </c>
      <c r="Q148" s="1">
        <v>0</v>
      </c>
      <c r="R148" s="1"/>
      <c r="S148" s="1"/>
      <c r="T148" s="1"/>
      <c r="U148" s="1"/>
      <c r="Y148">
        <v>1</v>
      </c>
      <c r="Z148">
        <f t="shared" si="4"/>
        <v>0</v>
      </c>
      <c r="AG148">
        <v>1</v>
      </c>
      <c r="AH148">
        <v>0</v>
      </c>
      <c r="AI148">
        <f t="shared" si="5"/>
        <v>1</v>
      </c>
    </row>
    <row r="149" spans="3:35" x14ac:dyDescent="0.3">
      <c r="C149" s="1">
        <v>141</v>
      </c>
      <c r="D149" s="1">
        <v>1301</v>
      </c>
      <c r="E149" s="1">
        <v>20</v>
      </c>
      <c r="F149" s="1">
        <v>0</v>
      </c>
      <c r="G149" s="1" t="s">
        <v>2914</v>
      </c>
      <c r="H149" s="1" t="s">
        <v>2911</v>
      </c>
      <c r="I149" s="1">
        <v>0</v>
      </c>
      <c r="J149" s="1"/>
      <c r="K149" s="1"/>
      <c r="L149" s="1">
        <v>1</v>
      </c>
      <c r="M149" s="1">
        <v>1</v>
      </c>
      <c r="N149" s="1"/>
      <c r="O149" s="1"/>
      <c r="P149" s="1">
        <v>2</v>
      </c>
      <c r="Q149" s="1">
        <v>0.7</v>
      </c>
      <c r="R149" s="1"/>
      <c r="S149" s="1"/>
      <c r="T149" s="1"/>
      <c r="U149" s="1"/>
      <c r="Y149">
        <v>3</v>
      </c>
      <c r="Z149">
        <f t="shared" si="4"/>
        <v>0.5</v>
      </c>
      <c r="AG149">
        <v>6</v>
      </c>
      <c r="AH149">
        <v>0.7</v>
      </c>
      <c r="AI149">
        <f t="shared" si="5"/>
        <v>2</v>
      </c>
    </row>
    <row r="150" spans="3:35" x14ac:dyDescent="0.3">
      <c r="C150" s="1">
        <v>142</v>
      </c>
      <c r="D150" s="1">
        <v>1302</v>
      </c>
      <c r="E150" s="1">
        <v>20</v>
      </c>
      <c r="F150" s="1">
        <v>0</v>
      </c>
      <c r="G150" s="1" t="s">
        <v>2914</v>
      </c>
      <c r="H150" s="1" t="s">
        <v>2911</v>
      </c>
      <c r="I150" s="1">
        <v>0</v>
      </c>
      <c r="J150" s="1"/>
      <c r="K150" s="1"/>
      <c r="L150" s="1">
        <v>2</v>
      </c>
      <c r="M150" s="1">
        <v>1</v>
      </c>
      <c r="N150" s="1"/>
      <c r="O150" s="1"/>
      <c r="P150" s="1">
        <v>2</v>
      </c>
      <c r="Q150" s="1">
        <v>0.7</v>
      </c>
      <c r="R150" s="1"/>
      <c r="S150" s="1"/>
      <c r="T150" s="1"/>
      <c r="U150" s="1"/>
      <c r="Y150">
        <v>3</v>
      </c>
      <c r="Z150">
        <f t="shared" si="4"/>
        <v>0.5</v>
      </c>
      <c r="AG150">
        <v>6</v>
      </c>
      <c r="AH150">
        <v>0.7</v>
      </c>
      <c r="AI150">
        <f t="shared" si="5"/>
        <v>2</v>
      </c>
    </row>
    <row r="151" spans="3:35" x14ac:dyDescent="0.3">
      <c r="C151" s="1">
        <v>143</v>
      </c>
      <c r="D151" s="1">
        <v>1303</v>
      </c>
      <c r="E151" s="1">
        <v>20</v>
      </c>
      <c r="F151" s="1">
        <v>0</v>
      </c>
      <c r="G151" s="1" t="s">
        <v>2914</v>
      </c>
      <c r="H151" s="1" t="s">
        <v>2911</v>
      </c>
      <c r="I151" s="1">
        <v>0</v>
      </c>
      <c r="J151" s="1"/>
      <c r="K151" s="1"/>
      <c r="L151" s="1">
        <v>3</v>
      </c>
      <c r="M151" s="1">
        <v>1</v>
      </c>
      <c r="N151" s="1"/>
      <c r="O151" s="1"/>
      <c r="P151" s="1">
        <v>2</v>
      </c>
      <c r="Q151" s="1">
        <v>0.7</v>
      </c>
      <c r="R151" s="1"/>
      <c r="S151" s="1"/>
      <c r="T151" s="1"/>
      <c r="U151" s="1"/>
      <c r="Y151">
        <v>3</v>
      </c>
      <c r="Z151">
        <f t="shared" si="4"/>
        <v>0.5</v>
      </c>
      <c r="AG151">
        <v>6</v>
      </c>
      <c r="AH151">
        <v>0.7</v>
      </c>
      <c r="AI151">
        <f t="shared" si="5"/>
        <v>2</v>
      </c>
    </row>
    <row r="152" spans="3:35" x14ac:dyDescent="0.3">
      <c r="C152" s="1">
        <v>144</v>
      </c>
      <c r="D152" s="1">
        <v>1304</v>
      </c>
      <c r="E152" s="1">
        <v>20</v>
      </c>
      <c r="F152" s="1">
        <v>0</v>
      </c>
      <c r="G152" s="1" t="s">
        <v>2914</v>
      </c>
      <c r="H152" s="1" t="s">
        <v>2911</v>
      </c>
      <c r="I152" s="1">
        <v>0</v>
      </c>
      <c r="J152" s="1"/>
      <c r="K152" s="1"/>
      <c r="L152" s="1">
        <v>4</v>
      </c>
      <c r="M152" s="1">
        <v>1</v>
      </c>
      <c r="N152" s="1"/>
      <c r="O152" s="1"/>
      <c r="P152" s="1">
        <v>2</v>
      </c>
      <c r="Q152" s="1">
        <v>0.7</v>
      </c>
      <c r="R152" s="1"/>
      <c r="S152" s="1"/>
      <c r="T152" s="1"/>
      <c r="U152" s="1"/>
      <c r="Y152">
        <v>3</v>
      </c>
      <c r="Z152">
        <f t="shared" si="4"/>
        <v>0.5</v>
      </c>
      <c r="AG152">
        <v>6</v>
      </c>
      <c r="AH152">
        <v>0.7</v>
      </c>
      <c r="AI152">
        <f t="shared" si="5"/>
        <v>2</v>
      </c>
    </row>
    <row r="153" spans="3:35" x14ac:dyDescent="0.3">
      <c r="C153" s="1">
        <v>145</v>
      </c>
      <c r="D153" s="1">
        <v>1305</v>
      </c>
      <c r="E153" s="1">
        <v>20</v>
      </c>
      <c r="F153" s="1">
        <v>0</v>
      </c>
      <c r="G153" s="1" t="s">
        <v>2914</v>
      </c>
      <c r="H153" s="1" t="s">
        <v>2911</v>
      </c>
      <c r="I153" s="1">
        <v>0</v>
      </c>
      <c r="J153" s="1"/>
      <c r="K153" s="1"/>
      <c r="L153" s="1">
        <v>5</v>
      </c>
      <c r="M153" s="1">
        <v>1</v>
      </c>
      <c r="N153" s="1"/>
      <c r="O153" s="1"/>
      <c r="P153" s="1">
        <v>2</v>
      </c>
      <c r="Q153" s="1">
        <v>0.7</v>
      </c>
      <c r="R153" s="1"/>
      <c r="S153" s="1"/>
      <c r="T153" s="1"/>
      <c r="U153" s="1"/>
      <c r="Y153">
        <v>3</v>
      </c>
      <c r="Z153">
        <f t="shared" si="4"/>
        <v>0.5</v>
      </c>
      <c r="AG153">
        <v>6</v>
      </c>
      <c r="AH153">
        <v>0.7</v>
      </c>
      <c r="AI153">
        <f t="shared" si="5"/>
        <v>2</v>
      </c>
    </row>
    <row r="154" spans="3:35" x14ac:dyDescent="0.3">
      <c r="C154" s="1">
        <v>146</v>
      </c>
      <c r="D154" s="1">
        <v>1306</v>
      </c>
      <c r="E154" s="1">
        <v>20</v>
      </c>
      <c r="F154" s="1">
        <v>0</v>
      </c>
      <c r="G154" s="1" t="s">
        <v>2914</v>
      </c>
      <c r="H154" s="1" t="s">
        <v>2911</v>
      </c>
      <c r="I154" s="1">
        <v>0</v>
      </c>
      <c r="J154" s="1"/>
      <c r="K154" s="1"/>
      <c r="L154" s="1">
        <v>6</v>
      </c>
      <c r="M154" s="1">
        <v>1</v>
      </c>
      <c r="N154" s="1"/>
      <c r="O154" s="1"/>
      <c r="P154" s="1">
        <v>2</v>
      </c>
      <c r="Q154" s="1">
        <v>1</v>
      </c>
      <c r="R154" s="1"/>
      <c r="S154" s="1"/>
      <c r="T154" s="1"/>
      <c r="U154" s="1"/>
      <c r="Y154">
        <v>2</v>
      </c>
      <c r="Z154">
        <f t="shared" si="4"/>
        <v>0.7</v>
      </c>
      <c r="AG154">
        <v>4</v>
      </c>
      <c r="AH154">
        <v>1</v>
      </c>
      <c r="AI154">
        <f t="shared" si="5"/>
        <v>2</v>
      </c>
    </row>
    <row r="155" spans="3:35" x14ac:dyDescent="0.3">
      <c r="C155" s="1">
        <v>147</v>
      </c>
      <c r="D155" s="1">
        <v>1307</v>
      </c>
      <c r="E155" s="1">
        <v>20</v>
      </c>
      <c r="F155" s="1">
        <v>0</v>
      </c>
      <c r="G155" s="1" t="s">
        <v>2914</v>
      </c>
      <c r="H155" s="1" t="s">
        <v>2911</v>
      </c>
      <c r="I155" s="1">
        <v>0</v>
      </c>
      <c r="J155" s="1"/>
      <c r="K155" s="1"/>
      <c r="L155" s="1">
        <v>7</v>
      </c>
      <c r="M155" s="1">
        <v>1</v>
      </c>
      <c r="N155" s="1"/>
      <c r="O155" s="1"/>
      <c r="P155" s="1">
        <v>2</v>
      </c>
      <c r="Q155" s="1">
        <v>1</v>
      </c>
      <c r="R155" s="1"/>
      <c r="S155" s="1"/>
      <c r="T155" s="1"/>
      <c r="U155" s="1"/>
      <c r="Y155">
        <v>2</v>
      </c>
      <c r="Z155">
        <f t="shared" si="4"/>
        <v>0.7</v>
      </c>
      <c r="AG155">
        <v>4</v>
      </c>
      <c r="AH155">
        <v>1</v>
      </c>
      <c r="AI155">
        <f t="shared" si="5"/>
        <v>2</v>
      </c>
    </row>
    <row r="156" spans="3:35" x14ac:dyDescent="0.3">
      <c r="C156" s="1">
        <v>148</v>
      </c>
      <c r="D156" s="1">
        <v>1308</v>
      </c>
      <c r="E156" s="1">
        <v>20</v>
      </c>
      <c r="F156" s="1">
        <v>0</v>
      </c>
      <c r="G156" s="1" t="s">
        <v>2914</v>
      </c>
      <c r="H156" s="1" t="s">
        <v>2911</v>
      </c>
      <c r="I156" s="1">
        <v>0</v>
      </c>
      <c r="J156" s="1"/>
      <c r="K156" s="1"/>
      <c r="L156" s="1">
        <v>8</v>
      </c>
      <c r="M156" s="1">
        <v>1</v>
      </c>
      <c r="N156" s="1"/>
      <c r="O156" s="1"/>
      <c r="P156" s="1">
        <v>2</v>
      </c>
      <c r="Q156" s="1">
        <v>1</v>
      </c>
      <c r="R156" s="1"/>
      <c r="S156" s="1"/>
      <c r="T156" s="1"/>
      <c r="U156" s="1"/>
      <c r="Y156">
        <v>2</v>
      </c>
      <c r="Z156">
        <f t="shared" si="4"/>
        <v>0.7</v>
      </c>
      <c r="AG156">
        <v>4</v>
      </c>
      <c r="AH156">
        <v>1</v>
      </c>
      <c r="AI156">
        <f t="shared" si="5"/>
        <v>2</v>
      </c>
    </row>
    <row r="157" spans="3:35" x14ac:dyDescent="0.3">
      <c r="C157" s="1">
        <v>149</v>
      </c>
      <c r="D157" s="1">
        <v>1309</v>
      </c>
      <c r="E157" s="1">
        <v>20</v>
      </c>
      <c r="F157" s="1">
        <v>0</v>
      </c>
      <c r="G157" s="1" t="s">
        <v>2914</v>
      </c>
      <c r="H157" s="1" t="s">
        <v>2911</v>
      </c>
      <c r="I157" s="1">
        <v>0</v>
      </c>
      <c r="J157" s="1"/>
      <c r="K157" s="1"/>
      <c r="L157" s="1">
        <v>9</v>
      </c>
      <c r="M157" s="1">
        <v>1</v>
      </c>
      <c r="N157" s="1"/>
      <c r="O157" s="1"/>
      <c r="P157" s="1">
        <v>2</v>
      </c>
      <c r="Q157" s="1">
        <v>1</v>
      </c>
      <c r="R157" s="1"/>
      <c r="S157" s="1"/>
      <c r="T157" s="1"/>
      <c r="U157" s="1"/>
      <c r="Y157">
        <v>2</v>
      </c>
      <c r="Z157">
        <f t="shared" si="4"/>
        <v>0.7</v>
      </c>
      <c r="AG157">
        <v>4</v>
      </c>
      <c r="AH157">
        <v>1</v>
      </c>
      <c r="AI157">
        <f t="shared" si="5"/>
        <v>2</v>
      </c>
    </row>
    <row r="158" spans="3:35" x14ac:dyDescent="0.3">
      <c r="C158" s="1">
        <v>150</v>
      </c>
      <c r="D158" s="1">
        <v>1310</v>
      </c>
      <c r="E158" s="1">
        <v>20</v>
      </c>
      <c r="F158" s="1">
        <v>0</v>
      </c>
      <c r="G158" s="1" t="s">
        <v>2914</v>
      </c>
      <c r="H158" s="1" t="s">
        <v>2911</v>
      </c>
      <c r="I158" s="1">
        <v>0</v>
      </c>
      <c r="J158" s="1"/>
      <c r="K158" s="1"/>
      <c r="L158" s="1">
        <v>10</v>
      </c>
      <c r="M158" s="1">
        <v>1</v>
      </c>
      <c r="N158" s="1"/>
      <c r="O158" s="1"/>
      <c r="P158" s="1">
        <v>2</v>
      </c>
      <c r="Q158" s="1">
        <v>1</v>
      </c>
      <c r="R158" s="1"/>
      <c r="S158" s="1"/>
      <c r="T158" s="1"/>
      <c r="U158" s="1"/>
      <c r="Y158">
        <v>2</v>
      </c>
      <c r="Z158">
        <f t="shared" si="4"/>
        <v>0.7</v>
      </c>
      <c r="AG158">
        <v>4</v>
      </c>
      <c r="AH158">
        <v>1</v>
      </c>
      <c r="AI158">
        <f t="shared" si="5"/>
        <v>2</v>
      </c>
    </row>
    <row r="159" spans="3:35" x14ac:dyDescent="0.3">
      <c r="C159" s="1">
        <v>151</v>
      </c>
      <c r="D159" s="1">
        <v>1311</v>
      </c>
      <c r="E159" s="1">
        <v>20</v>
      </c>
      <c r="F159" s="1">
        <v>0</v>
      </c>
      <c r="G159" s="1" t="s">
        <v>2914</v>
      </c>
      <c r="H159" s="1" t="s">
        <v>2911</v>
      </c>
      <c r="I159" s="1">
        <v>0</v>
      </c>
      <c r="J159" s="1"/>
      <c r="K159" s="1"/>
      <c r="L159" s="1">
        <v>11</v>
      </c>
      <c r="M159" s="1">
        <v>1</v>
      </c>
      <c r="N159" s="1"/>
      <c r="O159" s="1"/>
      <c r="P159" s="1">
        <v>1</v>
      </c>
      <c r="Q159" s="1">
        <v>2</v>
      </c>
      <c r="R159" s="1"/>
      <c r="S159" s="1"/>
      <c r="T159" s="1"/>
      <c r="U159" s="1"/>
      <c r="Y159">
        <v>1</v>
      </c>
      <c r="Z159">
        <f t="shared" si="4"/>
        <v>0</v>
      </c>
      <c r="AG159">
        <v>2</v>
      </c>
      <c r="AH159">
        <v>2</v>
      </c>
      <c r="AI159">
        <f t="shared" si="5"/>
        <v>1</v>
      </c>
    </row>
    <row r="160" spans="3:35" x14ac:dyDescent="0.3">
      <c r="C160" s="1">
        <v>152</v>
      </c>
      <c r="D160" s="1">
        <v>1312</v>
      </c>
      <c r="E160" s="1">
        <v>20</v>
      </c>
      <c r="F160" s="1">
        <v>0</v>
      </c>
      <c r="G160" s="1" t="s">
        <v>2914</v>
      </c>
      <c r="H160" s="1" t="s">
        <v>2911</v>
      </c>
      <c r="I160" s="1">
        <v>0</v>
      </c>
      <c r="J160" s="1"/>
      <c r="K160" s="1"/>
      <c r="L160" s="1">
        <v>12</v>
      </c>
      <c r="M160" s="1">
        <v>1</v>
      </c>
      <c r="N160" s="1"/>
      <c r="O160" s="1"/>
      <c r="P160" s="1">
        <v>1</v>
      </c>
      <c r="Q160" s="1">
        <v>2</v>
      </c>
      <c r="R160" s="1"/>
      <c r="S160" s="1"/>
      <c r="T160" s="1"/>
      <c r="U160" s="1"/>
      <c r="Y160">
        <v>1</v>
      </c>
      <c r="Z160">
        <f t="shared" si="4"/>
        <v>0</v>
      </c>
      <c r="AG160">
        <v>2</v>
      </c>
      <c r="AH160">
        <v>2</v>
      </c>
      <c r="AI160">
        <f t="shared" si="5"/>
        <v>1</v>
      </c>
    </row>
    <row r="161" spans="3:35" x14ac:dyDescent="0.3">
      <c r="C161" s="1">
        <v>153</v>
      </c>
      <c r="D161" s="1">
        <v>1313</v>
      </c>
      <c r="E161" s="1">
        <v>20</v>
      </c>
      <c r="F161" s="1">
        <v>0</v>
      </c>
      <c r="G161" s="1" t="s">
        <v>2914</v>
      </c>
      <c r="H161" s="1" t="s">
        <v>2911</v>
      </c>
      <c r="I161" s="1">
        <v>0</v>
      </c>
      <c r="J161" s="1"/>
      <c r="K161" s="1"/>
      <c r="L161" s="1">
        <v>13</v>
      </c>
      <c r="M161" s="1">
        <v>1</v>
      </c>
      <c r="N161" s="1"/>
      <c r="O161" s="1"/>
      <c r="P161" s="1">
        <v>1</v>
      </c>
      <c r="Q161" s="1">
        <v>2</v>
      </c>
      <c r="R161" s="1"/>
      <c r="S161" s="1"/>
      <c r="T161" s="1"/>
      <c r="U161" s="1"/>
      <c r="Y161">
        <v>1</v>
      </c>
      <c r="Z161">
        <f t="shared" si="4"/>
        <v>0</v>
      </c>
      <c r="AG161">
        <v>2</v>
      </c>
      <c r="AH161">
        <v>2</v>
      </c>
      <c r="AI161">
        <f t="shared" si="5"/>
        <v>1</v>
      </c>
    </row>
    <row r="162" spans="3:35" x14ac:dyDescent="0.3">
      <c r="C162" s="1">
        <v>154</v>
      </c>
      <c r="D162" s="1">
        <v>1314</v>
      </c>
      <c r="E162" s="1">
        <v>20</v>
      </c>
      <c r="F162" s="1">
        <v>0</v>
      </c>
      <c r="G162" s="1" t="s">
        <v>2914</v>
      </c>
      <c r="H162" s="1" t="s">
        <v>2911</v>
      </c>
      <c r="I162" s="1">
        <v>0</v>
      </c>
      <c r="J162" s="1"/>
      <c r="K162" s="1"/>
      <c r="L162" s="1">
        <v>14</v>
      </c>
      <c r="M162" s="1">
        <v>1</v>
      </c>
      <c r="N162" s="1"/>
      <c r="O162" s="1"/>
      <c r="P162" s="1">
        <v>1</v>
      </c>
      <c r="Q162" s="1">
        <v>2</v>
      </c>
      <c r="R162" s="1"/>
      <c r="S162" s="1"/>
      <c r="T162" s="1"/>
      <c r="U162" s="1"/>
      <c r="Y162">
        <v>1</v>
      </c>
      <c r="Z162">
        <f t="shared" si="4"/>
        <v>0</v>
      </c>
      <c r="AG162">
        <v>2</v>
      </c>
      <c r="AH162">
        <v>2</v>
      </c>
      <c r="AI162">
        <f t="shared" si="5"/>
        <v>1</v>
      </c>
    </row>
    <row r="163" spans="3:35" x14ac:dyDescent="0.3">
      <c r="C163" s="1">
        <v>155</v>
      </c>
      <c r="D163" s="1">
        <v>1315</v>
      </c>
      <c r="E163" s="1">
        <v>20</v>
      </c>
      <c r="F163" s="1">
        <v>0</v>
      </c>
      <c r="G163" s="1" t="s">
        <v>2914</v>
      </c>
      <c r="H163" s="1" t="s">
        <v>2911</v>
      </c>
      <c r="I163" s="1">
        <v>0</v>
      </c>
      <c r="J163" s="1"/>
      <c r="K163" s="1"/>
      <c r="L163" s="1">
        <v>15</v>
      </c>
      <c r="M163" s="1">
        <v>1</v>
      </c>
      <c r="N163" s="1"/>
      <c r="O163" s="1"/>
      <c r="P163" s="1">
        <v>1</v>
      </c>
      <c r="Q163" s="1">
        <v>2</v>
      </c>
      <c r="R163" s="1"/>
      <c r="S163" s="1"/>
      <c r="T163" s="1"/>
      <c r="U163" s="1"/>
      <c r="Y163">
        <v>1</v>
      </c>
      <c r="Z163">
        <f t="shared" si="4"/>
        <v>0</v>
      </c>
      <c r="AG163">
        <v>2</v>
      </c>
      <c r="AH163">
        <v>2</v>
      </c>
      <c r="AI163">
        <f t="shared" si="5"/>
        <v>1</v>
      </c>
    </row>
    <row r="164" spans="3:35" x14ac:dyDescent="0.3">
      <c r="C164" s="1">
        <v>156</v>
      </c>
      <c r="D164" s="1">
        <v>1316</v>
      </c>
      <c r="E164" s="1">
        <v>20</v>
      </c>
      <c r="F164" s="1">
        <v>0</v>
      </c>
      <c r="G164" s="1" t="s">
        <v>2914</v>
      </c>
      <c r="H164" s="1" t="s">
        <v>2911</v>
      </c>
      <c r="I164" s="1">
        <v>0</v>
      </c>
      <c r="J164" s="1"/>
      <c r="K164" s="1"/>
      <c r="L164" s="1">
        <v>16</v>
      </c>
      <c r="M164" s="1">
        <v>1</v>
      </c>
      <c r="N164" s="1"/>
      <c r="O164" s="1"/>
      <c r="P164" s="1">
        <v>1</v>
      </c>
      <c r="Q164" s="1">
        <v>0</v>
      </c>
      <c r="R164" s="1"/>
      <c r="S164" s="1"/>
      <c r="T164" s="1"/>
      <c r="U164" s="1"/>
      <c r="Y164">
        <v>1</v>
      </c>
      <c r="Z164">
        <f t="shared" si="4"/>
        <v>0</v>
      </c>
      <c r="AG164">
        <v>1</v>
      </c>
      <c r="AH164">
        <v>0</v>
      </c>
      <c r="AI164">
        <f t="shared" si="5"/>
        <v>1</v>
      </c>
    </row>
    <row r="165" spans="3:35" x14ac:dyDescent="0.3">
      <c r="C165" s="1">
        <v>157</v>
      </c>
      <c r="D165" s="1">
        <v>1317</v>
      </c>
      <c r="E165" s="1">
        <v>20</v>
      </c>
      <c r="F165" s="1">
        <v>0</v>
      </c>
      <c r="G165" s="1" t="s">
        <v>2914</v>
      </c>
      <c r="H165" s="1" t="s">
        <v>2911</v>
      </c>
      <c r="I165" s="1">
        <v>0</v>
      </c>
      <c r="J165" s="1"/>
      <c r="K165" s="1"/>
      <c r="L165" s="1">
        <v>17</v>
      </c>
      <c r="M165" s="1">
        <v>1</v>
      </c>
      <c r="N165" s="1"/>
      <c r="O165" s="1"/>
      <c r="P165" s="1">
        <v>1</v>
      </c>
      <c r="Q165" s="1">
        <v>0</v>
      </c>
      <c r="R165" s="1"/>
      <c r="S165" s="1"/>
      <c r="T165" s="1"/>
      <c r="U165" s="1"/>
      <c r="Y165">
        <v>1</v>
      </c>
      <c r="Z165">
        <f t="shared" si="4"/>
        <v>0</v>
      </c>
      <c r="AG165">
        <v>1</v>
      </c>
      <c r="AH165">
        <v>0</v>
      </c>
      <c r="AI165">
        <f t="shared" si="5"/>
        <v>1</v>
      </c>
    </row>
    <row r="166" spans="3:35" x14ac:dyDescent="0.3">
      <c r="C166" s="1">
        <v>158</v>
      </c>
      <c r="D166" s="1">
        <v>1318</v>
      </c>
      <c r="E166" s="1">
        <v>20</v>
      </c>
      <c r="F166" s="1">
        <v>0</v>
      </c>
      <c r="G166" s="1" t="s">
        <v>2914</v>
      </c>
      <c r="H166" s="1" t="s">
        <v>2911</v>
      </c>
      <c r="I166" s="1">
        <v>0</v>
      </c>
      <c r="J166" s="1"/>
      <c r="K166" s="1"/>
      <c r="L166" s="1">
        <v>18</v>
      </c>
      <c r="M166" s="1">
        <v>1</v>
      </c>
      <c r="N166" s="1"/>
      <c r="O166" s="1"/>
      <c r="P166" s="1">
        <v>1</v>
      </c>
      <c r="Q166" s="1">
        <v>0</v>
      </c>
      <c r="R166" s="1"/>
      <c r="S166" s="1"/>
      <c r="T166" s="1"/>
      <c r="U166" s="1"/>
      <c r="Y166">
        <v>1</v>
      </c>
      <c r="Z166">
        <f t="shared" si="4"/>
        <v>0</v>
      </c>
      <c r="AG166">
        <v>1</v>
      </c>
      <c r="AH166">
        <v>0</v>
      </c>
      <c r="AI166">
        <f t="shared" si="5"/>
        <v>1</v>
      </c>
    </row>
    <row r="167" spans="3:35" x14ac:dyDescent="0.3">
      <c r="C167" s="1">
        <v>159</v>
      </c>
      <c r="D167" s="1">
        <v>1319</v>
      </c>
      <c r="E167" s="1">
        <v>20</v>
      </c>
      <c r="F167" s="1">
        <v>0</v>
      </c>
      <c r="G167" s="1" t="s">
        <v>2914</v>
      </c>
      <c r="H167" s="1" t="s">
        <v>2911</v>
      </c>
      <c r="I167" s="1">
        <v>0</v>
      </c>
      <c r="J167" s="1"/>
      <c r="K167" s="1"/>
      <c r="L167" s="1">
        <v>19</v>
      </c>
      <c r="M167" s="1">
        <v>1</v>
      </c>
      <c r="N167" s="1"/>
      <c r="O167" s="1"/>
      <c r="P167" s="1">
        <v>1</v>
      </c>
      <c r="Q167" s="1">
        <v>0</v>
      </c>
      <c r="R167" s="1"/>
      <c r="S167" s="1"/>
      <c r="T167" s="1"/>
      <c r="U167" s="1"/>
      <c r="Y167">
        <v>1</v>
      </c>
      <c r="Z167">
        <f t="shared" si="4"/>
        <v>0</v>
      </c>
      <c r="AG167">
        <v>1</v>
      </c>
      <c r="AH167">
        <v>0</v>
      </c>
      <c r="AI167">
        <f t="shared" si="5"/>
        <v>1</v>
      </c>
    </row>
    <row r="168" spans="3:35" x14ac:dyDescent="0.3">
      <c r="C168" s="1">
        <v>160</v>
      </c>
      <c r="D168" s="1">
        <v>1320</v>
      </c>
      <c r="E168" s="1">
        <v>20</v>
      </c>
      <c r="F168" s="1">
        <v>0</v>
      </c>
      <c r="G168" s="1" t="s">
        <v>2914</v>
      </c>
      <c r="H168" s="1" t="s">
        <v>2911</v>
      </c>
      <c r="I168" s="1">
        <v>0</v>
      </c>
      <c r="J168" s="1"/>
      <c r="K168" s="1"/>
      <c r="L168" s="1">
        <v>20</v>
      </c>
      <c r="M168" s="1">
        <v>1</v>
      </c>
      <c r="N168" s="1"/>
      <c r="O168" s="1"/>
      <c r="P168" s="1">
        <v>1</v>
      </c>
      <c r="Q168" s="1">
        <v>0</v>
      </c>
      <c r="R168" s="1"/>
      <c r="S168" s="1"/>
      <c r="T168" s="1"/>
      <c r="U168" s="1"/>
      <c r="Y168">
        <v>1</v>
      </c>
      <c r="Z168">
        <f t="shared" si="4"/>
        <v>0</v>
      </c>
      <c r="AG168">
        <v>1</v>
      </c>
      <c r="AH168">
        <v>0</v>
      </c>
      <c r="AI168">
        <f t="shared" si="5"/>
        <v>1</v>
      </c>
    </row>
    <row r="169" spans="3:35" x14ac:dyDescent="0.3">
      <c r="C169" s="1">
        <v>161</v>
      </c>
      <c r="D169" s="1">
        <v>1401</v>
      </c>
      <c r="E169" s="1">
        <v>1</v>
      </c>
      <c r="F169" s="1">
        <v>0</v>
      </c>
      <c r="G169" s="1" t="s">
        <v>2914</v>
      </c>
      <c r="H169" s="1" t="s">
        <v>2911</v>
      </c>
      <c r="I169" s="1">
        <v>0</v>
      </c>
      <c r="J169" s="1"/>
      <c r="K169" s="1"/>
      <c r="L169" s="1">
        <v>1</v>
      </c>
      <c r="M169" s="1">
        <v>1</v>
      </c>
      <c r="N169" s="1"/>
      <c r="O169" s="1"/>
      <c r="P169" s="1">
        <v>2</v>
      </c>
      <c r="Q169" s="1">
        <v>0.7</v>
      </c>
      <c r="R169" s="1"/>
      <c r="S169" s="1"/>
      <c r="T169" s="1"/>
      <c r="U169" s="1"/>
      <c r="Y169">
        <v>3</v>
      </c>
      <c r="Z169">
        <f t="shared" si="4"/>
        <v>0.5</v>
      </c>
      <c r="AG169">
        <v>6</v>
      </c>
      <c r="AH169">
        <v>0.7</v>
      </c>
      <c r="AI169">
        <f t="shared" si="5"/>
        <v>2</v>
      </c>
    </row>
    <row r="170" spans="3:35" x14ac:dyDescent="0.3">
      <c r="C170" s="1">
        <v>162</v>
      </c>
      <c r="D170" s="1">
        <v>1402</v>
      </c>
      <c r="E170" s="1">
        <v>1</v>
      </c>
      <c r="F170" s="1">
        <v>0</v>
      </c>
      <c r="G170" s="1" t="s">
        <v>2914</v>
      </c>
      <c r="H170" s="1" t="s">
        <v>2911</v>
      </c>
      <c r="I170" s="1">
        <v>0</v>
      </c>
      <c r="J170" s="1"/>
      <c r="K170" s="1"/>
      <c r="L170" s="1">
        <v>2</v>
      </c>
      <c r="M170" s="1">
        <v>1</v>
      </c>
      <c r="N170" s="1"/>
      <c r="O170" s="1"/>
      <c r="P170" s="1">
        <v>2</v>
      </c>
      <c r="Q170" s="1">
        <v>0.7</v>
      </c>
      <c r="R170" s="1"/>
      <c r="S170" s="1"/>
      <c r="T170" s="1"/>
      <c r="U170" s="1"/>
      <c r="Y170">
        <v>3</v>
      </c>
      <c r="Z170">
        <f t="shared" si="4"/>
        <v>0.5</v>
      </c>
      <c r="AG170">
        <v>6</v>
      </c>
      <c r="AH170">
        <v>0.7</v>
      </c>
      <c r="AI170">
        <f t="shared" si="5"/>
        <v>2</v>
      </c>
    </row>
    <row r="171" spans="3:35" x14ac:dyDescent="0.3">
      <c r="C171" s="1">
        <v>163</v>
      </c>
      <c r="D171" s="1">
        <v>1403</v>
      </c>
      <c r="E171" s="1">
        <v>1</v>
      </c>
      <c r="F171" s="1">
        <v>0</v>
      </c>
      <c r="G171" s="1" t="s">
        <v>2914</v>
      </c>
      <c r="H171" s="1" t="s">
        <v>2911</v>
      </c>
      <c r="I171" s="1">
        <v>0</v>
      </c>
      <c r="J171" s="1"/>
      <c r="K171" s="1"/>
      <c r="L171" s="1">
        <v>3</v>
      </c>
      <c r="M171" s="1">
        <v>1</v>
      </c>
      <c r="N171" s="1"/>
      <c r="O171" s="1"/>
      <c r="P171" s="1">
        <v>2</v>
      </c>
      <c r="Q171" s="1">
        <v>0.7</v>
      </c>
      <c r="R171" s="1"/>
      <c r="S171" s="1"/>
      <c r="T171" s="1"/>
      <c r="U171" s="1"/>
      <c r="Y171">
        <v>3</v>
      </c>
      <c r="Z171">
        <f t="shared" si="4"/>
        <v>0.5</v>
      </c>
      <c r="AG171">
        <v>6</v>
      </c>
      <c r="AH171">
        <v>0.7</v>
      </c>
      <c r="AI171">
        <f t="shared" si="5"/>
        <v>2</v>
      </c>
    </row>
    <row r="172" spans="3:35" x14ac:dyDescent="0.3">
      <c r="C172" s="1">
        <v>164</v>
      </c>
      <c r="D172" s="1">
        <v>1404</v>
      </c>
      <c r="E172" s="1">
        <v>1</v>
      </c>
      <c r="F172" s="1">
        <v>0</v>
      </c>
      <c r="G172" s="1" t="s">
        <v>2914</v>
      </c>
      <c r="H172" s="1" t="s">
        <v>2911</v>
      </c>
      <c r="I172" s="1">
        <v>0</v>
      </c>
      <c r="J172" s="1"/>
      <c r="K172" s="1"/>
      <c r="L172" s="1">
        <v>4</v>
      </c>
      <c r="M172" s="1">
        <v>1</v>
      </c>
      <c r="N172" s="1"/>
      <c r="O172" s="1"/>
      <c r="P172" s="1">
        <v>2</v>
      </c>
      <c r="Q172" s="1">
        <v>0.7</v>
      </c>
      <c r="R172" s="1"/>
      <c r="S172" s="1"/>
      <c r="T172" s="1"/>
      <c r="U172" s="1"/>
      <c r="Y172">
        <v>3</v>
      </c>
      <c r="Z172">
        <f t="shared" si="4"/>
        <v>0.5</v>
      </c>
      <c r="AG172">
        <v>6</v>
      </c>
      <c r="AH172">
        <v>0.7</v>
      </c>
      <c r="AI172">
        <f t="shared" si="5"/>
        <v>2</v>
      </c>
    </row>
    <row r="173" spans="3:35" x14ac:dyDescent="0.3">
      <c r="C173" s="1">
        <v>165</v>
      </c>
      <c r="D173" s="1">
        <v>1405</v>
      </c>
      <c r="E173" s="1">
        <v>1</v>
      </c>
      <c r="F173" s="1">
        <v>0</v>
      </c>
      <c r="G173" s="1" t="s">
        <v>2914</v>
      </c>
      <c r="H173" s="1" t="s">
        <v>2911</v>
      </c>
      <c r="I173" s="1">
        <v>0</v>
      </c>
      <c r="J173" s="1"/>
      <c r="K173" s="1"/>
      <c r="L173" s="1">
        <v>5</v>
      </c>
      <c r="M173" s="1">
        <v>1</v>
      </c>
      <c r="N173" s="1"/>
      <c r="O173" s="1"/>
      <c r="P173" s="1">
        <v>2</v>
      </c>
      <c r="Q173" s="1">
        <v>0.7</v>
      </c>
      <c r="R173" s="1"/>
      <c r="S173" s="1"/>
      <c r="T173" s="1"/>
      <c r="U173" s="1"/>
      <c r="Y173">
        <v>3</v>
      </c>
      <c r="Z173">
        <f t="shared" si="4"/>
        <v>0.5</v>
      </c>
      <c r="AG173">
        <v>6</v>
      </c>
      <c r="AH173">
        <v>0.7</v>
      </c>
      <c r="AI173">
        <f t="shared" si="5"/>
        <v>2</v>
      </c>
    </row>
    <row r="174" spans="3:35" x14ac:dyDescent="0.3">
      <c r="C174" s="1">
        <v>166</v>
      </c>
      <c r="D174" s="1">
        <v>1406</v>
      </c>
      <c r="E174" s="1">
        <v>1</v>
      </c>
      <c r="F174" s="1">
        <v>0</v>
      </c>
      <c r="G174" s="1" t="s">
        <v>2914</v>
      </c>
      <c r="H174" s="1" t="s">
        <v>2911</v>
      </c>
      <c r="I174" s="1">
        <v>0</v>
      </c>
      <c r="J174" s="1"/>
      <c r="K174" s="1"/>
      <c r="L174" s="1">
        <v>6</v>
      </c>
      <c r="M174" s="1">
        <v>1</v>
      </c>
      <c r="N174" s="1"/>
      <c r="O174" s="1"/>
      <c r="P174" s="1">
        <v>2</v>
      </c>
      <c r="Q174" s="1">
        <v>1</v>
      </c>
      <c r="R174" s="1"/>
      <c r="S174" s="1"/>
      <c r="T174" s="1"/>
      <c r="U174" s="1"/>
      <c r="Y174">
        <v>2</v>
      </c>
      <c r="Z174">
        <f t="shared" si="4"/>
        <v>0.7</v>
      </c>
      <c r="AG174">
        <v>4</v>
      </c>
      <c r="AH174">
        <v>1</v>
      </c>
      <c r="AI174">
        <f t="shared" si="5"/>
        <v>2</v>
      </c>
    </row>
    <row r="175" spans="3:35" x14ac:dyDescent="0.3">
      <c r="C175" s="1">
        <v>167</v>
      </c>
      <c r="D175" s="1">
        <v>1407</v>
      </c>
      <c r="E175" s="1">
        <v>1</v>
      </c>
      <c r="F175" s="1">
        <v>0</v>
      </c>
      <c r="G175" s="1" t="s">
        <v>2914</v>
      </c>
      <c r="H175" s="1" t="s">
        <v>2911</v>
      </c>
      <c r="I175" s="1">
        <v>0</v>
      </c>
      <c r="J175" s="1"/>
      <c r="K175" s="1"/>
      <c r="L175" s="1">
        <v>7</v>
      </c>
      <c r="M175" s="1">
        <v>1</v>
      </c>
      <c r="N175" s="1"/>
      <c r="O175" s="1"/>
      <c r="P175" s="1">
        <v>2</v>
      </c>
      <c r="Q175" s="1">
        <v>1</v>
      </c>
      <c r="R175" s="1"/>
      <c r="S175" s="1"/>
      <c r="T175" s="1"/>
      <c r="U175" s="1"/>
      <c r="Y175">
        <v>2</v>
      </c>
      <c r="Z175">
        <f t="shared" si="4"/>
        <v>0.7</v>
      </c>
      <c r="AG175">
        <v>4</v>
      </c>
      <c r="AH175">
        <v>1</v>
      </c>
      <c r="AI175">
        <f t="shared" si="5"/>
        <v>2</v>
      </c>
    </row>
    <row r="176" spans="3:35" x14ac:dyDescent="0.3">
      <c r="C176" s="1">
        <v>168</v>
      </c>
      <c r="D176" s="1">
        <v>1408</v>
      </c>
      <c r="E176" s="1">
        <v>1</v>
      </c>
      <c r="F176" s="1">
        <v>0</v>
      </c>
      <c r="G176" s="1" t="s">
        <v>2914</v>
      </c>
      <c r="H176" s="1" t="s">
        <v>2911</v>
      </c>
      <c r="I176" s="1">
        <v>0</v>
      </c>
      <c r="J176" s="1"/>
      <c r="K176" s="1"/>
      <c r="L176" s="1">
        <v>8</v>
      </c>
      <c r="M176" s="1">
        <v>1</v>
      </c>
      <c r="N176" s="1"/>
      <c r="O176" s="1"/>
      <c r="P176" s="1">
        <v>2</v>
      </c>
      <c r="Q176" s="1">
        <v>1</v>
      </c>
      <c r="R176" s="1"/>
      <c r="S176" s="1"/>
      <c r="T176" s="1"/>
      <c r="U176" s="1"/>
      <c r="Y176">
        <v>2</v>
      </c>
      <c r="Z176">
        <f t="shared" si="4"/>
        <v>0.7</v>
      </c>
      <c r="AG176">
        <v>4</v>
      </c>
      <c r="AH176">
        <v>1</v>
      </c>
      <c r="AI176">
        <f t="shared" si="5"/>
        <v>2</v>
      </c>
    </row>
    <row r="177" spans="3:35" x14ac:dyDescent="0.3">
      <c r="C177" s="1">
        <v>169</v>
      </c>
      <c r="D177" s="1">
        <v>1409</v>
      </c>
      <c r="E177" s="1">
        <v>1</v>
      </c>
      <c r="F177" s="1">
        <v>0</v>
      </c>
      <c r="G177" s="1" t="s">
        <v>2914</v>
      </c>
      <c r="H177" s="1" t="s">
        <v>2911</v>
      </c>
      <c r="I177" s="1">
        <v>0</v>
      </c>
      <c r="J177" s="1"/>
      <c r="K177" s="1"/>
      <c r="L177" s="1">
        <v>9</v>
      </c>
      <c r="M177" s="1">
        <v>1</v>
      </c>
      <c r="N177" s="1"/>
      <c r="O177" s="1"/>
      <c r="P177" s="1">
        <v>2</v>
      </c>
      <c r="Q177" s="1">
        <v>1</v>
      </c>
      <c r="R177" s="1"/>
      <c r="S177" s="1"/>
      <c r="T177" s="1"/>
      <c r="U177" s="1"/>
      <c r="Y177">
        <v>2</v>
      </c>
      <c r="Z177">
        <f t="shared" si="4"/>
        <v>0.7</v>
      </c>
      <c r="AG177">
        <v>4</v>
      </c>
      <c r="AH177">
        <v>1</v>
      </c>
      <c r="AI177">
        <f t="shared" si="5"/>
        <v>2</v>
      </c>
    </row>
    <row r="178" spans="3:35" x14ac:dyDescent="0.3">
      <c r="C178" s="1">
        <v>170</v>
      </c>
      <c r="D178" s="1">
        <v>1410</v>
      </c>
      <c r="E178" s="1">
        <v>1</v>
      </c>
      <c r="F178" s="1">
        <v>0</v>
      </c>
      <c r="G178" s="1" t="s">
        <v>2914</v>
      </c>
      <c r="H178" s="1" t="s">
        <v>2911</v>
      </c>
      <c r="I178" s="1">
        <v>0</v>
      </c>
      <c r="J178" s="1"/>
      <c r="K178" s="1"/>
      <c r="L178" s="1">
        <v>10</v>
      </c>
      <c r="M178" s="1">
        <v>1</v>
      </c>
      <c r="N178" s="1"/>
      <c r="O178" s="1"/>
      <c r="P178" s="1">
        <v>2</v>
      </c>
      <c r="Q178" s="1">
        <v>1</v>
      </c>
      <c r="R178" s="1"/>
      <c r="S178" s="1"/>
      <c r="T178" s="1"/>
      <c r="U178" s="1"/>
      <c r="Y178">
        <v>2</v>
      </c>
      <c r="Z178">
        <f t="shared" si="4"/>
        <v>0.7</v>
      </c>
      <c r="AG178">
        <v>4</v>
      </c>
      <c r="AH178">
        <v>1</v>
      </c>
      <c r="AI178">
        <f t="shared" si="5"/>
        <v>2</v>
      </c>
    </row>
    <row r="179" spans="3:35" x14ac:dyDescent="0.3">
      <c r="C179" s="1">
        <v>171</v>
      </c>
      <c r="D179" s="1">
        <v>1411</v>
      </c>
      <c r="E179" s="1">
        <v>1</v>
      </c>
      <c r="F179" s="1">
        <v>0</v>
      </c>
      <c r="G179" s="1" t="s">
        <v>2914</v>
      </c>
      <c r="H179" s="1" t="s">
        <v>2911</v>
      </c>
      <c r="I179" s="1">
        <v>0</v>
      </c>
      <c r="J179" s="1"/>
      <c r="K179" s="1"/>
      <c r="L179" s="1">
        <v>11</v>
      </c>
      <c r="M179" s="1">
        <v>1</v>
      </c>
      <c r="N179" s="1"/>
      <c r="O179" s="1"/>
      <c r="P179" s="1">
        <v>1</v>
      </c>
      <c r="Q179" s="1">
        <v>2</v>
      </c>
      <c r="R179" s="1"/>
      <c r="S179" s="1"/>
      <c r="T179" s="1"/>
      <c r="U179" s="1"/>
      <c r="Y179">
        <v>1</v>
      </c>
      <c r="Z179">
        <f t="shared" si="4"/>
        <v>0</v>
      </c>
      <c r="AG179">
        <v>2</v>
      </c>
      <c r="AH179">
        <v>2</v>
      </c>
      <c r="AI179">
        <f t="shared" si="5"/>
        <v>1</v>
      </c>
    </row>
    <row r="180" spans="3:35" x14ac:dyDescent="0.3">
      <c r="C180" s="1">
        <v>172</v>
      </c>
      <c r="D180" s="1">
        <v>1412</v>
      </c>
      <c r="E180" s="1">
        <v>1</v>
      </c>
      <c r="F180" s="1">
        <v>0</v>
      </c>
      <c r="G180" s="1" t="s">
        <v>2914</v>
      </c>
      <c r="H180" s="1" t="s">
        <v>2911</v>
      </c>
      <c r="I180" s="1">
        <v>0</v>
      </c>
      <c r="J180" s="1"/>
      <c r="K180" s="1"/>
      <c r="L180" s="1">
        <v>12</v>
      </c>
      <c r="M180" s="1">
        <v>1</v>
      </c>
      <c r="N180" s="1"/>
      <c r="O180" s="1"/>
      <c r="P180" s="1">
        <v>1</v>
      </c>
      <c r="Q180" s="1">
        <v>2</v>
      </c>
      <c r="R180" s="1"/>
      <c r="S180" s="1"/>
      <c r="T180" s="1"/>
      <c r="U180" s="1"/>
      <c r="Y180">
        <v>1</v>
      </c>
      <c r="Z180">
        <f t="shared" si="4"/>
        <v>0</v>
      </c>
      <c r="AG180">
        <v>2</v>
      </c>
      <c r="AH180">
        <v>2</v>
      </c>
      <c r="AI180">
        <f t="shared" si="5"/>
        <v>1</v>
      </c>
    </row>
    <row r="181" spans="3:35" x14ac:dyDescent="0.3">
      <c r="C181" s="1">
        <v>173</v>
      </c>
      <c r="D181" s="1">
        <v>1413</v>
      </c>
      <c r="E181" s="1">
        <v>1</v>
      </c>
      <c r="F181" s="1">
        <v>0</v>
      </c>
      <c r="G181" s="1" t="s">
        <v>2914</v>
      </c>
      <c r="H181" s="1" t="s">
        <v>2911</v>
      </c>
      <c r="I181" s="1">
        <v>0</v>
      </c>
      <c r="J181" s="1"/>
      <c r="K181" s="1"/>
      <c r="L181" s="1">
        <v>13</v>
      </c>
      <c r="M181" s="1">
        <v>1</v>
      </c>
      <c r="N181" s="1"/>
      <c r="O181" s="1"/>
      <c r="P181" s="1">
        <v>1</v>
      </c>
      <c r="Q181" s="1">
        <v>2</v>
      </c>
      <c r="R181" s="1"/>
      <c r="S181" s="1"/>
      <c r="T181" s="1"/>
      <c r="U181" s="1"/>
      <c r="Y181">
        <v>1</v>
      </c>
      <c r="Z181">
        <f t="shared" si="4"/>
        <v>0</v>
      </c>
      <c r="AG181">
        <v>2</v>
      </c>
      <c r="AH181">
        <v>2</v>
      </c>
      <c r="AI181">
        <f t="shared" si="5"/>
        <v>1</v>
      </c>
    </row>
    <row r="182" spans="3:35" x14ac:dyDescent="0.3">
      <c r="C182" s="1">
        <v>174</v>
      </c>
      <c r="D182" s="1">
        <v>1414</v>
      </c>
      <c r="E182" s="1">
        <v>1</v>
      </c>
      <c r="F182" s="1">
        <v>0</v>
      </c>
      <c r="G182" s="1" t="s">
        <v>2914</v>
      </c>
      <c r="H182" s="1" t="s">
        <v>2911</v>
      </c>
      <c r="I182" s="1">
        <v>0</v>
      </c>
      <c r="J182" s="1"/>
      <c r="K182" s="1"/>
      <c r="L182" s="1">
        <v>14</v>
      </c>
      <c r="M182" s="1">
        <v>1</v>
      </c>
      <c r="N182" s="1"/>
      <c r="O182" s="1"/>
      <c r="P182" s="1">
        <v>1</v>
      </c>
      <c r="Q182" s="1">
        <v>2</v>
      </c>
      <c r="R182" s="1"/>
      <c r="S182" s="1"/>
      <c r="T182" s="1"/>
      <c r="U182" s="1"/>
      <c r="Y182">
        <v>1</v>
      </c>
      <c r="Z182">
        <f t="shared" si="4"/>
        <v>0</v>
      </c>
      <c r="AG182">
        <v>2</v>
      </c>
      <c r="AH182">
        <v>2</v>
      </c>
      <c r="AI182">
        <f t="shared" si="5"/>
        <v>1</v>
      </c>
    </row>
    <row r="183" spans="3:35" x14ac:dyDescent="0.3">
      <c r="C183" s="1">
        <v>175</v>
      </c>
      <c r="D183" s="1">
        <v>1415</v>
      </c>
      <c r="E183" s="1">
        <v>1</v>
      </c>
      <c r="F183" s="1">
        <v>0</v>
      </c>
      <c r="G183" s="1" t="s">
        <v>2914</v>
      </c>
      <c r="H183" s="1" t="s">
        <v>2911</v>
      </c>
      <c r="I183" s="1">
        <v>0</v>
      </c>
      <c r="J183" s="1"/>
      <c r="K183" s="1"/>
      <c r="L183" s="1">
        <v>15</v>
      </c>
      <c r="M183" s="1">
        <v>1</v>
      </c>
      <c r="N183" s="1"/>
      <c r="O183" s="1"/>
      <c r="P183" s="1">
        <v>1</v>
      </c>
      <c r="Q183" s="1">
        <v>2</v>
      </c>
      <c r="R183" s="1"/>
      <c r="S183" s="1"/>
      <c r="T183" s="1"/>
      <c r="U183" s="1"/>
      <c r="Y183">
        <v>1</v>
      </c>
      <c r="Z183">
        <f t="shared" si="4"/>
        <v>0</v>
      </c>
      <c r="AG183">
        <v>2</v>
      </c>
      <c r="AH183">
        <v>2</v>
      </c>
      <c r="AI183">
        <f t="shared" si="5"/>
        <v>1</v>
      </c>
    </row>
    <row r="184" spans="3:35" x14ac:dyDescent="0.3">
      <c r="C184" s="1">
        <v>176</v>
      </c>
      <c r="D184" s="1">
        <v>1416</v>
      </c>
      <c r="E184" s="1">
        <v>1</v>
      </c>
      <c r="F184" s="1">
        <v>0</v>
      </c>
      <c r="G184" s="1" t="s">
        <v>2914</v>
      </c>
      <c r="H184" s="1" t="s">
        <v>2911</v>
      </c>
      <c r="I184" s="1">
        <v>0</v>
      </c>
      <c r="J184" s="1"/>
      <c r="K184" s="1"/>
      <c r="L184" s="1">
        <v>16</v>
      </c>
      <c r="M184" s="1">
        <v>1</v>
      </c>
      <c r="N184" s="1"/>
      <c r="O184" s="1"/>
      <c r="P184" s="1">
        <v>1</v>
      </c>
      <c r="Q184" s="1">
        <v>0</v>
      </c>
      <c r="R184" s="1"/>
      <c r="S184" s="1"/>
      <c r="T184" s="1"/>
      <c r="U184" s="1"/>
      <c r="Y184">
        <v>1</v>
      </c>
      <c r="Z184">
        <f t="shared" si="4"/>
        <v>0</v>
      </c>
      <c r="AG184">
        <v>1</v>
      </c>
      <c r="AH184">
        <v>0</v>
      </c>
      <c r="AI184">
        <f t="shared" si="5"/>
        <v>1</v>
      </c>
    </row>
    <row r="185" spans="3:35" x14ac:dyDescent="0.3">
      <c r="C185" s="1">
        <v>177</v>
      </c>
      <c r="D185" s="1">
        <v>1417</v>
      </c>
      <c r="E185" s="1">
        <v>1</v>
      </c>
      <c r="F185" s="1">
        <v>0</v>
      </c>
      <c r="G185" s="1" t="s">
        <v>2914</v>
      </c>
      <c r="H185" s="1" t="s">
        <v>2911</v>
      </c>
      <c r="I185" s="1">
        <v>0</v>
      </c>
      <c r="J185" s="1"/>
      <c r="K185" s="1"/>
      <c r="L185" s="1">
        <v>17</v>
      </c>
      <c r="M185" s="1">
        <v>1</v>
      </c>
      <c r="N185" s="1"/>
      <c r="O185" s="1"/>
      <c r="P185" s="1">
        <v>1</v>
      </c>
      <c r="Q185" s="1">
        <v>0</v>
      </c>
      <c r="R185" s="1"/>
      <c r="S185" s="1"/>
      <c r="T185" s="1"/>
      <c r="U185" s="1"/>
      <c r="Y185">
        <v>1</v>
      </c>
      <c r="Z185">
        <f t="shared" si="4"/>
        <v>0</v>
      </c>
      <c r="AG185">
        <v>1</v>
      </c>
      <c r="AH185">
        <v>0</v>
      </c>
      <c r="AI185">
        <f t="shared" si="5"/>
        <v>1</v>
      </c>
    </row>
    <row r="186" spans="3:35" x14ac:dyDescent="0.3">
      <c r="C186" s="1">
        <v>178</v>
      </c>
      <c r="D186" s="1">
        <v>1418</v>
      </c>
      <c r="E186" s="1">
        <v>1</v>
      </c>
      <c r="F186" s="1">
        <v>0</v>
      </c>
      <c r="G186" s="1" t="s">
        <v>2914</v>
      </c>
      <c r="H186" s="1" t="s">
        <v>2911</v>
      </c>
      <c r="I186" s="1">
        <v>0</v>
      </c>
      <c r="J186" s="1"/>
      <c r="K186" s="1"/>
      <c r="L186" s="1">
        <v>18</v>
      </c>
      <c r="M186" s="1">
        <v>1</v>
      </c>
      <c r="N186" s="1"/>
      <c r="O186" s="1"/>
      <c r="P186" s="1">
        <v>1</v>
      </c>
      <c r="Q186" s="1">
        <v>0</v>
      </c>
      <c r="R186" s="1"/>
      <c r="S186" s="1"/>
      <c r="T186" s="1"/>
      <c r="U186" s="1"/>
      <c r="Y186">
        <v>1</v>
      </c>
      <c r="Z186">
        <f t="shared" si="4"/>
        <v>0</v>
      </c>
      <c r="AG186">
        <v>1</v>
      </c>
      <c r="AH186">
        <v>0</v>
      </c>
      <c r="AI186">
        <f t="shared" si="5"/>
        <v>1</v>
      </c>
    </row>
    <row r="187" spans="3:35" x14ac:dyDescent="0.3">
      <c r="C187" s="1">
        <v>179</v>
      </c>
      <c r="D187" s="1">
        <v>1419</v>
      </c>
      <c r="E187" s="1">
        <v>1</v>
      </c>
      <c r="F187" s="1">
        <v>0</v>
      </c>
      <c r="G187" s="1" t="s">
        <v>2914</v>
      </c>
      <c r="H187" s="1" t="s">
        <v>2911</v>
      </c>
      <c r="I187" s="1">
        <v>0</v>
      </c>
      <c r="J187" s="1"/>
      <c r="K187" s="1"/>
      <c r="L187" s="1">
        <v>19</v>
      </c>
      <c r="M187" s="1">
        <v>1</v>
      </c>
      <c r="N187" s="1"/>
      <c r="O187" s="1"/>
      <c r="P187" s="1">
        <v>1</v>
      </c>
      <c r="Q187" s="1">
        <v>0</v>
      </c>
      <c r="R187" s="1"/>
      <c r="S187" s="1"/>
      <c r="T187" s="1"/>
      <c r="U187" s="1"/>
      <c r="Y187">
        <v>1</v>
      </c>
      <c r="Z187">
        <f t="shared" si="4"/>
        <v>0</v>
      </c>
      <c r="AG187">
        <v>1</v>
      </c>
      <c r="AH187">
        <v>0</v>
      </c>
      <c r="AI187">
        <f t="shared" si="5"/>
        <v>1</v>
      </c>
    </row>
    <row r="188" spans="3:35" x14ac:dyDescent="0.3">
      <c r="C188" s="1">
        <v>180</v>
      </c>
      <c r="D188" s="1">
        <v>1420</v>
      </c>
      <c r="E188" s="1">
        <v>1</v>
      </c>
      <c r="F188" s="1">
        <v>0</v>
      </c>
      <c r="G188" s="1" t="s">
        <v>2914</v>
      </c>
      <c r="H188" s="1" t="s">
        <v>2911</v>
      </c>
      <c r="I188" s="1">
        <v>0</v>
      </c>
      <c r="J188" s="1"/>
      <c r="K188" s="1"/>
      <c r="L188" s="1">
        <v>20</v>
      </c>
      <c r="M188" s="1">
        <v>1</v>
      </c>
      <c r="N188" s="1"/>
      <c r="O188" s="1"/>
      <c r="P188" s="1">
        <v>1</v>
      </c>
      <c r="Q188" s="1">
        <v>0</v>
      </c>
      <c r="R188" s="1"/>
      <c r="S188" s="1"/>
      <c r="T188" s="1"/>
      <c r="U188" s="1"/>
      <c r="Y188">
        <v>1</v>
      </c>
      <c r="Z188">
        <f t="shared" si="4"/>
        <v>0</v>
      </c>
      <c r="AG188">
        <v>1</v>
      </c>
      <c r="AH188">
        <v>0</v>
      </c>
      <c r="AI188">
        <f t="shared" si="5"/>
        <v>1</v>
      </c>
    </row>
    <row r="189" spans="3:35" x14ac:dyDescent="0.3">
      <c r="C189" s="1">
        <v>181</v>
      </c>
      <c r="D189" s="1">
        <v>1501</v>
      </c>
      <c r="E189" s="1">
        <v>3</v>
      </c>
      <c r="F189" s="1">
        <v>0</v>
      </c>
      <c r="G189" s="1" t="s">
        <v>2914</v>
      </c>
      <c r="H189" s="1" t="s">
        <v>2911</v>
      </c>
      <c r="I189" s="1">
        <v>0</v>
      </c>
      <c r="J189" s="1"/>
      <c r="K189" s="1"/>
      <c r="L189" s="1">
        <v>1</v>
      </c>
      <c r="M189" s="1">
        <v>1</v>
      </c>
      <c r="N189" s="1"/>
      <c r="O189" s="1"/>
      <c r="P189" s="1">
        <v>2</v>
      </c>
      <c r="Q189" s="1">
        <v>0.7</v>
      </c>
      <c r="R189" s="1"/>
      <c r="S189" s="1"/>
      <c r="T189" s="1"/>
      <c r="U189" s="1"/>
      <c r="Y189">
        <v>3</v>
      </c>
      <c r="Z189">
        <f t="shared" si="4"/>
        <v>0.5</v>
      </c>
      <c r="AG189">
        <v>6</v>
      </c>
      <c r="AH189">
        <v>0.7</v>
      </c>
      <c r="AI189">
        <f t="shared" si="5"/>
        <v>2</v>
      </c>
    </row>
    <row r="190" spans="3:35" x14ac:dyDescent="0.3">
      <c r="C190" s="1">
        <v>182</v>
      </c>
      <c r="D190" s="1">
        <v>1502</v>
      </c>
      <c r="E190" s="1">
        <v>3</v>
      </c>
      <c r="F190" s="1">
        <v>0</v>
      </c>
      <c r="G190" s="1" t="s">
        <v>2914</v>
      </c>
      <c r="H190" s="1" t="s">
        <v>2911</v>
      </c>
      <c r="I190" s="1">
        <v>0</v>
      </c>
      <c r="J190" s="1"/>
      <c r="K190" s="1"/>
      <c r="L190" s="1">
        <v>2</v>
      </c>
      <c r="M190" s="1">
        <v>1</v>
      </c>
      <c r="N190" s="1"/>
      <c r="O190" s="1"/>
      <c r="P190" s="1">
        <v>2</v>
      </c>
      <c r="Q190" s="1">
        <v>0.7</v>
      </c>
      <c r="R190" s="1"/>
      <c r="S190" s="1"/>
      <c r="T190" s="1"/>
      <c r="U190" s="1"/>
      <c r="Y190">
        <v>3</v>
      </c>
      <c r="Z190">
        <f t="shared" si="4"/>
        <v>0.5</v>
      </c>
      <c r="AG190">
        <v>6</v>
      </c>
      <c r="AH190">
        <v>0.7</v>
      </c>
      <c r="AI190">
        <f t="shared" si="5"/>
        <v>2</v>
      </c>
    </row>
    <row r="191" spans="3:35" x14ac:dyDescent="0.3">
      <c r="C191" s="1">
        <v>183</v>
      </c>
      <c r="D191" s="1">
        <v>1503</v>
      </c>
      <c r="E191" s="1">
        <v>3</v>
      </c>
      <c r="F191" s="1">
        <v>0</v>
      </c>
      <c r="G191" s="1" t="s">
        <v>2914</v>
      </c>
      <c r="H191" s="1" t="s">
        <v>2911</v>
      </c>
      <c r="I191" s="1">
        <v>0</v>
      </c>
      <c r="J191" s="1"/>
      <c r="K191" s="1"/>
      <c r="L191" s="1">
        <v>3</v>
      </c>
      <c r="M191" s="1">
        <v>1</v>
      </c>
      <c r="N191" s="1"/>
      <c r="O191" s="1"/>
      <c r="P191" s="1">
        <v>2</v>
      </c>
      <c r="Q191" s="1">
        <v>0.7</v>
      </c>
      <c r="R191" s="1"/>
      <c r="S191" s="1"/>
      <c r="T191" s="1"/>
      <c r="U191" s="1"/>
      <c r="Y191">
        <v>3</v>
      </c>
      <c r="Z191">
        <f t="shared" si="4"/>
        <v>0.5</v>
      </c>
      <c r="AG191">
        <v>6</v>
      </c>
      <c r="AH191">
        <v>0.7</v>
      </c>
      <c r="AI191">
        <f t="shared" si="5"/>
        <v>2</v>
      </c>
    </row>
    <row r="192" spans="3:35" x14ac:dyDescent="0.3">
      <c r="C192" s="1">
        <v>184</v>
      </c>
      <c r="D192" s="1">
        <v>1504</v>
      </c>
      <c r="E192" s="1">
        <v>3</v>
      </c>
      <c r="F192" s="1">
        <v>0</v>
      </c>
      <c r="G192" s="1" t="s">
        <v>2914</v>
      </c>
      <c r="H192" s="1" t="s">
        <v>2911</v>
      </c>
      <c r="I192" s="1">
        <v>0</v>
      </c>
      <c r="J192" s="1"/>
      <c r="K192" s="1"/>
      <c r="L192" s="1">
        <v>4</v>
      </c>
      <c r="M192" s="1">
        <v>1</v>
      </c>
      <c r="N192" s="1"/>
      <c r="O192" s="1"/>
      <c r="P192" s="1">
        <v>2</v>
      </c>
      <c r="Q192" s="1">
        <v>0.7</v>
      </c>
      <c r="R192" s="1"/>
      <c r="S192" s="1"/>
      <c r="T192" s="1"/>
      <c r="U192" s="1"/>
      <c r="Y192">
        <v>3</v>
      </c>
      <c r="Z192">
        <f t="shared" si="4"/>
        <v>0.5</v>
      </c>
      <c r="AG192">
        <v>6</v>
      </c>
      <c r="AH192">
        <v>0.7</v>
      </c>
      <c r="AI192">
        <f t="shared" si="5"/>
        <v>2</v>
      </c>
    </row>
    <row r="193" spans="3:35" x14ac:dyDescent="0.3">
      <c r="C193" s="1">
        <v>185</v>
      </c>
      <c r="D193" s="1">
        <v>1505</v>
      </c>
      <c r="E193" s="1">
        <v>3</v>
      </c>
      <c r="F193" s="1">
        <v>0</v>
      </c>
      <c r="G193" s="1" t="s">
        <v>2914</v>
      </c>
      <c r="H193" s="1" t="s">
        <v>2911</v>
      </c>
      <c r="I193" s="1">
        <v>0</v>
      </c>
      <c r="J193" s="1"/>
      <c r="K193" s="1"/>
      <c r="L193" s="1">
        <v>5</v>
      </c>
      <c r="M193" s="1">
        <v>1</v>
      </c>
      <c r="N193" s="1"/>
      <c r="O193" s="1"/>
      <c r="P193" s="1">
        <v>2</v>
      </c>
      <c r="Q193" s="1">
        <v>0.7</v>
      </c>
      <c r="R193" s="1"/>
      <c r="S193" s="1"/>
      <c r="T193" s="1"/>
      <c r="U193" s="1"/>
      <c r="Y193">
        <v>3</v>
      </c>
      <c r="Z193">
        <f t="shared" si="4"/>
        <v>0.5</v>
      </c>
      <c r="AG193">
        <v>6</v>
      </c>
      <c r="AH193">
        <v>0.7</v>
      </c>
      <c r="AI193">
        <f t="shared" si="5"/>
        <v>2</v>
      </c>
    </row>
    <row r="194" spans="3:35" x14ac:dyDescent="0.3">
      <c r="C194" s="1">
        <v>186</v>
      </c>
      <c r="D194" s="1">
        <v>1506</v>
      </c>
      <c r="E194" s="1">
        <v>3</v>
      </c>
      <c r="F194" s="1">
        <v>0</v>
      </c>
      <c r="G194" s="1" t="s">
        <v>2914</v>
      </c>
      <c r="H194" s="1" t="s">
        <v>2911</v>
      </c>
      <c r="I194" s="1">
        <v>0</v>
      </c>
      <c r="J194" s="1"/>
      <c r="K194" s="1"/>
      <c r="L194" s="1">
        <v>6</v>
      </c>
      <c r="M194" s="1">
        <v>1</v>
      </c>
      <c r="N194" s="1"/>
      <c r="O194" s="1"/>
      <c r="P194" s="1">
        <v>2</v>
      </c>
      <c r="Q194" s="1">
        <v>1</v>
      </c>
      <c r="R194" s="1"/>
      <c r="S194" s="1"/>
      <c r="T194" s="1"/>
      <c r="U194" s="1"/>
      <c r="Y194">
        <v>2</v>
      </c>
      <c r="Z194">
        <f t="shared" si="4"/>
        <v>0.7</v>
      </c>
      <c r="AG194">
        <v>4</v>
      </c>
      <c r="AH194">
        <v>1</v>
      </c>
      <c r="AI194">
        <f t="shared" si="5"/>
        <v>2</v>
      </c>
    </row>
    <row r="195" spans="3:35" x14ac:dyDescent="0.3">
      <c r="C195" s="1">
        <v>187</v>
      </c>
      <c r="D195" s="1">
        <v>1507</v>
      </c>
      <c r="E195" s="1">
        <v>3</v>
      </c>
      <c r="F195" s="1">
        <v>0</v>
      </c>
      <c r="G195" s="1" t="s">
        <v>2914</v>
      </c>
      <c r="H195" s="1" t="s">
        <v>2911</v>
      </c>
      <c r="I195" s="1">
        <v>0</v>
      </c>
      <c r="J195" s="1"/>
      <c r="K195" s="1"/>
      <c r="L195" s="1">
        <v>7</v>
      </c>
      <c r="M195" s="1">
        <v>1</v>
      </c>
      <c r="N195" s="1"/>
      <c r="O195" s="1"/>
      <c r="P195" s="1">
        <v>2</v>
      </c>
      <c r="Q195" s="1">
        <v>1</v>
      </c>
      <c r="R195" s="1"/>
      <c r="S195" s="1"/>
      <c r="T195" s="1"/>
      <c r="U195" s="1"/>
      <c r="Y195">
        <v>2</v>
      </c>
      <c r="Z195">
        <f t="shared" si="4"/>
        <v>0.7</v>
      </c>
      <c r="AG195">
        <v>4</v>
      </c>
      <c r="AH195">
        <v>1</v>
      </c>
      <c r="AI195">
        <f t="shared" si="5"/>
        <v>2</v>
      </c>
    </row>
    <row r="196" spans="3:35" x14ac:dyDescent="0.3">
      <c r="C196" s="1">
        <v>188</v>
      </c>
      <c r="D196" s="1">
        <v>1508</v>
      </c>
      <c r="E196" s="1">
        <v>3</v>
      </c>
      <c r="F196" s="1">
        <v>0</v>
      </c>
      <c r="G196" s="1" t="s">
        <v>2914</v>
      </c>
      <c r="H196" s="1" t="s">
        <v>2911</v>
      </c>
      <c r="I196" s="1">
        <v>0</v>
      </c>
      <c r="J196" s="1"/>
      <c r="K196" s="1"/>
      <c r="L196" s="1">
        <v>8</v>
      </c>
      <c r="M196" s="1">
        <v>1</v>
      </c>
      <c r="N196" s="1"/>
      <c r="O196" s="1"/>
      <c r="P196" s="1">
        <v>2</v>
      </c>
      <c r="Q196" s="1">
        <v>1</v>
      </c>
      <c r="R196" s="1"/>
      <c r="S196" s="1"/>
      <c r="T196" s="1"/>
      <c r="U196" s="1"/>
      <c r="Y196">
        <v>2</v>
      </c>
      <c r="Z196">
        <f t="shared" si="4"/>
        <v>0.7</v>
      </c>
      <c r="AG196">
        <v>4</v>
      </c>
      <c r="AH196">
        <v>1</v>
      </c>
      <c r="AI196">
        <f t="shared" si="5"/>
        <v>2</v>
      </c>
    </row>
    <row r="197" spans="3:35" x14ac:dyDescent="0.3">
      <c r="C197" s="1">
        <v>189</v>
      </c>
      <c r="D197" s="1">
        <v>1509</v>
      </c>
      <c r="E197" s="1">
        <v>3</v>
      </c>
      <c r="F197" s="1">
        <v>0</v>
      </c>
      <c r="G197" s="1" t="s">
        <v>2914</v>
      </c>
      <c r="H197" s="1" t="s">
        <v>2911</v>
      </c>
      <c r="I197" s="1">
        <v>0</v>
      </c>
      <c r="J197" s="1"/>
      <c r="K197" s="1"/>
      <c r="L197" s="1">
        <v>9</v>
      </c>
      <c r="M197" s="1">
        <v>1</v>
      </c>
      <c r="N197" s="1"/>
      <c r="O197" s="1"/>
      <c r="P197" s="1">
        <v>2</v>
      </c>
      <c r="Q197" s="1">
        <v>1</v>
      </c>
      <c r="R197" s="1"/>
      <c r="S197" s="1"/>
      <c r="T197" s="1"/>
      <c r="U197" s="1"/>
      <c r="Y197">
        <v>2</v>
      </c>
      <c r="Z197">
        <f t="shared" si="4"/>
        <v>0.7</v>
      </c>
      <c r="AG197">
        <v>4</v>
      </c>
      <c r="AH197">
        <v>1</v>
      </c>
      <c r="AI197">
        <f t="shared" si="5"/>
        <v>2</v>
      </c>
    </row>
    <row r="198" spans="3:35" x14ac:dyDescent="0.3">
      <c r="C198" s="1">
        <v>190</v>
      </c>
      <c r="D198" s="1">
        <v>1510</v>
      </c>
      <c r="E198" s="1">
        <v>3</v>
      </c>
      <c r="F198" s="1">
        <v>0</v>
      </c>
      <c r="G198" s="1" t="s">
        <v>2914</v>
      </c>
      <c r="H198" s="1" t="s">
        <v>2911</v>
      </c>
      <c r="I198" s="1">
        <v>0</v>
      </c>
      <c r="J198" s="1"/>
      <c r="K198" s="1"/>
      <c r="L198" s="1">
        <v>10</v>
      </c>
      <c r="M198" s="1">
        <v>1</v>
      </c>
      <c r="N198" s="1"/>
      <c r="O198" s="1"/>
      <c r="P198" s="1">
        <v>2</v>
      </c>
      <c r="Q198" s="1">
        <v>1</v>
      </c>
      <c r="R198" s="1"/>
      <c r="S198" s="1"/>
      <c r="T198" s="1"/>
      <c r="U198" s="1"/>
      <c r="Y198">
        <v>2</v>
      </c>
      <c r="Z198">
        <f t="shared" si="4"/>
        <v>0.7</v>
      </c>
      <c r="AG198">
        <v>4</v>
      </c>
      <c r="AH198">
        <v>1</v>
      </c>
      <c r="AI198">
        <f t="shared" si="5"/>
        <v>2</v>
      </c>
    </row>
    <row r="199" spans="3:35" x14ac:dyDescent="0.3">
      <c r="C199" s="1">
        <v>191</v>
      </c>
      <c r="D199" s="1">
        <v>1511</v>
      </c>
      <c r="E199" s="1">
        <v>3</v>
      </c>
      <c r="F199" s="1">
        <v>0</v>
      </c>
      <c r="G199" s="1" t="s">
        <v>2914</v>
      </c>
      <c r="H199" s="1" t="s">
        <v>2911</v>
      </c>
      <c r="I199" s="1">
        <v>0</v>
      </c>
      <c r="J199" s="1"/>
      <c r="K199" s="1"/>
      <c r="L199" s="1">
        <v>11</v>
      </c>
      <c r="M199" s="1">
        <v>1</v>
      </c>
      <c r="N199" s="1"/>
      <c r="O199" s="1"/>
      <c r="P199" s="1">
        <v>1</v>
      </c>
      <c r="Q199" s="1">
        <v>2</v>
      </c>
      <c r="R199" s="1"/>
      <c r="S199" s="1"/>
      <c r="T199" s="1"/>
      <c r="U199" s="1"/>
      <c r="Y199">
        <v>1</v>
      </c>
      <c r="Z199">
        <f t="shared" si="4"/>
        <v>0</v>
      </c>
      <c r="AG199">
        <v>2</v>
      </c>
      <c r="AH199">
        <v>2</v>
      </c>
      <c r="AI199">
        <f t="shared" si="5"/>
        <v>1</v>
      </c>
    </row>
    <row r="200" spans="3:35" x14ac:dyDescent="0.3">
      <c r="C200" s="1">
        <v>192</v>
      </c>
      <c r="D200" s="1">
        <v>1512</v>
      </c>
      <c r="E200" s="1">
        <v>3</v>
      </c>
      <c r="F200" s="1">
        <v>0</v>
      </c>
      <c r="G200" s="1" t="s">
        <v>2914</v>
      </c>
      <c r="H200" s="1" t="s">
        <v>2911</v>
      </c>
      <c r="I200" s="1">
        <v>0</v>
      </c>
      <c r="J200" s="1"/>
      <c r="K200" s="1"/>
      <c r="L200" s="1">
        <v>12</v>
      </c>
      <c r="M200" s="1">
        <v>1</v>
      </c>
      <c r="N200" s="1"/>
      <c r="O200" s="1"/>
      <c r="P200" s="1">
        <v>1</v>
      </c>
      <c r="Q200" s="1">
        <v>2</v>
      </c>
      <c r="R200" s="1"/>
      <c r="S200" s="1"/>
      <c r="T200" s="1"/>
      <c r="U200" s="1"/>
      <c r="Y200">
        <v>1</v>
      </c>
      <c r="Z200">
        <f t="shared" si="4"/>
        <v>0</v>
      </c>
      <c r="AG200">
        <v>2</v>
      </c>
      <c r="AH200">
        <v>2</v>
      </c>
      <c r="AI200">
        <f t="shared" si="5"/>
        <v>1</v>
      </c>
    </row>
    <row r="201" spans="3:35" x14ac:dyDescent="0.3">
      <c r="C201" s="1">
        <v>193</v>
      </c>
      <c r="D201" s="1">
        <v>1513</v>
      </c>
      <c r="E201" s="1">
        <v>3</v>
      </c>
      <c r="F201" s="1">
        <v>0</v>
      </c>
      <c r="G201" s="1" t="s">
        <v>2914</v>
      </c>
      <c r="H201" s="1" t="s">
        <v>2911</v>
      </c>
      <c r="I201" s="1">
        <v>0</v>
      </c>
      <c r="J201" s="1"/>
      <c r="K201" s="1"/>
      <c r="L201" s="1">
        <v>13</v>
      </c>
      <c r="M201" s="1">
        <v>1</v>
      </c>
      <c r="N201" s="1"/>
      <c r="O201" s="1"/>
      <c r="P201" s="1">
        <v>1</v>
      </c>
      <c r="Q201" s="1">
        <v>2</v>
      </c>
      <c r="R201" s="1"/>
      <c r="S201" s="1"/>
      <c r="T201" s="1"/>
      <c r="U201" s="1"/>
      <c r="Y201">
        <v>1</v>
      </c>
      <c r="Z201">
        <f t="shared" si="4"/>
        <v>0</v>
      </c>
      <c r="AG201">
        <v>2</v>
      </c>
      <c r="AH201">
        <v>2</v>
      </c>
      <c r="AI201">
        <f t="shared" si="5"/>
        <v>1</v>
      </c>
    </row>
    <row r="202" spans="3:35" x14ac:dyDescent="0.3">
      <c r="C202" s="1">
        <v>194</v>
      </c>
      <c r="D202" s="1">
        <v>1514</v>
      </c>
      <c r="E202" s="1">
        <v>3</v>
      </c>
      <c r="F202" s="1">
        <v>0</v>
      </c>
      <c r="G202" s="1" t="s">
        <v>2914</v>
      </c>
      <c r="H202" s="1" t="s">
        <v>2911</v>
      </c>
      <c r="I202" s="1">
        <v>0</v>
      </c>
      <c r="J202" s="1"/>
      <c r="K202" s="1"/>
      <c r="L202" s="1">
        <v>14</v>
      </c>
      <c r="M202" s="1">
        <v>1</v>
      </c>
      <c r="N202" s="1"/>
      <c r="O202" s="1"/>
      <c r="P202" s="1">
        <v>1</v>
      </c>
      <c r="Q202" s="1">
        <v>2</v>
      </c>
      <c r="R202" s="1"/>
      <c r="S202" s="1"/>
      <c r="T202" s="1"/>
      <c r="U202" s="1"/>
      <c r="Y202">
        <v>1</v>
      </c>
      <c r="Z202">
        <f t="shared" ref="Z202:Z265" si="6">VLOOKUP(Y202,$AC$9:$AD$11,2,FALSE)</f>
        <v>0</v>
      </c>
      <c r="AG202">
        <v>2</v>
      </c>
      <c r="AH202">
        <v>2</v>
      </c>
      <c r="AI202">
        <f t="shared" ref="AI202:AI265" si="7">VLOOKUP(AG202,$AM$9:$AN$12,2,FALSE)</f>
        <v>1</v>
      </c>
    </row>
    <row r="203" spans="3:35" x14ac:dyDescent="0.3">
      <c r="C203" s="1">
        <v>195</v>
      </c>
      <c r="D203" s="1">
        <v>1515</v>
      </c>
      <c r="E203" s="1">
        <v>3</v>
      </c>
      <c r="F203" s="1">
        <v>0</v>
      </c>
      <c r="G203" s="1" t="s">
        <v>2914</v>
      </c>
      <c r="H203" s="1" t="s">
        <v>2911</v>
      </c>
      <c r="I203" s="1">
        <v>0</v>
      </c>
      <c r="J203" s="1"/>
      <c r="K203" s="1"/>
      <c r="L203" s="1">
        <v>15</v>
      </c>
      <c r="M203" s="1">
        <v>1</v>
      </c>
      <c r="N203" s="1"/>
      <c r="O203" s="1"/>
      <c r="P203" s="1">
        <v>1</v>
      </c>
      <c r="Q203" s="1">
        <v>2</v>
      </c>
      <c r="R203" s="1"/>
      <c r="S203" s="1"/>
      <c r="T203" s="1"/>
      <c r="U203" s="1"/>
      <c r="Y203">
        <v>1</v>
      </c>
      <c r="Z203">
        <f t="shared" si="6"/>
        <v>0</v>
      </c>
      <c r="AG203">
        <v>2</v>
      </c>
      <c r="AH203">
        <v>2</v>
      </c>
      <c r="AI203">
        <f t="shared" si="7"/>
        <v>1</v>
      </c>
    </row>
    <row r="204" spans="3:35" x14ac:dyDescent="0.3">
      <c r="C204" s="1">
        <v>196</v>
      </c>
      <c r="D204" s="1">
        <v>1516</v>
      </c>
      <c r="E204" s="1">
        <v>3</v>
      </c>
      <c r="F204" s="1">
        <v>0</v>
      </c>
      <c r="G204" s="1" t="s">
        <v>2914</v>
      </c>
      <c r="H204" s="1" t="s">
        <v>2911</v>
      </c>
      <c r="I204" s="1">
        <v>0</v>
      </c>
      <c r="J204" s="1"/>
      <c r="K204" s="1"/>
      <c r="L204" s="1">
        <v>16</v>
      </c>
      <c r="M204" s="1">
        <v>1</v>
      </c>
      <c r="N204" s="1"/>
      <c r="O204" s="1"/>
      <c r="P204" s="1">
        <v>1</v>
      </c>
      <c r="Q204" s="1">
        <v>0</v>
      </c>
      <c r="R204" s="1"/>
      <c r="S204" s="1"/>
      <c r="T204" s="1"/>
      <c r="U204" s="1"/>
      <c r="Y204">
        <v>1</v>
      </c>
      <c r="Z204">
        <f t="shared" si="6"/>
        <v>0</v>
      </c>
      <c r="AG204">
        <v>1</v>
      </c>
      <c r="AH204">
        <v>0</v>
      </c>
      <c r="AI204">
        <f t="shared" si="7"/>
        <v>1</v>
      </c>
    </row>
    <row r="205" spans="3:35" x14ac:dyDescent="0.3">
      <c r="C205" s="1">
        <v>197</v>
      </c>
      <c r="D205" s="1">
        <v>1517</v>
      </c>
      <c r="E205" s="1">
        <v>3</v>
      </c>
      <c r="F205" s="1">
        <v>0</v>
      </c>
      <c r="G205" s="1" t="s">
        <v>2914</v>
      </c>
      <c r="H205" s="1" t="s">
        <v>2911</v>
      </c>
      <c r="I205" s="1">
        <v>0</v>
      </c>
      <c r="J205" s="1"/>
      <c r="K205" s="1"/>
      <c r="L205" s="1">
        <v>17</v>
      </c>
      <c r="M205" s="1">
        <v>1</v>
      </c>
      <c r="N205" s="1"/>
      <c r="O205" s="1"/>
      <c r="P205" s="1">
        <v>1</v>
      </c>
      <c r="Q205" s="1">
        <v>0</v>
      </c>
      <c r="R205" s="1"/>
      <c r="S205" s="1"/>
      <c r="T205" s="1"/>
      <c r="U205" s="1"/>
      <c r="Y205">
        <v>1</v>
      </c>
      <c r="Z205">
        <f t="shared" si="6"/>
        <v>0</v>
      </c>
      <c r="AG205">
        <v>1</v>
      </c>
      <c r="AH205">
        <v>0</v>
      </c>
      <c r="AI205">
        <f t="shared" si="7"/>
        <v>1</v>
      </c>
    </row>
    <row r="206" spans="3:35" x14ac:dyDescent="0.3">
      <c r="C206" s="1">
        <v>198</v>
      </c>
      <c r="D206" s="1">
        <v>1518</v>
      </c>
      <c r="E206" s="1">
        <v>3</v>
      </c>
      <c r="F206" s="1">
        <v>0</v>
      </c>
      <c r="G206" s="1" t="s">
        <v>2914</v>
      </c>
      <c r="H206" s="1" t="s">
        <v>2911</v>
      </c>
      <c r="I206" s="1">
        <v>0</v>
      </c>
      <c r="J206" s="1"/>
      <c r="K206" s="1"/>
      <c r="L206" s="1">
        <v>18</v>
      </c>
      <c r="M206" s="1">
        <v>1</v>
      </c>
      <c r="N206" s="1"/>
      <c r="O206" s="1"/>
      <c r="P206" s="1">
        <v>1</v>
      </c>
      <c r="Q206" s="1">
        <v>0</v>
      </c>
      <c r="R206" s="1"/>
      <c r="S206" s="1"/>
      <c r="T206" s="1"/>
      <c r="U206" s="1"/>
      <c r="Y206">
        <v>1</v>
      </c>
      <c r="Z206">
        <f t="shared" si="6"/>
        <v>0</v>
      </c>
      <c r="AG206">
        <v>1</v>
      </c>
      <c r="AH206">
        <v>0</v>
      </c>
      <c r="AI206">
        <f t="shared" si="7"/>
        <v>1</v>
      </c>
    </row>
    <row r="207" spans="3:35" x14ac:dyDescent="0.3">
      <c r="C207" s="1">
        <v>199</v>
      </c>
      <c r="D207" s="1">
        <v>1519</v>
      </c>
      <c r="E207" s="1">
        <v>3</v>
      </c>
      <c r="F207" s="1">
        <v>0</v>
      </c>
      <c r="G207" s="1" t="s">
        <v>2914</v>
      </c>
      <c r="H207" s="1" t="s">
        <v>2911</v>
      </c>
      <c r="I207" s="1">
        <v>0</v>
      </c>
      <c r="J207" s="1"/>
      <c r="K207" s="1"/>
      <c r="L207" s="1">
        <v>19</v>
      </c>
      <c r="M207" s="1">
        <v>1</v>
      </c>
      <c r="N207" s="1"/>
      <c r="O207" s="1"/>
      <c r="P207" s="1">
        <v>1</v>
      </c>
      <c r="Q207" s="1">
        <v>0</v>
      </c>
      <c r="R207" s="1"/>
      <c r="S207" s="1"/>
      <c r="T207" s="1"/>
      <c r="U207" s="1"/>
      <c r="Y207">
        <v>1</v>
      </c>
      <c r="Z207">
        <f t="shared" si="6"/>
        <v>0</v>
      </c>
      <c r="AG207">
        <v>1</v>
      </c>
      <c r="AH207">
        <v>0</v>
      </c>
      <c r="AI207">
        <f t="shared" si="7"/>
        <v>1</v>
      </c>
    </row>
    <row r="208" spans="3:35" x14ac:dyDescent="0.3">
      <c r="C208" s="1">
        <v>200</v>
      </c>
      <c r="D208" s="1">
        <v>1520</v>
      </c>
      <c r="E208" s="1">
        <v>3</v>
      </c>
      <c r="F208" s="1">
        <v>0</v>
      </c>
      <c r="G208" s="1" t="s">
        <v>2914</v>
      </c>
      <c r="H208" s="1" t="s">
        <v>2911</v>
      </c>
      <c r="I208" s="1">
        <v>0</v>
      </c>
      <c r="J208" s="1"/>
      <c r="K208" s="1"/>
      <c r="L208" s="1">
        <v>20</v>
      </c>
      <c r="M208" s="1">
        <v>1</v>
      </c>
      <c r="N208" s="1"/>
      <c r="O208" s="1"/>
      <c r="P208" s="1">
        <v>1</v>
      </c>
      <c r="Q208" s="1">
        <v>0</v>
      </c>
      <c r="R208" s="1"/>
      <c r="S208" s="1"/>
      <c r="T208" s="1"/>
      <c r="U208" s="1"/>
      <c r="Y208">
        <v>1</v>
      </c>
      <c r="Z208">
        <f t="shared" si="6"/>
        <v>0</v>
      </c>
      <c r="AG208">
        <v>1</v>
      </c>
      <c r="AH208">
        <v>0</v>
      </c>
      <c r="AI208">
        <f t="shared" si="7"/>
        <v>1</v>
      </c>
    </row>
    <row r="209" spans="3:35" x14ac:dyDescent="0.3">
      <c r="C209" s="1">
        <v>201</v>
      </c>
      <c r="D209" s="1">
        <v>1601</v>
      </c>
      <c r="E209" s="1">
        <v>10</v>
      </c>
      <c r="F209" s="1">
        <v>0</v>
      </c>
      <c r="G209" s="1" t="s">
        <v>2914</v>
      </c>
      <c r="H209" s="1" t="s">
        <v>2911</v>
      </c>
      <c r="I209" s="1">
        <v>0</v>
      </c>
      <c r="J209" s="1"/>
      <c r="K209" s="1"/>
      <c r="L209" s="1">
        <v>1</v>
      </c>
      <c r="M209" s="1">
        <v>1</v>
      </c>
      <c r="N209" s="1"/>
      <c r="O209" s="1"/>
      <c r="P209" s="1">
        <v>2</v>
      </c>
      <c r="Q209" s="1">
        <v>0.7</v>
      </c>
      <c r="R209" s="1"/>
      <c r="S209" s="1"/>
      <c r="T209" s="1"/>
      <c r="U209" s="1"/>
      <c r="Y209">
        <v>3</v>
      </c>
      <c r="Z209">
        <f t="shared" si="6"/>
        <v>0.5</v>
      </c>
      <c r="AG209">
        <v>6</v>
      </c>
      <c r="AH209">
        <v>0.7</v>
      </c>
      <c r="AI209">
        <f t="shared" si="7"/>
        <v>2</v>
      </c>
    </row>
    <row r="210" spans="3:35" x14ac:dyDescent="0.3">
      <c r="C210" s="1">
        <v>202</v>
      </c>
      <c r="D210" s="1">
        <v>1602</v>
      </c>
      <c r="E210" s="1">
        <v>10</v>
      </c>
      <c r="F210" s="1">
        <v>0</v>
      </c>
      <c r="G210" s="1" t="s">
        <v>2914</v>
      </c>
      <c r="H210" s="1" t="s">
        <v>2911</v>
      </c>
      <c r="I210" s="1">
        <v>0</v>
      </c>
      <c r="J210" s="1"/>
      <c r="K210" s="1"/>
      <c r="L210" s="1">
        <v>2</v>
      </c>
      <c r="M210" s="1">
        <v>1</v>
      </c>
      <c r="N210" s="1"/>
      <c r="O210" s="1"/>
      <c r="P210" s="1">
        <v>2</v>
      </c>
      <c r="Q210" s="1">
        <v>0.7</v>
      </c>
      <c r="R210" s="1"/>
      <c r="S210" s="1"/>
      <c r="T210" s="1"/>
      <c r="U210" s="1"/>
      <c r="Y210">
        <v>3</v>
      </c>
      <c r="Z210">
        <f t="shared" si="6"/>
        <v>0.5</v>
      </c>
      <c r="AG210">
        <v>6</v>
      </c>
      <c r="AH210">
        <v>0.7</v>
      </c>
      <c r="AI210">
        <f t="shared" si="7"/>
        <v>2</v>
      </c>
    </row>
    <row r="211" spans="3:35" x14ac:dyDescent="0.3">
      <c r="C211" s="1">
        <v>203</v>
      </c>
      <c r="D211" s="1">
        <v>1603</v>
      </c>
      <c r="E211" s="1">
        <v>10</v>
      </c>
      <c r="F211" s="1">
        <v>0</v>
      </c>
      <c r="G211" s="1" t="s">
        <v>2914</v>
      </c>
      <c r="H211" s="1" t="s">
        <v>2911</v>
      </c>
      <c r="I211" s="1">
        <v>0</v>
      </c>
      <c r="J211" s="1"/>
      <c r="K211" s="1"/>
      <c r="L211" s="1">
        <v>3</v>
      </c>
      <c r="M211" s="1">
        <v>1</v>
      </c>
      <c r="N211" s="1"/>
      <c r="O211" s="1"/>
      <c r="P211" s="1">
        <v>2</v>
      </c>
      <c r="Q211" s="1">
        <v>0.7</v>
      </c>
      <c r="R211" s="1"/>
      <c r="S211" s="1"/>
      <c r="T211" s="1"/>
      <c r="U211" s="1"/>
      <c r="Y211">
        <v>3</v>
      </c>
      <c r="Z211">
        <f t="shared" si="6"/>
        <v>0.5</v>
      </c>
      <c r="AG211">
        <v>6</v>
      </c>
      <c r="AH211">
        <v>0.7</v>
      </c>
      <c r="AI211">
        <f t="shared" si="7"/>
        <v>2</v>
      </c>
    </row>
    <row r="212" spans="3:35" x14ac:dyDescent="0.3">
      <c r="C212" s="1">
        <v>204</v>
      </c>
      <c r="D212" s="1">
        <v>1604</v>
      </c>
      <c r="E212" s="1">
        <v>10</v>
      </c>
      <c r="F212" s="1">
        <v>0</v>
      </c>
      <c r="G212" s="1" t="s">
        <v>2914</v>
      </c>
      <c r="H212" s="1" t="s">
        <v>2911</v>
      </c>
      <c r="I212" s="1">
        <v>0</v>
      </c>
      <c r="J212" s="1"/>
      <c r="K212" s="1"/>
      <c r="L212" s="1">
        <v>4</v>
      </c>
      <c r="M212" s="1">
        <v>1</v>
      </c>
      <c r="N212" s="1"/>
      <c r="O212" s="1"/>
      <c r="P212" s="1">
        <v>2</v>
      </c>
      <c r="Q212" s="1">
        <v>0.7</v>
      </c>
      <c r="R212" s="1"/>
      <c r="S212" s="1"/>
      <c r="T212" s="1"/>
      <c r="U212" s="1"/>
      <c r="Y212">
        <v>3</v>
      </c>
      <c r="Z212">
        <f t="shared" si="6"/>
        <v>0.5</v>
      </c>
      <c r="AG212">
        <v>6</v>
      </c>
      <c r="AH212">
        <v>0.7</v>
      </c>
      <c r="AI212">
        <f t="shared" si="7"/>
        <v>2</v>
      </c>
    </row>
    <row r="213" spans="3:35" x14ac:dyDescent="0.3">
      <c r="C213" s="1">
        <v>205</v>
      </c>
      <c r="D213" s="1">
        <v>1605</v>
      </c>
      <c r="E213" s="1">
        <v>10</v>
      </c>
      <c r="F213" s="1">
        <v>0</v>
      </c>
      <c r="G213" s="1" t="s">
        <v>2914</v>
      </c>
      <c r="H213" s="1" t="s">
        <v>2911</v>
      </c>
      <c r="I213" s="1">
        <v>0</v>
      </c>
      <c r="J213" s="1"/>
      <c r="K213" s="1"/>
      <c r="L213" s="1">
        <v>5</v>
      </c>
      <c r="M213" s="1">
        <v>1</v>
      </c>
      <c r="N213" s="1"/>
      <c r="O213" s="1"/>
      <c r="P213" s="1">
        <v>2</v>
      </c>
      <c r="Q213" s="1">
        <v>0.7</v>
      </c>
      <c r="R213" s="1"/>
      <c r="S213" s="1"/>
      <c r="T213" s="1"/>
      <c r="U213" s="1"/>
      <c r="Y213">
        <v>3</v>
      </c>
      <c r="Z213">
        <f t="shared" si="6"/>
        <v>0.5</v>
      </c>
      <c r="AG213">
        <v>6</v>
      </c>
      <c r="AH213">
        <v>0.7</v>
      </c>
      <c r="AI213">
        <f t="shared" si="7"/>
        <v>2</v>
      </c>
    </row>
    <row r="214" spans="3:35" x14ac:dyDescent="0.3">
      <c r="C214" s="1">
        <v>206</v>
      </c>
      <c r="D214" s="1">
        <v>1606</v>
      </c>
      <c r="E214" s="1">
        <v>10</v>
      </c>
      <c r="F214" s="1">
        <v>0</v>
      </c>
      <c r="G214" s="1" t="s">
        <v>2914</v>
      </c>
      <c r="H214" s="1" t="s">
        <v>2911</v>
      </c>
      <c r="I214" s="1">
        <v>0</v>
      </c>
      <c r="J214" s="1"/>
      <c r="K214" s="1"/>
      <c r="L214" s="1">
        <v>6</v>
      </c>
      <c r="M214" s="1">
        <v>1</v>
      </c>
      <c r="N214" s="1"/>
      <c r="O214" s="1"/>
      <c r="P214" s="1">
        <v>2</v>
      </c>
      <c r="Q214" s="1">
        <v>1</v>
      </c>
      <c r="R214" s="1"/>
      <c r="S214" s="1"/>
      <c r="T214" s="1"/>
      <c r="U214" s="1"/>
      <c r="Y214">
        <v>2</v>
      </c>
      <c r="Z214">
        <f t="shared" si="6"/>
        <v>0.7</v>
      </c>
      <c r="AG214">
        <v>4</v>
      </c>
      <c r="AH214">
        <v>1</v>
      </c>
      <c r="AI214">
        <f t="shared" si="7"/>
        <v>2</v>
      </c>
    </row>
    <row r="215" spans="3:35" x14ac:dyDescent="0.3">
      <c r="C215" s="1">
        <v>207</v>
      </c>
      <c r="D215" s="1">
        <v>1607</v>
      </c>
      <c r="E215" s="1">
        <v>10</v>
      </c>
      <c r="F215" s="1">
        <v>0</v>
      </c>
      <c r="G215" s="1" t="s">
        <v>2914</v>
      </c>
      <c r="H215" s="1" t="s">
        <v>2911</v>
      </c>
      <c r="I215" s="1">
        <v>0</v>
      </c>
      <c r="J215" s="1"/>
      <c r="K215" s="1"/>
      <c r="L215" s="1">
        <v>7</v>
      </c>
      <c r="M215" s="1">
        <v>1</v>
      </c>
      <c r="N215" s="1"/>
      <c r="O215" s="1"/>
      <c r="P215" s="1">
        <v>2</v>
      </c>
      <c r="Q215" s="1">
        <v>1</v>
      </c>
      <c r="R215" s="1"/>
      <c r="S215" s="1"/>
      <c r="T215" s="1"/>
      <c r="U215" s="1"/>
      <c r="Y215">
        <v>2</v>
      </c>
      <c r="Z215">
        <f t="shared" si="6"/>
        <v>0.7</v>
      </c>
      <c r="AG215">
        <v>4</v>
      </c>
      <c r="AH215">
        <v>1</v>
      </c>
      <c r="AI215">
        <f t="shared" si="7"/>
        <v>2</v>
      </c>
    </row>
    <row r="216" spans="3:35" x14ac:dyDescent="0.3">
      <c r="C216" s="1">
        <v>208</v>
      </c>
      <c r="D216" s="1">
        <v>1608</v>
      </c>
      <c r="E216" s="1">
        <v>10</v>
      </c>
      <c r="F216" s="1">
        <v>0</v>
      </c>
      <c r="G216" s="1" t="s">
        <v>2914</v>
      </c>
      <c r="H216" s="1" t="s">
        <v>2911</v>
      </c>
      <c r="I216" s="1">
        <v>0</v>
      </c>
      <c r="J216" s="1"/>
      <c r="K216" s="1"/>
      <c r="L216" s="1">
        <v>8</v>
      </c>
      <c r="M216" s="1">
        <v>1</v>
      </c>
      <c r="N216" s="1"/>
      <c r="O216" s="1"/>
      <c r="P216" s="1">
        <v>2</v>
      </c>
      <c r="Q216" s="1">
        <v>1</v>
      </c>
      <c r="R216" s="1"/>
      <c r="S216" s="1"/>
      <c r="T216" s="1"/>
      <c r="U216" s="1"/>
      <c r="Y216">
        <v>2</v>
      </c>
      <c r="Z216">
        <f t="shared" si="6"/>
        <v>0.7</v>
      </c>
      <c r="AG216">
        <v>4</v>
      </c>
      <c r="AH216">
        <v>1</v>
      </c>
      <c r="AI216">
        <f t="shared" si="7"/>
        <v>2</v>
      </c>
    </row>
    <row r="217" spans="3:35" x14ac:dyDescent="0.3">
      <c r="C217" s="1">
        <v>209</v>
      </c>
      <c r="D217" s="1">
        <v>1609</v>
      </c>
      <c r="E217" s="1">
        <v>10</v>
      </c>
      <c r="F217" s="1">
        <v>0</v>
      </c>
      <c r="G217" s="1" t="s">
        <v>2914</v>
      </c>
      <c r="H217" s="1" t="s">
        <v>2911</v>
      </c>
      <c r="I217" s="1">
        <v>0</v>
      </c>
      <c r="J217" s="1"/>
      <c r="K217" s="1"/>
      <c r="L217" s="1">
        <v>9</v>
      </c>
      <c r="M217" s="1">
        <v>1</v>
      </c>
      <c r="N217" s="1"/>
      <c r="O217" s="1"/>
      <c r="P217" s="1">
        <v>2</v>
      </c>
      <c r="Q217" s="1">
        <v>1</v>
      </c>
      <c r="R217" s="1"/>
      <c r="S217" s="1"/>
      <c r="T217" s="1"/>
      <c r="U217" s="1"/>
      <c r="Y217">
        <v>2</v>
      </c>
      <c r="Z217">
        <f t="shared" si="6"/>
        <v>0.7</v>
      </c>
      <c r="AG217">
        <v>4</v>
      </c>
      <c r="AH217">
        <v>1</v>
      </c>
      <c r="AI217">
        <f t="shared" si="7"/>
        <v>2</v>
      </c>
    </row>
    <row r="218" spans="3:35" x14ac:dyDescent="0.3">
      <c r="C218" s="1">
        <v>210</v>
      </c>
      <c r="D218" s="1">
        <v>1610</v>
      </c>
      <c r="E218" s="1">
        <v>10</v>
      </c>
      <c r="F218" s="1">
        <v>0</v>
      </c>
      <c r="G218" s="1" t="s">
        <v>2914</v>
      </c>
      <c r="H218" s="1" t="s">
        <v>2911</v>
      </c>
      <c r="I218" s="1">
        <v>0</v>
      </c>
      <c r="J218" s="1"/>
      <c r="K218" s="1"/>
      <c r="L218" s="1">
        <v>10</v>
      </c>
      <c r="M218" s="1">
        <v>1</v>
      </c>
      <c r="N218" s="1"/>
      <c r="O218" s="1"/>
      <c r="P218" s="1">
        <v>2</v>
      </c>
      <c r="Q218" s="1">
        <v>1</v>
      </c>
      <c r="R218" s="1"/>
      <c r="S218" s="1"/>
      <c r="T218" s="1"/>
      <c r="U218" s="1"/>
      <c r="Y218">
        <v>2</v>
      </c>
      <c r="Z218">
        <f t="shared" si="6"/>
        <v>0.7</v>
      </c>
      <c r="AG218">
        <v>4</v>
      </c>
      <c r="AH218">
        <v>1</v>
      </c>
      <c r="AI218">
        <f t="shared" si="7"/>
        <v>2</v>
      </c>
    </row>
    <row r="219" spans="3:35" x14ac:dyDescent="0.3">
      <c r="C219" s="1">
        <v>211</v>
      </c>
      <c r="D219" s="1">
        <v>1611</v>
      </c>
      <c r="E219" s="1">
        <v>10</v>
      </c>
      <c r="F219" s="1">
        <v>0</v>
      </c>
      <c r="G219" s="1" t="s">
        <v>2914</v>
      </c>
      <c r="H219" s="1" t="s">
        <v>2911</v>
      </c>
      <c r="I219" s="1">
        <v>0</v>
      </c>
      <c r="J219" s="1"/>
      <c r="K219" s="1"/>
      <c r="L219" s="1">
        <v>11</v>
      </c>
      <c r="M219" s="1">
        <v>1</v>
      </c>
      <c r="N219" s="1"/>
      <c r="O219" s="1"/>
      <c r="P219" s="1">
        <v>1</v>
      </c>
      <c r="Q219" s="1">
        <v>2</v>
      </c>
      <c r="R219" s="1"/>
      <c r="S219" s="1"/>
      <c r="T219" s="1"/>
      <c r="U219" s="1"/>
      <c r="Y219">
        <v>1</v>
      </c>
      <c r="Z219">
        <f t="shared" si="6"/>
        <v>0</v>
      </c>
      <c r="AG219">
        <v>2</v>
      </c>
      <c r="AH219">
        <v>2</v>
      </c>
      <c r="AI219">
        <f t="shared" si="7"/>
        <v>1</v>
      </c>
    </row>
    <row r="220" spans="3:35" x14ac:dyDescent="0.3">
      <c r="C220" s="1">
        <v>212</v>
      </c>
      <c r="D220" s="1">
        <v>1612</v>
      </c>
      <c r="E220" s="1">
        <v>10</v>
      </c>
      <c r="F220" s="1">
        <v>0</v>
      </c>
      <c r="G220" s="1" t="s">
        <v>2914</v>
      </c>
      <c r="H220" s="1" t="s">
        <v>2911</v>
      </c>
      <c r="I220" s="1">
        <v>0</v>
      </c>
      <c r="J220" s="1"/>
      <c r="K220" s="1"/>
      <c r="L220" s="1">
        <v>12</v>
      </c>
      <c r="M220" s="1">
        <v>1</v>
      </c>
      <c r="N220" s="1"/>
      <c r="O220" s="1"/>
      <c r="P220" s="1">
        <v>1</v>
      </c>
      <c r="Q220" s="1">
        <v>2</v>
      </c>
      <c r="R220" s="1"/>
      <c r="S220" s="1"/>
      <c r="T220" s="1"/>
      <c r="U220" s="1"/>
      <c r="Y220">
        <v>1</v>
      </c>
      <c r="Z220">
        <f t="shared" si="6"/>
        <v>0</v>
      </c>
      <c r="AG220">
        <v>2</v>
      </c>
      <c r="AH220">
        <v>2</v>
      </c>
      <c r="AI220">
        <f t="shared" si="7"/>
        <v>1</v>
      </c>
    </row>
    <row r="221" spans="3:35" x14ac:dyDescent="0.3">
      <c r="C221" s="1">
        <v>213</v>
      </c>
      <c r="D221" s="1">
        <v>1613</v>
      </c>
      <c r="E221" s="1">
        <v>10</v>
      </c>
      <c r="F221" s="1">
        <v>0</v>
      </c>
      <c r="G221" s="1" t="s">
        <v>2914</v>
      </c>
      <c r="H221" s="1" t="s">
        <v>2911</v>
      </c>
      <c r="I221" s="1">
        <v>0</v>
      </c>
      <c r="J221" s="1"/>
      <c r="K221" s="1"/>
      <c r="L221" s="1">
        <v>13</v>
      </c>
      <c r="M221" s="1">
        <v>1</v>
      </c>
      <c r="N221" s="1"/>
      <c r="O221" s="1"/>
      <c r="P221" s="1">
        <v>1</v>
      </c>
      <c r="Q221" s="1">
        <v>2</v>
      </c>
      <c r="R221" s="1"/>
      <c r="S221" s="1"/>
      <c r="T221" s="1"/>
      <c r="U221" s="1"/>
      <c r="Y221">
        <v>1</v>
      </c>
      <c r="Z221">
        <f t="shared" si="6"/>
        <v>0</v>
      </c>
      <c r="AG221">
        <v>2</v>
      </c>
      <c r="AH221">
        <v>2</v>
      </c>
      <c r="AI221">
        <f t="shared" si="7"/>
        <v>1</v>
      </c>
    </row>
    <row r="222" spans="3:35" x14ac:dyDescent="0.3">
      <c r="C222" s="1">
        <v>214</v>
      </c>
      <c r="D222" s="1">
        <v>1614</v>
      </c>
      <c r="E222" s="1">
        <v>10</v>
      </c>
      <c r="F222" s="1">
        <v>0</v>
      </c>
      <c r="G222" s="1" t="s">
        <v>2914</v>
      </c>
      <c r="H222" s="1" t="s">
        <v>2911</v>
      </c>
      <c r="I222" s="1">
        <v>0</v>
      </c>
      <c r="J222" s="1"/>
      <c r="K222" s="1"/>
      <c r="L222" s="1">
        <v>14</v>
      </c>
      <c r="M222" s="1">
        <v>1</v>
      </c>
      <c r="N222" s="1"/>
      <c r="O222" s="1"/>
      <c r="P222" s="1">
        <v>1</v>
      </c>
      <c r="Q222" s="1">
        <v>2</v>
      </c>
      <c r="R222" s="1"/>
      <c r="S222" s="1"/>
      <c r="T222" s="1"/>
      <c r="U222" s="1"/>
      <c r="Y222">
        <v>1</v>
      </c>
      <c r="Z222">
        <f t="shared" si="6"/>
        <v>0</v>
      </c>
      <c r="AG222">
        <v>2</v>
      </c>
      <c r="AH222">
        <v>2</v>
      </c>
      <c r="AI222">
        <f t="shared" si="7"/>
        <v>1</v>
      </c>
    </row>
    <row r="223" spans="3:35" x14ac:dyDescent="0.3">
      <c r="C223" s="1">
        <v>215</v>
      </c>
      <c r="D223" s="1">
        <v>1615</v>
      </c>
      <c r="E223" s="1">
        <v>10</v>
      </c>
      <c r="F223" s="1">
        <v>0</v>
      </c>
      <c r="G223" s="1" t="s">
        <v>2914</v>
      </c>
      <c r="H223" s="1" t="s">
        <v>2911</v>
      </c>
      <c r="I223" s="1">
        <v>0</v>
      </c>
      <c r="J223" s="1"/>
      <c r="K223" s="1"/>
      <c r="L223" s="1">
        <v>15</v>
      </c>
      <c r="M223" s="1">
        <v>1</v>
      </c>
      <c r="N223" s="1"/>
      <c r="O223" s="1"/>
      <c r="P223" s="1">
        <v>1</v>
      </c>
      <c r="Q223" s="1">
        <v>2</v>
      </c>
      <c r="R223" s="1"/>
      <c r="S223" s="1"/>
      <c r="T223" s="1"/>
      <c r="U223" s="1"/>
      <c r="Y223">
        <v>1</v>
      </c>
      <c r="Z223">
        <f t="shared" si="6"/>
        <v>0</v>
      </c>
      <c r="AG223">
        <v>2</v>
      </c>
      <c r="AH223">
        <v>2</v>
      </c>
      <c r="AI223">
        <f t="shared" si="7"/>
        <v>1</v>
      </c>
    </row>
    <row r="224" spans="3:35" x14ac:dyDescent="0.3">
      <c r="C224" s="1">
        <v>216</v>
      </c>
      <c r="D224" s="1">
        <v>1616</v>
      </c>
      <c r="E224" s="1">
        <v>10</v>
      </c>
      <c r="F224" s="1">
        <v>0</v>
      </c>
      <c r="G224" s="1" t="s">
        <v>2914</v>
      </c>
      <c r="H224" s="1" t="s">
        <v>2911</v>
      </c>
      <c r="I224" s="1">
        <v>0</v>
      </c>
      <c r="J224" s="1"/>
      <c r="K224" s="1"/>
      <c r="L224" s="1">
        <v>16</v>
      </c>
      <c r="M224" s="1">
        <v>1</v>
      </c>
      <c r="N224" s="1"/>
      <c r="O224" s="1"/>
      <c r="P224" s="1">
        <v>1</v>
      </c>
      <c r="Q224" s="1">
        <v>0</v>
      </c>
      <c r="R224" s="1"/>
      <c r="S224" s="1"/>
      <c r="T224" s="1"/>
      <c r="U224" s="1"/>
      <c r="Y224">
        <v>1</v>
      </c>
      <c r="Z224">
        <f t="shared" si="6"/>
        <v>0</v>
      </c>
      <c r="AG224">
        <v>1</v>
      </c>
      <c r="AH224">
        <v>0</v>
      </c>
      <c r="AI224">
        <f t="shared" si="7"/>
        <v>1</v>
      </c>
    </row>
    <row r="225" spans="3:35" x14ac:dyDescent="0.3">
      <c r="C225" s="1">
        <v>217</v>
      </c>
      <c r="D225" s="1">
        <v>1617</v>
      </c>
      <c r="E225" s="1">
        <v>10</v>
      </c>
      <c r="F225" s="1">
        <v>0</v>
      </c>
      <c r="G225" s="1" t="s">
        <v>2914</v>
      </c>
      <c r="H225" s="1" t="s">
        <v>2911</v>
      </c>
      <c r="I225" s="1">
        <v>0</v>
      </c>
      <c r="J225" s="1"/>
      <c r="K225" s="1"/>
      <c r="L225" s="1">
        <v>17</v>
      </c>
      <c r="M225" s="1">
        <v>1</v>
      </c>
      <c r="N225" s="1"/>
      <c r="O225" s="1"/>
      <c r="P225" s="1">
        <v>1</v>
      </c>
      <c r="Q225" s="1">
        <v>0</v>
      </c>
      <c r="R225" s="1"/>
      <c r="S225" s="1"/>
      <c r="T225" s="1"/>
      <c r="U225" s="1"/>
      <c r="Y225">
        <v>1</v>
      </c>
      <c r="Z225">
        <f t="shared" si="6"/>
        <v>0</v>
      </c>
      <c r="AG225">
        <v>1</v>
      </c>
      <c r="AH225">
        <v>0</v>
      </c>
      <c r="AI225">
        <f t="shared" si="7"/>
        <v>1</v>
      </c>
    </row>
    <row r="226" spans="3:35" x14ac:dyDescent="0.3">
      <c r="C226" s="1">
        <v>218</v>
      </c>
      <c r="D226" s="1">
        <v>1618</v>
      </c>
      <c r="E226" s="1">
        <v>10</v>
      </c>
      <c r="F226" s="1">
        <v>0</v>
      </c>
      <c r="G226" s="1" t="s">
        <v>2914</v>
      </c>
      <c r="H226" s="1" t="s">
        <v>2911</v>
      </c>
      <c r="I226" s="1">
        <v>0</v>
      </c>
      <c r="J226" s="1"/>
      <c r="K226" s="1"/>
      <c r="L226" s="1">
        <v>18</v>
      </c>
      <c r="M226" s="1">
        <v>1</v>
      </c>
      <c r="N226" s="1"/>
      <c r="O226" s="1"/>
      <c r="P226" s="1">
        <v>1</v>
      </c>
      <c r="Q226" s="1">
        <v>0</v>
      </c>
      <c r="R226" s="1"/>
      <c r="S226" s="1"/>
      <c r="T226" s="1"/>
      <c r="U226" s="1"/>
      <c r="Y226">
        <v>1</v>
      </c>
      <c r="Z226">
        <f t="shared" si="6"/>
        <v>0</v>
      </c>
      <c r="AG226">
        <v>1</v>
      </c>
      <c r="AH226">
        <v>0</v>
      </c>
      <c r="AI226">
        <f t="shared" si="7"/>
        <v>1</v>
      </c>
    </row>
    <row r="227" spans="3:35" x14ac:dyDescent="0.3">
      <c r="C227" s="1">
        <v>219</v>
      </c>
      <c r="D227" s="1">
        <v>1619</v>
      </c>
      <c r="E227" s="1">
        <v>10</v>
      </c>
      <c r="F227" s="1">
        <v>0</v>
      </c>
      <c r="G227" s="1" t="s">
        <v>2914</v>
      </c>
      <c r="H227" s="1" t="s">
        <v>2911</v>
      </c>
      <c r="I227" s="1">
        <v>0</v>
      </c>
      <c r="J227" s="1"/>
      <c r="K227" s="1"/>
      <c r="L227" s="1">
        <v>19</v>
      </c>
      <c r="M227" s="1">
        <v>1</v>
      </c>
      <c r="N227" s="1"/>
      <c r="O227" s="1"/>
      <c r="P227" s="1">
        <v>1</v>
      </c>
      <c r="Q227" s="1">
        <v>0</v>
      </c>
      <c r="R227" s="1"/>
      <c r="S227" s="1"/>
      <c r="T227" s="1"/>
      <c r="U227" s="1"/>
      <c r="Y227">
        <v>1</v>
      </c>
      <c r="Z227">
        <f t="shared" si="6"/>
        <v>0</v>
      </c>
      <c r="AG227">
        <v>1</v>
      </c>
      <c r="AH227">
        <v>0</v>
      </c>
      <c r="AI227">
        <f t="shared" si="7"/>
        <v>1</v>
      </c>
    </row>
    <row r="228" spans="3:35" x14ac:dyDescent="0.3">
      <c r="C228" s="1">
        <v>220</v>
      </c>
      <c r="D228" s="1">
        <v>1620</v>
      </c>
      <c r="E228" s="1">
        <v>10</v>
      </c>
      <c r="F228" s="1">
        <v>0</v>
      </c>
      <c r="G228" s="1" t="s">
        <v>2914</v>
      </c>
      <c r="H228" s="1" t="s">
        <v>2911</v>
      </c>
      <c r="I228" s="1">
        <v>0</v>
      </c>
      <c r="J228" s="1"/>
      <c r="K228" s="1"/>
      <c r="L228" s="1">
        <v>20</v>
      </c>
      <c r="M228" s="1">
        <v>1</v>
      </c>
      <c r="N228" s="1"/>
      <c r="O228" s="1"/>
      <c r="P228" s="1">
        <v>1</v>
      </c>
      <c r="Q228" s="1">
        <v>0</v>
      </c>
      <c r="R228" s="1"/>
      <c r="S228" s="1"/>
      <c r="T228" s="1"/>
      <c r="U228" s="1"/>
      <c r="Y228">
        <v>1</v>
      </c>
      <c r="Z228">
        <f t="shared" si="6"/>
        <v>0</v>
      </c>
      <c r="AG228">
        <v>1</v>
      </c>
      <c r="AH228">
        <v>0</v>
      </c>
      <c r="AI228">
        <f t="shared" si="7"/>
        <v>1</v>
      </c>
    </row>
    <row r="229" spans="3:35" x14ac:dyDescent="0.3">
      <c r="C229" s="1">
        <v>221</v>
      </c>
      <c r="D229" s="1">
        <v>1701</v>
      </c>
      <c r="E229" s="1">
        <v>20</v>
      </c>
      <c r="F229" s="1">
        <v>0</v>
      </c>
      <c r="G229" s="1" t="s">
        <v>2914</v>
      </c>
      <c r="H229" s="1" t="s">
        <v>2911</v>
      </c>
      <c r="I229" s="1">
        <v>0</v>
      </c>
      <c r="J229" s="1"/>
      <c r="K229" s="1"/>
      <c r="L229" s="1">
        <v>1</v>
      </c>
      <c r="M229" s="1">
        <v>1</v>
      </c>
      <c r="N229" s="1"/>
      <c r="O229" s="1"/>
      <c r="P229" s="1">
        <v>2</v>
      </c>
      <c r="Q229" s="1">
        <v>0.7</v>
      </c>
      <c r="R229" s="1"/>
      <c r="S229" s="1"/>
      <c r="T229" s="1"/>
      <c r="U229" s="1"/>
      <c r="Y229">
        <v>3</v>
      </c>
      <c r="Z229">
        <f t="shared" si="6"/>
        <v>0.5</v>
      </c>
      <c r="AG229">
        <v>6</v>
      </c>
      <c r="AH229">
        <v>0.7</v>
      </c>
      <c r="AI229">
        <f t="shared" si="7"/>
        <v>2</v>
      </c>
    </row>
    <row r="230" spans="3:35" x14ac:dyDescent="0.3">
      <c r="C230" s="1">
        <v>222</v>
      </c>
      <c r="D230" s="1">
        <v>1702</v>
      </c>
      <c r="E230" s="1">
        <v>20</v>
      </c>
      <c r="F230" s="1">
        <v>0</v>
      </c>
      <c r="G230" s="1" t="s">
        <v>2914</v>
      </c>
      <c r="H230" s="1" t="s">
        <v>2911</v>
      </c>
      <c r="I230" s="1">
        <v>0</v>
      </c>
      <c r="J230" s="1"/>
      <c r="K230" s="1"/>
      <c r="L230" s="1">
        <v>2</v>
      </c>
      <c r="M230" s="1">
        <v>1</v>
      </c>
      <c r="N230" s="1"/>
      <c r="O230" s="1"/>
      <c r="P230" s="1">
        <v>2</v>
      </c>
      <c r="Q230" s="1">
        <v>0.7</v>
      </c>
      <c r="R230" s="1"/>
      <c r="S230" s="1"/>
      <c r="T230" s="1"/>
      <c r="U230" s="1"/>
      <c r="Y230">
        <v>3</v>
      </c>
      <c r="Z230">
        <f t="shared" si="6"/>
        <v>0.5</v>
      </c>
      <c r="AG230">
        <v>6</v>
      </c>
      <c r="AH230">
        <v>0.7</v>
      </c>
      <c r="AI230">
        <f t="shared" si="7"/>
        <v>2</v>
      </c>
    </row>
    <row r="231" spans="3:35" x14ac:dyDescent="0.3">
      <c r="C231" s="1">
        <v>223</v>
      </c>
      <c r="D231" s="1">
        <v>1703</v>
      </c>
      <c r="E231" s="1">
        <v>20</v>
      </c>
      <c r="F231" s="1">
        <v>0</v>
      </c>
      <c r="G231" s="1" t="s">
        <v>2914</v>
      </c>
      <c r="H231" s="1" t="s">
        <v>2911</v>
      </c>
      <c r="I231" s="1">
        <v>0</v>
      </c>
      <c r="J231" s="1"/>
      <c r="K231" s="1"/>
      <c r="L231" s="1">
        <v>3</v>
      </c>
      <c r="M231" s="1">
        <v>1</v>
      </c>
      <c r="N231" s="1"/>
      <c r="O231" s="1"/>
      <c r="P231" s="1">
        <v>2</v>
      </c>
      <c r="Q231" s="1">
        <v>0.7</v>
      </c>
      <c r="R231" s="1"/>
      <c r="S231" s="1"/>
      <c r="T231" s="1"/>
      <c r="U231" s="1"/>
      <c r="Y231">
        <v>3</v>
      </c>
      <c r="Z231">
        <f t="shared" si="6"/>
        <v>0.5</v>
      </c>
      <c r="AG231">
        <v>6</v>
      </c>
      <c r="AH231">
        <v>0.7</v>
      </c>
      <c r="AI231">
        <f t="shared" si="7"/>
        <v>2</v>
      </c>
    </row>
    <row r="232" spans="3:35" x14ac:dyDescent="0.3">
      <c r="C232" s="1">
        <v>224</v>
      </c>
      <c r="D232" s="1">
        <v>1704</v>
      </c>
      <c r="E232" s="1">
        <v>20</v>
      </c>
      <c r="F232" s="1">
        <v>0</v>
      </c>
      <c r="G232" s="1" t="s">
        <v>2914</v>
      </c>
      <c r="H232" s="1" t="s">
        <v>2911</v>
      </c>
      <c r="I232" s="1">
        <v>0</v>
      </c>
      <c r="J232" s="1"/>
      <c r="K232" s="1"/>
      <c r="L232" s="1">
        <v>4</v>
      </c>
      <c r="M232" s="1">
        <v>1</v>
      </c>
      <c r="N232" s="1"/>
      <c r="O232" s="1"/>
      <c r="P232" s="1">
        <v>2</v>
      </c>
      <c r="Q232" s="1">
        <v>0.7</v>
      </c>
      <c r="R232" s="1"/>
      <c r="S232" s="1"/>
      <c r="T232" s="1"/>
      <c r="U232" s="1"/>
      <c r="Y232">
        <v>3</v>
      </c>
      <c r="Z232">
        <f t="shared" si="6"/>
        <v>0.5</v>
      </c>
      <c r="AG232">
        <v>6</v>
      </c>
      <c r="AH232">
        <v>0.7</v>
      </c>
      <c r="AI232">
        <f t="shared" si="7"/>
        <v>2</v>
      </c>
    </row>
    <row r="233" spans="3:35" x14ac:dyDescent="0.3">
      <c r="C233" s="1">
        <v>225</v>
      </c>
      <c r="D233" s="1">
        <v>1705</v>
      </c>
      <c r="E233" s="1">
        <v>20</v>
      </c>
      <c r="F233" s="1">
        <v>0</v>
      </c>
      <c r="G233" s="1" t="s">
        <v>2914</v>
      </c>
      <c r="H233" s="1" t="s">
        <v>2911</v>
      </c>
      <c r="I233" s="1">
        <v>0</v>
      </c>
      <c r="J233" s="1"/>
      <c r="K233" s="1"/>
      <c r="L233" s="1">
        <v>5</v>
      </c>
      <c r="M233" s="1">
        <v>1</v>
      </c>
      <c r="N233" s="1"/>
      <c r="O233" s="1"/>
      <c r="P233" s="1">
        <v>2</v>
      </c>
      <c r="Q233" s="1">
        <v>0.7</v>
      </c>
      <c r="R233" s="1"/>
      <c r="S233" s="1"/>
      <c r="T233" s="1"/>
      <c r="U233" s="1"/>
      <c r="Y233">
        <v>3</v>
      </c>
      <c r="Z233">
        <f t="shared" si="6"/>
        <v>0.5</v>
      </c>
      <c r="AG233">
        <v>6</v>
      </c>
      <c r="AH233">
        <v>0.7</v>
      </c>
      <c r="AI233">
        <f t="shared" si="7"/>
        <v>2</v>
      </c>
    </row>
    <row r="234" spans="3:35" x14ac:dyDescent="0.3">
      <c r="C234" s="1">
        <v>226</v>
      </c>
      <c r="D234" s="1">
        <v>1706</v>
      </c>
      <c r="E234" s="1">
        <v>20</v>
      </c>
      <c r="F234" s="1">
        <v>0</v>
      </c>
      <c r="G234" s="1" t="s">
        <v>2914</v>
      </c>
      <c r="H234" s="1" t="s">
        <v>2911</v>
      </c>
      <c r="I234" s="1">
        <v>0</v>
      </c>
      <c r="J234" s="1"/>
      <c r="K234" s="1"/>
      <c r="L234" s="1">
        <v>6</v>
      </c>
      <c r="M234" s="1">
        <v>1</v>
      </c>
      <c r="N234" s="1"/>
      <c r="O234" s="1"/>
      <c r="P234" s="1">
        <v>2</v>
      </c>
      <c r="Q234" s="1">
        <v>1</v>
      </c>
      <c r="R234" s="1"/>
      <c r="S234" s="1"/>
      <c r="T234" s="1"/>
      <c r="U234" s="1"/>
      <c r="Y234">
        <v>2</v>
      </c>
      <c r="Z234">
        <f t="shared" si="6"/>
        <v>0.7</v>
      </c>
      <c r="AG234">
        <v>4</v>
      </c>
      <c r="AH234">
        <v>1</v>
      </c>
      <c r="AI234">
        <f t="shared" si="7"/>
        <v>2</v>
      </c>
    </row>
    <row r="235" spans="3:35" x14ac:dyDescent="0.3">
      <c r="C235" s="1">
        <v>227</v>
      </c>
      <c r="D235" s="1">
        <v>1707</v>
      </c>
      <c r="E235" s="1">
        <v>20</v>
      </c>
      <c r="F235" s="1">
        <v>0</v>
      </c>
      <c r="G235" s="1" t="s">
        <v>2914</v>
      </c>
      <c r="H235" s="1" t="s">
        <v>2911</v>
      </c>
      <c r="I235" s="1">
        <v>0</v>
      </c>
      <c r="J235" s="1"/>
      <c r="K235" s="1"/>
      <c r="L235" s="1">
        <v>7</v>
      </c>
      <c r="M235" s="1">
        <v>1</v>
      </c>
      <c r="N235" s="1"/>
      <c r="O235" s="1"/>
      <c r="P235" s="1">
        <v>2</v>
      </c>
      <c r="Q235" s="1">
        <v>1</v>
      </c>
      <c r="R235" s="1"/>
      <c r="S235" s="1"/>
      <c r="T235" s="1"/>
      <c r="U235" s="1"/>
      <c r="Y235">
        <v>2</v>
      </c>
      <c r="Z235">
        <f t="shared" si="6"/>
        <v>0.7</v>
      </c>
      <c r="AG235">
        <v>4</v>
      </c>
      <c r="AH235">
        <v>1</v>
      </c>
      <c r="AI235">
        <f t="shared" si="7"/>
        <v>2</v>
      </c>
    </row>
    <row r="236" spans="3:35" x14ac:dyDescent="0.3">
      <c r="C236" s="1">
        <v>228</v>
      </c>
      <c r="D236" s="1">
        <v>1708</v>
      </c>
      <c r="E236" s="1">
        <v>20</v>
      </c>
      <c r="F236" s="1">
        <v>0</v>
      </c>
      <c r="G236" s="1" t="s">
        <v>2914</v>
      </c>
      <c r="H236" s="1" t="s">
        <v>2911</v>
      </c>
      <c r="I236" s="1">
        <v>0</v>
      </c>
      <c r="J236" s="1"/>
      <c r="K236" s="1"/>
      <c r="L236" s="1">
        <v>8</v>
      </c>
      <c r="M236" s="1">
        <v>1</v>
      </c>
      <c r="N236" s="1"/>
      <c r="O236" s="1"/>
      <c r="P236" s="1">
        <v>2</v>
      </c>
      <c r="Q236" s="1">
        <v>1</v>
      </c>
      <c r="R236" s="1"/>
      <c r="S236" s="1"/>
      <c r="T236" s="1"/>
      <c r="U236" s="1"/>
      <c r="Y236">
        <v>2</v>
      </c>
      <c r="Z236">
        <f t="shared" si="6"/>
        <v>0.7</v>
      </c>
      <c r="AG236">
        <v>4</v>
      </c>
      <c r="AH236">
        <v>1</v>
      </c>
      <c r="AI236">
        <f t="shared" si="7"/>
        <v>2</v>
      </c>
    </row>
    <row r="237" spans="3:35" x14ac:dyDescent="0.3">
      <c r="C237" s="1">
        <v>229</v>
      </c>
      <c r="D237" s="1">
        <v>1709</v>
      </c>
      <c r="E237" s="1">
        <v>20</v>
      </c>
      <c r="F237" s="1">
        <v>0</v>
      </c>
      <c r="G237" s="1" t="s">
        <v>2914</v>
      </c>
      <c r="H237" s="1" t="s">
        <v>2911</v>
      </c>
      <c r="I237" s="1">
        <v>0</v>
      </c>
      <c r="J237" s="1"/>
      <c r="K237" s="1"/>
      <c r="L237" s="1">
        <v>9</v>
      </c>
      <c r="M237" s="1">
        <v>1</v>
      </c>
      <c r="N237" s="1"/>
      <c r="O237" s="1"/>
      <c r="P237" s="1">
        <v>2</v>
      </c>
      <c r="Q237" s="1">
        <v>1</v>
      </c>
      <c r="R237" s="1"/>
      <c r="S237" s="1"/>
      <c r="T237" s="1"/>
      <c r="U237" s="1"/>
      <c r="Y237">
        <v>2</v>
      </c>
      <c r="Z237">
        <f t="shared" si="6"/>
        <v>0.7</v>
      </c>
      <c r="AG237">
        <v>4</v>
      </c>
      <c r="AH237">
        <v>1</v>
      </c>
      <c r="AI237">
        <f t="shared" si="7"/>
        <v>2</v>
      </c>
    </row>
    <row r="238" spans="3:35" x14ac:dyDescent="0.3">
      <c r="C238" s="1">
        <v>230</v>
      </c>
      <c r="D238" s="1">
        <v>1710</v>
      </c>
      <c r="E238" s="1">
        <v>20</v>
      </c>
      <c r="F238" s="1">
        <v>0</v>
      </c>
      <c r="G238" s="1" t="s">
        <v>2914</v>
      </c>
      <c r="H238" s="1" t="s">
        <v>2911</v>
      </c>
      <c r="I238" s="1">
        <v>0</v>
      </c>
      <c r="J238" s="1"/>
      <c r="K238" s="1"/>
      <c r="L238" s="1">
        <v>10</v>
      </c>
      <c r="M238" s="1">
        <v>1</v>
      </c>
      <c r="N238" s="1"/>
      <c r="O238" s="1"/>
      <c r="P238" s="1">
        <v>2</v>
      </c>
      <c r="Q238" s="1">
        <v>1</v>
      </c>
      <c r="R238" s="1"/>
      <c r="S238" s="1"/>
      <c r="T238" s="1"/>
      <c r="U238" s="1"/>
      <c r="Y238">
        <v>2</v>
      </c>
      <c r="Z238">
        <f t="shared" si="6"/>
        <v>0.7</v>
      </c>
      <c r="AG238">
        <v>4</v>
      </c>
      <c r="AH238">
        <v>1</v>
      </c>
      <c r="AI238">
        <f t="shared" si="7"/>
        <v>2</v>
      </c>
    </row>
    <row r="239" spans="3:35" x14ac:dyDescent="0.3">
      <c r="C239" s="1">
        <v>231</v>
      </c>
      <c r="D239" s="1">
        <v>1711</v>
      </c>
      <c r="E239" s="1">
        <v>20</v>
      </c>
      <c r="F239" s="1">
        <v>0</v>
      </c>
      <c r="G239" s="1" t="s">
        <v>2914</v>
      </c>
      <c r="H239" s="1" t="s">
        <v>2911</v>
      </c>
      <c r="I239" s="1">
        <v>0</v>
      </c>
      <c r="J239" s="1"/>
      <c r="K239" s="1"/>
      <c r="L239" s="1">
        <v>11</v>
      </c>
      <c r="M239" s="1">
        <v>1</v>
      </c>
      <c r="N239" s="1"/>
      <c r="O239" s="1"/>
      <c r="P239" s="1">
        <v>1</v>
      </c>
      <c r="Q239" s="1">
        <v>2</v>
      </c>
      <c r="R239" s="1"/>
      <c r="S239" s="1"/>
      <c r="T239" s="1"/>
      <c r="U239" s="1"/>
      <c r="Y239">
        <v>1</v>
      </c>
      <c r="Z239">
        <f t="shared" si="6"/>
        <v>0</v>
      </c>
      <c r="AG239">
        <v>2</v>
      </c>
      <c r="AH239">
        <v>2</v>
      </c>
      <c r="AI239">
        <f t="shared" si="7"/>
        <v>1</v>
      </c>
    </row>
    <row r="240" spans="3:35" x14ac:dyDescent="0.3">
      <c r="C240" s="1">
        <v>232</v>
      </c>
      <c r="D240" s="1">
        <v>1712</v>
      </c>
      <c r="E240" s="1">
        <v>20</v>
      </c>
      <c r="F240" s="1">
        <v>0</v>
      </c>
      <c r="G240" s="1" t="s">
        <v>2914</v>
      </c>
      <c r="H240" s="1" t="s">
        <v>2911</v>
      </c>
      <c r="I240" s="1">
        <v>0</v>
      </c>
      <c r="J240" s="1"/>
      <c r="K240" s="1"/>
      <c r="L240" s="1">
        <v>12</v>
      </c>
      <c r="M240" s="1">
        <v>1</v>
      </c>
      <c r="N240" s="1"/>
      <c r="O240" s="1"/>
      <c r="P240" s="1">
        <v>1</v>
      </c>
      <c r="Q240" s="1">
        <v>2</v>
      </c>
      <c r="R240" s="1"/>
      <c r="S240" s="1"/>
      <c r="T240" s="1"/>
      <c r="U240" s="1"/>
      <c r="Y240">
        <v>1</v>
      </c>
      <c r="Z240">
        <f t="shared" si="6"/>
        <v>0</v>
      </c>
      <c r="AG240">
        <v>2</v>
      </c>
      <c r="AH240">
        <v>2</v>
      </c>
      <c r="AI240">
        <f t="shared" si="7"/>
        <v>1</v>
      </c>
    </row>
    <row r="241" spans="3:35" x14ac:dyDescent="0.3">
      <c r="C241" s="1">
        <v>233</v>
      </c>
      <c r="D241" s="1">
        <v>1713</v>
      </c>
      <c r="E241" s="1">
        <v>20</v>
      </c>
      <c r="F241" s="1">
        <v>0</v>
      </c>
      <c r="G241" s="1" t="s">
        <v>2914</v>
      </c>
      <c r="H241" s="1" t="s">
        <v>2911</v>
      </c>
      <c r="I241" s="1">
        <v>0</v>
      </c>
      <c r="J241" s="1"/>
      <c r="K241" s="1"/>
      <c r="L241" s="1">
        <v>13</v>
      </c>
      <c r="M241" s="1">
        <v>1</v>
      </c>
      <c r="N241" s="1"/>
      <c r="O241" s="1"/>
      <c r="P241" s="1">
        <v>1</v>
      </c>
      <c r="Q241" s="1">
        <v>2</v>
      </c>
      <c r="R241" s="1"/>
      <c r="S241" s="1"/>
      <c r="T241" s="1"/>
      <c r="U241" s="1"/>
      <c r="Y241">
        <v>1</v>
      </c>
      <c r="Z241">
        <f t="shared" si="6"/>
        <v>0</v>
      </c>
      <c r="AG241">
        <v>2</v>
      </c>
      <c r="AH241">
        <v>2</v>
      </c>
      <c r="AI241">
        <f t="shared" si="7"/>
        <v>1</v>
      </c>
    </row>
    <row r="242" spans="3:35" x14ac:dyDescent="0.3">
      <c r="C242" s="1">
        <v>234</v>
      </c>
      <c r="D242" s="1">
        <v>1714</v>
      </c>
      <c r="E242" s="1">
        <v>20</v>
      </c>
      <c r="F242" s="1">
        <v>0</v>
      </c>
      <c r="G242" s="1" t="s">
        <v>2914</v>
      </c>
      <c r="H242" s="1" t="s">
        <v>2911</v>
      </c>
      <c r="I242" s="1">
        <v>0</v>
      </c>
      <c r="J242" s="1"/>
      <c r="K242" s="1"/>
      <c r="L242" s="1">
        <v>14</v>
      </c>
      <c r="M242" s="1">
        <v>1</v>
      </c>
      <c r="N242" s="1"/>
      <c r="O242" s="1"/>
      <c r="P242" s="1">
        <v>1</v>
      </c>
      <c r="Q242" s="1">
        <v>2</v>
      </c>
      <c r="R242" s="1"/>
      <c r="S242" s="1"/>
      <c r="T242" s="1"/>
      <c r="U242" s="1"/>
      <c r="Y242">
        <v>1</v>
      </c>
      <c r="Z242">
        <f t="shared" si="6"/>
        <v>0</v>
      </c>
      <c r="AG242">
        <v>2</v>
      </c>
      <c r="AH242">
        <v>2</v>
      </c>
      <c r="AI242">
        <f t="shared" si="7"/>
        <v>1</v>
      </c>
    </row>
    <row r="243" spans="3:35" x14ac:dyDescent="0.3">
      <c r="C243" s="1">
        <v>235</v>
      </c>
      <c r="D243" s="1">
        <v>1715</v>
      </c>
      <c r="E243" s="1">
        <v>20</v>
      </c>
      <c r="F243" s="1">
        <v>0</v>
      </c>
      <c r="G243" s="1" t="s">
        <v>2914</v>
      </c>
      <c r="H243" s="1" t="s">
        <v>2911</v>
      </c>
      <c r="I243" s="1">
        <v>0</v>
      </c>
      <c r="J243" s="1"/>
      <c r="K243" s="1"/>
      <c r="L243" s="1">
        <v>15</v>
      </c>
      <c r="M243" s="1">
        <v>1</v>
      </c>
      <c r="N243" s="1"/>
      <c r="O243" s="1"/>
      <c r="P243" s="1">
        <v>1</v>
      </c>
      <c r="Q243" s="1">
        <v>2</v>
      </c>
      <c r="R243" s="1"/>
      <c r="S243" s="1"/>
      <c r="T243" s="1"/>
      <c r="U243" s="1"/>
      <c r="Y243">
        <v>1</v>
      </c>
      <c r="Z243">
        <f t="shared" si="6"/>
        <v>0</v>
      </c>
      <c r="AG243">
        <v>2</v>
      </c>
      <c r="AH243">
        <v>2</v>
      </c>
      <c r="AI243">
        <f t="shared" si="7"/>
        <v>1</v>
      </c>
    </row>
    <row r="244" spans="3:35" x14ac:dyDescent="0.3">
      <c r="C244" s="1">
        <v>236</v>
      </c>
      <c r="D244" s="1">
        <v>1716</v>
      </c>
      <c r="E244" s="1">
        <v>20</v>
      </c>
      <c r="F244" s="1">
        <v>0</v>
      </c>
      <c r="G244" s="1" t="s">
        <v>2914</v>
      </c>
      <c r="H244" s="1" t="s">
        <v>2911</v>
      </c>
      <c r="I244" s="1">
        <v>0</v>
      </c>
      <c r="J244" s="1"/>
      <c r="K244" s="1"/>
      <c r="L244" s="1">
        <v>16</v>
      </c>
      <c r="M244" s="1">
        <v>1</v>
      </c>
      <c r="N244" s="1"/>
      <c r="O244" s="1"/>
      <c r="P244" s="1">
        <v>1</v>
      </c>
      <c r="Q244" s="1">
        <v>0</v>
      </c>
      <c r="R244" s="1"/>
      <c r="S244" s="1"/>
      <c r="T244" s="1"/>
      <c r="U244" s="1"/>
      <c r="Y244">
        <v>1</v>
      </c>
      <c r="Z244">
        <f t="shared" si="6"/>
        <v>0</v>
      </c>
      <c r="AG244">
        <v>1</v>
      </c>
      <c r="AH244">
        <v>0</v>
      </c>
      <c r="AI244">
        <f t="shared" si="7"/>
        <v>1</v>
      </c>
    </row>
    <row r="245" spans="3:35" x14ac:dyDescent="0.3">
      <c r="C245" s="1">
        <v>237</v>
      </c>
      <c r="D245" s="1">
        <v>1717</v>
      </c>
      <c r="E245" s="1">
        <v>20</v>
      </c>
      <c r="F245" s="1">
        <v>0</v>
      </c>
      <c r="G245" s="1" t="s">
        <v>2914</v>
      </c>
      <c r="H245" s="1" t="s">
        <v>2911</v>
      </c>
      <c r="I245" s="1">
        <v>0</v>
      </c>
      <c r="J245" s="1"/>
      <c r="K245" s="1"/>
      <c r="L245" s="1">
        <v>17</v>
      </c>
      <c r="M245" s="1">
        <v>1</v>
      </c>
      <c r="N245" s="1"/>
      <c r="O245" s="1"/>
      <c r="P245" s="1">
        <v>1</v>
      </c>
      <c r="Q245" s="1">
        <v>0</v>
      </c>
      <c r="R245" s="1"/>
      <c r="S245" s="1"/>
      <c r="T245" s="1"/>
      <c r="U245" s="1"/>
      <c r="Y245">
        <v>1</v>
      </c>
      <c r="Z245">
        <f t="shared" si="6"/>
        <v>0</v>
      </c>
      <c r="AG245">
        <v>1</v>
      </c>
      <c r="AH245">
        <v>0</v>
      </c>
      <c r="AI245">
        <f t="shared" si="7"/>
        <v>1</v>
      </c>
    </row>
    <row r="246" spans="3:35" x14ac:dyDescent="0.3">
      <c r="C246" s="1">
        <v>238</v>
      </c>
      <c r="D246" s="1">
        <v>1718</v>
      </c>
      <c r="E246" s="1">
        <v>20</v>
      </c>
      <c r="F246" s="1">
        <v>0</v>
      </c>
      <c r="G246" s="1" t="s">
        <v>2914</v>
      </c>
      <c r="H246" s="1" t="s">
        <v>2911</v>
      </c>
      <c r="I246" s="1">
        <v>0</v>
      </c>
      <c r="J246" s="1"/>
      <c r="K246" s="1"/>
      <c r="L246" s="1">
        <v>18</v>
      </c>
      <c r="M246" s="1">
        <v>1</v>
      </c>
      <c r="N246" s="1"/>
      <c r="O246" s="1"/>
      <c r="P246" s="1">
        <v>1</v>
      </c>
      <c r="Q246" s="1">
        <v>0</v>
      </c>
      <c r="R246" s="1"/>
      <c r="S246" s="1"/>
      <c r="T246" s="1"/>
      <c r="U246" s="1"/>
      <c r="Y246">
        <v>1</v>
      </c>
      <c r="Z246">
        <f t="shared" si="6"/>
        <v>0</v>
      </c>
      <c r="AG246">
        <v>1</v>
      </c>
      <c r="AH246">
        <v>0</v>
      </c>
      <c r="AI246">
        <f t="shared" si="7"/>
        <v>1</v>
      </c>
    </row>
    <row r="247" spans="3:35" x14ac:dyDescent="0.3">
      <c r="C247" s="1">
        <v>239</v>
      </c>
      <c r="D247" s="1">
        <v>1719</v>
      </c>
      <c r="E247" s="1">
        <v>20</v>
      </c>
      <c r="F247" s="1">
        <v>0</v>
      </c>
      <c r="G247" s="1" t="s">
        <v>2914</v>
      </c>
      <c r="H247" s="1" t="s">
        <v>2911</v>
      </c>
      <c r="I247" s="1">
        <v>0</v>
      </c>
      <c r="J247" s="1"/>
      <c r="K247" s="1"/>
      <c r="L247" s="1">
        <v>19</v>
      </c>
      <c r="M247" s="1">
        <v>1</v>
      </c>
      <c r="N247" s="1"/>
      <c r="O247" s="1"/>
      <c r="P247" s="1">
        <v>1</v>
      </c>
      <c r="Q247" s="1">
        <v>0</v>
      </c>
      <c r="R247" s="1"/>
      <c r="S247" s="1"/>
      <c r="T247" s="1"/>
      <c r="U247" s="1"/>
      <c r="Y247">
        <v>1</v>
      </c>
      <c r="Z247">
        <f t="shared" si="6"/>
        <v>0</v>
      </c>
      <c r="AG247">
        <v>1</v>
      </c>
      <c r="AH247">
        <v>0</v>
      </c>
      <c r="AI247">
        <f t="shared" si="7"/>
        <v>1</v>
      </c>
    </row>
    <row r="248" spans="3:35" x14ac:dyDescent="0.3">
      <c r="C248" s="1">
        <v>240</v>
      </c>
      <c r="D248" s="1">
        <v>1720</v>
      </c>
      <c r="E248" s="1">
        <v>20</v>
      </c>
      <c r="F248" s="1">
        <v>0</v>
      </c>
      <c r="G248" s="1" t="s">
        <v>2914</v>
      </c>
      <c r="H248" s="1" t="s">
        <v>2911</v>
      </c>
      <c r="I248" s="1">
        <v>0</v>
      </c>
      <c r="J248" s="1"/>
      <c r="K248" s="1"/>
      <c r="L248" s="1">
        <v>20</v>
      </c>
      <c r="M248" s="1">
        <v>1</v>
      </c>
      <c r="N248" s="1"/>
      <c r="O248" s="1"/>
      <c r="P248" s="1">
        <v>1</v>
      </c>
      <c r="Q248" s="1">
        <v>0</v>
      </c>
      <c r="R248" s="1"/>
      <c r="S248" s="1"/>
      <c r="T248" s="1"/>
      <c r="U248" s="1"/>
      <c r="Y248">
        <v>1</v>
      </c>
      <c r="Z248">
        <f t="shared" si="6"/>
        <v>0</v>
      </c>
      <c r="AG248">
        <v>1</v>
      </c>
      <c r="AH248">
        <v>0</v>
      </c>
      <c r="AI248">
        <f t="shared" si="7"/>
        <v>1</v>
      </c>
    </row>
    <row r="249" spans="3:35" x14ac:dyDescent="0.3">
      <c r="C249" s="1">
        <v>241</v>
      </c>
      <c r="D249" s="1">
        <v>1801</v>
      </c>
      <c r="E249" s="1">
        <v>1</v>
      </c>
      <c r="F249" s="1">
        <v>0</v>
      </c>
      <c r="G249" s="1" t="s">
        <v>2914</v>
      </c>
      <c r="H249" s="1" t="s">
        <v>2911</v>
      </c>
      <c r="I249" s="1">
        <v>0</v>
      </c>
      <c r="J249" s="1"/>
      <c r="K249" s="1"/>
      <c r="L249" s="1">
        <v>1</v>
      </c>
      <c r="M249" s="1">
        <v>1</v>
      </c>
      <c r="N249" s="1"/>
      <c r="O249" s="1"/>
      <c r="P249" s="1">
        <v>2</v>
      </c>
      <c r="Q249" s="1">
        <v>0.7</v>
      </c>
      <c r="R249" s="1"/>
      <c r="S249" s="1"/>
      <c r="T249" s="1"/>
      <c r="U249" s="1"/>
      <c r="Y249">
        <v>3</v>
      </c>
      <c r="Z249">
        <f t="shared" si="6"/>
        <v>0.5</v>
      </c>
      <c r="AG249">
        <v>6</v>
      </c>
      <c r="AH249">
        <v>0.7</v>
      </c>
      <c r="AI249">
        <f t="shared" si="7"/>
        <v>2</v>
      </c>
    </row>
    <row r="250" spans="3:35" x14ac:dyDescent="0.3">
      <c r="C250" s="1">
        <v>242</v>
      </c>
      <c r="D250" s="1">
        <v>1802</v>
      </c>
      <c r="E250" s="1">
        <v>1</v>
      </c>
      <c r="F250" s="1">
        <v>0</v>
      </c>
      <c r="G250" s="1" t="s">
        <v>2914</v>
      </c>
      <c r="H250" s="1" t="s">
        <v>2911</v>
      </c>
      <c r="I250" s="1">
        <v>0</v>
      </c>
      <c r="J250" s="1"/>
      <c r="K250" s="1"/>
      <c r="L250" s="1">
        <v>2</v>
      </c>
      <c r="M250" s="1">
        <v>1</v>
      </c>
      <c r="N250" s="1"/>
      <c r="O250" s="1"/>
      <c r="P250" s="1">
        <v>2</v>
      </c>
      <c r="Q250" s="1">
        <v>0.7</v>
      </c>
      <c r="R250" s="1"/>
      <c r="S250" s="1"/>
      <c r="T250" s="1"/>
      <c r="U250" s="1"/>
      <c r="Y250">
        <v>3</v>
      </c>
      <c r="Z250">
        <f t="shared" si="6"/>
        <v>0.5</v>
      </c>
      <c r="AG250">
        <v>6</v>
      </c>
      <c r="AH250">
        <v>0.7</v>
      </c>
      <c r="AI250">
        <f t="shared" si="7"/>
        <v>2</v>
      </c>
    </row>
    <row r="251" spans="3:35" x14ac:dyDescent="0.3">
      <c r="C251" s="1">
        <v>243</v>
      </c>
      <c r="D251" s="1">
        <v>1803</v>
      </c>
      <c r="E251" s="1">
        <v>1</v>
      </c>
      <c r="F251" s="1">
        <v>0</v>
      </c>
      <c r="G251" s="1" t="s">
        <v>2914</v>
      </c>
      <c r="H251" s="1" t="s">
        <v>2911</v>
      </c>
      <c r="I251" s="1">
        <v>0</v>
      </c>
      <c r="J251" s="1"/>
      <c r="K251" s="1"/>
      <c r="L251" s="1">
        <v>3</v>
      </c>
      <c r="M251" s="1">
        <v>1</v>
      </c>
      <c r="N251" s="1"/>
      <c r="O251" s="1"/>
      <c r="P251" s="1">
        <v>2</v>
      </c>
      <c r="Q251" s="1">
        <v>0.7</v>
      </c>
      <c r="R251" s="1"/>
      <c r="S251" s="1"/>
      <c r="T251" s="1"/>
      <c r="U251" s="1"/>
      <c r="Y251">
        <v>3</v>
      </c>
      <c r="Z251">
        <f t="shared" si="6"/>
        <v>0.5</v>
      </c>
      <c r="AG251">
        <v>6</v>
      </c>
      <c r="AH251">
        <v>0.7</v>
      </c>
      <c r="AI251">
        <f t="shared" si="7"/>
        <v>2</v>
      </c>
    </row>
    <row r="252" spans="3:35" x14ac:dyDescent="0.3">
      <c r="C252" s="1">
        <v>244</v>
      </c>
      <c r="D252" s="1">
        <v>1804</v>
      </c>
      <c r="E252" s="1">
        <v>1</v>
      </c>
      <c r="F252" s="1">
        <v>0</v>
      </c>
      <c r="G252" s="1" t="s">
        <v>2914</v>
      </c>
      <c r="H252" s="1" t="s">
        <v>2911</v>
      </c>
      <c r="I252" s="1">
        <v>0</v>
      </c>
      <c r="J252" s="1"/>
      <c r="K252" s="1"/>
      <c r="L252" s="1">
        <v>4</v>
      </c>
      <c r="M252" s="1">
        <v>1</v>
      </c>
      <c r="N252" s="1"/>
      <c r="O252" s="1"/>
      <c r="P252" s="1">
        <v>2</v>
      </c>
      <c r="Q252" s="1">
        <v>0.7</v>
      </c>
      <c r="R252" s="1"/>
      <c r="S252" s="1"/>
      <c r="T252" s="1"/>
      <c r="U252" s="1"/>
      <c r="Y252">
        <v>3</v>
      </c>
      <c r="Z252">
        <f t="shared" si="6"/>
        <v>0.5</v>
      </c>
      <c r="AG252">
        <v>6</v>
      </c>
      <c r="AH252">
        <v>0.7</v>
      </c>
      <c r="AI252">
        <f t="shared" si="7"/>
        <v>2</v>
      </c>
    </row>
    <row r="253" spans="3:35" x14ac:dyDescent="0.3">
      <c r="C253" s="1">
        <v>245</v>
      </c>
      <c r="D253" s="1">
        <v>1805</v>
      </c>
      <c r="E253" s="1">
        <v>1</v>
      </c>
      <c r="F253" s="1">
        <v>0</v>
      </c>
      <c r="G253" s="1" t="s">
        <v>2914</v>
      </c>
      <c r="H253" s="1" t="s">
        <v>2911</v>
      </c>
      <c r="I253" s="1">
        <v>0</v>
      </c>
      <c r="J253" s="1"/>
      <c r="K253" s="1"/>
      <c r="L253" s="1">
        <v>5</v>
      </c>
      <c r="M253" s="1">
        <v>1</v>
      </c>
      <c r="N253" s="1"/>
      <c r="O253" s="1"/>
      <c r="P253" s="1">
        <v>2</v>
      </c>
      <c r="Q253" s="1">
        <v>0.7</v>
      </c>
      <c r="R253" s="1"/>
      <c r="S253" s="1"/>
      <c r="T253" s="1"/>
      <c r="U253" s="1"/>
      <c r="Y253">
        <v>3</v>
      </c>
      <c r="Z253">
        <f t="shared" si="6"/>
        <v>0.5</v>
      </c>
      <c r="AG253">
        <v>6</v>
      </c>
      <c r="AH253">
        <v>0.7</v>
      </c>
      <c r="AI253">
        <f t="shared" si="7"/>
        <v>2</v>
      </c>
    </row>
    <row r="254" spans="3:35" x14ac:dyDescent="0.3">
      <c r="C254" s="1">
        <v>246</v>
      </c>
      <c r="D254" s="1">
        <v>1806</v>
      </c>
      <c r="E254" s="1">
        <v>1</v>
      </c>
      <c r="F254" s="1">
        <v>0</v>
      </c>
      <c r="G254" s="1" t="s">
        <v>2914</v>
      </c>
      <c r="H254" s="1" t="s">
        <v>2911</v>
      </c>
      <c r="I254" s="1">
        <v>0</v>
      </c>
      <c r="J254" s="1"/>
      <c r="K254" s="1"/>
      <c r="L254" s="1">
        <v>6</v>
      </c>
      <c r="M254" s="1">
        <v>1</v>
      </c>
      <c r="N254" s="1"/>
      <c r="O254" s="1"/>
      <c r="P254" s="1">
        <v>2</v>
      </c>
      <c r="Q254" s="1">
        <v>1</v>
      </c>
      <c r="R254" s="1"/>
      <c r="S254" s="1"/>
      <c r="T254" s="1"/>
      <c r="U254" s="1"/>
      <c r="Y254">
        <v>2</v>
      </c>
      <c r="Z254">
        <f t="shared" si="6"/>
        <v>0.7</v>
      </c>
      <c r="AG254">
        <v>4</v>
      </c>
      <c r="AH254">
        <v>1</v>
      </c>
      <c r="AI254">
        <f t="shared" si="7"/>
        <v>2</v>
      </c>
    </row>
    <row r="255" spans="3:35" x14ac:dyDescent="0.3">
      <c r="C255" s="1">
        <v>247</v>
      </c>
      <c r="D255" s="1">
        <v>1807</v>
      </c>
      <c r="E255" s="1">
        <v>1</v>
      </c>
      <c r="F255" s="1">
        <v>0</v>
      </c>
      <c r="G255" s="1" t="s">
        <v>2914</v>
      </c>
      <c r="H255" s="1" t="s">
        <v>2911</v>
      </c>
      <c r="I255" s="1">
        <v>0</v>
      </c>
      <c r="J255" s="1"/>
      <c r="K255" s="1"/>
      <c r="L255" s="1">
        <v>7</v>
      </c>
      <c r="M255" s="1">
        <v>1</v>
      </c>
      <c r="N255" s="1"/>
      <c r="O255" s="1"/>
      <c r="P255" s="1">
        <v>2</v>
      </c>
      <c r="Q255" s="1">
        <v>1</v>
      </c>
      <c r="R255" s="1"/>
      <c r="S255" s="1"/>
      <c r="T255" s="1"/>
      <c r="U255" s="1"/>
      <c r="Y255">
        <v>2</v>
      </c>
      <c r="Z255">
        <f t="shared" si="6"/>
        <v>0.7</v>
      </c>
      <c r="AG255">
        <v>4</v>
      </c>
      <c r="AH255">
        <v>1</v>
      </c>
      <c r="AI255">
        <f t="shared" si="7"/>
        <v>2</v>
      </c>
    </row>
    <row r="256" spans="3:35" x14ac:dyDescent="0.3">
      <c r="C256" s="1">
        <v>248</v>
      </c>
      <c r="D256" s="1">
        <v>1808</v>
      </c>
      <c r="E256" s="1">
        <v>1</v>
      </c>
      <c r="F256" s="1">
        <v>0</v>
      </c>
      <c r="G256" s="1" t="s">
        <v>2914</v>
      </c>
      <c r="H256" s="1" t="s">
        <v>2911</v>
      </c>
      <c r="I256" s="1">
        <v>0</v>
      </c>
      <c r="J256" s="1"/>
      <c r="K256" s="1"/>
      <c r="L256" s="1">
        <v>8</v>
      </c>
      <c r="M256" s="1">
        <v>1</v>
      </c>
      <c r="N256" s="1"/>
      <c r="O256" s="1"/>
      <c r="P256" s="1">
        <v>2</v>
      </c>
      <c r="Q256" s="1">
        <v>1</v>
      </c>
      <c r="R256" s="1"/>
      <c r="S256" s="1"/>
      <c r="T256" s="1"/>
      <c r="U256" s="1"/>
      <c r="Y256">
        <v>2</v>
      </c>
      <c r="Z256">
        <f t="shared" si="6"/>
        <v>0.7</v>
      </c>
      <c r="AG256">
        <v>4</v>
      </c>
      <c r="AH256">
        <v>1</v>
      </c>
      <c r="AI256">
        <f t="shared" si="7"/>
        <v>2</v>
      </c>
    </row>
    <row r="257" spans="3:35" x14ac:dyDescent="0.3">
      <c r="C257" s="1">
        <v>249</v>
      </c>
      <c r="D257" s="1">
        <v>1809</v>
      </c>
      <c r="E257" s="1">
        <v>1</v>
      </c>
      <c r="F257" s="1">
        <v>0</v>
      </c>
      <c r="G257" s="1" t="s">
        <v>2914</v>
      </c>
      <c r="H257" s="1" t="s">
        <v>2911</v>
      </c>
      <c r="I257" s="1">
        <v>0</v>
      </c>
      <c r="J257" s="1"/>
      <c r="K257" s="1"/>
      <c r="L257" s="1">
        <v>9</v>
      </c>
      <c r="M257" s="1">
        <v>1</v>
      </c>
      <c r="N257" s="1"/>
      <c r="O257" s="1"/>
      <c r="P257" s="1">
        <v>2</v>
      </c>
      <c r="Q257" s="1">
        <v>1</v>
      </c>
      <c r="R257" s="1"/>
      <c r="S257" s="1"/>
      <c r="T257" s="1"/>
      <c r="U257" s="1"/>
      <c r="Y257">
        <v>2</v>
      </c>
      <c r="Z257">
        <f t="shared" si="6"/>
        <v>0.7</v>
      </c>
      <c r="AG257">
        <v>4</v>
      </c>
      <c r="AH257">
        <v>1</v>
      </c>
      <c r="AI257">
        <f t="shared" si="7"/>
        <v>2</v>
      </c>
    </row>
    <row r="258" spans="3:35" x14ac:dyDescent="0.3">
      <c r="C258" s="1">
        <v>250</v>
      </c>
      <c r="D258" s="1">
        <v>1810</v>
      </c>
      <c r="E258" s="1">
        <v>1</v>
      </c>
      <c r="F258" s="1">
        <v>0</v>
      </c>
      <c r="G258" s="1" t="s">
        <v>2914</v>
      </c>
      <c r="H258" s="1" t="s">
        <v>2911</v>
      </c>
      <c r="I258" s="1">
        <v>0</v>
      </c>
      <c r="J258" s="1"/>
      <c r="K258" s="1"/>
      <c r="L258" s="1">
        <v>10</v>
      </c>
      <c r="M258" s="1">
        <v>1</v>
      </c>
      <c r="N258" s="1"/>
      <c r="O258" s="1"/>
      <c r="P258" s="1">
        <v>2</v>
      </c>
      <c r="Q258" s="1">
        <v>1</v>
      </c>
      <c r="R258" s="1"/>
      <c r="S258" s="1"/>
      <c r="T258" s="1"/>
      <c r="U258" s="1"/>
      <c r="Y258">
        <v>2</v>
      </c>
      <c r="Z258">
        <f t="shared" si="6"/>
        <v>0.7</v>
      </c>
      <c r="AG258">
        <v>4</v>
      </c>
      <c r="AH258">
        <v>1</v>
      </c>
      <c r="AI258">
        <f t="shared" si="7"/>
        <v>2</v>
      </c>
    </row>
    <row r="259" spans="3:35" x14ac:dyDescent="0.3">
      <c r="C259" s="1">
        <v>251</v>
      </c>
      <c r="D259" s="1">
        <v>1811</v>
      </c>
      <c r="E259" s="1">
        <v>1</v>
      </c>
      <c r="F259" s="1">
        <v>0</v>
      </c>
      <c r="G259" s="1" t="s">
        <v>2914</v>
      </c>
      <c r="H259" s="1" t="s">
        <v>2911</v>
      </c>
      <c r="I259" s="1">
        <v>0</v>
      </c>
      <c r="J259" s="1"/>
      <c r="K259" s="1"/>
      <c r="L259" s="1">
        <v>11</v>
      </c>
      <c r="M259" s="1">
        <v>1</v>
      </c>
      <c r="N259" s="1"/>
      <c r="O259" s="1"/>
      <c r="P259" s="1">
        <v>1</v>
      </c>
      <c r="Q259" s="1">
        <v>2</v>
      </c>
      <c r="R259" s="1"/>
      <c r="S259" s="1"/>
      <c r="T259" s="1"/>
      <c r="U259" s="1"/>
      <c r="Y259">
        <v>1</v>
      </c>
      <c r="Z259">
        <f t="shared" si="6"/>
        <v>0</v>
      </c>
      <c r="AG259">
        <v>2</v>
      </c>
      <c r="AH259">
        <v>2</v>
      </c>
      <c r="AI259">
        <f t="shared" si="7"/>
        <v>1</v>
      </c>
    </row>
    <row r="260" spans="3:35" x14ac:dyDescent="0.3">
      <c r="C260" s="1">
        <v>252</v>
      </c>
      <c r="D260" s="1">
        <v>1812</v>
      </c>
      <c r="E260" s="1">
        <v>1</v>
      </c>
      <c r="F260" s="1">
        <v>0</v>
      </c>
      <c r="G260" s="1" t="s">
        <v>2914</v>
      </c>
      <c r="H260" s="1" t="s">
        <v>2911</v>
      </c>
      <c r="I260" s="1">
        <v>0</v>
      </c>
      <c r="J260" s="1"/>
      <c r="K260" s="1"/>
      <c r="L260" s="1">
        <v>12</v>
      </c>
      <c r="M260" s="1">
        <v>1</v>
      </c>
      <c r="N260" s="1"/>
      <c r="O260" s="1"/>
      <c r="P260" s="1">
        <v>1</v>
      </c>
      <c r="Q260" s="1">
        <v>2</v>
      </c>
      <c r="R260" s="1"/>
      <c r="S260" s="1"/>
      <c r="T260" s="1"/>
      <c r="U260" s="1"/>
      <c r="Y260">
        <v>1</v>
      </c>
      <c r="Z260">
        <f t="shared" si="6"/>
        <v>0</v>
      </c>
      <c r="AG260">
        <v>2</v>
      </c>
      <c r="AH260">
        <v>2</v>
      </c>
      <c r="AI260">
        <f t="shared" si="7"/>
        <v>1</v>
      </c>
    </row>
    <row r="261" spans="3:35" x14ac:dyDescent="0.3">
      <c r="C261" s="1">
        <v>253</v>
      </c>
      <c r="D261" s="1">
        <v>1813</v>
      </c>
      <c r="E261" s="1">
        <v>1</v>
      </c>
      <c r="F261" s="1">
        <v>0</v>
      </c>
      <c r="G261" s="1" t="s">
        <v>2914</v>
      </c>
      <c r="H261" s="1" t="s">
        <v>2911</v>
      </c>
      <c r="I261" s="1">
        <v>0</v>
      </c>
      <c r="J261" s="1"/>
      <c r="K261" s="1"/>
      <c r="L261" s="1">
        <v>13</v>
      </c>
      <c r="M261" s="1">
        <v>1</v>
      </c>
      <c r="N261" s="1"/>
      <c r="O261" s="1"/>
      <c r="P261" s="1">
        <v>1</v>
      </c>
      <c r="Q261" s="1">
        <v>2</v>
      </c>
      <c r="R261" s="1"/>
      <c r="S261" s="1"/>
      <c r="T261" s="1"/>
      <c r="U261" s="1"/>
      <c r="Y261">
        <v>1</v>
      </c>
      <c r="Z261">
        <f t="shared" si="6"/>
        <v>0</v>
      </c>
      <c r="AG261">
        <v>2</v>
      </c>
      <c r="AH261">
        <v>2</v>
      </c>
      <c r="AI261">
        <f t="shared" si="7"/>
        <v>1</v>
      </c>
    </row>
    <row r="262" spans="3:35" x14ac:dyDescent="0.3">
      <c r="C262" s="1">
        <v>254</v>
      </c>
      <c r="D262" s="1">
        <v>1814</v>
      </c>
      <c r="E262" s="1">
        <v>1</v>
      </c>
      <c r="F262" s="1">
        <v>0</v>
      </c>
      <c r="G262" s="1" t="s">
        <v>2914</v>
      </c>
      <c r="H262" s="1" t="s">
        <v>2911</v>
      </c>
      <c r="I262" s="1">
        <v>0</v>
      </c>
      <c r="J262" s="1"/>
      <c r="K262" s="1"/>
      <c r="L262" s="1">
        <v>14</v>
      </c>
      <c r="M262" s="1">
        <v>1</v>
      </c>
      <c r="N262" s="1"/>
      <c r="O262" s="1"/>
      <c r="P262" s="1">
        <v>1</v>
      </c>
      <c r="Q262" s="1">
        <v>2</v>
      </c>
      <c r="R262" s="1"/>
      <c r="S262" s="1"/>
      <c r="T262" s="1"/>
      <c r="U262" s="1"/>
      <c r="Y262">
        <v>1</v>
      </c>
      <c r="Z262">
        <f t="shared" si="6"/>
        <v>0</v>
      </c>
      <c r="AG262">
        <v>2</v>
      </c>
      <c r="AH262">
        <v>2</v>
      </c>
      <c r="AI262">
        <f t="shared" si="7"/>
        <v>1</v>
      </c>
    </row>
    <row r="263" spans="3:35" x14ac:dyDescent="0.3">
      <c r="C263" s="1">
        <v>255</v>
      </c>
      <c r="D263" s="1">
        <v>1815</v>
      </c>
      <c r="E263" s="1">
        <v>1</v>
      </c>
      <c r="F263" s="1">
        <v>0</v>
      </c>
      <c r="G263" s="1" t="s">
        <v>2914</v>
      </c>
      <c r="H263" s="1" t="s">
        <v>2911</v>
      </c>
      <c r="I263" s="1">
        <v>0</v>
      </c>
      <c r="J263" s="1"/>
      <c r="K263" s="1"/>
      <c r="L263" s="1">
        <v>15</v>
      </c>
      <c r="M263" s="1">
        <v>1</v>
      </c>
      <c r="N263" s="1"/>
      <c r="O263" s="1"/>
      <c r="P263" s="1">
        <v>1</v>
      </c>
      <c r="Q263" s="1">
        <v>2</v>
      </c>
      <c r="R263" s="1"/>
      <c r="S263" s="1"/>
      <c r="T263" s="1"/>
      <c r="U263" s="1"/>
      <c r="Y263">
        <v>1</v>
      </c>
      <c r="Z263">
        <f t="shared" si="6"/>
        <v>0</v>
      </c>
      <c r="AG263">
        <v>2</v>
      </c>
      <c r="AH263">
        <v>2</v>
      </c>
      <c r="AI263">
        <f t="shared" si="7"/>
        <v>1</v>
      </c>
    </row>
    <row r="264" spans="3:35" x14ac:dyDescent="0.3">
      <c r="C264" s="1">
        <v>256</v>
      </c>
      <c r="D264" s="1">
        <v>1816</v>
      </c>
      <c r="E264" s="1">
        <v>1</v>
      </c>
      <c r="F264" s="1">
        <v>0</v>
      </c>
      <c r="G264" s="1" t="s">
        <v>2914</v>
      </c>
      <c r="H264" s="1" t="s">
        <v>2911</v>
      </c>
      <c r="I264" s="1">
        <v>0</v>
      </c>
      <c r="J264" s="1"/>
      <c r="K264" s="1"/>
      <c r="L264" s="1">
        <v>16</v>
      </c>
      <c r="M264" s="1">
        <v>1</v>
      </c>
      <c r="N264" s="1"/>
      <c r="O264" s="1"/>
      <c r="P264" s="1">
        <v>1</v>
      </c>
      <c r="Q264" s="1">
        <v>0</v>
      </c>
      <c r="R264" s="1"/>
      <c r="S264" s="1"/>
      <c r="T264" s="1"/>
      <c r="U264" s="1"/>
      <c r="Y264">
        <v>1</v>
      </c>
      <c r="Z264">
        <f t="shared" si="6"/>
        <v>0</v>
      </c>
      <c r="AG264">
        <v>1</v>
      </c>
      <c r="AH264">
        <v>0</v>
      </c>
      <c r="AI264">
        <f t="shared" si="7"/>
        <v>1</v>
      </c>
    </row>
    <row r="265" spans="3:35" x14ac:dyDescent="0.3">
      <c r="C265" s="1">
        <v>257</v>
      </c>
      <c r="D265" s="1">
        <v>1817</v>
      </c>
      <c r="E265" s="1">
        <v>1</v>
      </c>
      <c r="F265" s="1">
        <v>0</v>
      </c>
      <c r="G265" s="1" t="s">
        <v>2914</v>
      </c>
      <c r="H265" s="1" t="s">
        <v>2911</v>
      </c>
      <c r="I265" s="1">
        <v>0</v>
      </c>
      <c r="J265" s="1"/>
      <c r="K265" s="1"/>
      <c r="L265" s="1">
        <v>17</v>
      </c>
      <c r="M265" s="1">
        <v>1</v>
      </c>
      <c r="N265" s="1"/>
      <c r="O265" s="1"/>
      <c r="P265" s="1">
        <v>1</v>
      </c>
      <c r="Q265" s="1">
        <v>0</v>
      </c>
      <c r="R265" s="1"/>
      <c r="S265" s="1"/>
      <c r="T265" s="1"/>
      <c r="U265" s="1"/>
      <c r="Y265">
        <v>1</v>
      </c>
      <c r="Z265">
        <f t="shared" si="6"/>
        <v>0</v>
      </c>
      <c r="AG265">
        <v>1</v>
      </c>
      <c r="AH265">
        <v>0</v>
      </c>
      <c r="AI265">
        <f t="shared" si="7"/>
        <v>1</v>
      </c>
    </row>
    <row r="266" spans="3:35" x14ac:dyDescent="0.3">
      <c r="C266" s="1">
        <v>258</v>
      </c>
      <c r="D266" s="1">
        <v>1818</v>
      </c>
      <c r="E266" s="1">
        <v>1</v>
      </c>
      <c r="F266" s="1">
        <v>0</v>
      </c>
      <c r="G266" s="1" t="s">
        <v>2914</v>
      </c>
      <c r="H266" s="1" t="s">
        <v>2911</v>
      </c>
      <c r="I266" s="1">
        <v>0</v>
      </c>
      <c r="J266" s="1"/>
      <c r="K266" s="1"/>
      <c r="L266" s="1">
        <v>18</v>
      </c>
      <c r="M266" s="1">
        <v>1</v>
      </c>
      <c r="N266" s="1"/>
      <c r="O266" s="1"/>
      <c r="P266" s="1">
        <v>1</v>
      </c>
      <c r="Q266" s="1">
        <v>0</v>
      </c>
      <c r="R266" s="1"/>
      <c r="S266" s="1"/>
      <c r="T266" s="1"/>
      <c r="U266" s="1"/>
      <c r="Y266">
        <v>1</v>
      </c>
      <c r="Z266">
        <f t="shared" ref="Z266:Z329" si="8">VLOOKUP(Y266,$AC$9:$AD$11,2,FALSE)</f>
        <v>0</v>
      </c>
      <c r="AG266">
        <v>1</v>
      </c>
      <c r="AH266">
        <v>0</v>
      </c>
      <c r="AI266">
        <f t="shared" ref="AI266:AI329" si="9">VLOOKUP(AG266,$AM$9:$AN$12,2,FALSE)</f>
        <v>1</v>
      </c>
    </row>
    <row r="267" spans="3:35" x14ac:dyDescent="0.3">
      <c r="C267" s="1">
        <v>259</v>
      </c>
      <c r="D267" s="1">
        <v>1819</v>
      </c>
      <c r="E267" s="1">
        <v>1</v>
      </c>
      <c r="F267" s="1">
        <v>0</v>
      </c>
      <c r="G267" s="1" t="s">
        <v>2914</v>
      </c>
      <c r="H267" s="1" t="s">
        <v>2911</v>
      </c>
      <c r="I267" s="1">
        <v>0</v>
      </c>
      <c r="J267" s="1"/>
      <c r="K267" s="1"/>
      <c r="L267" s="1">
        <v>19</v>
      </c>
      <c r="M267" s="1">
        <v>1</v>
      </c>
      <c r="N267" s="1"/>
      <c r="O267" s="1"/>
      <c r="P267" s="1">
        <v>1</v>
      </c>
      <c r="Q267" s="1">
        <v>0</v>
      </c>
      <c r="R267" s="1"/>
      <c r="S267" s="1"/>
      <c r="T267" s="1"/>
      <c r="U267" s="1"/>
      <c r="Y267">
        <v>1</v>
      </c>
      <c r="Z267">
        <f t="shared" si="8"/>
        <v>0</v>
      </c>
      <c r="AG267">
        <v>1</v>
      </c>
      <c r="AH267">
        <v>0</v>
      </c>
      <c r="AI267">
        <f t="shared" si="9"/>
        <v>1</v>
      </c>
    </row>
    <row r="268" spans="3:35" x14ac:dyDescent="0.3">
      <c r="C268" s="1">
        <v>260</v>
      </c>
      <c r="D268" s="1">
        <v>1820</v>
      </c>
      <c r="E268" s="1">
        <v>1</v>
      </c>
      <c r="F268" s="1">
        <v>0</v>
      </c>
      <c r="G268" s="1" t="s">
        <v>2914</v>
      </c>
      <c r="H268" s="1" t="s">
        <v>2911</v>
      </c>
      <c r="I268" s="1">
        <v>0</v>
      </c>
      <c r="J268" s="1"/>
      <c r="K268" s="1"/>
      <c r="L268" s="1">
        <v>20</v>
      </c>
      <c r="M268" s="1">
        <v>1</v>
      </c>
      <c r="N268" s="1"/>
      <c r="O268" s="1"/>
      <c r="P268" s="1">
        <v>1</v>
      </c>
      <c r="Q268" s="1">
        <v>0</v>
      </c>
      <c r="R268" s="1"/>
      <c r="S268" s="1"/>
      <c r="T268" s="1"/>
      <c r="U268" s="1"/>
      <c r="Y268">
        <v>1</v>
      </c>
      <c r="Z268">
        <f t="shared" si="8"/>
        <v>0</v>
      </c>
      <c r="AG268">
        <v>1</v>
      </c>
      <c r="AH268">
        <v>0</v>
      </c>
      <c r="AI268">
        <f t="shared" si="9"/>
        <v>1</v>
      </c>
    </row>
    <row r="269" spans="3:35" x14ac:dyDescent="0.3">
      <c r="C269" s="1">
        <v>261</v>
      </c>
      <c r="D269" s="1">
        <v>1901</v>
      </c>
      <c r="E269" s="1">
        <v>3</v>
      </c>
      <c r="F269" s="1">
        <v>0</v>
      </c>
      <c r="G269" s="1" t="s">
        <v>2914</v>
      </c>
      <c r="H269" s="1" t="s">
        <v>2911</v>
      </c>
      <c r="I269" s="1">
        <v>0</v>
      </c>
      <c r="J269" s="1"/>
      <c r="K269" s="1"/>
      <c r="L269" s="1">
        <v>1</v>
      </c>
      <c r="M269" s="1">
        <v>1</v>
      </c>
      <c r="N269" s="1"/>
      <c r="O269" s="1"/>
      <c r="P269" s="1">
        <v>2</v>
      </c>
      <c r="Q269" s="1">
        <v>0.7</v>
      </c>
      <c r="R269" s="1"/>
      <c r="S269" s="1"/>
      <c r="T269" s="1"/>
      <c r="U269" s="1"/>
      <c r="Y269">
        <v>3</v>
      </c>
      <c r="Z269">
        <f t="shared" si="8"/>
        <v>0.5</v>
      </c>
      <c r="AG269">
        <v>6</v>
      </c>
      <c r="AH269">
        <v>0.7</v>
      </c>
      <c r="AI269">
        <f t="shared" si="9"/>
        <v>2</v>
      </c>
    </row>
    <row r="270" spans="3:35" x14ac:dyDescent="0.3">
      <c r="C270" s="1">
        <v>262</v>
      </c>
      <c r="D270" s="1">
        <v>1902</v>
      </c>
      <c r="E270" s="1">
        <v>3</v>
      </c>
      <c r="F270" s="1">
        <v>0</v>
      </c>
      <c r="G270" s="1" t="s">
        <v>2914</v>
      </c>
      <c r="H270" s="1" t="s">
        <v>2911</v>
      </c>
      <c r="I270" s="1">
        <v>0</v>
      </c>
      <c r="J270" s="1"/>
      <c r="K270" s="1"/>
      <c r="L270" s="1">
        <v>2</v>
      </c>
      <c r="M270" s="1">
        <v>1</v>
      </c>
      <c r="N270" s="1"/>
      <c r="O270" s="1"/>
      <c r="P270" s="1">
        <v>2</v>
      </c>
      <c r="Q270" s="1">
        <v>0.7</v>
      </c>
      <c r="R270" s="1"/>
      <c r="S270" s="1"/>
      <c r="T270" s="1"/>
      <c r="U270" s="1"/>
      <c r="Y270">
        <v>3</v>
      </c>
      <c r="Z270">
        <f t="shared" si="8"/>
        <v>0.5</v>
      </c>
      <c r="AG270">
        <v>6</v>
      </c>
      <c r="AH270">
        <v>0.7</v>
      </c>
      <c r="AI270">
        <f t="shared" si="9"/>
        <v>2</v>
      </c>
    </row>
    <row r="271" spans="3:35" x14ac:dyDescent="0.3">
      <c r="C271" s="1">
        <v>263</v>
      </c>
      <c r="D271" s="1">
        <v>1903</v>
      </c>
      <c r="E271" s="1">
        <v>3</v>
      </c>
      <c r="F271" s="1">
        <v>0</v>
      </c>
      <c r="G271" s="1" t="s">
        <v>2914</v>
      </c>
      <c r="H271" s="1" t="s">
        <v>2911</v>
      </c>
      <c r="I271" s="1">
        <v>0</v>
      </c>
      <c r="J271" s="1"/>
      <c r="K271" s="1"/>
      <c r="L271" s="1">
        <v>3</v>
      </c>
      <c r="M271" s="1">
        <v>1</v>
      </c>
      <c r="N271" s="1"/>
      <c r="O271" s="1"/>
      <c r="P271" s="1">
        <v>2</v>
      </c>
      <c r="Q271" s="1">
        <v>0.7</v>
      </c>
      <c r="R271" s="1"/>
      <c r="S271" s="1"/>
      <c r="T271" s="1"/>
      <c r="U271" s="1"/>
      <c r="Y271">
        <v>3</v>
      </c>
      <c r="Z271">
        <f t="shared" si="8"/>
        <v>0.5</v>
      </c>
      <c r="AG271">
        <v>6</v>
      </c>
      <c r="AH271">
        <v>0.7</v>
      </c>
      <c r="AI271">
        <f t="shared" si="9"/>
        <v>2</v>
      </c>
    </row>
    <row r="272" spans="3:35" x14ac:dyDescent="0.3">
      <c r="C272" s="1">
        <v>264</v>
      </c>
      <c r="D272" s="1">
        <v>1904</v>
      </c>
      <c r="E272" s="1">
        <v>3</v>
      </c>
      <c r="F272" s="1">
        <v>0</v>
      </c>
      <c r="G272" s="1" t="s">
        <v>2914</v>
      </c>
      <c r="H272" s="1" t="s">
        <v>2911</v>
      </c>
      <c r="I272" s="1">
        <v>0</v>
      </c>
      <c r="J272" s="1"/>
      <c r="K272" s="1"/>
      <c r="L272" s="1">
        <v>4</v>
      </c>
      <c r="M272" s="1">
        <v>1</v>
      </c>
      <c r="N272" s="1"/>
      <c r="O272" s="1"/>
      <c r="P272" s="1">
        <v>2</v>
      </c>
      <c r="Q272" s="1">
        <v>0.7</v>
      </c>
      <c r="R272" s="1"/>
      <c r="S272" s="1"/>
      <c r="T272" s="1"/>
      <c r="U272" s="1"/>
      <c r="Y272">
        <v>3</v>
      </c>
      <c r="Z272">
        <f t="shared" si="8"/>
        <v>0.5</v>
      </c>
      <c r="AG272">
        <v>6</v>
      </c>
      <c r="AH272">
        <v>0.7</v>
      </c>
      <c r="AI272">
        <f t="shared" si="9"/>
        <v>2</v>
      </c>
    </row>
    <row r="273" spans="3:35" x14ac:dyDescent="0.3">
      <c r="C273" s="1">
        <v>265</v>
      </c>
      <c r="D273" s="1">
        <v>1905</v>
      </c>
      <c r="E273" s="1">
        <v>3</v>
      </c>
      <c r="F273" s="1">
        <v>0</v>
      </c>
      <c r="G273" s="1" t="s">
        <v>2914</v>
      </c>
      <c r="H273" s="1" t="s">
        <v>2911</v>
      </c>
      <c r="I273" s="1">
        <v>0</v>
      </c>
      <c r="J273" s="1"/>
      <c r="K273" s="1"/>
      <c r="L273" s="1">
        <v>5</v>
      </c>
      <c r="M273" s="1">
        <v>1</v>
      </c>
      <c r="N273" s="1"/>
      <c r="O273" s="1"/>
      <c r="P273" s="1">
        <v>2</v>
      </c>
      <c r="Q273" s="1">
        <v>0.7</v>
      </c>
      <c r="R273" s="1"/>
      <c r="S273" s="1"/>
      <c r="T273" s="1"/>
      <c r="U273" s="1"/>
      <c r="Y273">
        <v>3</v>
      </c>
      <c r="Z273">
        <f t="shared" si="8"/>
        <v>0.5</v>
      </c>
      <c r="AG273">
        <v>6</v>
      </c>
      <c r="AH273">
        <v>0.7</v>
      </c>
      <c r="AI273">
        <f t="shared" si="9"/>
        <v>2</v>
      </c>
    </row>
    <row r="274" spans="3:35" x14ac:dyDescent="0.3">
      <c r="C274" s="1">
        <v>266</v>
      </c>
      <c r="D274" s="1">
        <v>1906</v>
      </c>
      <c r="E274" s="1">
        <v>3</v>
      </c>
      <c r="F274" s="1">
        <v>0</v>
      </c>
      <c r="G274" s="1" t="s">
        <v>2914</v>
      </c>
      <c r="H274" s="1" t="s">
        <v>2911</v>
      </c>
      <c r="I274" s="1">
        <v>0</v>
      </c>
      <c r="J274" s="1"/>
      <c r="K274" s="1"/>
      <c r="L274" s="1">
        <v>6</v>
      </c>
      <c r="M274" s="1">
        <v>1</v>
      </c>
      <c r="N274" s="1"/>
      <c r="O274" s="1"/>
      <c r="P274" s="1">
        <v>2</v>
      </c>
      <c r="Q274" s="1">
        <v>1</v>
      </c>
      <c r="R274" s="1"/>
      <c r="S274" s="1"/>
      <c r="T274" s="1"/>
      <c r="U274" s="1"/>
      <c r="Y274">
        <v>2</v>
      </c>
      <c r="Z274">
        <f t="shared" si="8"/>
        <v>0.7</v>
      </c>
      <c r="AG274">
        <v>4</v>
      </c>
      <c r="AH274">
        <v>1</v>
      </c>
      <c r="AI274">
        <f t="shared" si="9"/>
        <v>2</v>
      </c>
    </row>
    <row r="275" spans="3:35" x14ac:dyDescent="0.3">
      <c r="C275" s="1">
        <v>267</v>
      </c>
      <c r="D275" s="1">
        <v>1907</v>
      </c>
      <c r="E275" s="1">
        <v>3</v>
      </c>
      <c r="F275" s="1">
        <v>0</v>
      </c>
      <c r="G275" s="1" t="s">
        <v>2914</v>
      </c>
      <c r="H275" s="1" t="s">
        <v>2911</v>
      </c>
      <c r="I275" s="1">
        <v>0</v>
      </c>
      <c r="J275" s="1"/>
      <c r="K275" s="1"/>
      <c r="L275" s="1">
        <v>7</v>
      </c>
      <c r="M275" s="1">
        <v>1</v>
      </c>
      <c r="N275" s="1"/>
      <c r="O275" s="1"/>
      <c r="P275" s="1">
        <v>2</v>
      </c>
      <c r="Q275" s="1">
        <v>1</v>
      </c>
      <c r="R275" s="1"/>
      <c r="S275" s="1"/>
      <c r="T275" s="1"/>
      <c r="U275" s="1"/>
      <c r="Y275">
        <v>2</v>
      </c>
      <c r="Z275">
        <f t="shared" si="8"/>
        <v>0.7</v>
      </c>
      <c r="AG275">
        <v>4</v>
      </c>
      <c r="AH275">
        <v>1</v>
      </c>
      <c r="AI275">
        <f t="shared" si="9"/>
        <v>2</v>
      </c>
    </row>
    <row r="276" spans="3:35" x14ac:dyDescent="0.3">
      <c r="C276" s="1">
        <v>268</v>
      </c>
      <c r="D276" s="1">
        <v>1908</v>
      </c>
      <c r="E276" s="1">
        <v>3</v>
      </c>
      <c r="F276" s="1">
        <v>0</v>
      </c>
      <c r="G276" s="1" t="s">
        <v>2914</v>
      </c>
      <c r="H276" s="1" t="s">
        <v>2911</v>
      </c>
      <c r="I276" s="1">
        <v>0</v>
      </c>
      <c r="J276" s="1"/>
      <c r="K276" s="1"/>
      <c r="L276" s="1">
        <v>8</v>
      </c>
      <c r="M276" s="1">
        <v>1</v>
      </c>
      <c r="N276" s="1"/>
      <c r="O276" s="1"/>
      <c r="P276" s="1">
        <v>2</v>
      </c>
      <c r="Q276" s="1">
        <v>1</v>
      </c>
      <c r="R276" s="1"/>
      <c r="S276" s="1"/>
      <c r="T276" s="1"/>
      <c r="U276" s="1"/>
      <c r="Y276">
        <v>2</v>
      </c>
      <c r="Z276">
        <f t="shared" si="8"/>
        <v>0.7</v>
      </c>
      <c r="AG276">
        <v>4</v>
      </c>
      <c r="AH276">
        <v>1</v>
      </c>
      <c r="AI276">
        <f t="shared" si="9"/>
        <v>2</v>
      </c>
    </row>
    <row r="277" spans="3:35" x14ac:dyDescent="0.3">
      <c r="C277" s="1">
        <v>269</v>
      </c>
      <c r="D277" s="1">
        <v>1909</v>
      </c>
      <c r="E277" s="1">
        <v>3</v>
      </c>
      <c r="F277" s="1">
        <v>0</v>
      </c>
      <c r="G277" s="1" t="s">
        <v>2914</v>
      </c>
      <c r="H277" s="1" t="s">
        <v>2911</v>
      </c>
      <c r="I277" s="1">
        <v>0</v>
      </c>
      <c r="J277" s="1"/>
      <c r="K277" s="1"/>
      <c r="L277" s="1">
        <v>9</v>
      </c>
      <c r="M277" s="1">
        <v>1</v>
      </c>
      <c r="N277" s="1"/>
      <c r="O277" s="1"/>
      <c r="P277" s="1">
        <v>2</v>
      </c>
      <c r="Q277" s="1">
        <v>1</v>
      </c>
      <c r="R277" s="1"/>
      <c r="S277" s="1"/>
      <c r="T277" s="1"/>
      <c r="U277" s="1"/>
      <c r="Y277">
        <v>2</v>
      </c>
      <c r="Z277">
        <f t="shared" si="8"/>
        <v>0.7</v>
      </c>
      <c r="AG277">
        <v>4</v>
      </c>
      <c r="AH277">
        <v>1</v>
      </c>
      <c r="AI277">
        <f t="shared" si="9"/>
        <v>2</v>
      </c>
    </row>
    <row r="278" spans="3:35" x14ac:dyDescent="0.3">
      <c r="C278" s="1">
        <v>270</v>
      </c>
      <c r="D278" s="1">
        <v>1910</v>
      </c>
      <c r="E278" s="1">
        <v>3</v>
      </c>
      <c r="F278" s="1">
        <v>0</v>
      </c>
      <c r="G278" s="1" t="s">
        <v>2914</v>
      </c>
      <c r="H278" s="1" t="s">
        <v>2911</v>
      </c>
      <c r="I278" s="1">
        <v>0</v>
      </c>
      <c r="J278" s="1"/>
      <c r="K278" s="1"/>
      <c r="L278" s="1">
        <v>10</v>
      </c>
      <c r="M278" s="1">
        <v>1</v>
      </c>
      <c r="N278" s="1"/>
      <c r="O278" s="1"/>
      <c r="P278" s="1">
        <v>2</v>
      </c>
      <c r="Q278" s="1">
        <v>1</v>
      </c>
      <c r="R278" s="1"/>
      <c r="S278" s="1"/>
      <c r="T278" s="1"/>
      <c r="U278" s="1"/>
      <c r="Y278">
        <v>2</v>
      </c>
      <c r="Z278">
        <f t="shared" si="8"/>
        <v>0.7</v>
      </c>
      <c r="AG278">
        <v>4</v>
      </c>
      <c r="AH278">
        <v>1</v>
      </c>
      <c r="AI278">
        <f t="shared" si="9"/>
        <v>2</v>
      </c>
    </row>
    <row r="279" spans="3:35" x14ac:dyDescent="0.3">
      <c r="C279" s="1">
        <v>271</v>
      </c>
      <c r="D279" s="1">
        <v>1911</v>
      </c>
      <c r="E279" s="1">
        <v>3</v>
      </c>
      <c r="F279" s="1">
        <v>0</v>
      </c>
      <c r="G279" s="1" t="s">
        <v>2914</v>
      </c>
      <c r="H279" s="1" t="s">
        <v>2911</v>
      </c>
      <c r="I279" s="1">
        <v>0</v>
      </c>
      <c r="J279" s="1"/>
      <c r="K279" s="1"/>
      <c r="L279" s="1">
        <v>11</v>
      </c>
      <c r="M279" s="1">
        <v>1</v>
      </c>
      <c r="N279" s="1"/>
      <c r="O279" s="1"/>
      <c r="P279" s="1">
        <v>1</v>
      </c>
      <c r="Q279" s="1">
        <v>2</v>
      </c>
      <c r="R279" s="1"/>
      <c r="S279" s="1"/>
      <c r="T279" s="1"/>
      <c r="U279" s="1"/>
      <c r="Y279">
        <v>1</v>
      </c>
      <c r="Z279">
        <f t="shared" si="8"/>
        <v>0</v>
      </c>
      <c r="AG279">
        <v>2</v>
      </c>
      <c r="AH279">
        <v>2</v>
      </c>
      <c r="AI279">
        <f t="shared" si="9"/>
        <v>1</v>
      </c>
    </row>
    <row r="280" spans="3:35" x14ac:dyDescent="0.3">
      <c r="C280" s="1">
        <v>272</v>
      </c>
      <c r="D280" s="1">
        <v>1912</v>
      </c>
      <c r="E280" s="1">
        <v>3</v>
      </c>
      <c r="F280" s="1">
        <v>0</v>
      </c>
      <c r="G280" s="1" t="s">
        <v>2914</v>
      </c>
      <c r="H280" s="1" t="s">
        <v>2911</v>
      </c>
      <c r="I280" s="1">
        <v>0</v>
      </c>
      <c r="J280" s="1"/>
      <c r="K280" s="1"/>
      <c r="L280" s="1">
        <v>12</v>
      </c>
      <c r="M280" s="1">
        <v>1</v>
      </c>
      <c r="N280" s="1"/>
      <c r="O280" s="1"/>
      <c r="P280" s="1">
        <v>1</v>
      </c>
      <c r="Q280" s="1">
        <v>2</v>
      </c>
      <c r="R280" s="1"/>
      <c r="S280" s="1"/>
      <c r="T280" s="1"/>
      <c r="U280" s="1"/>
      <c r="Y280">
        <v>1</v>
      </c>
      <c r="Z280">
        <f t="shared" si="8"/>
        <v>0</v>
      </c>
      <c r="AG280">
        <v>2</v>
      </c>
      <c r="AH280">
        <v>2</v>
      </c>
      <c r="AI280">
        <f t="shared" si="9"/>
        <v>1</v>
      </c>
    </row>
    <row r="281" spans="3:35" x14ac:dyDescent="0.3">
      <c r="C281" s="1">
        <v>273</v>
      </c>
      <c r="D281" s="1">
        <v>1913</v>
      </c>
      <c r="E281" s="1">
        <v>3</v>
      </c>
      <c r="F281" s="1">
        <v>0</v>
      </c>
      <c r="G281" s="1" t="s">
        <v>2914</v>
      </c>
      <c r="H281" s="1" t="s">
        <v>2911</v>
      </c>
      <c r="I281" s="1">
        <v>0</v>
      </c>
      <c r="J281" s="1"/>
      <c r="K281" s="1"/>
      <c r="L281" s="1">
        <v>13</v>
      </c>
      <c r="M281" s="1">
        <v>1</v>
      </c>
      <c r="N281" s="1"/>
      <c r="O281" s="1"/>
      <c r="P281" s="1">
        <v>1</v>
      </c>
      <c r="Q281" s="1">
        <v>2</v>
      </c>
      <c r="R281" s="1"/>
      <c r="S281" s="1"/>
      <c r="T281" s="1"/>
      <c r="U281" s="1"/>
      <c r="Y281">
        <v>1</v>
      </c>
      <c r="Z281">
        <f t="shared" si="8"/>
        <v>0</v>
      </c>
      <c r="AG281">
        <v>2</v>
      </c>
      <c r="AH281">
        <v>2</v>
      </c>
      <c r="AI281">
        <f t="shared" si="9"/>
        <v>1</v>
      </c>
    </row>
    <row r="282" spans="3:35" x14ac:dyDescent="0.3">
      <c r="C282" s="1">
        <v>274</v>
      </c>
      <c r="D282" s="1">
        <v>1914</v>
      </c>
      <c r="E282" s="1">
        <v>3</v>
      </c>
      <c r="F282" s="1">
        <v>0</v>
      </c>
      <c r="G282" s="1" t="s">
        <v>2914</v>
      </c>
      <c r="H282" s="1" t="s">
        <v>2911</v>
      </c>
      <c r="I282" s="1">
        <v>0</v>
      </c>
      <c r="J282" s="1"/>
      <c r="K282" s="1"/>
      <c r="L282" s="1">
        <v>14</v>
      </c>
      <c r="M282" s="1">
        <v>1</v>
      </c>
      <c r="N282" s="1"/>
      <c r="O282" s="1"/>
      <c r="P282" s="1">
        <v>1</v>
      </c>
      <c r="Q282" s="1">
        <v>2</v>
      </c>
      <c r="R282" s="1"/>
      <c r="S282" s="1"/>
      <c r="T282" s="1"/>
      <c r="U282" s="1"/>
      <c r="Y282">
        <v>1</v>
      </c>
      <c r="Z282">
        <f t="shared" si="8"/>
        <v>0</v>
      </c>
      <c r="AG282">
        <v>2</v>
      </c>
      <c r="AH282">
        <v>2</v>
      </c>
      <c r="AI282">
        <f t="shared" si="9"/>
        <v>1</v>
      </c>
    </row>
    <row r="283" spans="3:35" x14ac:dyDescent="0.3">
      <c r="C283" s="1">
        <v>275</v>
      </c>
      <c r="D283" s="1">
        <v>1915</v>
      </c>
      <c r="E283" s="1">
        <v>3</v>
      </c>
      <c r="F283" s="1">
        <v>0</v>
      </c>
      <c r="G283" s="1" t="s">
        <v>2914</v>
      </c>
      <c r="H283" s="1" t="s">
        <v>2911</v>
      </c>
      <c r="I283" s="1">
        <v>0</v>
      </c>
      <c r="J283" s="1"/>
      <c r="K283" s="1"/>
      <c r="L283" s="1">
        <v>15</v>
      </c>
      <c r="M283" s="1">
        <v>1</v>
      </c>
      <c r="N283" s="1"/>
      <c r="O283" s="1"/>
      <c r="P283" s="1">
        <v>1</v>
      </c>
      <c r="Q283" s="1">
        <v>2</v>
      </c>
      <c r="R283" s="1"/>
      <c r="S283" s="1"/>
      <c r="T283" s="1"/>
      <c r="U283" s="1"/>
      <c r="Y283">
        <v>1</v>
      </c>
      <c r="Z283">
        <f t="shared" si="8"/>
        <v>0</v>
      </c>
      <c r="AG283">
        <v>2</v>
      </c>
      <c r="AH283">
        <v>2</v>
      </c>
      <c r="AI283">
        <f t="shared" si="9"/>
        <v>1</v>
      </c>
    </row>
    <row r="284" spans="3:35" x14ac:dyDescent="0.3">
      <c r="C284" s="1">
        <v>276</v>
      </c>
      <c r="D284" s="1">
        <v>1916</v>
      </c>
      <c r="E284" s="1">
        <v>3</v>
      </c>
      <c r="F284" s="1">
        <v>0</v>
      </c>
      <c r="G284" s="1" t="s">
        <v>2914</v>
      </c>
      <c r="H284" s="1" t="s">
        <v>2911</v>
      </c>
      <c r="I284" s="1">
        <v>0</v>
      </c>
      <c r="J284" s="1"/>
      <c r="K284" s="1"/>
      <c r="L284" s="1">
        <v>16</v>
      </c>
      <c r="M284" s="1">
        <v>1</v>
      </c>
      <c r="N284" s="1"/>
      <c r="O284" s="1"/>
      <c r="P284" s="1">
        <v>1</v>
      </c>
      <c r="Q284" s="1">
        <v>0</v>
      </c>
      <c r="R284" s="1"/>
      <c r="S284" s="1"/>
      <c r="T284" s="1"/>
      <c r="U284" s="1"/>
      <c r="Y284">
        <v>1</v>
      </c>
      <c r="Z284">
        <f t="shared" si="8"/>
        <v>0</v>
      </c>
      <c r="AG284">
        <v>1</v>
      </c>
      <c r="AH284">
        <v>0</v>
      </c>
      <c r="AI284">
        <f t="shared" si="9"/>
        <v>1</v>
      </c>
    </row>
    <row r="285" spans="3:35" x14ac:dyDescent="0.3">
      <c r="C285" s="1">
        <v>277</v>
      </c>
      <c r="D285" s="1">
        <v>1917</v>
      </c>
      <c r="E285" s="1">
        <v>3</v>
      </c>
      <c r="F285" s="1">
        <v>0</v>
      </c>
      <c r="G285" s="1" t="s">
        <v>2914</v>
      </c>
      <c r="H285" s="1" t="s">
        <v>2911</v>
      </c>
      <c r="I285" s="1">
        <v>0</v>
      </c>
      <c r="J285" s="1"/>
      <c r="K285" s="1"/>
      <c r="L285" s="1">
        <v>17</v>
      </c>
      <c r="M285" s="1">
        <v>1</v>
      </c>
      <c r="N285" s="1"/>
      <c r="O285" s="1"/>
      <c r="P285" s="1">
        <v>1</v>
      </c>
      <c r="Q285" s="1">
        <v>0</v>
      </c>
      <c r="R285" s="1"/>
      <c r="S285" s="1"/>
      <c r="T285" s="1"/>
      <c r="U285" s="1"/>
      <c r="Y285">
        <v>1</v>
      </c>
      <c r="Z285">
        <f t="shared" si="8"/>
        <v>0</v>
      </c>
      <c r="AG285">
        <v>1</v>
      </c>
      <c r="AH285">
        <v>0</v>
      </c>
      <c r="AI285">
        <f t="shared" si="9"/>
        <v>1</v>
      </c>
    </row>
    <row r="286" spans="3:35" x14ac:dyDescent="0.3">
      <c r="C286" s="1">
        <v>278</v>
      </c>
      <c r="D286" s="1">
        <v>1918</v>
      </c>
      <c r="E286" s="1">
        <v>3</v>
      </c>
      <c r="F286" s="1">
        <v>0</v>
      </c>
      <c r="G286" s="1" t="s">
        <v>2914</v>
      </c>
      <c r="H286" s="1" t="s">
        <v>2911</v>
      </c>
      <c r="I286" s="1">
        <v>0</v>
      </c>
      <c r="J286" s="1"/>
      <c r="K286" s="1"/>
      <c r="L286" s="1">
        <v>18</v>
      </c>
      <c r="M286" s="1">
        <v>1</v>
      </c>
      <c r="N286" s="1"/>
      <c r="O286" s="1"/>
      <c r="P286" s="1">
        <v>1</v>
      </c>
      <c r="Q286" s="1">
        <v>0</v>
      </c>
      <c r="R286" s="1"/>
      <c r="S286" s="1"/>
      <c r="T286" s="1"/>
      <c r="U286" s="1"/>
      <c r="Y286">
        <v>1</v>
      </c>
      <c r="Z286">
        <f t="shared" si="8"/>
        <v>0</v>
      </c>
      <c r="AG286">
        <v>1</v>
      </c>
      <c r="AH286">
        <v>0</v>
      </c>
      <c r="AI286">
        <f t="shared" si="9"/>
        <v>1</v>
      </c>
    </row>
    <row r="287" spans="3:35" x14ac:dyDescent="0.3">
      <c r="C287" s="1">
        <v>279</v>
      </c>
      <c r="D287" s="1">
        <v>1919</v>
      </c>
      <c r="E287" s="1">
        <v>3</v>
      </c>
      <c r="F287" s="1">
        <v>0</v>
      </c>
      <c r="G287" s="1" t="s">
        <v>2914</v>
      </c>
      <c r="H287" s="1" t="s">
        <v>2911</v>
      </c>
      <c r="I287" s="1">
        <v>0</v>
      </c>
      <c r="J287" s="1"/>
      <c r="K287" s="1"/>
      <c r="L287" s="1">
        <v>19</v>
      </c>
      <c r="M287" s="1">
        <v>1</v>
      </c>
      <c r="N287" s="1"/>
      <c r="O287" s="1"/>
      <c r="P287" s="1">
        <v>1</v>
      </c>
      <c r="Q287" s="1">
        <v>0</v>
      </c>
      <c r="R287" s="1"/>
      <c r="S287" s="1"/>
      <c r="T287" s="1"/>
      <c r="U287" s="1"/>
      <c r="Y287">
        <v>1</v>
      </c>
      <c r="Z287">
        <f t="shared" si="8"/>
        <v>0</v>
      </c>
      <c r="AG287">
        <v>1</v>
      </c>
      <c r="AH287">
        <v>0</v>
      </c>
      <c r="AI287">
        <f t="shared" si="9"/>
        <v>1</v>
      </c>
    </row>
    <row r="288" spans="3:35" x14ac:dyDescent="0.3">
      <c r="C288" s="1">
        <v>280</v>
      </c>
      <c r="D288" s="1">
        <v>1920</v>
      </c>
      <c r="E288" s="1">
        <v>3</v>
      </c>
      <c r="F288" s="1">
        <v>0</v>
      </c>
      <c r="G288" s="1" t="s">
        <v>2914</v>
      </c>
      <c r="H288" s="1" t="s">
        <v>2911</v>
      </c>
      <c r="I288" s="1">
        <v>0</v>
      </c>
      <c r="J288" s="1"/>
      <c r="K288" s="1"/>
      <c r="L288" s="1">
        <v>20</v>
      </c>
      <c r="M288" s="1">
        <v>1</v>
      </c>
      <c r="N288" s="1"/>
      <c r="O288" s="1"/>
      <c r="P288" s="1">
        <v>1</v>
      </c>
      <c r="Q288" s="1">
        <v>0</v>
      </c>
      <c r="R288" s="1"/>
      <c r="S288" s="1"/>
      <c r="T288" s="1"/>
      <c r="U288" s="1"/>
      <c r="Y288">
        <v>1</v>
      </c>
      <c r="Z288">
        <f t="shared" si="8"/>
        <v>0</v>
      </c>
      <c r="AG288">
        <v>1</v>
      </c>
      <c r="AH288">
        <v>0</v>
      </c>
      <c r="AI288">
        <f t="shared" si="9"/>
        <v>1</v>
      </c>
    </row>
    <row r="289" spans="3:35" x14ac:dyDescent="0.3">
      <c r="C289" s="1">
        <v>281</v>
      </c>
      <c r="D289" s="1">
        <v>2001</v>
      </c>
      <c r="E289" s="1">
        <v>10</v>
      </c>
      <c r="F289" s="1">
        <v>0</v>
      </c>
      <c r="G289" s="1" t="s">
        <v>2914</v>
      </c>
      <c r="H289" s="1" t="s">
        <v>2911</v>
      </c>
      <c r="I289" s="1">
        <v>0</v>
      </c>
      <c r="J289" s="1"/>
      <c r="K289" s="1"/>
      <c r="L289" s="1">
        <v>1</v>
      </c>
      <c r="M289" s="1">
        <v>1</v>
      </c>
      <c r="N289" s="1"/>
      <c r="O289" s="1"/>
      <c r="P289" s="1">
        <v>2</v>
      </c>
      <c r="Q289" s="1">
        <v>0.7</v>
      </c>
      <c r="R289" s="1"/>
      <c r="S289" s="1"/>
      <c r="T289" s="1"/>
      <c r="U289" s="1"/>
      <c r="Y289">
        <v>3</v>
      </c>
      <c r="Z289">
        <f t="shared" si="8"/>
        <v>0.5</v>
      </c>
      <c r="AG289">
        <v>6</v>
      </c>
      <c r="AH289">
        <v>0.7</v>
      </c>
      <c r="AI289">
        <f t="shared" si="9"/>
        <v>2</v>
      </c>
    </row>
    <row r="290" spans="3:35" x14ac:dyDescent="0.3">
      <c r="C290" s="1">
        <v>282</v>
      </c>
      <c r="D290" s="1">
        <v>2002</v>
      </c>
      <c r="E290" s="1">
        <v>10</v>
      </c>
      <c r="F290" s="1">
        <v>0</v>
      </c>
      <c r="G290" s="1" t="s">
        <v>2914</v>
      </c>
      <c r="H290" s="1" t="s">
        <v>2911</v>
      </c>
      <c r="I290" s="1">
        <v>0</v>
      </c>
      <c r="J290" s="1"/>
      <c r="K290" s="1"/>
      <c r="L290" s="1">
        <v>2</v>
      </c>
      <c r="M290" s="1">
        <v>1</v>
      </c>
      <c r="N290" s="1"/>
      <c r="O290" s="1"/>
      <c r="P290" s="1">
        <v>2</v>
      </c>
      <c r="Q290" s="1">
        <v>0.7</v>
      </c>
      <c r="R290" s="1"/>
      <c r="S290" s="1"/>
      <c r="T290" s="1"/>
      <c r="U290" s="1"/>
      <c r="Y290">
        <v>3</v>
      </c>
      <c r="Z290">
        <f t="shared" si="8"/>
        <v>0.5</v>
      </c>
      <c r="AG290">
        <v>6</v>
      </c>
      <c r="AH290">
        <v>0.7</v>
      </c>
      <c r="AI290">
        <f t="shared" si="9"/>
        <v>2</v>
      </c>
    </row>
    <row r="291" spans="3:35" x14ac:dyDescent="0.3">
      <c r="C291" s="1">
        <v>283</v>
      </c>
      <c r="D291" s="1">
        <v>2003</v>
      </c>
      <c r="E291" s="1">
        <v>10</v>
      </c>
      <c r="F291" s="1">
        <v>0</v>
      </c>
      <c r="G291" s="1" t="s">
        <v>2914</v>
      </c>
      <c r="H291" s="1" t="s">
        <v>2911</v>
      </c>
      <c r="I291" s="1">
        <v>0</v>
      </c>
      <c r="J291" s="1"/>
      <c r="K291" s="1"/>
      <c r="L291" s="1">
        <v>3</v>
      </c>
      <c r="M291" s="1">
        <v>1</v>
      </c>
      <c r="N291" s="1"/>
      <c r="O291" s="1"/>
      <c r="P291" s="1">
        <v>2</v>
      </c>
      <c r="Q291" s="1">
        <v>0.7</v>
      </c>
      <c r="R291" s="1"/>
      <c r="S291" s="1"/>
      <c r="T291" s="1"/>
      <c r="U291" s="1"/>
      <c r="Y291">
        <v>3</v>
      </c>
      <c r="Z291">
        <f t="shared" si="8"/>
        <v>0.5</v>
      </c>
      <c r="AG291">
        <v>6</v>
      </c>
      <c r="AH291">
        <v>0.7</v>
      </c>
      <c r="AI291">
        <f t="shared" si="9"/>
        <v>2</v>
      </c>
    </row>
    <row r="292" spans="3:35" x14ac:dyDescent="0.3">
      <c r="C292" s="1">
        <v>284</v>
      </c>
      <c r="D292" s="1">
        <v>2004</v>
      </c>
      <c r="E292" s="1">
        <v>10</v>
      </c>
      <c r="F292" s="1">
        <v>0</v>
      </c>
      <c r="G292" s="1" t="s">
        <v>2914</v>
      </c>
      <c r="H292" s="1" t="s">
        <v>2911</v>
      </c>
      <c r="I292" s="1">
        <v>0</v>
      </c>
      <c r="J292" s="1"/>
      <c r="K292" s="1"/>
      <c r="L292" s="1">
        <v>4</v>
      </c>
      <c r="M292" s="1">
        <v>1</v>
      </c>
      <c r="N292" s="1"/>
      <c r="O292" s="1"/>
      <c r="P292" s="1">
        <v>2</v>
      </c>
      <c r="Q292" s="1">
        <v>0.7</v>
      </c>
      <c r="R292" s="1"/>
      <c r="S292" s="1"/>
      <c r="T292" s="1"/>
      <c r="U292" s="1"/>
      <c r="Y292">
        <v>3</v>
      </c>
      <c r="Z292">
        <f t="shared" si="8"/>
        <v>0.5</v>
      </c>
      <c r="AG292">
        <v>6</v>
      </c>
      <c r="AH292">
        <v>0.7</v>
      </c>
      <c r="AI292">
        <f t="shared" si="9"/>
        <v>2</v>
      </c>
    </row>
    <row r="293" spans="3:35" x14ac:dyDescent="0.3">
      <c r="C293" s="1">
        <v>285</v>
      </c>
      <c r="D293" s="1">
        <v>2005</v>
      </c>
      <c r="E293" s="1">
        <v>10</v>
      </c>
      <c r="F293" s="1">
        <v>0</v>
      </c>
      <c r="G293" s="1" t="s">
        <v>2914</v>
      </c>
      <c r="H293" s="1" t="s">
        <v>2911</v>
      </c>
      <c r="I293" s="1">
        <v>0</v>
      </c>
      <c r="J293" s="1"/>
      <c r="K293" s="1"/>
      <c r="L293" s="1">
        <v>5</v>
      </c>
      <c r="M293" s="1">
        <v>1</v>
      </c>
      <c r="N293" s="1"/>
      <c r="O293" s="1"/>
      <c r="P293" s="1">
        <v>2</v>
      </c>
      <c r="Q293" s="1">
        <v>0.7</v>
      </c>
      <c r="R293" s="1"/>
      <c r="S293" s="1"/>
      <c r="T293" s="1"/>
      <c r="U293" s="1"/>
      <c r="Y293">
        <v>3</v>
      </c>
      <c r="Z293">
        <f t="shared" si="8"/>
        <v>0.5</v>
      </c>
      <c r="AG293">
        <v>6</v>
      </c>
      <c r="AH293">
        <v>0.7</v>
      </c>
      <c r="AI293">
        <f t="shared" si="9"/>
        <v>2</v>
      </c>
    </row>
    <row r="294" spans="3:35" x14ac:dyDescent="0.3">
      <c r="C294" s="1">
        <v>286</v>
      </c>
      <c r="D294" s="1">
        <v>2006</v>
      </c>
      <c r="E294" s="1">
        <v>10</v>
      </c>
      <c r="F294" s="1">
        <v>0</v>
      </c>
      <c r="G294" s="1" t="s">
        <v>2914</v>
      </c>
      <c r="H294" s="1" t="s">
        <v>2911</v>
      </c>
      <c r="I294" s="1">
        <v>0</v>
      </c>
      <c r="J294" s="1"/>
      <c r="K294" s="1"/>
      <c r="L294" s="1">
        <v>6</v>
      </c>
      <c r="M294" s="1">
        <v>1</v>
      </c>
      <c r="N294" s="1"/>
      <c r="O294" s="1"/>
      <c r="P294" s="1">
        <v>2</v>
      </c>
      <c r="Q294" s="1">
        <v>1</v>
      </c>
      <c r="R294" s="1"/>
      <c r="S294" s="1"/>
      <c r="T294" s="1"/>
      <c r="U294" s="1"/>
      <c r="Y294">
        <v>2</v>
      </c>
      <c r="Z294">
        <f t="shared" si="8"/>
        <v>0.7</v>
      </c>
      <c r="AG294">
        <v>4</v>
      </c>
      <c r="AH294">
        <v>1</v>
      </c>
      <c r="AI294">
        <f t="shared" si="9"/>
        <v>2</v>
      </c>
    </row>
    <row r="295" spans="3:35" x14ac:dyDescent="0.3">
      <c r="C295" s="1">
        <v>287</v>
      </c>
      <c r="D295" s="1">
        <v>2007</v>
      </c>
      <c r="E295" s="1">
        <v>10</v>
      </c>
      <c r="F295" s="1">
        <v>0</v>
      </c>
      <c r="G295" s="1" t="s">
        <v>2914</v>
      </c>
      <c r="H295" s="1" t="s">
        <v>2911</v>
      </c>
      <c r="I295" s="1">
        <v>0</v>
      </c>
      <c r="J295" s="1"/>
      <c r="K295" s="1"/>
      <c r="L295" s="1">
        <v>7</v>
      </c>
      <c r="M295" s="1">
        <v>1</v>
      </c>
      <c r="N295" s="1"/>
      <c r="O295" s="1"/>
      <c r="P295" s="1">
        <v>2</v>
      </c>
      <c r="Q295" s="1">
        <v>1</v>
      </c>
      <c r="R295" s="1"/>
      <c r="S295" s="1"/>
      <c r="T295" s="1"/>
      <c r="U295" s="1"/>
      <c r="Y295">
        <v>2</v>
      </c>
      <c r="Z295">
        <f t="shared" si="8"/>
        <v>0.7</v>
      </c>
      <c r="AG295">
        <v>4</v>
      </c>
      <c r="AH295">
        <v>1</v>
      </c>
      <c r="AI295">
        <f t="shared" si="9"/>
        <v>2</v>
      </c>
    </row>
    <row r="296" spans="3:35" x14ac:dyDescent="0.3">
      <c r="C296" s="1">
        <v>288</v>
      </c>
      <c r="D296" s="1">
        <v>2008</v>
      </c>
      <c r="E296" s="1">
        <v>10</v>
      </c>
      <c r="F296" s="1">
        <v>0</v>
      </c>
      <c r="G296" s="1" t="s">
        <v>2914</v>
      </c>
      <c r="H296" s="1" t="s">
        <v>2911</v>
      </c>
      <c r="I296" s="1">
        <v>0</v>
      </c>
      <c r="J296" s="1"/>
      <c r="K296" s="1"/>
      <c r="L296" s="1">
        <v>8</v>
      </c>
      <c r="M296" s="1">
        <v>1</v>
      </c>
      <c r="N296" s="1"/>
      <c r="O296" s="1"/>
      <c r="P296" s="1">
        <v>2</v>
      </c>
      <c r="Q296" s="1">
        <v>1</v>
      </c>
      <c r="R296" s="1"/>
      <c r="S296" s="1"/>
      <c r="T296" s="1"/>
      <c r="U296" s="1"/>
      <c r="Y296">
        <v>2</v>
      </c>
      <c r="Z296">
        <f t="shared" si="8"/>
        <v>0.7</v>
      </c>
      <c r="AG296">
        <v>4</v>
      </c>
      <c r="AH296">
        <v>1</v>
      </c>
      <c r="AI296">
        <f t="shared" si="9"/>
        <v>2</v>
      </c>
    </row>
    <row r="297" spans="3:35" x14ac:dyDescent="0.3">
      <c r="C297" s="1">
        <v>289</v>
      </c>
      <c r="D297" s="1">
        <v>2009</v>
      </c>
      <c r="E297" s="1">
        <v>10</v>
      </c>
      <c r="F297" s="1">
        <v>0</v>
      </c>
      <c r="G297" s="1" t="s">
        <v>2914</v>
      </c>
      <c r="H297" s="1" t="s">
        <v>2911</v>
      </c>
      <c r="I297" s="1">
        <v>0</v>
      </c>
      <c r="J297" s="1"/>
      <c r="K297" s="1"/>
      <c r="L297" s="1">
        <v>9</v>
      </c>
      <c r="M297" s="1">
        <v>1</v>
      </c>
      <c r="N297" s="1"/>
      <c r="O297" s="1"/>
      <c r="P297" s="1">
        <v>2</v>
      </c>
      <c r="Q297" s="1">
        <v>1</v>
      </c>
      <c r="R297" s="1"/>
      <c r="S297" s="1"/>
      <c r="T297" s="1"/>
      <c r="U297" s="1"/>
      <c r="Y297">
        <v>2</v>
      </c>
      <c r="Z297">
        <f t="shared" si="8"/>
        <v>0.7</v>
      </c>
      <c r="AG297">
        <v>4</v>
      </c>
      <c r="AH297">
        <v>1</v>
      </c>
      <c r="AI297">
        <f t="shared" si="9"/>
        <v>2</v>
      </c>
    </row>
    <row r="298" spans="3:35" x14ac:dyDescent="0.3">
      <c r="C298" s="1">
        <v>290</v>
      </c>
      <c r="D298" s="1">
        <v>2010</v>
      </c>
      <c r="E298" s="1">
        <v>10</v>
      </c>
      <c r="F298" s="1">
        <v>0</v>
      </c>
      <c r="G298" s="1" t="s">
        <v>2914</v>
      </c>
      <c r="H298" s="1" t="s">
        <v>2911</v>
      </c>
      <c r="I298" s="1">
        <v>0</v>
      </c>
      <c r="J298" s="1"/>
      <c r="K298" s="1"/>
      <c r="L298" s="1">
        <v>10</v>
      </c>
      <c r="M298" s="1">
        <v>1</v>
      </c>
      <c r="N298" s="1"/>
      <c r="O298" s="1"/>
      <c r="P298" s="1">
        <v>2</v>
      </c>
      <c r="Q298" s="1">
        <v>1</v>
      </c>
      <c r="R298" s="1"/>
      <c r="S298" s="1"/>
      <c r="T298" s="1"/>
      <c r="U298" s="1"/>
      <c r="Y298">
        <v>2</v>
      </c>
      <c r="Z298">
        <f t="shared" si="8"/>
        <v>0.7</v>
      </c>
      <c r="AG298">
        <v>4</v>
      </c>
      <c r="AH298">
        <v>1</v>
      </c>
      <c r="AI298">
        <f t="shared" si="9"/>
        <v>2</v>
      </c>
    </row>
    <row r="299" spans="3:35" x14ac:dyDescent="0.3">
      <c r="C299" s="1">
        <v>291</v>
      </c>
      <c r="D299" s="1">
        <v>2011</v>
      </c>
      <c r="E299" s="1">
        <v>10</v>
      </c>
      <c r="F299" s="1">
        <v>0</v>
      </c>
      <c r="G299" s="1" t="s">
        <v>2914</v>
      </c>
      <c r="H299" s="1" t="s">
        <v>2911</v>
      </c>
      <c r="I299" s="1">
        <v>0</v>
      </c>
      <c r="J299" s="1"/>
      <c r="K299" s="1"/>
      <c r="L299" s="1">
        <v>11</v>
      </c>
      <c r="M299" s="1">
        <v>1</v>
      </c>
      <c r="N299" s="1"/>
      <c r="O299" s="1"/>
      <c r="P299" s="1">
        <v>1</v>
      </c>
      <c r="Q299" s="1">
        <v>2</v>
      </c>
      <c r="R299" s="1"/>
      <c r="S299" s="1"/>
      <c r="T299" s="1"/>
      <c r="U299" s="1"/>
      <c r="Y299">
        <v>1</v>
      </c>
      <c r="Z299">
        <f t="shared" si="8"/>
        <v>0</v>
      </c>
      <c r="AG299">
        <v>2</v>
      </c>
      <c r="AH299">
        <v>2</v>
      </c>
      <c r="AI299">
        <f t="shared" si="9"/>
        <v>1</v>
      </c>
    </row>
    <row r="300" spans="3:35" x14ac:dyDescent="0.3">
      <c r="C300" s="1">
        <v>292</v>
      </c>
      <c r="D300" s="1">
        <v>2012</v>
      </c>
      <c r="E300" s="1">
        <v>10</v>
      </c>
      <c r="F300" s="1">
        <v>0</v>
      </c>
      <c r="G300" s="1" t="s">
        <v>2914</v>
      </c>
      <c r="H300" s="1" t="s">
        <v>2911</v>
      </c>
      <c r="I300" s="1">
        <v>0</v>
      </c>
      <c r="J300" s="1"/>
      <c r="K300" s="1"/>
      <c r="L300" s="1">
        <v>12</v>
      </c>
      <c r="M300" s="1">
        <v>1</v>
      </c>
      <c r="N300" s="1"/>
      <c r="O300" s="1"/>
      <c r="P300" s="1">
        <v>1</v>
      </c>
      <c r="Q300" s="1">
        <v>2</v>
      </c>
      <c r="R300" s="1"/>
      <c r="S300" s="1"/>
      <c r="T300" s="1"/>
      <c r="U300" s="1"/>
      <c r="Y300">
        <v>1</v>
      </c>
      <c r="Z300">
        <f t="shared" si="8"/>
        <v>0</v>
      </c>
      <c r="AG300">
        <v>2</v>
      </c>
      <c r="AH300">
        <v>2</v>
      </c>
      <c r="AI300">
        <f t="shared" si="9"/>
        <v>1</v>
      </c>
    </row>
    <row r="301" spans="3:35" x14ac:dyDescent="0.3">
      <c r="C301" s="1">
        <v>293</v>
      </c>
      <c r="D301" s="1">
        <v>2013</v>
      </c>
      <c r="E301" s="1">
        <v>10</v>
      </c>
      <c r="F301" s="1">
        <v>0</v>
      </c>
      <c r="G301" s="1" t="s">
        <v>2914</v>
      </c>
      <c r="H301" s="1" t="s">
        <v>2911</v>
      </c>
      <c r="I301" s="1">
        <v>0</v>
      </c>
      <c r="J301" s="1"/>
      <c r="K301" s="1"/>
      <c r="L301" s="1">
        <v>13</v>
      </c>
      <c r="M301" s="1">
        <v>1</v>
      </c>
      <c r="N301" s="1"/>
      <c r="O301" s="1"/>
      <c r="P301" s="1">
        <v>1</v>
      </c>
      <c r="Q301" s="1">
        <v>2</v>
      </c>
      <c r="R301" s="1"/>
      <c r="S301" s="1"/>
      <c r="T301" s="1"/>
      <c r="U301" s="1"/>
      <c r="Y301">
        <v>1</v>
      </c>
      <c r="Z301">
        <f t="shared" si="8"/>
        <v>0</v>
      </c>
      <c r="AG301">
        <v>2</v>
      </c>
      <c r="AH301">
        <v>2</v>
      </c>
      <c r="AI301">
        <f t="shared" si="9"/>
        <v>1</v>
      </c>
    </row>
    <row r="302" spans="3:35" x14ac:dyDescent="0.3">
      <c r="C302" s="1">
        <v>294</v>
      </c>
      <c r="D302" s="1">
        <v>2014</v>
      </c>
      <c r="E302" s="1">
        <v>10</v>
      </c>
      <c r="F302" s="1">
        <v>0</v>
      </c>
      <c r="G302" s="1" t="s">
        <v>2914</v>
      </c>
      <c r="H302" s="1" t="s">
        <v>2911</v>
      </c>
      <c r="I302" s="1">
        <v>0</v>
      </c>
      <c r="J302" s="1"/>
      <c r="K302" s="1"/>
      <c r="L302" s="1">
        <v>14</v>
      </c>
      <c r="M302" s="1">
        <v>1</v>
      </c>
      <c r="N302" s="1"/>
      <c r="O302" s="1"/>
      <c r="P302" s="1">
        <v>1</v>
      </c>
      <c r="Q302" s="1">
        <v>2</v>
      </c>
      <c r="R302" s="1"/>
      <c r="S302" s="1"/>
      <c r="T302" s="1"/>
      <c r="U302" s="1"/>
      <c r="Y302">
        <v>1</v>
      </c>
      <c r="Z302">
        <f t="shared" si="8"/>
        <v>0</v>
      </c>
      <c r="AG302">
        <v>2</v>
      </c>
      <c r="AH302">
        <v>2</v>
      </c>
      <c r="AI302">
        <f t="shared" si="9"/>
        <v>1</v>
      </c>
    </row>
    <row r="303" spans="3:35" x14ac:dyDescent="0.3">
      <c r="C303" s="1">
        <v>295</v>
      </c>
      <c r="D303" s="1">
        <v>2015</v>
      </c>
      <c r="E303" s="1">
        <v>10</v>
      </c>
      <c r="F303" s="1">
        <v>0</v>
      </c>
      <c r="G303" s="1" t="s">
        <v>2914</v>
      </c>
      <c r="H303" s="1" t="s">
        <v>2911</v>
      </c>
      <c r="I303" s="1">
        <v>0</v>
      </c>
      <c r="J303" s="1"/>
      <c r="K303" s="1"/>
      <c r="L303" s="1">
        <v>15</v>
      </c>
      <c r="M303" s="1">
        <v>1</v>
      </c>
      <c r="N303" s="1"/>
      <c r="O303" s="1"/>
      <c r="P303" s="1">
        <v>1</v>
      </c>
      <c r="Q303" s="1">
        <v>2</v>
      </c>
      <c r="R303" s="1"/>
      <c r="S303" s="1"/>
      <c r="T303" s="1"/>
      <c r="U303" s="1"/>
      <c r="Y303">
        <v>1</v>
      </c>
      <c r="Z303">
        <f t="shared" si="8"/>
        <v>0</v>
      </c>
      <c r="AG303">
        <v>2</v>
      </c>
      <c r="AH303">
        <v>2</v>
      </c>
      <c r="AI303">
        <f t="shared" si="9"/>
        <v>1</v>
      </c>
    </row>
    <row r="304" spans="3:35" x14ac:dyDescent="0.3">
      <c r="C304" s="1">
        <v>296</v>
      </c>
      <c r="D304" s="1">
        <v>2016</v>
      </c>
      <c r="E304" s="1">
        <v>10</v>
      </c>
      <c r="F304" s="1">
        <v>0</v>
      </c>
      <c r="G304" s="1" t="s">
        <v>2914</v>
      </c>
      <c r="H304" s="1" t="s">
        <v>2911</v>
      </c>
      <c r="I304" s="1">
        <v>0</v>
      </c>
      <c r="J304" s="1"/>
      <c r="K304" s="1"/>
      <c r="L304" s="1">
        <v>16</v>
      </c>
      <c r="M304" s="1">
        <v>1</v>
      </c>
      <c r="N304" s="1"/>
      <c r="O304" s="1"/>
      <c r="P304" s="1">
        <v>1</v>
      </c>
      <c r="Q304" s="1">
        <v>0</v>
      </c>
      <c r="R304" s="1"/>
      <c r="S304" s="1"/>
      <c r="T304" s="1"/>
      <c r="U304" s="1"/>
      <c r="Y304">
        <v>1</v>
      </c>
      <c r="Z304">
        <f t="shared" si="8"/>
        <v>0</v>
      </c>
      <c r="AG304">
        <v>1</v>
      </c>
      <c r="AH304">
        <v>0</v>
      </c>
      <c r="AI304">
        <f t="shared" si="9"/>
        <v>1</v>
      </c>
    </row>
    <row r="305" spans="3:35" x14ac:dyDescent="0.3">
      <c r="C305" s="1">
        <v>297</v>
      </c>
      <c r="D305" s="1">
        <v>2017</v>
      </c>
      <c r="E305" s="1">
        <v>10</v>
      </c>
      <c r="F305" s="1">
        <v>0</v>
      </c>
      <c r="G305" s="1" t="s">
        <v>2914</v>
      </c>
      <c r="H305" s="1" t="s">
        <v>2911</v>
      </c>
      <c r="I305" s="1">
        <v>0</v>
      </c>
      <c r="J305" s="1"/>
      <c r="K305" s="1"/>
      <c r="L305" s="1">
        <v>17</v>
      </c>
      <c r="M305" s="1">
        <v>1</v>
      </c>
      <c r="N305" s="1"/>
      <c r="O305" s="1"/>
      <c r="P305" s="1">
        <v>1</v>
      </c>
      <c r="Q305" s="1">
        <v>0</v>
      </c>
      <c r="R305" s="1"/>
      <c r="S305" s="1"/>
      <c r="T305" s="1"/>
      <c r="U305" s="1"/>
      <c r="Y305">
        <v>1</v>
      </c>
      <c r="Z305">
        <f t="shared" si="8"/>
        <v>0</v>
      </c>
      <c r="AG305">
        <v>1</v>
      </c>
      <c r="AH305">
        <v>0</v>
      </c>
      <c r="AI305">
        <f t="shared" si="9"/>
        <v>1</v>
      </c>
    </row>
    <row r="306" spans="3:35" x14ac:dyDescent="0.3">
      <c r="C306" s="1">
        <v>298</v>
      </c>
      <c r="D306" s="1">
        <v>2018</v>
      </c>
      <c r="E306" s="1">
        <v>10</v>
      </c>
      <c r="F306" s="1">
        <v>0</v>
      </c>
      <c r="G306" s="1" t="s">
        <v>2914</v>
      </c>
      <c r="H306" s="1" t="s">
        <v>2911</v>
      </c>
      <c r="I306" s="1">
        <v>0</v>
      </c>
      <c r="J306" s="1"/>
      <c r="K306" s="1"/>
      <c r="L306" s="1">
        <v>18</v>
      </c>
      <c r="M306" s="1">
        <v>1</v>
      </c>
      <c r="N306" s="1"/>
      <c r="O306" s="1"/>
      <c r="P306" s="1">
        <v>1</v>
      </c>
      <c r="Q306" s="1">
        <v>0</v>
      </c>
      <c r="R306" s="1"/>
      <c r="S306" s="1"/>
      <c r="T306" s="1"/>
      <c r="U306" s="1"/>
      <c r="Y306">
        <v>1</v>
      </c>
      <c r="Z306">
        <f t="shared" si="8"/>
        <v>0</v>
      </c>
      <c r="AG306">
        <v>1</v>
      </c>
      <c r="AH306">
        <v>0</v>
      </c>
      <c r="AI306">
        <f t="shared" si="9"/>
        <v>1</v>
      </c>
    </row>
    <row r="307" spans="3:35" x14ac:dyDescent="0.3">
      <c r="C307" s="1">
        <v>299</v>
      </c>
      <c r="D307" s="1">
        <v>2019</v>
      </c>
      <c r="E307" s="1">
        <v>10</v>
      </c>
      <c r="F307" s="1">
        <v>0</v>
      </c>
      <c r="G307" s="1" t="s">
        <v>2914</v>
      </c>
      <c r="H307" s="1" t="s">
        <v>2911</v>
      </c>
      <c r="I307" s="1">
        <v>0</v>
      </c>
      <c r="J307" s="1"/>
      <c r="K307" s="1"/>
      <c r="L307" s="1">
        <v>19</v>
      </c>
      <c r="M307" s="1">
        <v>1</v>
      </c>
      <c r="N307" s="1"/>
      <c r="O307" s="1"/>
      <c r="P307" s="1">
        <v>1</v>
      </c>
      <c r="Q307" s="1">
        <v>0</v>
      </c>
      <c r="R307" s="1"/>
      <c r="S307" s="1"/>
      <c r="T307" s="1"/>
      <c r="U307" s="1"/>
      <c r="Y307">
        <v>1</v>
      </c>
      <c r="Z307">
        <f t="shared" si="8"/>
        <v>0</v>
      </c>
      <c r="AG307">
        <v>1</v>
      </c>
      <c r="AH307">
        <v>0</v>
      </c>
      <c r="AI307">
        <f t="shared" si="9"/>
        <v>1</v>
      </c>
    </row>
    <row r="308" spans="3:35" x14ac:dyDescent="0.3">
      <c r="C308" s="1">
        <v>300</v>
      </c>
      <c r="D308" s="1">
        <v>2020</v>
      </c>
      <c r="E308" s="1">
        <v>10</v>
      </c>
      <c r="F308" s="1">
        <v>0</v>
      </c>
      <c r="G308" s="1" t="s">
        <v>2914</v>
      </c>
      <c r="H308" s="1" t="s">
        <v>2911</v>
      </c>
      <c r="I308" s="1">
        <v>0</v>
      </c>
      <c r="J308" s="1"/>
      <c r="K308" s="1"/>
      <c r="L308" s="1">
        <v>20</v>
      </c>
      <c r="M308" s="1">
        <v>1</v>
      </c>
      <c r="N308" s="1"/>
      <c r="O308" s="1"/>
      <c r="P308" s="1">
        <v>1</v>
      </c>
      <c r="Q308" s="1">
        <v>0</v>
      </c>
      <c r="R308" s="1"/>
      <c r="S308" s="1"/>
      <c r="T308" s="1"/>
      <c r="U308" s="1"/>
      <c r="Y308">
        <v>1</v>
      </c>
      <c r="Z308">
        <f t="shared" si="8"/>
        <v>0</v>
      </c>
      <c r="AG308">
        <v>1</v>
      </c>
      <c r="AH308">
        <v>0</v>
      </c>
      <c r="AI308">
        <f t="shared" si="9"/>
        <v>1</v>
      </c>
    </row>
    <row r="309" spans="3:35" x14ac:dyDescent="0.3">
      <c r="C309" s="1">
        <v>301</v>
      </c>
      <c r="D309" s="1">
        <v>2101</v>
      </c>
      <c r="E309" s="1">
        <v>20</v>
      </c>
      <c r="F309" s="1">
        <v>0</v>
      </c>
      <c r="G309" s="1" t="s">
        <v>2914</v>
      </c>
      <c r="H309" s="1" t="s">
        <v>2911</v>
      </c>
      <c r="I309" s="1">
        <v>0</v>
      </c>
      <c r="J309" s="1"/>
      <c r="K309" s="1"/>
      <c r="L309" s="1">
        <v>1</v>
      </c>
      <c r="M309" s="1">
        <v>1</v>
      </c>
      <c r="N309" s="1"/>
      <c r="O309" s="1"/>
      <c r="P309" s="1">
        <v>2</v>
      </c>
      <c r="Q309" s="1">
        <v>0.7</v>
      </c>
      <c r="R309" s="1"/>
      <c r="S309" s="1"/>
      <c r="T309" s="1"/>
      <c r="U309" s="1"/>
      <c r="Y309">
        <v>3</v>
      </c>
      <c r="Z309">
        <f t="shared" si="8"/>
        <v>0.5</v>
      </c>
      <c r="AG309">
        <v>6</v>
      </c>
      <c r="AH309">
        <v>0.7</v>
      </c>
      <c r="AI309">
        <f t="shared" si="9"/>
        <v>2</v>
      </c>
    </row>
    <row r="310" spans="3:35" x14ac:dyDescent="0.3">
      <c r="C310" s="1">
        <v>302</v>
      </c>
      <c r="D310" s="1">
        <v>2102</v>
      </c>
      <c r="E310" s="1">
        <v>20</v>
      </c>
      <c r="F310" s="1">
        <v>0</v>
      </c>
      <c r="G310" s="1" t="s">
        <v>2914</v>
      </c>
      <c r="H310" s="1" t="s">
        <v>2911</v>
      </c>
      <c r="I310" s="1">
        <v>0</v>
      </c>
      <c r="J310" s="1"/>
      <c r="K310" s="1"/>
      <c r="L310" s="1">
        <v>2</v>
      </c>
      <c r="M310" s="1">
        <v>1</v>
      </c>
      <c r="N310" s="1"/>
      <c r="O310" s="1"/>
      <c r="P310" s="1">
        <v>2</v>
      </c>
      <c r="Q310" s="1">
        <v>0.7</v>
      </c>
      <c r="R310" s="1"/>
      <c r="S310" s="1"/>
      <c r="T310" s="1"/>
      <c r="U310" s="1"/>
      <c r="Y310">
        <v>3</v>
      </c>
      <c r="Z310">
        <f t="shared" si="8"/>
        <v>0.5</v>
      </c>
      <c r="AG310">
        <v>6</v>
      </c>
      <c r="AH310">
        <v>0.7</v>
      </c>
      <c r="AI310">
        <f t="shared" si="9"/>
        <v>2</v>
      </c>
    </row>
    <row r="311" spans="3:35" x14ac:dyDescent="0.3">
      <c r="C311" s="1">
        <v>303</v>
      </c>
      <c r="D311" s="1">
        <v>2103</v>
      </c>
      <c r="E311" s="1">
        <v>20</v>
      </c>
      <c r="F311" s="1">
        <v>0</v>
      </c>
      <c r="G311" s="1" t="s">
        <v>2914</v>
      </c>
      <c r="H311" s="1" t="s">
        <v>2911</v>
      </c>
      <c r="I311" s="1">
        <v>0</v>
      </c>
      <c r="J311" s="1"/>
      <c r="K311" s="1"/>
      <c r="L311" s="1">
        <v>3</v>
      </c>
      <c r="M311" s="1">
        <v>1</v>
      </c>
      <c r="N311" s="1"/>
      <c r="O311" s="1"/>
      <c r="P311" s="1">
        <v>2</v>
      </c>
      <c r="Q311" s="1">
        <v>0.7</v>
      </c>
      <c r="R311" s="1"/>
      <c r="S311" s="1"/>
      <c r="T311" s="1"/>
      <c r="U311" s="1"/>
      <c r="Y311">
        <v>3</v>
      </c>
      <c r="Z311">
        <f t="shared" si="8"/>
        <v>0.5</v>
      </c>
      <c r="AG311">
        <v>6</v>
      </c>
      <c r="AH311">
        <v>0.7</v>
      </c>
      <c r="AI311">
        <f t="shared" si="9"/>
        <v>2</v>
      </c>
    </row>
    <row r="312" spans="3:35" x14ac:dyDescent="0.3">
      <c r="C312" s="1">
        <v>304</v>
      </c>
      <c r="D312" s="1">
        <v>2104</v>
      </c>
      <c r="E312" s="1">
        <v>20</v>
      </c>
      <c r="F312" s="1">
        <v>0</v>
      </c>
      <c r="G312" s="1" t="s">
        <v>2914</v>
      </c>
      <c r="H312" s="1" t="s">
        <v>2911</v>
      </c>
      <c r="I312" s="1">
        <v>0</v>
      </c>
      <c r="J312" s="1"/>
      <c r="K312" s="1"/>
      <c r="L312" s="1">
        <v>4</v>
      </c>
      <c r="M312" s="1">
        <v>1</v>
      </c>
      <c r="N312" s="1"/>
      <c r="O312" s="1"/>
      <c r="P312" s="1">
        <v>2</v>
      </c>
      <c r="Q312" s="1">
        <v>0.7</v>
      </c>
      <c r="R312" s="1"/>
      <c r="S312" s="1"/>
      <c r="T312" s="1"/>
      <c r="U312" s="1"/>
      <c r="Y312">
        <v>3</v>
      </c>
      <c r="Z312">
        <f t="shared" si="8"/>
        <v>0.5</v>
      </c>
      <c r="AG312">
        <v>6</v>
      </c>
      <c r="AH312">
        <v>0.7</v>
      </c>
      <c r="AI312">
        <f t="shared" si="9"/>
        <v>2</v>
      </c>
    </row>
    <row r="313" spans="3:35" x14ac:dyDescent="0.3">
      <c r="C313" s="1">
        <v>305</v>
      </c>
      <c r="D313" s="1">
        <v>2105</v>
      </c>
      <c r="E313" s="1">
        <v>20</v>
      </c>
      <c r="F313" s="1">
        <v>0</v>
      </c>
      <c r="G313" s="1" t="s">
        <v>2914</v>
      </c>
      <c r="H313" s="1" t="s">
        <v>2911</v>
      </c>
      <c r="I313" s="1">
        <v>0</v>
      </c>
      <c r="J313" s="1"/>
      <c r="K313" s="1"/>
      <c r="L313" s="1">
        <v>5</v>
      </c>
      <c r="M313" s="1">
        <v>1</v>
      </c>
      <c r="N313" s="1"/>
      <c r="O313" s="1"/>
      <c r="P313" s="1">
        <v>2</v>
      </c>
      <c r="Q313" s="1">
        <v>0.7</v>
      </c>
      <c r="R313" s="1"/>
      <c r="S313" s="1"/>
      <c r="T313" s="1"/>
      <c r="U313" s="1"/>
      <c r="Y313">
        <v>3</v>
      </c>
      <c r="Z313">
        <f t="shared" si="8"/>
        <v>0.5</v>
      </c>
      <c r="AG313">
        <v>6</v>
      </c>
      <c r="AH313">
        <v>0.7</v>
      </c>
      <c r="AI313">
        <f t="shared" si="9"/>
        <v>2</v>
      </c>
    </row>
    <row r="314" spans="3:35" x14ac:dyDescent="0.3">
      <c r="C314" s="1">
        <v>306</v>
      </c>
      <c r="D314" s="1">
        <v>2106</v>
      </c>
      <c r="E314" s="1">
        <v>20</v>
      </c>
      <c r="F314" s="1">
        <v>0</v>
      </c>
      <c r="G314" s="1" t="s">
        <v>2914</v>
      </c>
      <c r="H314" s="1" t="s">
        <v>2911</v>
      </c>
      <c r="I314" s="1">
        <v>0</v>
      </c>
      <c r="J314" s="1"/>
      <c r="K314" s="1"/>
      <c r="L314" s="1">
        <v>6</v>
      </c>
      <c r="M314" s="1">
        <v>1</v>
      </c>
      <c r="N314" s="1"/>
      <c r="O314" s="1"/>
      <c r="P314" s="1">
        <v>2</v>
      </c>
      <c r="Q314" s="1">
        <v>1</v>
      </c>
      <c r="R314" s="1"/>
      <c r="S314" s="1"/>
      <c r="T314" s="1"/>
      <c r="U314" s="1"/>
      <c r="Y314">
        <v>2</v>
      </c>
      <c r="Z314">
        <f t="shared" si="8"/>
        <v>0.7</v>
      </c>
      <c r="AG314">
        <v>4</v>
      </c>
      <c r="AH314">
        <v>1</v>
      </c>
      <c r="AI314">
        <f t="shared" si="9"/>
        <v>2</v>
      </c>
    </row>
    <row r="315" spans="3:35" x14ac:dyDescent="0.3">
      <c r="C315" s="1">
        <v>307</v>
      </c>
      <c r="D315" s="1">
        <v>2107</v>
      </c>
      <c r="E315" s="1">
        <v>20</v>
      </c>
      <c r="F315" s="1">
        <v>0</v>
      </c>
      <c r="G315" s="1" t="s">
        <v>2914</v>
      </c>
      <c r="H315" s="1" t="s">
        <v>2911</v>
      </c>
      <c r="I315" s="1">
        <v>0</v>
      </c>
      <c r="J315" s="1"/>
      <c r="K315" s="1"/>
      <c r="L315" s="1">
        <v>7</v>
      </c>
      <c r="M315" s="1">
        <v>1</v>
      </c>
      <c r="N315" s="1"/>
      <c r="O315" s="1"/>
      <c r="P315" s="1">
        <v>2</v>
      </c>
      <c r="Q315" s="1">
        <v>1</v>
      </c>
      <c r="R315" s="1"/>
      <c r="S315" s="1"/>
      <c r="T315" s="1"/>
      <c r="U315" s="1"/>
      <c r="Y315">
        <v>2</v>
      </c>
      <c r="Z315">
        <f t="shared" si="8"/>
        <v>0.7</v>
      </c>
      <c r="AG315">
        <v>4</v>
      </c>
      <c r="AH315">
        <v>1</v>
      </c>
      <c r="AI315">
        <f t="shared" si="9"/>
        <v>2</v>
      </c>
    </row>
    <row r="316" spans="3:35" ht="15.75" customHeight="1" x14ac:dyDescent="0.3">
      <c r="C316" s="1">
        <v>308</v>
      </c>
      <c r="D316" s="1">
        <v>2108</v>
      </c>
      <c r="E316" s="1">
        <v>20</v>
      </c>
      <c r="F316" s="1">
        <v>0</v>
      </c>
      <c r="G316" s="1" t="s">
        <v>2914</v>
      </c>
      <c r="H316" s="1" t="s">
        <v>2911</v>
      </c>
      <c r="I316" s="1">
        <v>0</v>
      </c>
      <c r="J316" s="1"/>
      <c r="K316" s="1"/>
      <c r="L316" s="1">
        <v>8</v>
      </c>
      <c r="M316" s="1">
        <v>1</v>
      </c>
      <c r="N316" s="1"/>
      <c r="O316" s="1"/>
      <c r="P316" s="1">
        <v>2</v>
      </c>
      <c r="Q316" s="1">
        <v>1</v>
      </c>
      <c r="R316" s="1"/>
      <c r="S316" s="1"/>
      <c r="T316" s="1"/>
      <c r="U316" s="1"/>
      <c r="Y316">
        <v>2</v>
      </c>
      <c r="Z316">
        <f t="shared" si="8"/>
        <v>0.7</v>
      </c>
      <c r="AG316">
        <v>4</v>
      </c>
      <c r="AH316">
        <v>1</v>
      </c>
      <c r="AI316">
        <f t="shared" si="9"/>
        <v>2</v>
      </c>
    </row>
    <row r="317" spans="3:35" x14ac:dyDescent="0.3">
      <c r="C317" s="1">
        <v>309</v>
      </c>
      <c r="D317" s="1">
        <v>2109</v>
      </c>
      <c r="E317" s="1">
        <v>20</v>
      </c>
      <c r="F317" s="1">
        <v>0</v>
      </c>
      <c r="G317" s="1" t="s">
        <v>2914</v>
      </c>
      <c r="H317" s="1" t="s">
        <v>2911</v>
      </c>
      <c r="I317" s="1">
        <v>0</v>
      </c>
      <c r="J317" s="1"/>
      <c r="K317" s="1"/>
      <c r="L317" s="1">
        <v>9</v>
      </c>
      <c r="M317" s="1">
        <v>1</v>
      </c>
      <c r="N317" s="1"/>
      <c r="O317" s="1"/>
      <c r="P317" s="1">
        <v>2</v>
      </c>
      <c r="Q317" s="1">
        <v>1</v>
      </c>
      <c r="R317" s="1"/>
      <c r="S317" s="1"/>
      <c r="T317" s="1"/>
      <c r="U317" s="1"/>
      <c r="Y317">
        <v>2</v>
      </c>
      <c r="Z317">
        <f t="shared" si="8"/>
        <v>0.7</v>
      </c>
      <c r="AG317">
        <v>4</v>
      </c>
      <c r="AH317">
        <v>1</v>
      </c>
      <c r="AI317">
        <f t="shared" si="9"/>
        <v>2</v>
      </c>
    </row>
    <row r="318" spans="3:35" x14ac:dyDescent="0.3">
      <c r="C318" s="1">
        <v>310</v>
      </c>
      <c r="D318" s="1">
        <v>2110</v>
      </c>
      <c r="E318" s="1">
        <v>20</v>
      </c>
      <c r="F318" s="1">
        <v>0</v>
      </c>
      <c r="G318" s="1" t="s">
        <v>2914</v>
      </c>
      <c r="H318" s="1" t="s">
        <v>2911</v>
      </c>
      <c r="I318" s="1">
        <v>0</v>
      </c>
      <c r="J318" s="1"/>
      <c r="K318" s="1"/>
      <c r="L318" s="1">
        <v>10</v>
      </c>
      <c r="M318" s="1">
        <v>1</v>
      </c>
      <c r="N318" s="1"/>
      <c r="O318" s="1"/>
      <c r="P318" s="1">
        <v>2</v>
      </c>
      <c r="Q318" s="1">
        <v>1</v>
      </c>
      <c r="R318" s="1"/>
      <c r="S318" s="1"/>
      <c r="T318" s="1"/>
      <c r="U318" s="1"/>
      <c r="Y318">
        <v>2</v>
      </c>
      <c r="Z318">
        <f t="shared" si="8"/>
        <v>0.7</v>
      </c>
      <c r="AG318">
        <v>4</v>
      </c>
      <c r="AH318">
        <v>1</v>
      </c>
      <c r="AI318">
        <f t="shared" si="9"/>
        <v>2</v>
      </c>
    </row>
    <row r="319" spans="3:35" x14ac:dyDescent="0.3">
      <c r="C319" s="1">
        <v>311</v>
      </c>
      <c r="D319" s="1">
        <v>2111</v>
      </c>
      <c r="E319" s="1">
        <v>20</v>
      </c>
      <c r="F319" s="1">
        <v>0</v>
      </c>
      <c r="G319" s="1" t="s">
        <v>2914</v>
      </c>
      <c r="H319" s="1" t="s">
        <v>2911</v>
      </c>
      <c r="I319" s="1">
        <v>0</v>
      </c>
      <c r="J319" s="1"/>
      <c r="K319" s="1"/>
      <c r="L319" s="1">
        <v>11</v>
      </c>
      <c r="M319" s="1">
        <v>1</v>
      </c>
      <c r="N319" s="1"/>
      <c r="O319" s="1"/>
      <c r="P319" s="1">
        <v>1</v>
      </c>
      <c r="Q319" s="1">
        <v>2</v>
      </c>
      <c r="R319" s="1"/>
      <c r="S319" s="1"/>
      <c r="T319" s="1"/>
      <c r="U319" s="1"/>
      <c r="Y319">
        <v>1</v>
      </c>
      <c r="Z319">
        <f t="shared" si="8"/>
        <v>0</v>
      </c>
      <c r="AG319">
        <v>2</v>
      </c>
      <c r="AH319">
        <v>2</v>
      </c>
      <c r="AI319">
        <f t="shared" si="9"/>
        <v>1</v>
      </c>
    </row>
    <row r="320" spans="3:35" x14ac:dyDescent="0.3">
      <c r="C320" s="1">
        <v>312</v>
      </c>
      <c r="D320" s="1">
        <v>2112</v>
      </c>
      <c r="E320" s="1">
        <v>20</v>
      </c>
      <c r="F320" s="1">
        <v>0</v>
      </c>
      <c r="G320" s="1" t="s">
        <v>2914</v>
      </c>
      <c r="H320" s="1" t="s">
        <v>2911</v>
      </c>
      <c r="I320" s="1">
        <v>0</v>
      </c>
      <c r="J320" s="1"/>
      <c r="K320" s="1"/>
      <c r="L320" s="1">
        <v>12</v>
      </c>
      <c r="M320" s="1">
        <v>1</v>
      </c>
      <c r="N320" s="1"/>
      <c r="O320" s="1"/>
      <c r="P320" s="1">
        <v>1</v>
      </c>
      <c r="Q320" s="1">
        <v>2</v>
      </c>
      <c r="R320" s="1"/>
      <c r="S320" s="1"/>
      <c r="T320" s="1"/>
      <c r="U320" s="1"/>
      <c r="Y320">
        <v>1</v>
      </c>
      <c r="Z320">
        <f t="shared" si="8"/>
        <v>0</v>
      </c>
      <c r="AG320">
        <v>2</v>
      </c>
      <c r="AH320">
        <v>2</v>
      </c>
      <c r="AI320">
        <f t="shared" si="9"/>
        <v>1</v>
      </c>
    </row>
    <row r="321" spans="3:35" x14ac:dyDescent="0.3">
      <c r="C321" s="1">
        <v>313</v>
      </c>
      <c r="D321" s="1">
        <v>2113</v>
      </c>
      <c r="E321" s="1">
        <v>20</v>
      </c>
      <c r="F321" s="1">
        <v>0</v>
      </c>
      <c r="G321" s="1" t="s">
        <v>2914</v>
      </c>
      <c r="H321" s="1" t="s">
        <v>2911</v>
      </c>
      <c r="I321" s="1">
        <v>0</v>
      </c>
      <c r="J321" s="1"/>
      <c r="K321" s="1"/>
      <c r="L321" s="1">
        <v>13</v>
      </c>
      <c r="M321" s="1">
        <v>1</v>
      </c>
      <c r="N321" s="1"/>
      <c r="O321" s="1"/>
      <c r="P321" s="1">
        <v>1</v>
      </c>
      <c r="Q321" s="1">
        <v>2</v>
      </c>
      <c r="R321" s="1"/>
      <c r="S321" s="1"/>
      <c r="T321" s="1"/>
      <c r="U321" s="1"/>
      <c r="Y321">
        <v>1</v>
      </c>
      <c r="Z321">
        <f t="shared" si="8"/>
        <v>0</v>
      </c>
      <c r="AG321">
        <v>2</v>
      </c>
      <c r="AH321">
        <v>2</v>
      </c>
      <c r="AI321">
        <f t="shared" si="9"/>
        <v>1</v>
      </c>
    </row>
    <row r="322" spans="3:35" x14ac:dyDescent="0.3">
      <c r="C322" s="1">
        <v>314</v>
      </c>
      <c r="D322" s="1">
        <v>2114</v>
      </c>
      <c r="E322" s="1">
        <v>20</v>
      </c>
      <c r="F322" s="1">
        <v>0</v>
      </c>
      <c r="G322" s="1" t="s">
        <v>2914</v>
      </c>
      <c r="H322" s="1" t="s">
        <v>2911</v>
      </c>
      <c r="I322" s="1">
        <v>0</v>
      </c>
      <c r="J322" s="1"/>
      <c r="K322" s="1"/>
      <c r="L322" s="1">
        <v>14</v>
      </c>
      <c r="M322" s="1">
        <v>1</v>
      </c>
      <c r="N322" s="1"/>
      <c r="O322" s="1"/>
      <c r="P322" s="1">
        <v>1</v>
      </c>
      <c r="Q322" s="1">
        <v>2</v>
      </c>
      <c r="R322" s="1"/>
      <c r="S322" s="1"/>
      <c r="T322" s="1"/>
      <c r="U322" s="1"/>
      <c r="Y322">
        <v>1</v>
      </c>
      <c r="Z322">
        <f t="shared" si="8"/>
        <v>0</v>
      </c>
      <c r="AG322">
        <v>2</v>
      </c>
      <c r="AH322">
        <v>2</v>
      </c>
      <c r="AI322">
        <f t="shared" si="9"/>
        <v>1</v>
      </c>
    </row>
    <row r="323" spans="3:35" x14ac:dyDescent="0.3">
      <c r="C323" s="1">
        <v>315</v>
      </c>
      <c r="D323" s="1">
        <v>2115</v>
      </c>
      <c r="E323" s="1">
        <v>20</v>
      </c>
      <c r="F323" s="1">
        <v>0</v>
      </c>
      <c r="G323" s="1" t="s">
        <v>2914</v>
      </c>
      <c r="H323" s="1" t="s">
        <v>2911</v>
      </c>
      <c r="I323" s="1">
        <v>0</v>
      </c>
      <c r="J323" s="1"/>
      <c r="K323" s="1"/>
      <c r="L323" s="1">
        <v>15</v>
      </c>
      <c r="M323" s="1">
        <v>1</v>
      </c>
      <c r="N323" s="1"/>
      <c r="O323" s="1"/>
      <c r="P323" s="1">
        <v>1</v>
      </c>
      <c r="Q323" s="1">
        <v>2</v>
      </c>
      <c r="R323" s="1"/>
      <c r="S323" s="1"/>
      <c r="T323" s="1"/>
      <c r="U323" s="1"/>
      <c r="Y323">
        <v>1</v>
      </c>
      <c r="Z323">
        <f t="shared" si="8"/>
        <v>0</v>
      </c>
      <c r="AG323">
        <v>2</v>
      </c>
      <c r="AH323">
        <v>2</v>
      </c>
      <c r="AI323">
        <f t="shared" si="9"/>
        <v>1</v>
      </c>
    </row>
    <row r="324" spans="3:35" x14ac:dyDescent="0.3">
      <c r="C324" s="1">
        <v>316</v>
      </c>
      <c r="D324" s="1">
        <v>2116</v>
      </c>
      <c r="E324" s="1">
        <v>20</v>
      </c>
      <c r="F324" s="1">
        <v>0</v>
      </c>
      <c r="G324" s="1" t="s">
        <v>2914</v>
      </c>
      <c r="H324" s="1" t="s">
        <v>2911</v>
      </c>
      <c r="I324" s="1">
        <v>0</v>
      </c>
      <c r="J324" s="1"/>
      <c r="K324" s="1"/>
      <c r="L324" s="1">
        <v>16</v>
      </c>
      <c r="M324" s="1">
        <v>1</v>
      </c>
      <c r="N324" s="1"/>
      <c r="O324" s="1"/>
      <c r="P324" s="1">
        <v>1</v>
      </c>
      <c r="Q324" s="1">
        <v>0</v>
      </c>
      <c r="R324" s="1"/>
      <c r="S324" s="1"/>
      <c r="T324" s="1"/>
      <c r="U324" s="1"/>
      <c r="Y324">
        <v>1</v>
      </c>
      <c r="Z324">
        <f t="shared" si="8"/>
        <v>0</v>
      </c>
      <c r="AG324">
        <v>1</v>
      </c>
      <c r="AH324">
        <v>0</v>
      </c>
      <c r="AI324">
        <f t="shared" si="9"/>
        <v>1</v>
      </c>
    </row>
    <row r="325" spans="3:35" x14ac:dyDescent="0.3">
      <c r="C325" s="1">
        <v>317</v>
      </c>
      <c r="D325" s="1">
        <v>2117</v>
      </c>
      <c r="E325" s="1">
        <v>20</v>
      </c>
      <c r="F325" s="1">
        <v>0</v>
      </c>
      <c r="G325" s="1" t="s">
        <v>2914</v>
      </c>
      <c r="H325" s="1" t="s">
        <v>2911</v>
      </c>
      <c r="I325" s="1">
        <v>0</v>
      </c>
      <c r="J325" s="1"/>
      <c r="K325" s="1"/>
      <c r="L325" s="1">
        <v>17</v>
      </c>
      <c r="M325" s="1">
        <v>1</v>
      </c>
      <c r="N325" s="1"/>
      <c r="O325" s="1"/>
      <c r="P325" s="1">
        <v>1</v>
      </c>
      <c r="Q325" s="1">
        <v>0</v>
      </c>
      <c r="R325" s="1"/>
      <c r="S325" s="1"/>
      <c r="T325" s="1"/>
      <c r="U325" s="1"/>
      <c r="Y325">
        <v>1</v>
      </c>
      <c r="Z325">
        <f t="shared" si="8"/>
        <v>0</v>
      </c>
      <c r="AG325">
        <v>1</v>
      </c>
      <c r="AH325">
        <v>0</v>
      </c>
      <c r="AI325">
        <f t="shared" si="9"/>
        <v>1</v>
      </c>
    </row>
    <row r="326" spans="3:35" x14ac:dyDescent="0.3">
      <c r="C326" s="1">
        <v>318</v>
      </c>
      <c r="D326" s="1">
        <v>2118</v>
      </c>
      <c r="E326" s="1">
        <v>20</v>
      </c>
      <c r="F326" s="1">
        <v>0</v>
      </c>
      <c r="G326" s="1" t="s">
        <v>2914</v>
      </c>
      <c r="H326" s="1" t="s">
        <v>2911</v>
      </c>
      <c r="I326" s="1">
        <v>0</v>
      </c>
      <c r="J326" s="1"/>
      <c r="K326" s="1"/>
      <c r="L326" s="1">
        <v>18</v>
      </c>
      <c r="M326" s="1">
        <v>1</v>
      </c>
      <c r="N326" s="1"/>
      <c r="O326" s="1"/>
      <c r="P326" s="1">
        <v>1</v>
      </c>
      <c r="Q326" s="1">
        <v>0</v>
      </c>
      <c r="R326" s="1"/>
      <c r="S326" s="1"/>
      <c r="T326" s="1"/>
      <c r="U326" s="1"/>
      <c r="Y326">
        <v>1</v>
      </c>
      <c r="Z326">
        <f t="shared" si="8"/>
        <v>0</v>
      </c>
      <c r="AG326">
        <v>1</v>
      </c>
      <c r="AH326">
        <v>0</v>
      </c>
      <c r="AI326">
        <f t="shared" si="9"/>
        <v>1</v>
      </c>
    </row>
    <row r="327" spans="3:35" x14ac:dyDescent="0.3">
      <c r="C327" s="1">
        <v>319</v>
      </c>
      <c r="D327" s="1">
        <v>2119</v>
      </c>
      <c r="E327" s="1">
        <v>20</v>
      </c>
      <c r="F327" s="1">
        <v>0</v>
      </c>
      <c r="G327" s="1" t="s">
        <v>2914</v>
      </c>
      <c r="H327" s="1" t="s">
        <v>2911</v>
      </c>
      <c r="I327" s="1">
        <v>0</v>
      </c>
      <c r="J327" s="1"/>
      <c r="K327" s="1"/>
      <c r="L327" s="1">
        <v>19</v>
      </c>
      <c r="M327" s="1">
        <v>1</v>
      </c>
      <c r="N327" s="1"/>
      <c r="O327" s="1"/>
      <c r="P327" s="1">
        <v>1</v>
      </c>
      <c r="Q327" s="1">
        <v>0</v>
      </c>
      <c r="R327" s="1"/>
      <c r="S327" s="1"/>
      <c r="T327" s="1"/>
      <c r="U327" s="1"/>
      <c r="Y327">
        <v>1</v>
      </c>
      <c r="Z327">
        <f t="shared" si="8"/>
        <v>0</v>
      </c>
      <c r="AG327">
        <v>1</v>
      </c>
      <c r="AH327">
        <v>0</v>
      </c>
      <c r="AI327">
        <f t="shared" si="9"/>
        <v>1</v>
      </c>
    </row>
    <row r="328" spans="3:35" x14ac:dyDescent="0.3">
      <c r="C328" s="1">
        <v>320</v>
      </c>
      <c r="D328" s="1">
        <v>2120</v>
      </c>
      <c r="E328" s="1">
        <v>20</v>
      </c>
      <c r="F328" s="1">
        <v>0</v>
      </c>
      <c r="G328" s="1" t="s">
        <v>2914</v>
      </c>
      <c r="H328" s="1" t="s">
        <v>2911</v>
      </c>
      <c r="I328" s="1">
        <v>0</v>
      </c>
      <c r="J328" s="1"/>
      <c r="K328" s="1"/>
      <c r="L328" s="1">
        <v>20</v>
      </c>
      <c r="M328" s="1">
        <v>1</v>
      </c>
      <c r="N328" s="1"/>
      <c r="O328" s="1"/>
      <c r="P328" s="1">
        <v>1</v>
      </c>
      <c r="Q328" s="1">
        <v>0</v>
      </c>
      <c r="R328" s="1"/>
      <c r="S328" s="1"/>
      <c r="T328" s="1"/>
      <c r="U328" s="1"/>
      <c r="Y328">
        <v>1</v>
      </c>
      <c r="Z328">
        <f t="shared" si="8"/>
        <v>0</v>
      </c>
      <c r="AG328">
        <v>1</v>
      </c>
      <c r="AH328">
        <v>0</v>
      </c>
      <c r="AI328">
        <f t="shared" si="9"/>
        <v>1</v>
      </c>
    </row>
    <row r="329" spans="3:35" x14ac:dyDescent="0.3">
      <c r="C329" s="1">
        <v>321</v>
      </c>
      <c r="D329" s="1">
        <v>2201</v>
      </c>
      <c r="E329" s="1">
        <v>1</v>
      </c>
      <c r="F329" s="1">
        <v>0</v>
      </c>
      <c r="G329" s="1" t="s">
        <v>2914</v>
      </c>
      <c r="H329" s="1" t="s">
        <v>2911</v>
      </c>
      <c r="I329" s="1">
        <v>0</v>
      </c>
      <c r="J329" s="1"/>
      <c r="K329" s="1"/>
      <c r="L329" s="1">
        <v>1</v>
      </c>
      <c r="M329" s="1">
        <v>1</v>
      </c>
      <c r="N329" s="1"/>
      <c r="O329" s="1"/>
      <c r="P329" s="1">
        <v>2</v>
      </c>
      <c r="Q329" s="1">
        <v>0.7</v>
      </c>
      <c r="R329" s="1"/>
      <c r="S329" s="1"/>
      <c r="T329" s="1"/>
      <c r="U329" s="1"/>
      <c r="Y329">
        <v>3</v>
      </c>
      <c r="Z329">
        <f t="shared" si="8"/>
        <v>0.5</v>
      </c>
      <c r="AG329">
        <v>6</v>
      </c>
      <c r="AH329">
        <v>0.7</v>
      </c>
      <c r="AI329">
        <f t="shared" si="9"/>
        <v>2</v>
      </c>
    </row>
    <row r="330" spans="3:35" x14ac:dyDescent="0.3">
      <c r="C330" s="1">
        <v>322</v>
      </c>
      <c r="D330" s="1">
        <v>2202</v>
      </c>
      <c r="E330" s="1">
        <v>1</v>
      </c>
      <c r="F330" s="1">
        <v>0</v>
      </c>
      <c r="G330" s="1" t="s">
        <v>2914</v>
      </c>
      <c r="H330" s="1" t="s">
        <v>2911</v>
      </c>
      <c r="I330" s="1">
        <v>0</v>
      </c>
      <c r="J330" s="1"/>
      <c r="K330" s="1"/>
      <c r="L330" s="1">
        <v>2</v>
      </c>
      <c r="M330" s="1">
        <v>1</v>
      </c>
      <c r="N330" s="1"/>
      <c r="O330" s="1"/>
      <c r="P330" s="1">
        <v>2</v>
      </c>
      <c r="Q330" s="1">
        <v>0.7</v>
      </c>
      <c r="R330" s="1"/>
      <c r="S330" s="1"/>
      <c r="T330" s="1"/>
      <c r="U330" s="1"/>
      <c r="Y330">
        <v>3</v>
      </c>
      <c r="Z330">
        <f t="shared" ref="Z330:Z393" si="10">VLOOKUP(Y330,$AC$9:$AD$11,2,FALSE)</f>
        <v>0.5</v>
      </c>
      <c r="AG330">
        <v>6</v>
      </c>
      <c r="AH330">
        <v>0.7</v>
      </c>
      <c r="AI330">
        <f t="shared" ref="AI330:AI393" si="11">VLOOKUP(AG330,$AM$9:$AN$12,2,FALSE)</f>
        <v>2</v>
      </c>
    </row>
    <row r="331" spans="3:35" x14ac:dyDescent="0.3">
      <c r="C331" s="1">
        <v>323</v>
      </c>
      <c r="D331" s="1">
        <v>2203</v>
      </c>
      <c r="E331" s="1">
        <v>1</v>
      </c>
      <c r="F331" s="1">
        <v>0</v>
      </c>
      <c r="G331" s="1" t="s">
        <v>2914</v>
      </c>
      <c r="H331" s="1" t="s">
        <v>2911</v>
      </c>
      <c r="I331" s="1">
        <v>0</v>
      </c>
      <c r="J331" s="1"/>
      <c r="K331" s="1"/>
      <c r="L331" s="1">
        <v>3</v>
      </c>
      <c r="M331" s="1">
        <v>1</v>
      </c>
      <c r="N331" s="1"/>
      <c r="O331" s="1"/>
      <c r="P331" s="1">
        <v>2</v>
      </c>
      <c r="Q331" s="1">
        <v>0.7</v>
      </c>
      <c r="R331" s="1"/>
      <c r="S331" s="1"/>
      <c r="T331" s="1"/>
      <c r="U331" s="1"/>
      <c r="Y331">
        <v>3</v>
      </c>
      <c r="Z331">
        <f t="shared" si="10"/>
        <v>0.5</v>
      </c>
      <c r="AG331">
        <v>6</v>
      </c>
      <c r="AH331">
        <v>0.7</v>
      </c>
      <c r="AI331">
        <f t="shared" si="11"/>
        <v>2</v>
      </c>
    </row>
    <row r="332" spans="3:35" x14ac:dyDescent="0.3">
      <c r="C332" s="1">
        <v>324</v>
      </c>
      <c r="D332" s="1">
        <v>2204</v>
      </c>
      <c r="E332" s="1">
        <v>1</v>
      </c>
      <c r="F332" s="1">
        <v>0</v>
      </c>
      <c r="G332" s="1" t="s">
        <v>2914</v>
      </c>
      <c r="H332" s="1" t="s">
        <v>2911</v>
      </c>
      <c r="I332" s="1">
        <v>0</v>
      </c>
      <c r="J332" s="1"/>
      <c r="K332" s="1"/>
      <c r="L332" s="1">
        <v>4</v>
      </c>
      <c r="M332" s="1">
        <v>1</v>
      </c>
      <c r="N332" s="1"/>
      <c r="O332" s="1"/>
      <c r="P332" s="1">
        <v>2</v>
      </c>
      <c r="Q332" s="1">
        <v>0.7</v>
      </c>
      <c r="R332" s="1"/>
      <c r="S332" s="1"/>
      <c r="T332" s="1"/>
      <c r="U332" s="1"/>
      <c r="Y332">
        <v>3</v>
      </c>
      <c r="Z332">
        <f t="shared" si="10"/>
        <v>0.5</v>
      </c>
      <c r="AG332">
        <v>6</v>
      </c>
      <c r="AH332">
        <v>0.7</v>
      </c>
      <c r="AI332">
        <f t="shared" si="11"/>
        <v>2</v>
      </c>
    </row>
    <row r="333" spans="3:35" x14ac:dyDescent="0.3">
      <c r="C333" s="1">
        <v>325</v>
      </c>
      <c r="D333" s="1">
        <v>2205</v>
      </c>
      <c r="E333" s="1">
        <v>1</v>
      </c>
      <c r="F333" s="1">
        <v>0</v>
      </c>
      <c r="G333" s="1" t="s">
        <v>2914</v>
      </c>
      <c r="H333" s="1" t="s">
        <v>2911</v>
      </c>
      <c r="I333" s="1">
        <v>0</v>
      </c>
      <c r="J333" s="1"/>
      <c r="K333" s="1"/>
      <c r="L333" s="1">
        <v>5</v>
      </c>
      <c r="M333" s="1">
        <v>1</v>
      </c>
      <c r="N333" s="1"/>
      <c r="O333" s="1"/>
      <c r="P333" s="1">
        <v>2</v>
      </c>
      <c r="Q333" s="1">
        <v>0.7</v>
      </c>
      <c r="R333" s="1"/>
      <c r="S333" s="1"/>
      <c r="T333" s="1"/>
      <c r="U333" s="1"/>
      <c r="Y333">
        <v>3</v>
      </c>
      <c r="Z333">
        <f t="shared" si="10"/>
        <v>0.5</v>
      </c>
      <c r="AG333">
        <v>6</v>
      </c>
      <c r="AH333">
        <v>0.7</v>
      </c>
      <c r="AI333">
        <f t="shared" si="11"/>
        <v>2</v>
      </c>
    </row>
    <row r="334" spans="3:35" x14ac:dyDescent="0.3">
      <c r="C334" s="1">
        <v>326</v>
      </c>
      <c r="D334" s="1">
        <v>2206</v>
      </c>
      <c r="E334" s="1">
        <v>1</v>
      </c>
      <c r="F334" s="1">
        <v>0</v>
      </c>
      <c r="G334" s="1" t="s">
        <v>2914</v>
      </c>
      <c r="H334" s="1" t="s">
        <v>2911</v>
      </c>
      <c r="I334" s="1">
        <v>0</v>
      </c>
      <c r="J334" s="1"/>
      <c r="K334" s="1"/>
      <c r="L334" s="1">
        <v>6</v>
      </c>
      <c r="M334" s="1">
        <v>1</v>
      </c>
      <c r="N334" s="1"/>
      <c r="O334" s="1"/>
      <c r="P334" s="1">
        <v>2</v>
      </c>
      <c r="Q334" s="1">
        <v>1</v>
      </c>
      <c r="R334" s="1"/>
      <c r="S334" s="1"/>
      <c r="T334" s="1"/>
      <c r="U334" s="1"/>
      <c r="Y334">
        <v>2</v>
      </c>
      <c r="Z334">
        <f t="shared" si="10"/>
        <v>0.7</v>
      </c>
      <c r="AG334">
        <v>4</v>
      </c>
      <c r="AH334">
        <v>1</v>
      </c>
      <c r="AI334">
        <f t="shared" si="11"/>
        <v>2</v>
      </c>
    </row>
    <row r="335" spans="3:35" x14ac:dyDescent="0.3">
      <c r="C335" s="1">
        <v>327</v>
      </c>
      <c r="D335" s="1">
        <v>2207</v>
      </c>
      <c r="E335" s="1">
        <v>1</v>
      </c>
      <c r="F335" s="1">
        <v>0</v>
      </c>
      <c r="G335" s="1" t="s">
        <v>2914</v>
      </c>
      <c r="H335" s="1" t="s">
        <v>2911</v>
      </c>
      <c r="I335" s="1">
        <v>0</v>
      </c>
      <c r="J335" s="1"/>
      <c r="K335" s="1"/>
      <c r="L335" s="1">
        <v>7</v>
      </c>
      <c r="M335" s="1">
        <v>1</v>
      </c>
      <c r="N335" s="1"/>
      <c r="O335" s="1"/>
      <c r="P335" s="1">
        <v>2</v>
      </c>
      <c r="Q335" s="1">
        <v>1</v>
      </c>
      <c r="R335" s="1"/>
      <c r="S335" s="1"/>
      <c r="T335" s="1"/>
      <c r="U335" s="1"/>
      <c r="Y335">
        <v>2</v>
      </c>
      <c r="Z335">
        <f t="shared" si="10"/>
        <v>0.7</v>
      </c>
      <c r="AG335">
        <v>4</v>
      </c>
      <c r="AH335">
        <v>1</v>
      </c>
      <c r="AI335">
        <f t="shared" si="11"/>
        <v>2</v>
      </c>
    </row>
    <row r="336" spans="3:35" x14ac:dyDescent="0.3">
      <c r="C336" s="1">
        <v>328</v>
      </c>
      <c r="D336" s="1">
        <v>2208</v>
      </c>
      <c r="E336" s="1">
        <v>1</v>
      </c>
      <c r="F336" s="1">
        <v>0</v>
      </c>
      <c r="G336" s="1" t="s">
        <v>2914</v>
      </c>
      <c r="H336" s="1" t="s">
        <v>2911</v>
      </c>
      <c r="I336" s="1">
        <v>0</v>
      </c>
      <c r="J336" s="1"/>
      <c r="K336" s="1"/>
      <c r="L336" s="1">
        <v>8</v>
      </c>
      <c r="M336" s="1">
        <v>1</v>
      </c>
      <c r="N336" s="1"/>
      <c r="O336" s="1"/>
      <c r="P336" s="1">
        <v>2</v>
      </c>
      <c r="Q336" s="1">
        <v>1</v>
      </c>
      <c r="R336" s="1"/>
      <c r="S336" s="1"/>
      <c r="T336" s="1"/>
      <c r="U336" s="1"/>
      <c r="Y336">
        <v>2</v>
      </c>
      <c r="Z336">
        <f t="shared" si="10"/>
        <v>0.7</v>
      </c>
      <c r="AG336">
        <v>4</v>
      </c>
      <c r="AH336">
        <v>1</v>
      </c>
      <c r="AI336">
        <f t="shared" si="11"/>
        <v>2</v>
      </c>
    </row>
    <row r="337" spans="3:35" x14ac:dyDescent="0.3">
      <c r="C337" s="1">
        <v>329</v>
      </c>
      <c r="D337" s="1">
        <v>2209</v>
      </c>
      <c r="E337" s="1">
        <v>1</v>
      </c>
      <c r="F337" s="1">
        <v>0</v>
      </c>
      <c r="G337" s="1" t="s">
        <v>2914</v>
      </c>
      <c r="H337" s="1" t="s">
        <v>2911</v>
      </c>
      <c r="I337" s="1">
        <v>0</v>
      </c>
      <c r="J337" s="1"/>
      <c r="K337" s="1"/>
      <c r="L337" s="1">
        <v>9</v>
      </c>
      <c r="M337" s="1">
        <v>1</v>
      </c>
      <c r="N337" s="1"/>
      <c r="O337" s="1"/>
      <c r="P337" s="1">
        <v>2</v>
      </c>
      <c r="Q337" s="1">
        <v>1</v>
      </c>
      <c r="R337" s="1"/>
      <c r="S337" s="1"/>
      <c r="T337" s="1"/>
      <c r="U337" s="1"/>
      <c r="Y337">
        <v>2</v>
      </c>
      <c r="Z337">
        <f t="shared" si="10"/>
        <v>0.7</v>
      </c>
      <c r="AG337">
        <v>4</v>
      </c>
      <c r="AH337">
        <v>1</v>
      </c>
      <c r="AI337">
        <f t="shared" si="11"/>
        <v>2</v>
      </c>
    </row>
    <row r="338" spans="3:35" x14ac:dyDescent="0.3">
      <c r="C338" s="1">
        <v>330</v>
      </c>
      <c r="D338" s="1">
        <v>2210</v>
      </c>
      <c r="E338" s="1">
        <v>1</v>
      </c>
      <c r="F338" s="1">
        <v>0</v>
      </c>
      <c r="G338" s="1" t="s">
        <v>2914</v>
      </c>
      <c r="H338" s="1" t="s">
        <v>2911</v>
      </c>
      <c r="I338" s="1">
        <v>0</v>
      </c>
      <c r="J338" s="1"/>
      <c r="K338" s="1"/>
      <c r="L338" s="1">
        <v>10</v>
      </c>
      <c r="M338" s="1">
        <v>1</v>
      </c>
      <c r="N338" s="1"/>
      <c r="O338" s="1"/>
      <c r="P338" s="1">
        <v>2</v>
      </c>
      <c r="Q338" s="1">
        <v>1</v>
      </c>
      <c r="R338" s="1"/>
      <c r="S338" s="1"/>
      <c r="T338" s="1"/>
      <c r="U338" s="1"/>
      <c r="Y338">
        <v>2</v>
      </c>
      <c r="Z338">
        <f t="shared" si="10"/>
        <v>0.7</v>
      </c>
      <c r="AG338">
        <v>4</v>
      </c>
      <c r="AH338">
        <v>1</v>
      </c>
      <c r="AI338">
        <f t="shared" si="11"/>
        <v>2</v>
      </c>
    </row>
    <row r="339" spans="3:35" x14ac:dyDescent="0.3">
      <c r="C339" s="1">
        <v>331</v>
      </c>
      <c r="D339" s="1">
        <v>2211</v>
      </c>
      <c r="E339" s="1">
        <v>1</v>
      </c>
      <c r="F339" s="1">
        <v>0</v>
      </c>
      <c r="G339" s="1" t="s">
        <v>2914</v>
      </c>
      <c r="H339" s="1" t="s">
        <v>2911</v>
      </c>
      <c r="I339" s="1">
        <v>0</v>
      </c>
      <c r="J339" s="1"/>
      <c r="K339" s="1"/>
      <c r="L339" s="1">
        <v>11</v>
      </c>
      <c r="M339" s="1">
        <v>1</v>
      </c>
      <c r="N339" s="1"/>
      <c r="O339" s="1"/>
      <c r="P339" s="1">
        <v>1</v>
      </c>
      <c r="Q339" s="1">
        <v>2</v>
      </c>
      <c r="R339" s="1"/>
      <c r="S339" s="1"/>
      <c r="T339" s="1"/>
      <c r="U339" s="1"/>
      <c r="Y339">
        <v>1</v>
      </c>
      <c r="Z339">
        <f t="shared" si="10"/>
        <v>0</v>
      </c>
      <c r="AG339">
        <v>2</v>
      </c>
      <c r="AH339">
        <v>2</v>
      </c>
      <c r="AI339">
        <f t="shared" si="11"/>
        <v>1</v>
      </c>
    </row>
    <row r="340" spans="3:35" x14ac:dyDescent="0.3">
      <c r="C340" s="1">
        <v>332</v>
      </c>
      <c r="D340" s="1">
        <v>2212</v>
      </c>
      <c r="E340" s="1">
        <v>1</v>
      </c>
      <c r="F340" s="1">
        <v>0</v>
      </c>
      <c r="G340" s="1" t="s">
        <v>2914</v>
      </c>
      <c r="H340" s="1" t="s">
        <v>2911</v>
      </c>
      <c r="I340" s="1">
        <v>0</v>
      </c>
      <c r="J340" s="1"/>
      <c r="K340" s="1"/>
      <c r="L340" s="1">
        <v>12</v>
      </c>
      <c r="M340" s="1">
        <v>1</v>
      </c>
      <c r="N340" s="1"/>
      <c r="O340" s="1"/>
      <c r="P340" s="1">
        <v>1</v>
      </c>
      <c r="Q340" s="1">
        <v>2</v>
      </c>
      <c r="R340" s="1"/>
      <c r="S340" s="1"/>
      <c r="T340" s="1"/>
      <c r="U340" s="1"/>
      <c r="Y340">
        <v>1</v>
      </c>
      <c r="Z340">
        <f t="shared" si="10"/>
        <v>0</v>
      </c>
      <c r="AG340">
        <v>2</v>
      </c>
      <c r="AH340">
        <v>2</v>
      </c>
      <c r="AI340">
        <f t="shared" si="11"/>
        <v>1</v>
      </c>
    </row>
    <row r="341" spans="3:35" x14ac:dyDescent="0.3">
      <c r="C341" s="1">
        <v>333</v>
      </c>
      <c r="D341" s="1">
        <v>2213</v>
      </c>
      <c r="E341" s="1">
        <v>1</v>
      </c>
      <c r="F341" s="1">
        <v>0</v>
      </c>
      <c r="G341" s="1" t="s">
        <v>2914</v>
      </c>
      <c r="H341" s="1" t="s">
        <v>2911</v>
      </c>
      <c r="I341" s="1">
        <v>0</v>
      </c>
      <c r="J341" s="1"/>
      <c r="K341" s="1"/>
      <c r="L341" s="1">
        <v>13</v>
      </c>
      <c r="M341" s="1">
        <v>1</v>
      </c>
      <c r="N341" s="1"/>
      <c r="O341" s="1"/>
      <c r="P341" s="1">
        <v>1</v>
      </c>
      <c r="Q341" s="1">
        <v>2</v>
      </c>
      <c r="R341" s="1"/>
      <c r="S341" s="1"/>
      <c r="T341" s="1"/>
      <c r="U341" s="1"/>
      <c r="Y341">
        <v>1</v>
      </c>
      <c r="Z341">
        <f t="shared" si="10"/>
        <v>0</v>
      </c>
      <c r="AG341">
        <v>2</v>
      </c>
      <c r="AH341">
        <v>2</v>
      </c>
      <c r="AI341">
        <f t="shared" si="11"/>
        <v>1</v>
      </c>
    </row>
    <row r="342" spans="3:35" x14ac:dyDescent="0.3">
      <c r="C342" s="1">
        <v>334</v>
      </c>
      <c r="D342" s="1">
        <v>2214</v>
      </c>
      <c r="E342" s="1">
        <v>1</v>
      </c>
      <c r="F342" s="1">
        <v>0</v>
      </c>
      <c r="G342" s="1" t="s">
        <v>2914</v>
      </c>
      <c r="H342" s="1" t="s">
        <v>2911</v>
      </c>
      <c r="I342" s="1">
        <v>0</v>
      </c>
      <c r="J342" s="1"/>
      <c r="K342" s="1"/>
      <c r="L342" s="1">
        <v>14</v>
      </c>
      <c r="M342" s="1">
        <v>1</v>
      </c>
      <c r="N342" s="1"/>
      <c r="O342" s="1"/>
      <c r="P342" s="1">
        <v>1</v>
      </c>
      <c r="Q342" s="1">
        <v>2</v>
      </c>
      <c r="R342" s="1"/>
      <c r="S342" s="1"/>
      <c r="T342" s="1"/>
      <c r="U342" s="1"/>
      <c r="Y342">
        <v>1</v>
      </c>
      <c r="Z342">
        <f t="shared" si="10"/>
        <v>0</v>
      </c>
      <c r="AG342">
        <v>2</v>
      </c>
      <c r="AH342">
        <v>2</v>
      </c>
      <c r="AI342">
        <f t="shared" si="11"/>
        <v>1</v>
      </c>
    </row>
    <row r="343" spans="3:35" x14ac:dyDescent="0.3">
      <c r="C343" s="1">
        <v>335</v>
      </c>
      <c r="D343" s="1">
        <v>2215</v>
      </c>
      <c r="E343" s="1">
        <v>1</v>
      </c>
      <c r="F343" s="1">
        <v>0</v>
      </c>
      <c r="G343" s="1" t="s">
        <v>2914</v>
      </c>
      <c r="H343" s="1" t="s">
        <v>2911</v>
      </c>
      <c r="I343" s="1">
        <v>0</v>
      </c>
      <c r="J343" s="1"/>
      <c r="K343" s="1"/>
      <c r="L343" s="1">
        <v>15</v>
      </c>
      <c r="M343" s="1">
        <v>1</v>
      </c>
      <c r="N343" s="1"/>
      <c r="O343" s="1"/>
      <c r="P343" s="1">
        <v>1</v>
      </c>
      <c r="Q343" s="1">
        <v>2</v>
      </c>
      <c r="R343" s="1"/>
      <c r="S343" s="1"/>
      <c r="T343" s="1"/>
      <c r="U343" s="1"/>
      <c r="Y343">
        <v>1</v>
      </c>
      <c r="Z343">
        <f t="shared" si="10"/>
        <v>0</v>
      </c>
      <c r="AG343">
        <v>2</v>
      </c>
      <c r="AH343">
        <v>2</v>
      </c>
      <c r="AI343">
        <f t="shared" si="11"/>
        <v>1</v>
      </c>
    </row>
    <row r="344" spans="3:35" x14ac:dyDescent="0.3">
      <c r="C344" s="1">
        <v>336</v>
      </c>
      <c r="D344" s="1">
        <v>2216</v>
      </c>
      <c r="E344" s="1">
        <v>1</v>
      </c>
      <c r="F344" s="1">
        <v>0</v>
      </c>
      <c r="G344" s="1" t="s">
        <v>2914</v>
      </c>
      <c r="H344" s="1" t="s">
        <v>2911</v>
      </c>
      <c r="I344" s="1">
        <v>0</v>
      </c>
      <c r="J344" s="1"/>
      <c r="K344" s="1"/>
      <c r="L344" s="1">
        <v>16</v>
      </c>
      <c r="M344" s="1">
        <v>1</v>
      </c>
      <c r="N344" s="1"/>
      <c r="O344" s="1"/>
      <c r="P344" s="1">
        <v>1</v>
      </c>
      <c r="Q344" s="1">
        <v>0</v>
      </c>
      <c r="R344" s="1"/>
      <c r="S344" s="1"/>
      <c r="T344" s="1"/>
      <c r="U344" s="1"/>
      <c r="Y344">
        <v>1</v>
      </c>
      <c r="Z344">
        <f t="shared" si="10"/>
        <v>0</v>
      </c>
      <c r="AG344">
        <v>1</v>
      </c>
      <c r="AH344">
        <v>0</v>
      </c>
      <c r="AI344">
        <f t="shared" si="11"/>
        <v>1</v>
      </c>
    </row>
    <row r="345" spans="3:35" x14ac:dyDescent="0.3">
      <c r="C345" s="1">
        <v>337</v>
      </c>
      <c r="D345" s="1">
        <v>2217</v>
      </c>
      <c r="E345" s="1">
        <v>1</v>
      </c>
      <c r="F345" s="1">
        <v>0</v>
      </c>
      <c r="G345" s="1" t="s">
        <v>2914</v>
      </c>
      <c r="H345" s="1" t="s">
        <v>2911</v>
      </c>
      <c r="I345" s="1">
        <v>0</v>
      </c>
      <c r="J345" s="1"/>
      <c r="K345" s="1"/>
      <c r="L345" s="1">
        <v>17</v>
      </c>
      <c r="M345" s="1">
        <v>1</v>
      </c>
      <c r="N345" s="1"/>
      <c r="O345" s="1"/>
      <c r="P345" s="1">
        <v>1</v>
      </c>
      <c r="Q345" s="1">
        <v>0</v>
      </c>
      <c r="R345" s="1"/>
      <c r="S345" s="1"/>
      <c r="T345" s="1"/>
      <c r="U345" s="1"/>
      <c r="Y345">
        <v>1</v>
      </c>
      <c r="Z345">
        <f t="shared" si="10"/>
        <v>0</v>
      </c>
      <c r="AG345">
        <v>1</v>
      </c>
      <c r="AH345">
        <v>0</v>
      </c>
      <c r="AI345">
        <f t="shared" si="11"/>
        <v>1</v>
      </c>
    </row>
    <row r="346" spans="3:35" x14ac:dyDescent="0.3">
      <c r="C346" s="1">
        <v>338</v>
      </c>
      <c r="D346" s="1">
        <v>2218</v>
      </c>
      <c r="E346" s="1">
        <v>1</v>
      </c>
      <c r="F346" s="1">
        <v>0</v>
      </c>
      <c r="G346" s="1" t="s">
        <v>2914</v>
      </c>
      <c r="H346" s="1" t="s">
        <v>2911</v>
      </c>
      <c r="I346" s="1">
        <v>0</v>
      </c>
      <c r="J346" s="1"/>
      <c r="K346" s="1"/>
      <c r="L346" s="1">
        <v>18</v>
      </c>
      <c r="M346" s="1">
        <v>1</v>
      </c>
      <c r="N346" s="1"/>
      <c r="O346" s="1"/>
      <c r="P346" s="1">
        <v>1</v>
      </c>
      <c r="Q346" s="1">
        <v>0</v>
      </c>
      <c r="R346" s="1"/>
      <c r="S346" s="1"/>
      <c r="T346" s="1"/>
      <c r="U346" s="1"/>
      <c r="Y346">
        <v>1</v>
      </c>
      <c r="Z346">
        <f t="shared" si="10"/>
        <v>0</v>
      </c>
      <c r="AG346">
        <v>1</v>
      </c>
      <c r="AH346">
        <v>0</v>
      </c>
      <c r="AI346">
        <f t="shared" si="11"/>
        <v>1</v>
      </c>
    </row>
    <row r="347" spans="3:35" x14ac:dyDescent="0.3">
      <c r="C347" s="1">
        <v>339</v>
      </c>
      <c r="D347" s="1">
        <v>2219</v>
      </c>
      <c r="E347" s="1">
        <v>1</v>
      </c>
      <c r="F347" s="1">
        <v>0</v>
      </c>
      <c r="G347" s="1" t="s">
        <v>2914</v>
      </c>
      <c r="H347" s="1" t="s">
        <v>2911</v>
      </c>
      <c r="I347" s="1">
        <v>0</v>
      </c>
      <c r="J347" s="1"/>
      <c r="K347" s="1"/>
      <c r="L347" s="1">
        <v>19</v>
      </c>
      <c r="M347" s="1">
        <v>1</v>
      </c>
      <c r="N347" s="1"/>
      <c r="O347" s="1"/>
      <c r="P347" s="1">
        <v>1</v>
      </c>
      <c r="Q347" s="1">
        <v>0</v>
      </c>
      <c r="R347" s="1"/>
      <c r="S347" s="1"/>
      <c r="T347" s="1"/>
      <c r="U347" s="1"/>
      <c r="Y347">
        <v>1</v>
      </c>
      <c r="Z347">
        <f t="shared" si="10"/>
        <v>0</v>
      </c>
      <c r="AG347">
        <v>1</v>
      </c>
      <c r="AH347">
        <v>0</v>
      </c>
      <c r="AI347">
        <f t="shared" si="11"/>
        <v>1</v>
      </c>
    </row>
    <row r="348" spans="3:35" x14ac:dyDescent="0.3">
      <c r="C348" s="1">
        <v>340</v>
      </c>
      <c r="D348" s="1">
        <v>2220</v>
      </c>
      <c r="E348" s="1">
        <v>1</v>
      </c>
      <c r="F348" s="1">
        <v>0</v>
      </c>
      <c r="G348" s="1" t="s">
        <v>2914</v>
      </c>
      <c r="H348" s="1" t="s">
        <v>2911</v>
      </c>
      <c r="I348" s="1">
        <v>0</v>
      </c>
      <c r="J348" s="1"/>
      <c r="K348" s="1"/>
      <c r="L348" s="1">
        <v>20</v>
      </c>
      <c r="M348" s="1">
        <v>1</v>
      </c>
      <c r="N348" s="1"/>
      <c r="O348" s="1"/>
      <c r="P348" s="1">
        <v>1</v>
      </c>
      <c r="Q348" s="1">
        <v>0</v>
      </c>
      <c r="R348" s="1"/>
      <c r="S348" s="1"/>
      <c r="T348" s="1"/>
      <c r="U348" s="1"/>
      <c r="Y348">
        <v>1</v>
      </c>
      <c r="Z348">
        <f t="shared" si="10"/>
        <v>0</v>
      </c>
      <c r="AG348">
        <v>1</v>
      </c>
      <c r="AH348">
        <v>0</v>
      </c>
      <c r="AI348">
        <f t="shared" si="11"/>
        <v>1</v>
      </c>
    </row>
    <row r="349" spans="3:35" x14ac:dyDescent="0.3">
      <c r="C349" s="1">
        <v>341</v>
      </c>
      <c r="D349" s="1">
        <v>2301</v>
      </c>
      <c r="E349" s="1">
        <v>3</v>
      </c>
      <c r="F349" s="1">
        <v>0</v>
      </c>
      <c r="G349" s="1" t="s">
        <v>2914</v>
      </c>
      <c r="H349" s="1" t="s">
        <v>2911</v>
      </c>
      <c r="I349" s="1">
        <v>0</v>
      </c>
      <c r="J349" s="1"/>
      <c r="K349" s="1"/>
      <c r="L349" s="1">
        <v>1</v>
      </c>
      <c r="M349" s="1">
        <v>1</v>
      </c>
      <c r="N349" s="1"/>
      <c r="O349" s="1"/>
      <c r="P349" s="1">
        <v>2</v>
      </c>
      <c r="Q349" s="1">
        <v>0.7</v>
      </c>
      <c r="R349" s="1"/>
      <c r="S349" s="1"/>
      <c r="T349" s="1"/>
      <c r="U349" s="1"/>
      <c r="Y349">
        <v>3</v>
      </c>
      <c r="Z349">
        <f t="shared" si="10"/>
        <v>0.5</v>
      </c>
      <c r="AG349">
        <v>6</v>
      </c>
      <c r="AH349">
        <v>0.7</v>
      </c>
      <c r="AI349">
        <f t="shared" si="11"/>
        <v>2</v>
      </c>
    </row>
    <row r="350" spans="3:35" x14ac:dyDescent="0.3">
      <c r="C350" s="1">
        <v>342</v>
      </c>
      <c r="D350" s="1">
        <v>2302</v>
      </c>
      <c r="E350" s="1">
        <v>3</v>
      </c>
      <c r="F350" s="1">
        <v>0</v>
      </c>
      <c r="G350" s="1" t="s">
        <v>2914</v>
      </c>
      <c r="H350" s="1" t="s">
        <v>2911</v>
      </c>
      <c r="I350" s="1">
        <v>0</v>
      </c>
      <c r="J350" s="1"/>
      <c r="K350" s="1"/>
      <c r="L350" s="1">
        <v>2</v>
      </c>
      <c r="M350" s="1">
        <v>1</v>
      </c>
      <c r="N350" s="1"/>
      <c r="O350" s="1"/>
      <c r="P350" s="1">
        <v>2</v>
      </c>
      <c r="Q350" s="1">
        <v>0.7</v>
      </c>
      <c r="R350" s="1"/>
      <c r="S350" s="1"/>
      <c r="T350" s="1"/>
      <c r="U350" s="1"/>
      <c r="Y350">
        <v>3</v>
      </c>
      <c r="Z350">
        <f t="shared" si="10"/>
        <v>0.5</v>
      </c>
      <c r="AG350">
        <v>6</v>
      </c>
      <c r="AH350">
        <v>0.7</v>
      </c>
      <c r="AI350">
        <f t="shared" si="11"/>
        <v>2</v>
      </c>
    </row>
    <row r="351" spans="3:35" x14ac:dyDescent="0.3">
      <c r="C351" s="1">
        <v>343</v>
      </c>
      <c r="D351" s="1">
        <v>2303</v>
      </c>
      <c r="E351" s="1">
        <v>3</v>
      </c>
      <c r="F351" s="1">
        <v>0</v>
      </c>
      <c r="G351" s="1" t="s">
        <v>2914</v>
      </c>
      <c r="H351" s="1" t="s">
        <v>2911</v>
      </c>
      <c r="I351" s="1">
        <v>0</v>
      </c>
      <c r="J351" s="1"/>
      <c r="K351" s="1"/>
      <c r="L351" s="1">
        <v>3</v>
      </c>
      <c r="M351" s="1">
        <v>1</v>
      </c>
      <c r="N351" s="1"/>
      <c r="O351" s="1"/>
      <c r="P351" s="1">
        <v>2</v>
      </c>
      <c r="Q351" s="1">
        <v>0.7</v>
      </c>
      <c r="R351" s="1"/>
      <c r="S351" s="1"/>
      <c r="T351" s="1"/>
      <c r="U351" s="1"/>
      <c r="Y351">
        <v>3</v>
      </c>
      <c r="Z351">
        <f t="shared" si="10"/>
        <v>0.5</v>
      </c>
      <c r="AG351">
        <v>6</v>
      </c>
      <c r="AH351">
        <v>0.7</v>
      </c>
      <c r="AI351">
        <f t="shared" si="11"/>
        <v>2</v>
      </c>
    </row>
    <row r="352" spans="3:35" x14ac:dyDescent="0.3">
      <c r="C352" s="1">
        <v>344</v>
      </c>
      <c r="D352" s="1">
        <v>2304</v>
      </c>
      <c r="E352" s="1">
        <v>3</v>
      </c>
      <c r="F352" s="1">
        <v>0</v>
      </c>
      <c r="G352" s="1" t="s">
        <v>2914</v>
      </c>
      <c r="H352" s="1" t="s">
        <v>2911</v>
      </c>
      <c r="I352" s="1">
        <v>0</v>
      </c>
      <c r="J352" s="1"/>
      <c r="K352" s="1"/>
      <c r="L352" s="1">
        <v>4</v>
      </c>
      <c r="M352" s="1">
        <v>1</v>
      </c>
      <c r="N352" s="1"/>
      <c r="O352" s="1"/>
      <c r="P352" s="1">
        <v>2</v>
      </c>
      <c r="Q352" s="1">
        <v>0.7</v>
      </c>
      <c r="R352" s="1"/>
      <c r="S352" s="1"/>
      <c r="T352" s="1"/>
      <c r="U352" s="1"/>
      <c r="Y352">
        <v>3</v>
      </c>
      <c r="Z352">
        <f t="shared" si="10"/>
        <v>0.5</v>
      </c>
      <c r="AG352">
        <v>6</v>
      </c>
      <c r="AH352">
        <v>0.7</v>
      </c>
      <c r="AI352">
        <f t="shared" si="11"/>
        <v>2</v>
      </c>
    </row>
    <row r="353" spans="3:35" x14ac:dyDescent="0.3">
      <c r="C353" s="1">
        <v>345</v>
      </c>
      <c r="D353" s="1">
        <v>2305</v>
      </c>
      <c r="E353" s="1">
        <v>3</v>
      </c>
      <c r="F353" s="1">
        <v>0</v>
      </c>
      <c r="G353" s="1" t="s">
        <v>2914</v>
      </c>
      <c r="H353" s="1" t="s">
        <v>2911</v>
      </c>
      <c r="I353" s="1">
        <v>0</v>
      </c>
      <c r="J353" s="1"/>
      <c r="K353" s="1"/>
      <c r="L353" s="1">
        <v>5</v>
      </c>
      <c r="M353" s="1">
        <v>1</v>
      </c>
      <c r="N353" s="1"/>
      <c r="O353" s="1"/>
      <c r="P353" s="1">
        <v>2</v>
      </c>
      <c r="Q353" s="1">
        <v>0.7</v>
      </c>
      <c r="R353" s="1"/>
      <c r="S353" s="1"/>
      <c r="T353" s="1"/>
      <c r="U353" s="1"/>
      <c r="Y353">
        <v>3</v>
      </c>
      <c r="Z353">
        <f t="shared" si="10"/>
        <v>0.5</v>
      </c>
      <c r="AG353">
        <v>6</v>
      </c>
      <c r="AH353">
        <v>0.7</v>
      </c>
      <c r="AI353">
        <f t="shared" si="11"/>
        <v>2</v>
      </c>
    </row>
    <row r="354" spans="3:35" x14ac:dyDescent="0.3">
      <c r="C354" s="1">
        <v>346</v>
      </c>
      <c r="D354" s="1">
        <v>2306</v>
      </c>
      <c r="E354" s="1">
        <v>3</v>
      </c>
      <c r="F354" s="1">
        <v>0</v>
      </c>
      <c r="G354" s="1" t="s">
        <v>2914</v>
      </c>
      <c r="H354" s="1" t="s">
        <v>2911</v>
      </c>
      <c r="I354" s="1">
        <v>0</v>
      </c>
      <c r="J354" s="1"/>
      <c r="K354" s="1"/>
      <c r="L354" s="1">
        <v>6</v>
      </c>
      <c r="M354" s="1">
        <v>1</v>
      </c>
      <c r="N354" s="1"/>
      <c r="O354" s="1"/>
      <c r="P354" s="1">
        <v>2</v>
      </c>
      <c r="Q354" s="1">
        <v>1</v>
      </c>
      <c r="R354" s="1"/>
      <c r="S354" s="1"/>
      <c r="T354" s="1"/>
      <c r="U354" s="1"/>
      <c r="Y354">
        <v>2</v>
      </c>
      <c r="Z354">
        <f t="shared" si="10"/>
        <v>0.7</v>
      </c>
      <c r="AG354">
        <v>4</v>
      </c>
      <c r="AH354">
        <v>1</v>
      </c>
      <c r="AI354">
        <f t="shared" si="11"/>
        <v>2</v>
      </c>
    </row>
    <row r="355" spans="3:35" x14ac:dyDescent="0.3">
      <c r="C355" s="1">
        <v>347</v>
      </c>
      <c r="D355" s="1">
        <v>2307</v>
      </c>
      <c r="E355" s="1">
        <v>3</v>
      </c>
      <c r="F355" s="1">
        <v>0</v>
      </c>
      <c r="G355" s="1" t="s">
        <v>2914</v>
      </c>
      <c r="H355" s="1" t="s">
        <v>2911</v>
      </c>
      <c r="I355" s="1">
        <v>0</v>
      </c>
      <c r="J355" s="1"/>
      <c r="K355" s="1"/>
      <c r="L355" s="1">
        <v>7</v>
      </c>
      <c r="M355" s="1">
        <v>1</v>
      </c>
      <c r="N355" s="1"/>
      <c r="O355" s="1"/>
      <c r="P355" s="1">
        <v>2</v>
      </c>
      <c r="Q355" s="1">
        <v>1</v>
      </c>
      <c r="R355" s="1"/>
      <c r="S355" s="1"/>
      <c r="T355" s="1"/>
      <c r="U355" s="1"/>
      <c r="Y355">
        <v>2</v>
      </c>
      <c r="Z355">
        <f t="shared" si="10"/>
        <v>0.7</v>
      </c>
      <c r="AG355">
        <v>4</v>
      </c>
      <c r="AH355">
        <v>1</v>
      </c>
      <c r="AI355">
        <f t="shared" si="11"/>
        <v>2</v>
      </c>
    </row>
    <row r="356" spans="3:35" x14ac:dyDescent="0.3">
      <c r="C356" s="1">
        <v>348</v>
      </c>
      <c r="D356" s="1">
        <v>2308</v>
      </c>
      <c r="E356" s="1">
        <v>3</v>
      </c>
      <c r="F356" s="1">
        <v>0</v>
      </c>
      <c r="G356" s="1" t="s">
        <v>2914</v>
      </c>
      <c r="H356" s="1" t="s">
        <v>2911</v>
      </c>
      <c r="I356" s="1">
        <v>0</v>
      </c>
      <c r="J356" s="1"/>
      <c r="K356" s="1"/>
      <c r="L356" s="1">
        <v>8</v>
      </c>
      <c r="M356" s="1">
        <v>1</v>
      </c>
      <c r="N356" s="1"/>
      <c r="O356" s="1"/>
      <c r="P356" s="1">
        <v>2</v>
      </c>
      <c r="Q356" s="1">
        <v>1</v>
      </c>
      <c r="R356" s="1"/>
      <c r="S356" s="1"/>
      <c r="T356" s="1"/>
      <c r="U356" s="1"/>
      <c r="Y356">
        <v>2</v>
      </c>
      <c r="Z356">
        <f t="shared" si="10"/>
        <v>0.7</v>
      </c>
      <c r="AG356">
        <v>4</v>
      </c>
      <c r="AH356">
        <v>1</v>
      </c>
      <c r="AI356">
        <f t="shared" si="11"/>
        <v>2</v>
      </c>
    </row>
    <row r="357" spans="3:35" x14ac:dyDescent="0.3">
      <c r="C357" s="1">
        <v>349</v>
      </c>
      <c r="D357" s="1">
        <v>2309</v>
      </c>
      <c r="E357" s="1">
        <v>3</v>
      </c>
      <c r="F357" s="1">
        <v>0</v>
      </c>
      <c r="G357" s="1" t="s">
        <v>2914</v>
      </c>
      <c r="H357" s="1" t="s">
        <v>2911</v>
      </c>
      <c r="I357" s="1">
        <v>0</v>
      </c>
      <c r="J357" s="1"/>
      <c r="K357" s="1"/>
      <c r="L357" s="1">
        <v>9</v>
      </c>
      <c r="M357" s="1">
        <v>1</v>
      </c>
      <c r="N357" s="1"/>
      <c r="O357" s="1"/>
      <c r="P357" s="1">
        <v>2</v>
      </c>
      <c r="Q357" s="1">
        <v>1</v>
      </c>
      <c r="R357" s="1"/>
      <c r="S357" s="1"/>
      <c r="T357" s="1"/>
      <c r="U357" s="1"/>
      <c r="Y357">
        <v>2</v>
      </c>
      <c r="Z357">
        <f t="shared" si="10"/>
        <v>0.7</v>
      </c>
      <c r="AG357">
        <v>4</v>
      </c>
      <c r="AH357">
        <v>1</v>
      </c>
      <c r="AI357">
        <f t="shared" si="11"/>
        <v>2</v>
      </c>
    </row>
    <row r="358" spans="3:35" x14ac:dyDescent="0.3">
      <c r="C358" s="1">
        <v>350</v>
      </c>
      <c r="D358" s="1">
        <v>2310</v>
      </c>
      <c r="E358" s="1">
        <v>3</v>
      </c>
      <c r="F358" s="1">
        <v>0</v>
      </c>
      <c r="G358" s="1" t="s">
        <v>2914</v>
      </c>
      <c r="H358" s="1" t="s">
        <v>2911</v>
      </c>
      <c r="I358" s="1">
        <v>0</v>
      </c>
      <c r="J358" s="1"/>
      <c r="K358" s="1"/>
      <c r="L358" s="1">
        <v>10</v>
      </c>
      <c r="M358" s="1">
        <v>1</v>
      </c>
      <c r="N358" s="1"/>
      <c r="O358" s="1"/>
      <c r="P358" s="1">
        <v>2</v>
      </c>
      <c r="Q358" s="1">
        <v>1</v>
      </c>
      <c r="R358" s="1"/>
      <c r="S358" s="1"/>
      <c r="T358" s="1"/>
      <c r="U358" s="1"/>
      <c r="Y358">
        <v>2</v>
      </c>
      <c r="Z358">
        <f t="shared" si="10"/>
        <v>0.7</v>
      </c>
      <c r="AG358">
        <v>4</v>
      </c>
      <c r="AH358">
        <v>1</v>
      </c>
      <c r="AI358">
        <f t="shared" si="11"/>
        <v>2</v>
      </c>
    </row>
    <row r="359" spans="3:35" x14ac:dyDescent="0.3">
      <c r="C359" s="1">
        <v>351</v>
      </c>
      <c r="D359" s="1">
        <v>2311</v>
      </c>
      <c r="E359" s="1">
        <v>3</v>
      </c>
      <c r="F359" s="1">
        <v>0</v>
      </c>
      <c r="G359" s="1" t="s">
        <v>2914</v>
      </c>
      <c r="H359" s="1" t="s">
        <v>2911</v>
      </c>
      <c r="I359" s="1">
        <v>0</v>
      </c>
      <c r="J359" s="1"/>
      <c r="K359" s="1"/>
      <c r="L359" s="1">
        <v>11</v>
      </c>
      <c r="M359" s="1">
        <v>1</v>
      </c>
      <c r="N359" s="1"/>
      <c r="O359" s="1"/>
      <c r="P359" s="1">
        <v>1</v>
      </c>
      <c r="Q359" s="1">
        <v>2</v>
      </c>
      <c r="R359" s="1"/>
      <c r="S359" s="1"/>
      <c r="T359" s="1"/>
      <c r="U359" s="1"/>
      <c r="Y359">
        <v>1</v>
      </c>
      <c r="Z359">
        <f t="shared" si="10"/>
        <v>0</v>
      </c>
      <c r="AG359">
        <v>2</v>
      </c>
      <c r="AH359">
        <v>2</v>
      </c>
      <c r="AI359">
        <f t="shared" si="11"/>
        <v>1</v>
      </c>
    </row>
    <row r="360" spans="3:35" x14ac:dyDescent="0.3">
      <c r="C360" s="1">
        <v>352</v>
      </c>
      <c r="D360" s="1">
        <v>2312</v>
      </c>
      <c r="E360" s="1">
        <v>3</v>
      </c>
      <c r="F360" s="1">
        <v>0</v>
      </c>
      <c r="G360" s="1" t="s">
        <v>2914</v>
      </c>
      <c r="H360" s="1" t="s">
        <v>2911</v>
      </c>
      <c r="I360" s="1">
        <v>0</v>
      </c>
      <c r="J360" s="1"/>
      <c r="K360" s="1"/>
      <c r="L360" s="1">
        <v>12</v>
      </c>
      <c r="M360" s="1">
        <v>1</v>
      </c>
      <c r="N360" s="1"/>
      <c r="O360" s="1"/>
      <c r="P360" s="1">
        <v>1</v>
      </c>
      <c r="Q360" s="1">
        <v>2</v>
      </c>
      <c r="R360" s="1"/>
      <c r="S360" s="1"/>
      <c r="T360" s="1"/>
      <c r="U360" s="1"/>
      <c r="Y360">
        <v>1</v>
      </c>
      <c r="Z360">
        <f t="shared" si="10"/>
        <v>0</v>
      </c>
      <c r="AG360">
        <v>2</v>
      </c>
      <c r="AH360">
        <v>2</v>
      </c>
      <c r="AI360">
        <f t="shared" si="11"/>
        <v>1</v>
      </c>
    </row>
    <row r="361" spans="3:35" x14ac:dyDescent="0.3">
      <c r="C361" s="1">
        <v>353</v>
      </c>
      <c r="D361" s="1">
        <v>2313</v>
      </c>
      <c r="E361" s="1">
        <v>3</v>
      </c>
      <c r="F361" s="1">
        <v>0</v>
      </c>
      <c r="G361" s="1" t="s">
        <v>2914</v>
      </c>
      <c r="H361" s="1" t="s">
        <v>2911</v>
      </c>
      <c r="I361" s="1">
        <v>0</v>
      </c>
      <c r="J361" s="1"/>
      <c r="K361" s="1"/>
      <c r="L361" s="1">
        <v>13</v>
      </c>
      <c r="M361" s="1">
        <v>1</v>
      </c>
      <c r="N361" s="1"/>
      <c r="O361" s="1"/>
      <c r="P361" s="1">
        <v>1</v>
      </c>
      <c r="Q361" s="1">
        <v>2</v>
      </c>
      <c r="R361" s="1"/>
      <c r="S361" s="1"/>
      <c r="T361" s="1"/>
      <c r="U361" s="1"/>
      <c r="Y361">
        <v>1</v>
      </c>
      <c r="Z361">
        <f t="shared" si="10"/>
        <v>0</v>
      </c>
      <c r="AG361">
        <v>2</v>
      </c>
      <c r="AH361">
        <v>2</v>
      </c>
      <c r="AI361">
        <f t="shared" si="11"/>
        <v>1</v>
      </c>
    </row>
    <row r="362" spans="3:35" x14ac:dyDescent="0.3">
      <c r="C362" s="1">
        <v>354</v>
      </c>
      <c r="D362" s="1">
        <v>2314</v>
      </c>
      <c r="E362" s="1">
        <v>3</v>
      </c>
      <c r="F362" s="1">
        <v>0</v>
      </c>
      <c r="G362" s="1" t="s">
        <v>2914</v>
      </c>
      <c r="H362" s="1" t="s">
        <v>2911</v>
      </c>
      <c r="I362" s="1">
        <v>0</v>
      </c>
      <c r="J362" s="1"/>
      <c r="K362" s="1"/>
      <c r="L362" s="1">
        <v>14</v>
      </c>
      <c r="M362" s="1">
        <v>1</v>
      </c>
      <c r="N362" s="1"/>
      <c r="O362" s="1"/>
      <c r="P362" s="1">
        <v>1</v>
      </c>
      <c r="Q362" s="1">
        <v>2</v>
      </c>
      <c r="R362" s="1"/>
      <c r="S362" s="1"/>
      <c r="T362" s="1"/>
      <c r="U362" s="1"/>
      <c r="Y362">
        <v>1</v>
      </c>
      <c r="Z362">
        <f t="shared" si="10"/>
        <v>0</v>
      </c>
      <c r="AG362">
        <v>2</v>
      </c>
      <c r="AH362">
        <v>2</v>
      </c>
      <c r="AI362">
        <f t="shared" si="11"/>
        <v>1</v>
      </c>
    </row>
    <row r="363" spans="3:35" x14ac:dyDescent="0.3">
      <c r="C363" s="1">
        <v>355</v>
      </c>
      <c r="D363" s="1">
        <v>2315</v>
      </c>
      <c r="E363" s="1">
        <v>3</v>
      </c>
      <c r="F363" s="1">
        <v>0</v>
      </c>
      <c r="G363" s="1" t="s">
        <v>2914</v>
      </c>
      <c r="H363" s="1" t="s">
        <v>2911</v>
      </c>
      <c r="I363" s="1">
        <v>0</v>
      </c>
      <c r="J363" s="1"/>
      <c r="K363" s="1"/>
      <c r="L363" s="1">
        <v>15</v>
      </c>
      <c r="M363" s="1">
        <v>1</v>
      </c>
      <c r="N363" s="1"/>
      <c r="O363" s="1"/>
      <c r="P363" s="1">
        <v>1</v>
      </c>
      <c r="Q363" s="1">
        <v>2</v>
      </c>
      <c r="R363" s="1"/>
      <c r="S363" s="1"/>
      <c r="T363" s="1"/>
      <c r="U363" s="1"/>
      <c r="Y363">
        <v>1</v>
      </c>
      <c r="Z363">
        <f t="shared" si="10"/>
        <v>0</v>
      </c>
      <c r="AG363">
        <v>2</v>
      </c>
      <c r="AH363">
        <v>2</v>
      </c>
      <c r="AI363">
        <f t="shared" si="11"/>
        <v>1</v>
      </c>
    </row>
    <row r="364" spans="3:35" x14ac:dyDescent="0.3">
      <c r="C364" s="1">
        <v>356</v>
      </c>
      <c r="D364" s="1">
        <v>2316</v>
      </c>
      <c r="E364" s="1">
        <v>3</v>
      </c>
      <c r="F364" s="1">
        <v>0</v>
      </c>
      <c r="G364" s="1" t="s">
        <v>2914</v>
      </c>
      <c r="H364" s="1" t="s">
        <v>2911</v>
      </c>
      <c r="I364" s="1">
        <v>0</v>
      </c>
      <c r="J364" s="1"/>
      <c r="K364" s="1"/>
      <c r="L364" s="1">
        <v>16</v>
      </c>
      <c r="M364" s="1">
        <v>1</v>
      </c>
      <c r="N364" s="1"/>
      <c r="O364" s="1"/>
      <c r="P364" s="1">
        <v>1</v>
      </c>
      <c r="Q364" s="1">
        <v>0</v>
      </c>
      <c r="R364" s="1"/>
      <c r="S364" s="1"/>
      <c r="T364" s="1"/>
      <c r="U364" s="1"/>
      <c r="Y364">
        <v>1</v>
      </c>
      <c r="Z364">
        <f t="shared" si="10"/>
        <v>0</v>
      </c>
      <c r="AG364">
        <v>1</v>
      </c>
      <c r="AH364">
        <v>0</v>
      </c>
      <c r="AI364">
        <f t="shared" si="11"/>
        <v>1</v>
      </c>
    </row>
    <row r="365" spans="3:35" x14ac:dyDescent="0.3">
      <c r="C365" s="1">
        <v>357</v>
      </c>
      <c r="D365" s="1">
        <v>2317</v>
      </c>
      <c r="E365" s="1">
        <v>3</v>
      </c>
      <c r="F365" s="1">
        <v>0</v>
      </c>
      <c r="G365" s="1" t="s">
        <v>2914</v>
      </c>
      <c r="H365" s="1" t="s">
        <v>2911</v>
      </c>
      <c r="I365" s="1">
        <v>0</v>
      </c>
      <c r="J365" s="1"/>
      <c r="K365" s="1"/>
      <c r="L365" s="1">
        <v>17</v>
      </c>
      <c r="M365" s="1">
        <v>1</v>
      </c>
      <c r="N365" s="1"/>
      <c r="O365" s="1"/>
      <c r="P365" s="1">
        <v>1</v>
      </c>
      <c r="Q365" s="1">
        <v>0</v>
      </c>
      <c r="R365" s="1"/>
      <c r="S365" s="1"/>
      <c r="T365" s="1"/>
      <c r="U365" s="1"/>
      <c r="Y365">
        <v>1</v>
      </c>
      <c r="Z365">
        <f t="shared" si="10"/>
        <v>0</v>
      </c>
      <c r="AG365">
        <v>1</v>
      </c>
      <c r="AH365">
        <v>0</v>
      </c>
      <c r="AI365">
        <f t="shared" si="11"/>
        <v>1</v>
      </c>
    </row>
    <row r="366" spans="3:35" x14ac:dyDescent="0.3">
      <c r="C366" s="1">
        <v>358</v>
      </c>
      <c r="D366" s="1">
        <v>2318</v>
      </c>
      <c r="E366" s="1">
        <v>3</v>
      </c>
      <c r="F366" s="1">
        <v>0</v>
      </c>
      <c r="G366" s="1" t="s">
        <v>2914</v>
      </c>
      <c r="H366" s="1" t="s">
        <v>2911</v>
      </c>
      <c r="I366" s="1">
        <v>0</v>
      </c>
      <c r="J366" s="1"/>
      <c r="K366" s="1"/>
      <c r="L366" s="1">
        <v>18</v>
      </c>
      <c r="M366" s="1">
        <v>1</v>
      </c>
      <c r="N366" s="1"/>
      <c r="O366" s="1"/>
      <c r="P366" s="1">
        <v>1</v>
      </c>
      <c r="Q366" s="1">
        <v>0</v>
      </c>
      <c r="R366" s="1"/>
      <c r="S366" s="1"/>
      <c r="T366" s="1"/>
      <c r="U366" s="1"/>
      <c r="Y366">
        <v>1</v>
      </c>
      <c r="Z366">
        <f t="shared" si="10"/>
        <v>0</v>
      </c>
      <c r="AG366">
        <v>1</v>
      </c>
      <c r="AH366">
        <v>0</v>
      </c>
      <c r="AI366">
        <f t="shared" si="11"/>
        <v>1</v>
      </c>
    </row>
    <row r="367" spans="3:35" x14ac:dyDescent="0.3">
      <c r="C367" s="1">
        <v>359</v>
      </c>
      <c r="D367" s="1">
        <v>2319</v>
      </c>
      <c r="E367" s="1">
        <v>3</v>
      </c>
      <c r="F367" s="1">
        <v>0</v>
      </c>
      <c r="G367" s="1" t="s">
        <v>2914</v>
      </c>
      <c r="H367" s="1" t="s">
        <v>2911</v>
      </c>
      <c r="I367" s="1">
        <v>0</v>
      </c>
      <c r="J367" s="1"/>
      <c r="K367" s="1"/>
      <c r="L367" s="1">
        <v>19</v>
      </c>
      <c r="M367" s="1">
        <v>1</v>
      </c>
      <c r="N367" s="1"/>
      <c r="O367" s="1"/>
      <c r="P367" s="1">
        <v>1</v>
      </c>
      <c r="Q367" s="1">
        <v>0</v>
      </c>
      <c r="R367" s="1"/>
      <c r="S367" s="1"/>
      <c r="T367" s="1"/>
      <c r="U367" s="1"/>
      <c r="Y367">
        <v>1</v>
      </c>
      <c r="Z367">
        <f t="shared" si="10"/>
        <v>0</v>
      </c>
      <c r="AG367">
        <v>1</v>
      </c>
      <c r="AH367">
        <v>0</v>
      </c>
      <c r="AI367">
        <f t="shared" si="11"/>
        <v>1</v>
      </c>
    </row>
    <row r="368" spans="3:35" x14ac:dyDescent="0.3">
      <c r="C368" s="1">
        <v>360</v>
      </c>
      <c r="D368" s="1">
        <v>2320</v>
      </c>
      <c r="E368" s="1">
        <v>3</v>
      </c>
      <c r="F368" s="1">
        <v>0</v>
      </c>
      <c r="G368" s="1" t="s">
        <v>2914</v>
      </c>
      <c r="H368" s="1" t="s">
        <v>2911</v>
      </c>
      <c r="I368" s="1">
        <v>0</v>
      </c>
      <c r="J368" s="1"/>
      <c r="K368" s="1"/>
      <c r="L368" s="1">
        <v>20</v>
      </c>
      <c r="M368" s="1">
        <v>1</v>
      </c>
      <c r="N368" s="1"/>
      <c r="O368" s="1"/>
      <c r="P368" s="1">
        <v>1</v>
      </c>
      <c r="Q368" s="1">
        <v>0</v>
      </c>
      <c r="R368" s="1"/>
      <c r="S368" s="1"/>
      <c r="T368" s="1"/>
      <c r="U368" s="1"/>
      <c r="Y368">
        <v>1</v>
      </c>
      <c r="Z368">
        <f t="shared" si="10"/>
        <v>0</v>
      </c>
      <c r="AG368">
        <v>1</v>
      </c>
      <c r="AH368">
        <v>0</v>
      </c>
      <c r="AI368">
        <f t="shared" si="11"/>
        <v>1</v>
      </c>
    </row>
    <row r="369" spans="3:35" x14ac:dyDescent="0.3">
      <c r="C369" s="1">
        <v>361</v>
      </c>
      <c r="D369" s="1">
        <v>2401</v>
      </c>
      <c r="E369" s="1">
        <v>10</v>
      </c>
      <c r="F369" s="1">
        <v>0</v>
      </c>
      <c r="G369" s="1" t="s">
        <v>2914</v>
      </c>
      <c r="H369" s="1" t="s">
        <v>2911</v>
      </c>
      <c r="I369" s="1">
        <v>0</v>
      </c>
      <c r="J369" s="1"/>
      <c r="K369" s="1"/>
      <c r="L369" s="1">
        <v>1</v>
      </c>
      <c r="M369" s="1">
        <v>1</v>
      </c>
      <c r="N369" s="1"/>
      <c r="O369" s="1"/>
      <c r="P369" s="1">
        <v>2</v>
      </c>
      <c r="Q369" s="1">
        <v>0.7</v>
      </c>
      <c r="R369" s="1"/>
      <c r="S369" s="1"/>
      <c r="T369" s="1"/>
      <c r="U369" s="1"/>
      <c r="Y369">
        <v>3</v>
      </c>
      <c r="Z369">
        <f t="shared" si="10"/>
        <v>0.5</v>
      </c>
      <c r="AG369">
        <v>6</v>
      </c>
      <c r="AH369">
        <v>0.7</v>
      </c>
      <c r="AI369">
        <f t="shared" si="11"/>
        <v>2</v>
      </c>
    </row>
    <row r="370" spans="3:35" x14ac:dyDescent="0.3">
      <c r="C370" s="1">
        <v>362</v>
      </c>
      <c r="D370" s="1">
        <v>2402</v>
      </c>
      <c r="E370" s="1">
        <v>10</v>
      </c>
      <c r="F370" s="1">
        <v>0</v>
      </c>
      <c r="G370" s="1" t="s">
        <v>2914</v>
      </c>
      <c r="H370" s="1" t="s">
        <v>2911</v>
      </c>
      <c r="I370" s="1">
        <v>0</v>
      </c>
      <c r="J370" s="1"/>
      <c r="K370" s="1"/>
      <c r="L370" s="1">
        <v>2</v>
      </c>
      <c r="M370" s="1">
        <v>1</v>
      </c>
      <c r="N370" s="1"/>
      <c r="O370" s="1"/>
      <c r="P370" s="1">
        <v>2</v>
      </c>
      <c r="Q370" s="1">
        <v>0.7</v>
      </c>
      <c r="R370" s="1"/>
      <c r="S370" s="1"/>
      <c r="T370" s="1"/>
      <c r="U370" s="1"/>
      <c r="Y370">
        <v>3</v>
      </c>
      <c r="Z370">
        <f t="shared" si="10"/>
        <v>0.5</v>
      </c>
      <c r="AG370">
        <v>6</v>
      </c>
      <c r="AH370">
        <v>0.7</v>
      </c>
      <c r="AI370">
        <f t="shared" si="11"/>
        <v>2</v>
      </c>
    </row>
    <row r="371" spans="3:35" x14ac:dyDescent="0.3">
      <c r="C371" s="1">
        <v>363</v>
      </c>
      <c r="D371" s="1">
        <v>2403</v>
      </c>
      <c r="E371" s="1">
        <v>10</v>
      </c>
      <c r="F371" s="1">
        <v>0</v>
      </c>
      <c r="G371" s="1" t="s">
        <v>2914</v>
      </c>
      <c r="H371" s="1" t="s">
        <v>2911</v>
      </c>
      <c r="I371" s="1">
        <v>0</v>
      </c>
      <c r="J371" s="1"/>
      <c r="K371" s="1"/>
      <c r="L371" s="1">
        <v>3</v>
      </c>
      <c r="M371" s="1">
        <v>1</v>
      </c>
      <c r="N371" s="1"/>
      <c r="O371" s="1"/>
      <c r="P371" s="1">
        <v>2</v>
      </c>
      <c r="Q371" s="1">
        <v>0.7</v>
      </c>
      <c r="R371" s="1"/>
      <c r="S371" s="1"/>
      <c r="T371" s="1"/>
      <c r="U371" s="1"/>
      <c r="Y371">
        <v>3</v>
      </c>
      <c r="Z371">
        <f t="shared" si="10"/>
        <v>0.5</v>
      </c>
      <c r="AG371">
        <v>6</v>
      </c>
      <c r="AH371">
        <v>0.7</v>
      </c>
      <c r="AI371">
        <f t="shared" si="11"/>
        <v>2</v>
      </c>
    </row>
    <row r="372" spans="3:35" x14ac:dyDescent="0.3">
      <c r="C372" s="1">
        <v>364</v>
      </c>
      <c r="D372" s="1">
        <v>2404</v>
      </c>
      <c r="E372" s="1">
        <v>10</v>
      </c>
      <c r="F372" s="1">
        <v>0</v>
      </c>
      <c r="G372" s="1" t="s">
        <v>2914</v>
      </c>
      <c r="H372" s="1" t="s">
        <v>2911</v>
      </c>
      <c r="I372" s="1">
        <v>0</v>
      </c>
      <c r="J372" s="1"/>
      <c r="K372" s="1"/>
      <c r="L372" s="1">
        <v>4</v>
      </c>
      <c r="M372" s="1">
        <v>1</v>
      </c>
      <c r="N372" s="1"/>
      <c r="O372" s="1"/>
      <c r="P372" s="1">
        <v>2</v>
      </c>
      <c r="Q372" s="1">
        <v>0.7</v>
      </c>
      <c r="R372" s="1"/>
      <c r="S372" s="1"/>
      <c r="T372" s="1"/>
      <c r="U372" s="1"/>
      <c r="Y372">
        <v>3</v>
      </c>
      <c r="Z372">
        <f t="shared" si="10"/>
        <v>0.5</v>
      </c>
      <c r="AG372">
        <v>6</v>
      </c>
      <c r="AH372">
        <v>0.7</v>
      </c>
      <c r="AI372">
        <f t="shared" si="11"/>
        <v>2</v>
      </c>
    </row>
    <row r="373" spans="3:35" x14ac:dyDescent="0.3">
      <c r="C373" s="1">
        <v>365</v>
      </c>
      <c r="D373" s="1">
        <v>2405</v>
      </c>
      <c r="E373" s="1">
        <v>10</v>
      </c>
      <c r="F373" s="1">
        <v>0</v>
      </c>
      <c r="G373" s="1" t="s">
        <v>2914</v>
      </c>
      <c r="H373" s="1" t="s">
        <v>2911</v>
      </c>
      <c r="I373" s="1">
        <v>0</v>
      </c>
      <c r="J373" s="1"/>
      <c r="K373" s="1"/>
      <c r="L373" s="1">
        <v>5</v>
      </c>
      <c r="M373" s="1">
        <v>1</v>
      </c>
      <c r="N373" s="1"/>
      <c r="O373" s="1"/>
      <c r="P373" s="1">
        <v>2</v>
      </c>
      <c r="Q373" s="1">
        <v>0.7</v>
      </c>
      <c r="R373" s="1"/>
      <c r="S373" s="1"/>
      <c r="T373" s="1"/>
      <c r="U373" s="1"/>
      <c r="Y373">
        <v>3</v>
      </c>
      <c r="Z373">
        <f t="shared" si="10"/>
        <v>0.5</v>
      </c>
      <c r="AG373">
        <v>6</v>
      </c>
      <c r="AH373">
        <v>0.7</v>
      </c>
      <c r="AI373">
        <f t="shared" si="11"/>
        <v>2</v>
      </c>
    </row>
    <row r="374" spans="3:35" x14ac:dyDescent="0.3">
      <c r="C374" s="1">
        <v>366</v>
      </c>
      <c r="D374" s="1">
        <v>2406</v>
      </c>
      <c r="E374" s="1">
        <v>10</v>
      </c>
      <c r="F374" s="1">
        <v>0</v>
      </c>
      <c r="G374" s="1" t="s">
        <v>2914</v>
      </c>
      <c r="H374" s="1" t="s">
        <v>2911</v>
      </c>
      <c r="I374" s="1">
        <v>0</v>
      </c>
      <c r="J374" s="1"/>
      <c r="K374" s="1"/>
      <c r="L374" s="1">
        <v>6</v>
      </c>
      <c r="M374" s="1">
        <v>1</v>
      </c>
      <c r="N374" s="1"/>
      <c r="O374" s="1"/>
      <c r="P374" s="1">
        <v>2</v>
      </c>
      <c r="Q374" s="1">
        <v>1</v>
      </c>
      <c r="R374" s="1"/>
      <c r="S374" s="1"/>
      <c r="T374" s="1"/>
      <c r="U374" s="1"/>
      <c r="Y374">
        <v>2</v>
      </c>
      <c r="Z374">
        <f t="shared" si="10"/>
        <v>0.7</v>
      </c>
      <c r="AG374">
        <v>4</v>
      </c>
      <c r="AH374">
        <v>1</v>
      </c>
      <c r="AI374">
        <f t="shared" si="11"/>
        <v>2</v>
      </c>
    </row>
    <row r="375" spans="3:35" x14ac:dyDescent="0.3">
      <c r="C375" s="1">
        <v>367</v>
      </c>
      <c r="D375" s="1">
        <v>2407</v>
      </c>
      <c r="E375" s="1">
        <v>10</v>
      </c>
      <c r="F375" s="1">
        <v>0</v>
      </c>
      <c r="G375" s="1" t="s">
        <v>2914</v>
      </c>
      <c r="H375" s="1" t="s">
        <v>2911</v>
      </c>
      <c r="I375" s="1">
        <v>0</v>
      </c>
      <c r="J375" s="1"/>
      <c r="K375" s="1"/>
      <c r="L375" s="1">
        <v>7</v>
      </c>
      <c r="M375" s="1">
        <v>1</v>
      </c>
      <c r="N375" s="1"/>
      <c r="O375" s="1"/>
      <c r="P375" s="1">
        <v>2</v>
      </c>
      <c r="Q375" s="1">
        <v>1</v>
      </c>
      <c r="R375" s="1"/>
      <c r="S375" s="1"/>
      <c r="T375" s="1"/>
      <c r="U375" s="1"/>
      <c r="Y375">
        <v>2</v>
      </c>
      <c r="Z375">
        <f t="shared" si="10"/>
        <v>0.7</v>
      </c>
      <c r="AG375">
        <v>4</v>
      </c>
      <c r="AH375">
        <v>1</v>
      </c>
      <c r="AI375">
        <f t="shared" si="11"/>
        <v>2</v>
      </c>
    </row>
    <row r="376" spans="3:35" x14ac:dyDescent="0.3">
      <c r="C376" s="1">
        <v>368</v>
      </c>
      <c r="D376" s="1">
        <v>2408</v>
      </c>
      <c r="E376" s="1">
        <v>10</v>
      </c>
      <c r="F376" s="1">
        <v>0</v>
      </c>
      <c r="G376" s="1" t="s">
        <v>2914</v>
      </c>
      <c r="H376" s="1" t="s">
        <v>2911</v>
      </c>
      <c r="I376" s="1">
        <v>0</v>
      </c>
      <c r="J376" s="1"/>
      <c r="K376" s="1"/>
      <c r="L376" s="1">
        <v>8</v>
      </c>
      <c r="M376" s="1">
        <v>1</v>
      </c>
      <c r="N376" s="1"/>
      <c r="O376" s="1"/>
      <c r="P376" s="1">
        <v>2</v>
      </c>
      <c r="Q376" s="1">
        <v>1</v>
      </c>
      <c r="R376" s="1"/>
      <c r="S376" s="1"/>
      <c r="T376" s="1"/>
      <c r="U376" s="1"/>
      <c r="Y376">
        <v>2</v>
      </c>
      <c r="Z376">
        <f t="shared" si="10"/>
        <v>0.7</v>
      </c>
      <c r="AG376">
        <v>4</v>
      </c>
      <c r="AH376">
        <v>1</v>
      </c>
      <c r="AI376">
        <f t="shared" si="11"/>
        <v>2</v>
      </c>
    </row>
    <row r="377" spans="3:35" x14ac:dyDescent="0.3">
      <c r="C377" s="1">
        <v>369</v>
      </c>
      <c r="D377" s="1">
        <v>2409</v>
      </c>
      <c r="E377" s="1">
        <v>10</v>
      </c>
      <c r="F377" s="1">
        <v>0</v>
      </c>
      <c r="G377" s="1" t="s">
        <v>2914</v>
      </c>
      <c r="H377" s="1" t="s">
        <v>2911</v>
      </c>
      <c r="I377" s="1">
        <v>0</v>
      </c>
      <c r="J377" s="1"/>
      <c r="K377" s="1"/>
      <c r="L377" s="1">
        <v>9</v>
      </c>
      <c r="M377" s="1">
        <v>1</v>
      </c>
      <c r="N377" s="1"/>
      <c r="O377" s="1"/>
      <c r="P377" s="1">
        <v>2</v>
      </c>
      <c r="Q377" s="1">
        <v>1</v>
      </c>
      <c r="R377" s="1"/>
      <c r="S377" s="1"/>
      <c r="T377" s="1"/>
      <c r="U377" s="1"/>
      <c r="Y377">
        <v>2</v>
      </c>
      <c r="Z377">
        <f t="shared" si="10"/>
        <v>0.7</v>
      </c>
      <c r="AG377">
        <v>4</v>
      </c>
      <c r="AH377">
        <v>1</v>
      </c>
      <c r="AI377">
        <f t="shared" si="11"/>
        <v>2</v>
      </c>
    </row>
    <row r="378" spans="3:35" x14ac:dyDescent="0.3">
      <c r="C378" s="1">
        <v>370</v>
      </c>
      <c r="D378" s="1">
        <v>2410</v>
      </c>
      <c r="E378" s="1">
        <v>10</v>
      </c>
      <c r="F378" s="1">
        <v>0</v>
      </c>
      <c r="G378" s="1" t="s">
        <v>2914</v>
      </c>
      <c r="H378" s="1" t="s">
        <v>2911</v>
      </c>
      <c r="I378" s="1">
        <v>0</v>
      </c>
      <c r="J378" s="1"/>
      <c r="K378" s="1"/>
      <c r="L378" s="1">
        <v>10</v>
      </c>
      <c r="M378" s="1">
        <v>1</v>
      </c>
      <c r="N378" s="1"/>
      <c r="O378" s="1"/>
      <c r="P378" s="1">
        <v>2</v>
      </c>
      <c r="Q378" s="1">
        <v>1</v>
      </c>
      <c r="R378" s="1"/>
      <c r="S378" s="1"/>
      <c r="T378" s="1"/>
      <c r="U378" s="1"/>
      <c r="Y378">
        <v>2</v>
      </c>
      <c r="Z378">
        <f t="shared" si="10"/>
        <v>0.7</v>
      </c>
      <c r="AG378">
        <v>4</v>
      </c>
      <c r="AH378">
        <v>1</v>
      </c>
      <c r="AI378">
        <f t="shared" si="11"/>
        <v>2</v>
      </c>
    </row>
    <row r="379" spans="3:35" x14ac:dyDescent="0.3">
      <c r="C379" s="1">
        <v>371</v>
      </c>
      <c r="D379" s="1">
        <v>2411</v>
      </c>
      <c r="E379" s="1">
        <v>10</v>
      </c>
      <c r="F379" s="1">
        <v>0</v>
      </c>
      <c r="G379" s="1" t="s">
        <v>2914</v>
      </c>
      <c r="H379" s="1" t="s">
        <v>2911</v>
      </c>
      <c r="I379" s="1">
        <v>0</v>
      </c>
      <c r="J379" s="1"/>
      <c r="K379" s="1"/>
      <c r="L379" s="1">
        <v>11</v>
      </c>
      <c r="M379" s="1">
        <v>1</v>
      </c>
      <c r="N379" s="1"/>
      <c r="O379" s="1"/>
      <c r="P379" s="1">
        <v>1</v>
      </c>
      <c r="Q379" s="1">
        <v>2</v>
      </c>
      <c r="R379" s="1"/>
      <c r="S379" s="1"/>
      <c r="T379" s="1"/>
      <c r="U379" s="1"/>
      <c r="Y379">
        <v>1</v>
      </c>
      <c r="Z379">
        <f t="shared" si="10"/>
        <v>0</v>
      </c>
      <c r="AG379">
        <v>2</v>
      </c>
      <c r="AH379">
        <v>2</v>
      </c>
      <c r="AI379">
        <f t="shared" si="11"/>
        <v>1</v>
      </c>
    </row>
    <row r="380" spans="3:35" x14ac:dyDescent="0.3">
      <c r="C380" s="1">
        <v>372</v>
      </c>
      <c r="D380" s="1">
        <v>2412</v>
      </c>
      <c r="E380" s="1">
        <v>10</v>
      </c>
      <c r="F380" s="1">
        <v>0</v>
      </c>
      <c r="G380" s="1" t="s">
        <v>2914</v>
      </c>
      <c r="H380" s="1" t="s">
        <v>2911</v>
      </c>
      <c r="I380" s="1">
        <v>0</v>
      </c>
      <c r="J380" s="1"/>
      <c r="K380" s="1"/>
      <c r="L380" s="1">
        <v>12</v>
      </c>
      <c r="M380" s="1">
        <v>1</v>
      </c>
      <c r="N380" s="1"/>
      <c r="O380" s="1"/>
      <c r="P380" s="1">
        <v>1</v>
      </c>
      <c r="Q380" s="1">
        <v>2</v>
      </c>
      <c r="R380" s="1"/>
      <c r="S380" s="1"/>
      <c r="T380" s="1"/>
      <c r="U380" s="1"/>
      <c r="Y380">
        <v>1</v>
      </c>
      <c r="Z380">
        <f t="shared" si="10"/>
        <v>0</v>
      </c>
      <c r="AG380">
        <v>2</v>
      </c>
      <c r="AH380">
        <v>2</v>
      </c>
      <c r="AI380">
        <f t="shared" si="11"/>
        <v>1</v>
      </c>
    </row>
    <row r="381" spans="3:35" x14ac:dyDescent="0.3">
      <c r="C381" s="1">
        <v>373</v>
      </c>
      <c r="D381" s="1">
        <v>2413</v>
      </c>
      <c r="E381" s="1">
        <v>10</v>
      </c>
      <c r="F381" s="1">
        <v>0</v>
      </c>
      <c r="G381" s="1" t="s">
        <v>2914</v>
      </c>
      <c r="H381" s="1" t="s">
        <v>2911</v>
      </c>
      <c r="I381" s="1">
        <v>0</v>
      </c>
      <c r="J381" s="1"/>
      <c r="K381" s="1"/>
      <c r="L381" s="1">
        <v>13</v>
      </c>
      <c r="M381" s="1">
        <v>1</v>
      </c>
      <c r="N381" s="1"/>
      <c r="O381" s="1"/>
      <c r="P381" s="1">
        <v>1</v>
      </c>
      <c r="Q381" s="1">
        <v>2</v>
      </c>
      <c r="R381" s="1"/>
      <c r="S381" s="1"/>
      <c r="T381" s="1"/>
      <c r="U381" s="1"/>
      <c r="Y381">
        <v>1</v>
      </c>
      <c r="Z381">
        <f t="shared" si="10"/>
        <v>0</v>
      </c>
      <c r="AG381">
        <v>2</v>
      </c>
      <c r="AH381">
        <v>2</v>
      </c>
      <c r="AI381">
        <f t="shared" si="11"/>
        <v>1</v>
      </c>
    </row>
    <row r="382" spans="3:35" x14ac:dyDescent="0.3">
      <c r="C382" s="1">
        <v>374</v>
      </c>
      <c r="D382" s="1">
        <v>2414</v>
      </c>
      <c r="E382" s="1">
        <v>10</v>
      </c>
      <c r="F382" s="1">
        <v>0</v>
      </c>
      <c r="G382" s="1" t="s">
        <v>2914</v>
      </c>
      <c r="H382" s="1" t="s">
        <v>2911</v>
      </c>
      <c r="I382" s="1">
        <v>0</v>
      </c>
      <c r="J382" s="1"/>
      <c r="K382" s="1"/>
      <c r="L382" s="1">
        <v>14</v>
      </c>
      <c r="M382" s="1">
        <v>1</v>
      </c>
      <c r="N382" s="1"/>
      <c r="O382" s="1"/>
      <c r="P382" s="1">
        <v>1</v>
      </c>
      <c r="Q382" s="1">
        <v>2</v>
      </c>
      <c r="R382" s="1"/>
      <c r="S382" s="1"/>
      <c r="T382" s="1"/>
      <c r="U382" s="1"/>
      <c r="Y382">
        <v>1</v>
      </c>
      <c r="Z382">
        <f t="shared" si="10"/>
        <v>0</v>
      </c>
      <c r="AG382">
        <v>2</v>
      </c>
      <c r="AH382">
        <v>2</v>
      </c>
      <c r="AI382">
        <f t="shared" si="11"/>
        <v>1</v>
      </c>
    </row>
    <row r="383" spans="3:35" x14ac:dyDescent="0.3">
      <c r="C383" s="1">
        <v>375</v>
      </c>
      <c r="D383" s="1">
        <v>2415</v>
      </c>
      <c r="E383" s="1">
        <v>10</v>
      </c>
      <c r="F383" s="1">
        <v>0</v>
      </c>
      <c r="G383" s="1" t="s">
        <v>2914</v>
      </c>
      <c r="H383" s="1" t="s">
        <v>2911</v>
      </c>
      <c r="I383" s="1">
        <v>0</v>
      </c>
      <c r="J383" s="1"/>
      <c r="K383" s="1"/>
      <c r="L383" s="1">
        <v>15</v>
      </c>
      <c r="M383" s="1">
        <v>1</v>
      </c>
      <c r="N383" s="1"/>
      <c r="O383" s="1"/>
      <c r="P383" s="1">
        <v>1</v>
      </c>
      <c r="Q383" s="1">
        <v>2</v>
      </c>
      <c r="R383" s="1"/>
      <c r="S383" s="1"/>
      <c r="T383" s="1"/>
      <c r="U383" s="1"/>
      <c r="Y383">
        <v>1</v>
      </c>
      <c r="Z383">
        <f t="shared" si="10"/>
        <v>0</v>
      </c>
      <c r="AG383">
        <v>2</v>
      </c>
      <c r="AH383">
        <v>2</v>
      </c>
      <c r="AI383">
        <f t="shared" si="11"/>
        <v>1</v>
      </c>
    </row>
    <row r="384" spans="3:35" x14ac:dyDescent="0.3">
      <c r="C384" s="1">
        <v>376</v>
      </c>
      <c r="D384" s="1">
        <v>2416</v>
      </c>
      <c r="E384" s="1">
        <v>10</v>
      </c>
      <c r="F384" s="1">
        <v>0</v>
      </c>
      <c r="G384" s="1" t="s">
        <v>2914</v>
      </c>
      <c r="H384" s="1" t="s">
        <v>2911</v>
      </c>
      <c r="I384" s="1">
        <v>0</v>
      </c>
      <c r="J384" s="1"/>
      <c r="K384" s="1"/>
      <c r="L384" s="1">
        <v>16</v>
      </c>
      <c r="M384" s="1">
        <v>1</v>
      </c>
      <c r="N384" s="1"/>
      <c r="O384" s="1"/>
      <c r="P384" s="1">
        <v>1</v>
      </c>
      <c r="Q384" s="1">
        <v>0</v>
      </c>
      <c r="R384" s="1"/>
      <c r="S384" s="1"/>
      <c r="T384" s="1"/>
      <c r="U384" s="1"/>
      <c r="Y384">
        <v>1</v>
      </c>
      <c r="Z384">
        <f t="shared" si="10"/>
        <v>0</v>
      </c>
      <c r="AG384">
        <v>1</v>
      </c>
      <c r="AH384">
        <v>0</v>
      </c>
      <c r="AI384">
        <f t="shared" si="11"/>
        <v>1</v>
      </c>
    </row>
    <row r="385" spans="3:35" x14ac:dyDescent="0.3">
      <c r="C385" s="1">
        <v>377</v>
      </c>
      <c r="D385" s="1">
        <v>2417</v>
      </c>
      <c r="E385" s="1">
        <v>10</v>
      </c>
      <c r="F385" s="1">
        <v>0</v>
      </c>
      <c r="G385" s="1" t="s">
        <v>2914</v>
      </c>
      <c r="H385" s="1" t="s">
        <v>2911</v>
      </c>
      <c r="I385" s="1">
        <v>0</v>
      </c>
      <c r="J385" s="1"/>
      <c r="K385" s="1"/>
      <c r="L385" s="1">
        <v>17</v>
      </c>
      <c r="M385" s="1">
        <v>1</v>
      </c>
      <c r="N385" s="1"/>
      <c r="O385" s="1"/>
      <c r="P385" s="1">
        <v>1</v>
      </c>
      <c r="Q385" s="1">
        <v>0</v>
      </c>
      <c r="R385" s="1"/>
      <c r="S385" s="1"/>
      <c r="T385" s="1"/>
      <c r="U385" s="1"/>
      <c r="Y385">
        <v>1</v>
      </c>
      <c r="Z385">
        <f t="shared" si="10"/>
        <v>0</v>
      </c>
      <c r="AG385">
        <v>1</v>
      </c>
      <c r="AH385">
        <v>0</v>
      </c>
      <c r="AI385">
        <f t="shared" si="11"/>
        <v>1</v>
      </c>
    </row>
    <row r="386" spans="3:35" x14ac:dyDescent="0.3">
      <c r="C386" s="1">
        <v>378</v>
      </c>
      <c r="D386" s="1">
        <v>2418</v>
      </c>
      <c r="E386" s="1">
        <v>10</v>
      </c>
      <c r="F386" s="1">
        <v>0</v>
      </c>
      <c r="G386" s="1" t="s">
        <v>2914</v>
      </c>
      <c r="H386" s="1" t="s">
        <v>2911</v>
      </c>
      <c r="I386" s="1">
        <v>0</v>
      </c>
      <c r="J386" s="1"/>
      <c r="K386" s="1"/>
      <c r="L386" s="1">
        <v>18</v>
      </c>
      <c r="M386" s="1">
        <v>1</v>
      </c>
      <c r="N386" s="1"/>
      <c r="O386" s="1"/>
      <c r="P386" s="1">
        <v>1</v>
      </c>
      <c r="Q386" s="1">
        <v>0</v>
      </c>
      <c r="R386" s="1"/>
      <c r="S386" s="1"/>
      <c r="T386" s="1"/>
      <c r="U386" s="1"/>
      <c r="Y386">
        <v>1</v>
      </c>
      <c r="Z386">
        <f t="shared" si="10"/>
        <v>0</v>
      </c>
      <c r="AG386">
        <v>1</v>
      </c>
      <c r="AH386">
        <v>0</v>
      </c>
      <c r="AI386">
        <f t="shared" si="11"/>
        <v>1</v>
      </c>
    </row>
    <row r="387" spans="3:35" x14ac:dyDescent="0.3">
      <c r="C387" s="1">
        <v>379</v>
      </c>
      <c r="D387" s="1">
        <v>2419</v>
      </c>
      <c r="E387" s="1">
        <v>10</v>
      </c>
      <c r="F387" s="1">
        <v>0</v>
      </c>
      <c r="G387" s="1" t="s">
        <v>2914</v>
      </c>
      <c r="H387" s="1" t="s">
        <v>2911</v>
      </c>
      <c r="I387" s="1">
        <v>0</v>
      </c>
      <c r="J387" s="1"/>
      <c r="K387" s="1"/>
      <c r="L387" s="1">
        <v>19</v>
      </c>
      <c r="M387" s="1">
        <v>1</v>
      </c>
      <c r="N387" s="1"/>
      <c r="O387" s="1"/>
      <c r="P387" s="1">
        <v>1</v>
      </c>
      <c r="Q387" s="1">
        <v>0</v>
      </c>
      <c r="R387" s="1"/>
      <c r="S387" s="1"/>
      <c r="T387" s="1"/>
      <c r="U387" s="1"/>
      <c r="Y387">
        <v>1</v>
      </c>
      <c r="Z387">
        <f t="shared" si="10"/>
        <v>0</v>
      </c>
      <c r="AG387">
        <v>1</v>
      </c>
      <c r="AH387">
        <v>0</v>
      </c>
      <c r="AI387">
        <f t="shared" si="11"/>
        <v>1</v>
      </c>
    </row>
    <row r="388" spans="3:35" x14ac:dyDescent="0.3">
      <c r="C388" s="1">
        <v>380</v>
      </c>
      <c r="D388" s="1">
        <v>2420</v>
      </c>
      <c r="E388" s="1">
        <v>10</v>
      </c>
      <c r="F388" s="1">
        <v>0</v>
      </c>
      <c r="G388" s="1" t="s">
        <v>2914</v>
      </c>
      <c r="H388" s="1" t="s">
        <v>2911</v>
      </c>
      <c r="I388" s="1">
        <v>0</v>
      </c>
      <c r="J388" s="1"/>
      <c r="K388" s="1"/>
      <c r="L388" s="1">
        <v>20</v>
      </c>
      <c r="M388" s="1">
        <v>1</v>
      </c>
      <c r="N388" s="1"/>
      <c r="O388" s="1"/>
      <c r="P388" s="1">
        <v>1</v>
      </c>
      <c r="Q388" s="1">
        <v>0</v>
      </c>
      <c r="R388" s="1"/>
      <c r="S388" s="1"/>
      <c r="T388" s="1"/>
      <c r="U388" s="1"/>
      <c r="Y388">
        <v>1</v>
      </c>
      <c r="Z388">
        <f t="shared" si="10"/>
        <v>0</v>
      </c>
      <c r="AG388">
        <v>1</v>
      </c>
      <c r="AH388">
        <v>0</v>
      </c>
      <c r="AI388">
        <f t="shared" si="11"/>
        <v>1</v>
      </c>
    </row>
    <row r="389" spans="3:35" x14ac:dyDescent="0.3">
      <c r="C389" s="1">
        <v>381</v>
      </c>
      <c r="D389" s="1">
        <v>2501</v>
      </c>
      <c r="E389" s="1">
        <v>20</v>
      </c>
      <c r="F389" s="1">
        <v>0</v>
      </c>
      <c r="G389" s="1" t="s">
        <v>2914</v>
      </c>
      <c r="H389" s="1" t="s">
        <v>2911</v>
      </c>
      <c r="I389" s="1">
        <v>0</v>
      </c>
      <c r="J389" s="1"/>
      <c r="K389" s="1"/>
      <c r="L389" s="1">
        <v>1</v>
      </c>
      <c r="M389" s="1">
        <v>1</v>
      </c>
      <c r="N389" s="1"/>
      <c r="O389" s="1"/>
      <c r="P389" s="1">
        <v>2</v>
      </c>
      <c r="Q389" s="1">
        <v>0.7</v>
      </c>
      <c r="R389" s="1"/>
      <c r="S389" s="1"/>
      <c r="T389" s="1"/>
      <c r="U389" s="1"/>
      <c r="Y389">
        <v>3</v>
      </c>
      <c r="Z389">
        <f t="shared" si="10"/>
        <v>0.5</v>
      </c>
      <c r="AG389">
        <v>6</v>
      </c>
      <c r="AH389">
        <v>0.7</v>
      </c>
      <c r="AI389">
        <f t="shared" si="11"/>
        <v>2</v>
      </c>
    </row>
    <row r="390" spans="3:35" x14ac:dyDescent="0.3">
      <c r="C390" s="1">
        <v>382</v>
      </c>
      <c r="D390" s="1">
        <v>2502</v>
      </c>
      <c r="E390" s="1">
        <v>20</v>
      </c>
      <c r="F390" s="1">
        <v>0</v>
      </c>
      <c r="G390" s="1" t="s">
        <v>2914</v>
      </c>
      <c r="H390" s="1" t="s">
        <v>2911</v>
      </c>
      <c r="I390" s="1">
        <v>0</v>
      </c>
      <c r="J390" s="1"/>
      <c r="K390" s="1"/>
      <c r="L390" s="1">
        <v>2</v>
      </c>
      <c r="M390" s="1">
        <v>1</v>
      </c>
      <c r="N390" s="1"/>
      <c r="O390" s="1"/>
      <c r="P390" s="1">
        <v>2</v>
      </c>
      <c r="Q390" s="1">
        <v>0.7</v>
      </c>
      <c r="R390" s="1"/>
      <c r="S390" s="1"/>
      <c r="T390" s="1"/>
      <c r="U390" s="1"/>
      <c r="Y390">
        <v>3</v>
      </c>
      <c r="Z390">
        <f t="shared" si="10"/>
        <v>0.5</v>
      </c>
      <c r="AG390">
        <v>6</v>
      </c>
      <c r="AH390">
        <v>0.7</v>
      </c>
      <c r="AI390">
        <f t="shared" si="11"/>
        <v>2</v>
      </c>
    </row>
    <row r="391" spans="3:35" x14ac:dyDescent="0.3">
      <c r="C391" s="1">
        <v>383</v>
      </c>
      <c r="D391" s="1">
        <v>2503</v>
      </c>
      <c r="E391" s="1">
        <v>20</v>
      </c>
      <c r="F391" s="1">
        <v>0</v>
      </c>
      <c r="G391" s="1" t="s">
        <v>2914</v>
      </c>
      <c r="H391" s="1" t="s">
        <v>2911</v>
      </c>
      <c r="I391" s="1">
        <v>0</v>
      </c>
      <c r="J391" s="1"/>
      <c r="K391" s="1"/>
      <c r="L391" s="1">
        <v>3</v>
      </c>
      <c r="M391" s="1">
        <v>1</v>
      </c>
      <c r="N391" s="1"/>
      <c r="O391" s="1"/>
      <c r="P391" s="1">
        <v>2</v>
      </c>
      <c r="Q391" s="1">
        <v>0.7</v>
      </c>
      <c r="R391" s="1"/>
      <c r="S391" s="1"/>
      <c r="T391" s="1"/>
      <c r="U391" s="1"/>
      <c r="Y391">
        <v>3</v>
      </c>
      <c r="Z391">
        <f t="shared" si="10"/>
        <v>0.5</v>
      </c>
      <c r="AG391">
        <v>6</v>
      </c>
      <c r="AH391">
        <v>0.7</v>
      </c>
      <c r="AI391">
        <f t="shared" si="11"/>
        <v>2</v>
      </c>
    </row>
    <row r="392" spans="3:35" x14ac:dyDescent="0.3">
      <c r="C392" s="1">
        <v>384</v>
      </c>
      <c r="D392" s="1">
        <v>2504</v>
      </c>
      <c r="E392" s="1">
        <v>20</v>
      </c>
      <c r="F392" s="1">
        <v>0</v>
      </c>
      <c r="G392" s="1" t="s">
        <v>2914</v>
      </c>
      <c r="H392" s="1" t="s">
        <v>2911</v>
      </c>
      <c r="I392" s="1">
        <v>0</v>
      </c>
      <c r="J392" s="1"/>
      <c r="K392" s="1"/>
      <c r="L392" s="1">
        <v>4</v>
      </c>
      <c r="M392" s="1">
        <v>1</v>
      </c>
      <c r="N392" s="1"/>
      <c r="O392" s="1"/>
      <c r="P392" s="1">
        <v>2</v>
      </c>
      <c r="Q392" s="1">
        <v>0.7</v>
      </c>
      <c r="R392" s="1"/>
      <c r="S392" s="1"/>
      <c r="T392" s="1"/>
      <c r="U392" s="1"/>
      <c r="Y392">
        <v>3</v>
      </c>
      <c r="Z392">
        <f t="shared" si="10"/>
        <v>0.5</v>
      </c>
      <c r="AG392">
        <v>6</v>
      </c>
      <c r="AH392">
        <v>0.7</v>
      </c>
      <c r="AI392">
        <f t="shared" si="11"/>
        <v>2</v>
      </c>
    </row>
    <row r="393" spans="3:35" x14ac:dyDescent="0.3">
      <c r="C393" s="1">
        <v>385</v>
      </c>
      <c r="D393" s="1">
        <v>2505</v>
      </c>
      <c r="E393" s="1">
        <v>20</v>
      </c>
      <c r="F393" s="1">
        <v>0</v>
      </c>
      <c r="G393" s="1" t="s">
        <v>2914</v>
      </c>
      <c r="H393" s="1" t="s">
        <v>2911</v>
      </c>
      <c r="I393" s="1">
        <v>0</v>
      </c>
      <c r="J393" s="1"/>
      <c r="K393" s="1"/>
      <c r="L393" s="1">
        <v>5</v>
      </c>
      <c r="M393" s="1">
        <v>1</v>
      </c>
      <c r="N393" s="1"/>
      <c r="O393" s="1"/>
      <c r="P393" s="1">
        <v>2</v>
      </c>
      <c r="Q393" s="1">
        <v>0.7</v>
      </c>
      <c r="R393" s="1"/>
      <c r="S393" s="1"/>
      <c r="T393" s="1"/>
      <c r="U393" s="1"/>
      <c r="Y393">
        <v>3</v>
      </c>
      <c r="Z393">
        <f t="shared" si="10"/>
        <v>0.5</v>
      </c>
      <c r="AG393">
        <v>6</v>
      </c>
      <c r="AH393">
        <v>0.7</v>
      </c>
      <c r="AI393">
        <f t="shared" si="11"/>
        <v>2</v>
      </c>
    </row>
    <row r="394" spans="3:35" x14ac:dyDescent="0.3">
      <c r="C394" s="1">
        <v>386</v>
      </c>
      <c r="D394" s="1">
        <v>2506</v>
      </c>
      <c r="E394" s="1">
        <v>20</v>
      </c>
      <c r="F394" s="1">
        <v>0</v>
      </c>
      <c r="G394" s="1" t="s">
        <v>2914</v>
      </c>
      <c r="H394" s="1" t="s">
        <v>2911</v>
      </c>
      <c r="I394" s="1">
        <v>0</v>
      </c>
      <c r="J394" s="1"/>
      <c r="K394" s="1"/>
      <c r="L394" s="1">
        <v>6</v>
      </c>
      <c r="M394" s="1">
        <v>1</v>
      </c>
      <c r="N394" s="1"/>
      <c r="O394" s="1"/>
      <c r="P394" s="1">
        <v>2</v>
      </c>
      <c r="Q394" s="1">
        <v>1</v>
      </c>
      <c r="R394" s="1"/>
      <c r="S394" s="1"/>
      <c r="T394" s="1"/>
      <c r="U394" s="1"/>
      <c r="Y394">
        <v>2</v>
      </c>
      <c r="Z394">
        <f t="shared" ref="Z394:Z457" si="12">VLOOKUP(Y394,$AC$9:$AD$11,2,FALSE)</f>
        <v>0.7</v>
      </c>
      <c r="AG394">
        <v>4</v>
      </c>
      <c r="AH394">
        <v>1</v>
      </c>
      <c r="AI394">
        <f t="shared" ref="AI394:AI457" si="13">VLOOKUP(AG394,$AM$9:$AN$12,2,FALSE)</f>
        <v>2</v>
      </c>
    </row>
    <row r="395" spans="3:35" x14ac:dyDescent="0.3">
      <c r="C395" s="1">
        <v>387</v>
      </c>
      <c r="D395" s="1">
        <v>2507</v>
      </c>
      <c r="E395" s="1">
        <v>20</v>
      </c>
      <c r="F395" s="1">
        <v>0</v>
      </c>
      <c r="G395" s="1" t="s">
        <v>2914</v>
      </c>
      <c r="H395" s="1" t="s">
        <v>2911</v>
      </c>
      <c r="I395" s="1">
        <v>0</v>
      </c>
      <c r="J395" s="1"/>
      <c r="K395" s="1"/>
      <c r="L395" s="1">
        <v>7</v>
      </c>
      <c r="M395" s="1">
        <v>1</v>
      </c>
      <c r="N395" s="1"/>
      <c r="O395" s="1"/>
      <c r="P395" s="1">
        <v>2</v>
      </c>
      <c r="Q395" s="1">
        <v>1</v>
      </c>
      <c r="R395" s="1"/>
      <c r="S395" s="1"/>
      <c r="T395" s="1"/>
      <c r="U395" s="1"/>
      <c r="Y395">
        <v>2</v>
      </c>
      <c r="Z395">
        <f t="shared" si="12"/>
        <v>0.7</v>
      </c>
      <c r="AG395">
        <v>4</v>
      </c>
      <c r="AH395">
        <v>1</v>
      </c>
      <c r="AI395">
        <f t="shared" si="13"/>
        <v>2</v>
      </c>
    </row>
    <row r="396" spans="3:35" x14ac:dyDescent="0.3">
      <c r="C396" s="1">
        <v>388</v>
      </c>
      <c r="D396" s="1">
        <v>2508</v>
      </c>
      <c r="E396" s="1">
        <v>20</v>
      </c>
      <c r="F396" s="1">
        <v>0</v>
      </c>
      <c r="G396" s="1" t="s">
        <v>2914</v>
      </c>
      <c r="H396" s="1" t="s">
        <v>2911</v>
      </c>
      <c r="I396" s="1">
        <v>0</v>
      </c>
      <c r="J396" s="1"/>
      <c r="K396" s="1"/>
      <c r="L396" s="1">
        <v>8</v>
      </c>
      <c r="M396" s="1">
        <v>1</v>
      </c>
      <c r="N396" s="1"/>
      <c r="O396" s="1"/>
      <c r="P396" s="1">
        <v>2</v>
      </c>
      <c r="Q396" s="1">
        <v>1</v>
      </c>
      <c r="R396" s="1"/>
      <c r="S396" s="1"/>
      <c r="T396" s="1"/>
      <c r="U396" s="1"/>
      <c r="Y396">
        <v>2</v>
      </c>
      <c r="Z396">
        <f t="shared" si="12"/>
        <v>0.7</v>
      </c>
      <c r="AG396">
        <v>4</v>
      </c>
      <c r="AH396">
        <v>1</v>
      </c>
      <c r="AI396">
        <f t="shared" si="13"/>
        <v>2</v>
      </c>
    </row>
    <row r="397" spans="3:35" x14ac:dyDescent="0.3">
      <c r="C397" s="1">
        <v>389</v>
      </c>
      <c r="D397" s="1">
        <v>2509</v>
      </c>
      <c r="E397" s="1">
        <v>20</v>
      </c>
      <c r="F397" s="1">
        <v>0</v>
      </c>
      <c r="G397" s="1" t="s">
        <v>2914</v>
      </c>
      <c r="H397" s="1" t="s">
        <v>2911</v>
      </c>
      <c r="I397" s="1">
        <v>0</v>
      </c>
      <c r="J397" s="1"/>
      <c r="K397" s="1"/>
      <c r="L397" s="1">
        <v>9</v>
      </c>
      <c r="M397" s="1">
        <v>1</v>
      </c>
      <c r="N397" s="1"/>
      <c r="O397" s="1"/>
      <c r="P397" s="1">
        <v>2</v>
      </c>
      <c r="Q397" s="1">
        <v>1</v>
      </c>
      <c r="R397" s="1"/>
      <c r="S397" s="1"/>
      <c r="T397" s="1"/>
      <c r="U397" s="1"/>
      <c r="Y397">
        <v>2</v>
      </c>
      <c r="Z397">
        <f t="shared" si="12"/>
        <v>0.7</v>
      </c>
      <c r="AG397">
        <v>4</v>
      </c>
      <c r="AH397">
        <v>1</v>
      </c>
      <c r="AI397">
        <f t="shared" si="13"/>
        <v>2</v>
      </c>
    </row>
    <row r="398" spans="3:35" x14ac:dyDescent="0.3">
      <c r="C398" s="1">
        <v>390</v>
      </c>
      <c r="D398" s="1">
        <v>2510</v>
      </c>
      <c r="E398" s="1">
        <v>20</v>
      </c>
      <c r="F398" s="1">
        <v>0</v>
      </c>
      <c r="G398" s="1" t="s">
        <v>2914</v>
      </c>
      <c r="H398" s="1" t="s">
        <v>2911</v>
      </c>
      <c r="I398" s="1">
        <v>0</v>
      </c>
      <c r="J398" s="1"/>
      <c r="K398" s="1"/>
      <c r="L398" s="1">
        <v>10</v>
      </c>
      <c r="M398" s="1">
        <v>1</v>
      </c>
      <c r="N398" s="1"/>
      <c r="O398" s="1"/>
      <c r="P398" s="1">
        <v>2</v>
      </c>
      <c r="Q398" s="1">
        <v>1</v>
      </c>
      <c r="R398" s="1"/>
      <c r="S398" s="1"/>
      <c r="T398" s="1"/>
      <c r="U398" s="1"/>
      <c r="Y398">
        <v>2</v>
      </c>
      <c r="Z398">
        <f t="shared" si="12"/>
        <v>0.7</v>
      </c>
      <c r="AG398">
        <v>4</v>
      </c>
      <c r="AH398">
        <v>1</v>
      </c>
      <c r="AI398">
        <f t="shared" si="13"/>
        <v>2</v>
      </c>
    </row>
    <row r="399" spans="3:35" x14ac:dyDescent="0.3">
      <c r="C399" s="1">
        <v>391</v>
      </c>
      <c r="D399" s="1">
        <v>2511</v>
      </c>
      <c r="E399" s="1">
        <v>20</v>
      </c>
      <c r="F399" s="1">
        <v>0</v>
      </c>
      <c r="G399" s="1" t="s">
        <v>2914</v>
      </c>
      <c r="H399" s="1" t="s">
        <v>2911</v>
      </c>
      <c r="I399" s="1">
        <v>0</v>
      </c>
      <c r="J399" s="1"/>
      <c r="K399" s="1"/>
      <c r="L399" s="1">
        <v>11</v>
      </c>
      <c r="M399" s="1">
        <v>1</v>
      </c>
      <c r="N399" s="1"/>
      <c r="O399" s="1"/>
      <c r="P399" s="1">
        <v>1</v>
      </c>
      <c r="Q399" s="1">
        <v>2</v>
      </c>
      <c r="R399" s="1"/>
      <c r="S399" s="1"/>
      <c r="T399" s="1"/>
      <c r="U399" s="1"/>
      <c r="Y399">
        <v>1</v>
      </c>
      <c r="Z399">
        <f t="shared" si="12"/>
        <v>0</v>
      </c>
      <c r="AG399">
        <v>2</v>
      </c>
      <c r="AH399">
        <v>2</v>
      </c>
      <c r="AI399">
        <f t="shared" si="13"/>
        <v>1</v>
      </c>
    </row>
    <row r="400" spans="3:35" x14ac:dyDescent="0.3">
      <c r="C400" s="1">
        <v>392</v>
      </c>
      <c r="D400" s="1">
        <v>2512</v>
      </c>
      <c r="E400" s="1">
        <v>20</v>
      </c>
      <c r="F400" s="1">
        <v>0</v>
      </c>
      <c r="G400" s="1" t="s">
        <v>2914</v>
      </c>
      <c r="H400" s="1" t="s">
        <v>2911</v>
      </c>
      <c r="I400" s="1">
        <v>0</v>
      </c>
      <c r="J400" s="1"/>
      <c r="K400" s="1"/>
      <c r="L400" s="1">
        <v>12</v>
      </c>
      <c r="M400" s="1">
        <v>1</v>
      </c>
      <c r="N400" s="1"/>
      <c r="O400" s="1"/>
      <c r="P400" s="1">
        <v>1</v>
      </c>
      <c r="Q400" s="1">
        <v>2</v>
      </c>
      <c r="R400" s="1"/>
      <c r="S400" s="1"/>
      <c r="T400" s="1"/>
      <c r="U400" s="1"/>
      <c r="Y400">
        <v>1</v>
      </c>
      <c r="Z400">
        <f t="shared" si="12"/>
        <v>0</v>
      </c>
      <c r="AG400">
        <v>2</v>
      </c>
      <c r="AH400">
        <v>2</v>
      </c>
      <c r="AI400">
        <f t="shared" si="13"/>
        <v>1</v>
      </c>
    </row>
    <row r="401" spans="3:35" x14ac:dyDescent="0.3">
      <c r="C401" s="1">
        <v>393</v>
      </c>
      <c r="D401" s="1">
        <v>2513</v>
      </c>
      <c r="E401" s="1">
        <v>20</v>
      </c>
      <c r="F401" s="1">
        <v>0</v>
      </c>
      <c r="G401" s="1" t="s">
        <v>2914</v>
      </c>
      <c r="H401" s="1" t="s">
        <v>2911</v>
      </c>
      <c r="I401" s="1">
        <v>0</v>
      </c>
      <c r="J401" s="1"/>
      <c r="K401" s="1"/>
      <c r="L401" s="1">
        <v>13</v>
      </c>
      <c r="M401" s="1">
        <v>1</v>
      </c>
      <c r="N401" s="1"/>
      <c r="O401" s="1"/>
      <c r="P401" s="1">
        <v>1</v>
      </c>
      <c r="Q401" s="1">
        <v>2</v>
      </c>
      <c r="R401" s="1"/>
      <c r="S401" s="1"/>
      <c r="T401" s="1"/>
      <c r="U401" s="1"/>
      <c r="Y401">
        <v>1</v>
      </c>
      <c r="Z401">
        <f t="shared" si="12"/>
        <v>0</v>
      </c>
      <c r="AG401">
        <v>2</v>
      </c>
      <c r="AH401">
        <v>2</v>
      </c>
      <c r="AI401">
        <f t="shared" si="13"/>
        <v>1</v>
      </c>
    </row>
    <row r="402" spans="3:35" x14ac:dyDescent="0.3">
      <c r="C402" s="1">
        <v>394</v>
      </c>
      <c r="D402" s="1">
        <v>2514</v>
      </c>
      <c r="E402" s="1">
        <v>20</v>
      </c>
      <c r="F402" s="1">
        <v>0</v>
      </c>
      <c r="G402" s="1" t="s">
        <v>2914</v>
      </c>
      <c r="H402" s="1" t="s">
        <v>2911</v>
      </c>
      <c r="I402" s="1">
        <v>0</v>
      </c>
      <c r="J402" s="1"/>
      <c r="K402" s="1"/>
      <c r="L402" s="1">
        <v>14</v>
      </c>
      <c r="M402" s="1">
        <v>1</v>
      </c>
      <c r="N402" s="1"/>
      <c r="O402" s="1"/>
      <c r="P402" s="1">
        <v>1</v>
      </c>
      <c r="Q402" s="1">
        <v>2</v>
      </c>
      <c r="R402" s="1"/>
      <c r="S402" s="1"/>
      <c r="T402" s="1"/>
      <c r="U402" s="1"/>
      <c r="Y402">
        <v>1</v>
      </c>
      <c r="Z402">
        <f t="shared" si="12"/>
        <v>0</v>
      </c>
      <c r="AG402">
        <v>2</v>
      </c>
      <c r="AH402">
        <v>2</v>
      </c>
      <c r="AI402">
        <f t="shared" si="13"/>
        <v>1</v>
      </c>
    </row>
    <row r="403" spans="3:35" x14ac:dyDescent="0.3">
      <c r="C403" s="1">
        <v>395</v>
      </c>
      <c r="D403" s="1">
        <v>2515</v>
      </c>
      <c r="E403" s="1">
        <v>20</v>
      </c>
      <c r="F403" s="1">
        <v>0</v>
      </c>
      <c r="G403" s="1" t="s">
        <v>2914</v>
      </c>
      <c r="H403" s="1" t="s">
        <v>2911</v>
      </c>
      <c r="I403" s="1">
        <v>0</v>
      </c>
      <c r="J403" s="1"/>
      <c r="K403" s="1"/>
      <c r="L403" s="1">
        <v>15</v>
      </c>
      <c r="M403" s="1">
        <v>1</v>
      </c>
      <c r="N403" s="1"/>
      <c r="O403" s="1"/>
      <c r="P403" s="1">
        <v>1</v>
      </c>
      <c r="Q403" s="1">
        <v>2</v>
      </c>
      <c r="R403" s="1"/>
      <c r="S403" s="1"/>
      <c r="T403" s="1"/>
      <c r="U403" s="1"/>
      <c r="Y403">
        <v>1</v>
      </c>
      <c r="Z403">
        <f t="shared" si="12"/>
        <v>0</v>
      </c>
      <c r="AG403">
        <v>2</v>
      </c>
      <c r="AH403">
        <v>2</v>
      </c>
      <c r="AI403">
        <f t="shared" si="13"/>
        <v>1</v>
      </c>
    </row>
    <row r="404" spans="3:35" x14ac:dyDescent="0.3">
      <c r="C404" s="1">
        <v>396</v>
      </c>
      <c r="D404" s="1">
        <v>2516</v>
      </c>
      <c r="E404" s="1">
        <v>20</v>
      </c>
      <c r="F404" s="1">
        <v>0</v>
      </c>
      <c r="G404" s="1" t="s">
        <v>2914</v>
      </c>
      <c r="H404" s="1" t="s">
        <v>2911</v>
      </c>
      <c r="I404" s="1">
        <v>0</v>
      </c>
      <c r="J404" s="1"/>
      <c r="K404" s="1"/>
      <c r="L404" s="1">
        <v>16</v>
      </c>
      <c r="M404" s="1">
        <v>1</v>
      </c>
      <c r="N404" s="1"/>
      <c r="O404" s="1"/>
      <c r="P404" s="1">
        <v>1</v>
      </c>
      <c r="Q404" s="1">
        <v>0</v>
      </c>
      <c r="R404" s="1"/>
      <c r="S404" s="1"/>
      <c r="T404" s="1"/>
      <c r="U404" s="1"/>
      <c r="Y404">
        <v>1</v>
      </c>
      <c r="Z404">
        <f t="shared" si="12"/>
        <v>0</v>
      </c>
      <c r="AG404">
        <v>1</v>
      </c>
      <c r="AH404">
        <v>0</v>
      </c>
      <c r="AI404">
        <f t="shared" si="13"/>
        <v>1</v>
      </c>
    </row>
    <row r="405" spans="3:35" x14ac:dyDescent="0.3">
      <c r="C405" s="1">
        <v>397</v>
      </c>
      <c r="D405" s="1">
        <v>2517</v>
      </c>
      <c r="E405" s="1">
        <v>20</v>
      </c>
      <c r="F405" s="1">
        <v>0</v>
      </c>
      <c r="G405" s="1" t="s">
        <v>2914</v>
      </c>
      <c r="H405" s="1" t="s">
        <v>2911</v>
      </c>
      <c r="I405" s="1">
        <v>0</v>
      </c>
      <c r="J405" s="1"/>
      <c r="K405" s="1"/>
      <c r="L405" s="1">
        <v>17</v>
      </c>
      <c r="M405" s="1">
        <v>1</v>
      </c>
      <c r="N405" s="1"/>
      <c r="O405" s="1"/>
      <c r="P405" s="1">
        <v>1</v>
      </c>
      <c r="Q405" s="1">
        <v>0</v>
      </c>
      <c r="R405" s="1"/>
      <c r="S405" s="1"/>
      <c r="T405" s="1"/>
      <c r="U405" s="1"/>
      <c r="Y405">
        <v>1</v>
      </c>
      <c r="Z405">
        <f t="shared" si="12"/>
        <v>0</v>
      </c>
      <c r="AG405">
        <v>1</v>
      </c>
      <c r="AH405">
        <v>0</v>
      </c>
      <c r="AI405">
        <f t="shared" si="13"/>
        <v>1</v>
      </c>
    </row>
    <row r="406" spans="3:35" x14ac:dyDescent="0.3">
      <c r="C406" s="1">
        <v>398</v>
      </c>
      <c r="D406" s="1">
        <v>2518</v>
      </c>
      <c r="E406" s="1">
        <v>20</v>
      </c>
      <c r="F406" s="1">
        <v>0</v>
      </c>
      <c r="G406" s="1" t="s">
        <v>2914</v>
      </c>
      <c r="H406" s="1" t="s">
        <v>2911</v>
      </c>
      <c r="I406" s="1">
        <v>0</v>
      </c>
      <c r="J406" s="1"/>
      <c r="K406" s="1"/>
      <c r="L406" s="1">
        <v>18</v>
      </c>
      <c r="M406" s="1">
        <v>1</v>
      </c>
      <c r="N406" s="1"/>
      <c r="O406" s="1"/>
      <c r="P406" s="1">
        <v>1</v>
      </c>
      <c r="Q406" s="1">
        <v>0</v>
      </c>
      <c r="R406" s="1"/>
      <c r="S406" s="1"/>
      <c r="T406" s="1"/>
      <c r="U406" s="1"/>
      <c r="Y406">
        <v>1</v>
      </c>
      <c r="Z406">
        <f t="shared" si="12"/>
        <v>0</v>
      </c>
      <c r="AG406">
        <v>1</v>
      </c>
      <c r="AH406">
        <v>0</v>
      </c>
      <c r="AI406">
        <f t="shared" si="13"/>
        <v>1</v>
      </c>
    </row>
    <row r="407" spans="3:35" x14ac:dyDescent="0.3">
      <c r="C407" s="1">
        <v>399</v>
      </c>
      <c r="D407" s="1">
        <v>2519</v>
      </c>
      <c r="E407" s="1">
        <v>20</v>
      </c>
      <c r="F407" s="1">
        <v>0</v>
      </c>
      <c r="G407" s="1" t="s">
        <v>2914</v>
      </c>
      <c r="H407" s="1" t="s">
        <v>2911</v>
      </c>
      <c r="I407" s="1">
        <v>0</v>
      </c>
      <c r="J407" s="1"/>
      <c r="K407" s="1"/>
      <c r="L407" s="1">
        <v>19</v>
      </c>
      <c r="M407" s="1">
        <v>1</v>
      </c>
      <c r="N407" s="1"/>
      <c r="O407" s="1"/>
      <c r="P407" s="1">
        <v>1</v>
      </c>
      <c r="Q407" s="1">
        <v>0</v>
      </c>
      <c r="R407" s="1"/>
      <c r="S407" s="1"/>
      <c r="T407" s="1"/>
      <c r="U407" s="1"/>
      <c r="Y407">
        <v>1</v>
      </c>
      <c r="Z407">
        <f t="shared" si="12"/>
        <v>0</v>
      </c>
      <c r="AG407">
        <v>1</v>
      </c>
      <c r="AH407">
        <v>0</v>
      </c>
      <c r="AI407">
        <f t="shared" si="13"/>
        <v>1</v>
      </c>
    </row>
    <row r="408" spans="3:35" x14ac:dyDescent="0.3">
      <c r="C408" s="1">
        <v>400</v>
      </c>
      <c r="D408" s="1">
        <v>2520</v>
      </c>
      <c r="E408" s="1">
        <v>20</v>
      </c>
      <c r="F408" s="1">
        <v>0</v>
      </c>
      <c r="G408" s="1" t="s">
        <v>2914</v>
      </c>
      <c r="H408" s="1" t="s">
        <v>2911</v>
      </c>
      <c r="I408" s="1">
        <v>0</v>
      </c>
      <c r="J408" s="1"/>
      <c r="K408" s="1"/>
      <c r="L408" s="1">
        <v>20</v>
      </c>
      <c r="M408" s="1">
        <v>1</v>
      </c>
      <c r="N408" s="1"/>
      <c r="O408" s="1"/>
      <c r="P408" s="1">
        <v>1</v>
      </c>
      <c r="Q408" s="1">
        <v>0</v>
      </c>
      <c r="R408" s="1"/>
      <c r="S408" s="1"/>
      <c r="T408" s="1"/>
      <c r="U408" s="1"/>
      <c r="Y408">
        <v>1</v>
      </c>
      <c r="Z408">
        <f t="shared" si="12"/>
        <v>0</v>
      </c>
      <c r="AG408">
        <v>1</v>
      </c>
      <c r="AH408">
        <v>0</v>
      </c>
      <c r="AI408">
        <f t="shared" si="13"/>
        <v>1</v>
      </c>
    </row>
    <row r="409" spans="3:35" x14ac:dyDescent="0.3">
      <c r="C409" s="1">
        <v>401</v>
      </c>
      <c r="D409" s="1">
        <v>3001</v>
      </c>
      <c r="E409" s="1">
        <v>5</v>
      </c>
      <c r="F409" s="1"/>
      <c r="G409" s="1" t="s">
        <v>2914</v>
      </c>
      <c r="H409" s="1" t="s">
        <v>2911</v>
      </c>
      <c r="I409" s="1">
        <v>0</v>
      </c>
      <c r="J409" s="1"/>
      <c r="K409" s="1"/>
      <c r="L409" s="1">
        <v>1</v>
      </c>
      <c r="M409" s="1">
        <v>1</v>
      </c>
      <c r="N409" s="1"/>
      <c r="O409" s="1"/>
      <c r="P409" s="1">
        <v>2</v>
      </c>
      <c r="Q409" s="1">
        <v>0.7</v>
      </c>
      <c r="R409" s="1"/>
      <c r="S409" s="1"/>
      <c r="T409" s="1"/>
      <c r="U409" s="1"/>
      <c r="Y409">
        <v>3</v>
      </c>
      <c r="Z409">
        <f t="shared" si="12"/>
        <v>0.5</v>
      </c>
      <c r="AG409">
        <v>6</v>
      </c>
      <c r="AH409">
        <v>0.7</v>
      </c>
      <c r="AI409">
        <f t="shared" si="13"/>
        <v>2</v>
      </c>
    </row>
    <row r="410" spans="3:35" x14ac:dyDescent="0.3">
      <c r="C410" s="1">
        <v>402</v>
      </c>
      <c r="D410" s="1">
        <v>3002</v>
      </c>
      <c r="E410" s="1">
        <v>5</v>
      </c>
      <c r="F410" s="1"/>
      <c r="G410" s="1" t="s">
        <v>2914</v>
      </c>
      <c r="H410" s="1" t="s">
        <v>2911</v>
      </c>
      <c r="I410" s="1">
        <v>0</v>
      </c>
      <c r="J410" s="1"/>
      <c r="K410" s="1"/>
      <c r="L410" s="1">
        <v>2</v>
      </c>
      <c r="M410" s="1">
        <v>1</v>
      </c>
      <c r="N410" s="1"/>
      <c r="O410" s="1"/>
      <c r="P410" s="1">
        <v>2</v>
      </c>
      <c r="Q410" s="1">
        <v>0.7</v>
      </c>
      <c r="R410" s="1"/>
      <c r="S410" s="1"/>
      <c r="T410" s="1"/>
      <c r="U410" s="1"/>
      <c r="Y410">
        <v>3</v>
      </c>
      <c r="Z410">
        <f t="shared" si="12"/>
        <v>0.5</v>
      </c>
      <c r="AG410">
        <v>6</v>
      </c>
      <c r="AH410">
        <v>0.7</v>
      </c>
      <c r="AI410">
        <f t="shared" si="13"/>
        <v>2</v>
      </c>
    </row>
    <row r="411" spans="3:35" x14ac:dyDescent="0.3">
      <c r="C411" s="1">
        <v>403</v>
      </c>
      <c r="D411" s="1">
        <v>3003</v>
      </c>
      <c r="E411" s="1">
        <v>5</v>
      </c>
      <c r="F411" s="1"/>
      <c r="G411" s="1" t="s">
        <v>2914</v>
      </c>
      <c r="H411" s="1" t="s">
        <v>2911</v>
      </c>
      <c r="I411" s="1">
        <v>0</v>
      </c>
      <c r="J411" s="1"/>
      <c r="K411" s="1"/>
      <c r="L411" s="1">
        <v>3</v>
      </c>
      <c r="M411" s="1">
        <v>1</v>
      </c>
      <c r="N411" s="1"/>
      <c r="O411" s="1"/>
      <c r="P411" s="1">
        <v>2</v>
      </c>
      <c r="Q411" s="1">
        <v>0.7</v>
      </c>
      <c r="R411" s="1"/>
      <c r="S411" s="1"/>
      <c r="T411" s="1"/>
      <c r="U411" s="1"/>
      <c r="Y411">
        <v>3</v>
      </c>
      <c r="Z411">
        <f t="shared" si="12"/>
        <v>0.5</v>
      </c>
      <c r="AG411">
        <v>6</v>
      </c>
      <c r="AH411">
        <v>0.7</v>
      </c>
      <c r="AI411">
        <f t="shared" si="13"/>
        <v>2</v>
      </c>
    </row>
    <row r="412" spans="3:35" x14ac:dyDescent="0.3">
      <c r="C412" s="1">
        <v>404</v>
      </c>
      <c r="D412" s="1">
        <v>3004</v>
      </c>
      <c r="E412" s="1">
        <v>5</v>
      </c>
      <c r="F412" s="1"/>
      <c r="G412" s="1" t="s">
        <v>2914</v>
      </c>
      <c r="H412" s="1" t="s">
        <v>2911</v>
      </c>
      <c r="I412" s="1">
        <v>0</v>
      </c>
      <c r="J412" s="1"/>
      <c r="K412" s="1"/>
      <c r="L412" s="1">
        <v>4</v>
      </c>
      <c r="M412" s="1">
        <v>1</v>
      </c>
      <c r="N412" s="1"/>
      <c r="O412" s="1"/>
      <c r="P412" s="1">
        <v>2</v>
      </c>
      <c r="Q412" s="1">
        <v>0.7</v>
      </c>
      <c r="R412" s="1"/>
      <c r="S412" s="1"/>
      <c r="T412" s="1"/>
      <c r="U412" s="1"/>
      <c r="Y412">
        <v>3</v>
      </c>
      <c r="Z412">
        <f t="shared" si="12"/>
        <v>0.5</v>
      </c>
      <c r="AG412">
        <v>6</v>
      </c>
      <c r="AH412">
        <v>0.7</v>
      </c>
      <c r="AI412">
        <f t="shared" si="13"/>
        <v>2</v>
      </c>
    </row>
    <row r="413" spans="3:35" x14ac:dyDescent="0.3">
      <c r="C413" s="1">
        <v>405</v>
      </c>
      <c r="D413" s="1">
        <v>3005</v>
      </c>
      <c r="E413" s="1">
        <v>5</v>
      </c>
      <c r="F413" s="1"/>
      <c r="G413" s="1" t="s">
        <v>2914</v>
      </c>
      <c r="H413" s="1" t="s">
        <v>2911</v>
      </c>
      <c r="I413" s="1">
        <v>0</v>
      </c>
      <c r="J413" s="1"/>
      <c r="K413" s="1"/>
      <c r="L413" s="1">
        <v>5</v>
      </c>
      <c r="M413" s="1">
        <v>1</v>
      </c>
      <c r="N413" s="1"/>
      <c r="O413" s="1"/>
      <c r="P413" s="1">
        <v>2</v>
      </c>
      <c r="Q413" s="1">
        <v>0.7</v>
      </c>
      <c r="R413" s="1"/>
      <c r="S413" s="1"/>
      <c r="T413" s="1"/>
      <c r="U413" s="1"/>
      <c r="Y413">
        <v>3</v>
      </c>
      <c r="Z413">
        <f t="shared" si="12"/>
        <v>0.5</v>
      </c>
      <c r="AG413">
        <v>6</v>
      </c>
      <c r="AH413">
        <v>0.7</v>
      </c>
      <c r="AI413">
        <f t="shared" si="13"/>
        <v>2</v>
      </c>
    </row>
    <row r="414" spans="3:35" x14ac:dyDescent="0.3">
      <c r="C414" s="1">
        <v>406</v>
      </c>
      <c r="D414" s="1">
        <v>3006</v>
      </c>
      <c r="E414" s="1">
        <v>5</v>
      </c>
      <c r="F414" s="1"/>
      <c r="G414" s="1" t="s">
        <v>2914</v>
      </c>
      <c r="H414" s="1" t="s">
        <v>2911</v>
      </c>
      <c r="I414" s="1">
        <v>0</v>
      </c>
      <c r="J414" s="1"/>
      <c r="K414" s="1"/>
      <c r="L414" s="1">
        <v>6</v>
      </c>
      <c r="M414" s="1">
        <v>1</v>
      </c>
      <c r="N414" s="1"/>
      <c r="O414" s="1"/>
      <c r="P414" s="1">
        <v>2</v>
      </c>
      <c r="Q414" s="1">
        <v>1</v>
      </c>
      <c r="R414" s="1"/>
      <c r="S414" s="1"/>
      <c r="T414" s="1"/>
      <c r="U414" s="1"/>
      <c r="Y414">
        <v>2</v>
      </c>
      <c r="Z414">
        <f t="shared" si="12"/>
        <v>0.7</v>
      </c>
      <c r="AG414">
        <v>4</v>
      </c>
      <c r="AH414">
        <v>1</v>
      </c>
      <c r="AI414">
        <f t="shared" si="13"/>
        <v>2</v>
      </c>
    </row>
    <row r="415" spans="3:35" x14ac:dyDescent="0.3">
      <c r="C415" s="1">
        <v>407</v>
      </c>
      <c r="D415" s="1">
        <v>3007</v>
      </c>
      <c r="E415" s="1">
        <v>5</v>
      </c>
      <c r="F415" s="1"/>
      <c r="G415" s="1" t="s">
        <v>2914</v>
      </c>
      <c r="H415" s="1" t="s">
        <v>2911</v>
      </c>
      <c r="I415" s="1">
        <v>0</v>
      </c>
      <c r="J415" s="1"/>
      <c r="K415" s="1"/>
      <c r="L415" s="1">
        <v>7</v>
      </c>
      <c r="M415" s="1">
        <v>1</v>
      </c>
      <c r="N415" s="1"/>
      <c r="O415" s="1"/>
      <c r="P415" s="1">
        <v>2</v>
      </c>
      <c r="Q415" s="1">
        <v>1</v>
      </c>
      <c r="R415" s="1"/>
      <c r="S415" s="1"/>
      <c r="T415" s="1"/>
      <c r="U415" s="1"/>
      <c r="Y415">
        <v>2</v>
      </c>
      <c r="Z415">
        <f t="shared" si="12"/>
        <v>0.7</v>
      </c>
      <c r="AG415">
        <v>4</v>
      </c>
      <c r="AH415">
        <v>1</v>
      </c>
      <c r="AI415">
        <f t="shared" si="13"/>
        <v>2</v>
      </c>
    </row>
    <row r="416" spans="3:35" x14ac:dyDescent="0.3">
      <c r="C416" s="1">
        <v>408</v>
      </c>
      <c r="D416" s="1">
        <v>3008</v>
      </c>
      <c r="E416" s="1">
        <v>5</v>
      </c>
      <c r="F416" s="1"/>
      <c r="G416" s="1" t="s">
        <v>2914</v>
      </c>
      <c r="H416" s="1" t="s">
        <v>2911</v>
      </c>
      <c r="I416" s="1">
        <v>0</v>
      </c>
      <c r="J416" s="1"/>
      <c r="K416" s="1"/>
      <c r="L416" s="1">
        <v>8</v>
      </c>
      <c r="M416" s="1">
        <v>1</v>
      </c>
      <c r="N416" s="1"/>
      <c r="O416" s="1"/>
      <c r="P416" s="1">
        <v>2</v>
      </c>
      <c r="Q416" s="1">
        <v>1</v>
      </c>
      <c r="R416" s="1"/>
      <c r="S416" s="1"/>
      <c r="T416" s="1"/>
      <c r="U416" s="1"/>
      <c r="Y416">
        <v>2</v>
      </c>
      <c r="Z416">
        <f t="shared" si="12"/>
        <v>0.7</v>
      </c>
      <c r="AG416">
        <v>4</v>
      </c>
      <c r="AH416">
        <v>1</v>
      </c>
      <c r="AI416">
        <f t="shared" si="13"/>
        <v>2</v>
      </c>
    </row>
    <row r="417" spans="3:35" x14ac:dyDescent="0.3">
      <c r="C417" s="1">
        <v>409</v>
      </c>
      <c r="D417" s="1">
        <v>3009</v>
      </c>
      <c r="E417" s="1">
        <v>5</v>
      </c>
      <c r="F417" s="1"/>
      <c r="G417" s="1" t="s">
        <v>2914</v>
      </c>
      <c r="H417" s="1" t="s">
        <v>2911</v>
      </c>
      <c r="I417" s="1">
        <v>0</v>
      </c>
      <c r="J417" s="1"/>
      <c r="K417" s="1"/>
      <c r="L417" s="1">
        <v>9</v>
      </c>
      <c r="M417" s="1">
        <v>1</v>
      </c>
      <c r="N417" s="1"/>
      <c r="O417" s="1"/>
      <c r="P417" s="1">
        <v>2</v>
      </c>
      <c r="Q417" s="1">
        <v>1</v>
      </c>
      <c r="R417" s="1"/>
      <c r="S417" s="1"/>
      <c r="T417" s="1"/>
      <c r="U417" s="1"/>
      <c r="Y417">
        <v>2</v>
      </c>
      <c r="Z417">
        <f t="shared" si="12"/>
        <v>0.7</v>
      </c>
      <c r="AG417">
        <v>4</v>
      </c>
      <c r="AH417">
        <v>1</v>
      </c>
      <c r="AI417">
        <f t="shared" si="13"/>
        <v>2</v>
      </c>
    </row>
    <row r="418" spans="3:35" x14ac:dyDescent="0.3">
      <c r="C418" s="1">
        <v>410</v>
      </c>
      <c r="D418" s="1">
        <v>3010</v>
      </c>
      <c r="E418" s="1">
        <v>5</v>
      </c>
      <c r="F418" s="1"/>
      <c r="G418" s="1" t="s">
        <v>2914</v>
      </c>
      <c r="H418" s="1" t="s">
        <v>2911</v>
      </c>
      <c r="I418" s="1">
        <v>0</v>
      </c>
      <c r="J418" s="1"/>
      <c r="K418" s="1"/>
      <c r="L418" s="1">
        <v>10</v>
      </c>
      <c r="M418" s="1">
        <v>1</v>
      </c>
      <c r="N418" s="1"/>
      <c r="O418" s="1"/>
      <c r="P418" s="1">
        <v>2</v>
      </c>
      <c r="Q418" s="1">
        <v>1</v>
      </c>
      <c r="R418" s="1"/>
      <c r="S418" s="1"/>
      <c r="T418" s="1"/>
      <c r="U418" s="1"/>
      <c r="Y418">
        <v>2</v>
      </c>
      <c r="Z418">
        <f t="shared" si="12"/>
        <v>0.7</v>
      </c>
      <c r="AG418">
        <v>4</v>
      </c>
      <c r="AH418">
        <v>1</v>
      </c>
      <c r="AI418">
        <f t="shared" si="13"/>
        <v>2</v>
      </c>
    </row>
    <row r="419" spans="3:35" x14ac:dyDescent="0.3">
      <c r="C419" s="1">
        <v>411</v>
      </c>
      <c r="D419" s="1">
        <v>3011</v>
      </c>
      <c r="E419" s="1">
        <v>5</v>
      </c>
      <c r="F419" s="1"/>
      <c r="G419" s="1" t="s">
        <v>2914</v>
      </c>
      <c r="H419" s="1" t="s">
        <v>2911</v>
      </c>
      <c r="I419" s="1">
        <v>0</v>
      </c>
      <c r="J419" s="1"/>
      <c r="K419" s="1"/>
      <c r="L419" s="1">
        <v>11</v>
      </c>
      <c r="M419" s="1">
        <v>1</v>
      </c>
      <c r="N419" s="1"/>
      <c r="O419" s="1"/>
      <c r="P419" s="1">
        <v>1</v>
      </c>
      <c r="Q419" s="1">
        <v>2</v>
      </c>
      <c r="R419" s="1"/>
      <c r="S419" s="1"/>
      <c r="T419" s="1"/>
      <c r="U419" s="1"/>
      <c r="Y419">
        <v>1</v>
      </c>
      <c r="Z419">
        <f t="shared" si="12"/>
        <v>0</v>
      </c>
      <c r="AG419">
        <v>2</v>
      </c>
      <c r="AH419">
        <v>2</v>
      </c>
      <c r="AI419">
        <f t="shared" si="13"/>
        <v>1</v>
      </c>
    </row>
    <row r="420" spans="3:35" x14ac:dyDescent="0.3">
      <c r="C420" s="1">
        <v>412</v>
      </c>
      <c r="D420" s="1">
        <v>3012</v>
      </c>
      <c r="E420" s="1">
        <v>5</v>
      </c>
      <c r="F420" s="1"/>
      <c r="G420" s="1" t="s">
        <v>2914</v>
      </c>
      <c r="H420" s="1" t="s">
        <v>2911</v>
      </c>
      <c r="I420" s="1">
        <v>0</v>
      </c>
      <c r="J420" s="1"/>
      <c r="K420" s="1"/>
      <c r="L420" s="1">
        <v>12</v>
      </c>
      <c r="M420" s="1">
        <v>1</v>
      </c>
      <c r="N420" s="1"/>
      <c r="O420" s="1"/>
      <c r="P420" s="1">
        <v>1</v>
      </c>
      <c r="Q420" s="1">
        <v>2</v>
      </c>
      <c r="R420" s="1"/>
      <c r="S420" s="1"/>
      <c r="T420" s="1"/>
      <c r="U420" s="1"/>
      <c r="Y420">
        <v>1</v>
      </c>
      <c r="Z420">
        <f t="shared" si="12"/>
        <v>0</v>
      </c>
      <c r="AG420">
        <v>2</v>
      </c>
      <c r="AH420">
        <v>2</v>
      </c>
      <c r="AI420">
        <f t="shared" si="13"/>
        <v>1</v>
      </c>
    </row>
    <row r="421" spans="3:35" x14ac:dyDescent="0.3">
      <c r="C421" s="1">
        <v>413</v>
      </c>
      <c r="D421" s="1">
        <v>3013</v>
      </c>
      <c r="E421" s="1">
        <v>5</v>
      </c>
      <c r="F421" s="1"/>
      <c r="G421" s="1" t="s">
        <v>2914</v>
      </c>
      <c r="H421" s="1" t="s">
        <v>2911</v>
      </c>
      <c r="I421" s="1">
        <v>0</v>
      </c>
      <c r="J421" s="1"/>
      <c r="K421" s="1"/>
      <c r="L421" s="1">
        <v>13</v>
      </c>
      <c r="M421" s="1">
        <v>1</v>
      </c>
      <c r="N421" s="1"/>
      <c r="O421" s="1"/>
      <c r="P421" s="1">
        <v>1</v>
      </c>
      <c r="Q421" s="1">
        <v>2</v>
      </c>
      <c r="R421" s="1"/>
      <c r="S421" s="1"/>
      <c r="T421" s="1"/>
      <c r="U421" s="1"/>
      <c r="Y421">
        <v>1</v>
      </c>
      <c r="Z421">
        <f t="shared" si="12"/>
        <v>0</v>
      </c>
      <c r="AG421">
        <v>2</v>
      </c>
      <c r="AH421">
        <v>2</v>
      </c>
      <c r="AI421">
        <f t="shared" si="13"/>
        <v>1</v>
      </c>
    </row>
    <row r="422" spans="3:35" x14ac:dyDescent="0.3">
      <c r="C422" s="1">
        <v>414</v>
      </c>
      <c r="D422" s="1">
        <v>3014</v>
      </c>
      <c r="E422" s="1">
        <v>5</v>
      </c>
      <c r="F422" s="1"/>
      <c r="G422" s="1" t="s">
        <v>2914</v>
      </c>
      <c r="H422" s="1" t="s">
        <v>2911</v>
      </c>
      <c r="I422" s="1">
        <v>0</v>
      </c>
      <c r="J422" s="1"/>
      <c r="K422" s="1"/>
      <c r="L422" s="1">
        <v>14</v>
      </c>
      <c r="M422" s="1">
        <v>1</v>
      </c>
      <c r="N422" s="1"/>
      <c r="O422" s="1"/>
      <c r="P422" s="1">
        <v>1</v>
      </c>
      <c r="Q422" s="1">
        <v>2</v>
      </c>
      <c r="R422" s="1"/>
      <c r="S422" s="1"/>
      <c r="T422" s="1"/>
      <c r="U422" s="1"/>
      <c r="Y422">
        <v>1</v>
      </c>
      <c r="Z422">
        <f t="shared" si="12"/>
        <v>0</v>
      </c>
      <c r="AG422">
        <v>2</v>
      </c>
      <c r="AH422">
        <v>2</v>
      </c>
      <c r="AI422">
        <f t="shared" si="13"/>
        <v>1</v>
      </c>
    </row>
    <row r="423" spans="3:35" x14ac:dyDescent="0.3">
      <c r="C423" s="1">
        <v>415</v>
      </c>
      <c r="D423" s="1">
        <v>3015</v>
      </c>
      <c r="E423" s="1">
        <v>5</v>
      </c>
      <c r="F423" s="1"/>
      <c r="G423" s="1" t="s">
        <v>2914</v>
      </c>
      <c r="H423" s="1" t="s">
        <v>2911</v>
      </c>
      <c r="I423" s="1">
        <v>0</v>
      </c>
      <c r="J423" s="1"/>
      <c r="K423" s="1"/>
      <c r="L423" s="1">
        <v>15</v>
      </c>
      <c r="M423" s="1">
        <v>1</v>
      </c>
      <c r="N423" s="1"/>
      <c r="O423" s="1"/>
      <c r="P423" s="1">
        <v>1</v>
      </c>
      <c r="Q423" s="1">
        <v>2</v>
      </c>
      <c r="R423" s="1"/>
      <c r="S423" s="1"/>
      <c r="T423" s="1"/>
      <c r="U423" s="1"/>
      <c r="Y423">
        <v>1</v>
      </c>
      <c r="Z423">
        <f t="shared" si="12"/>
        <v>0</v>
      </c>
      <c r="AG423">
        <v>2</v>
      </c>
      <c r="AH423">
        <v>2</v>
      </c>
      <c r="AI423">
        <f t="shared" si="13"/>
        <v>1</v>
      </c>
    </row>
    <row r="424" spans="3:35" x14ac:dyDescent="0.3">
      <c r="C424" s="1">
        <v>416</v>
      </c>
      <c r="D424" s="1">
        <v>3016</v>
      </c>
      <c r="E424" s="1">
        <v>5</v>
      </c>
      <c r="F424" s="1"/>
      <c r="G424" s="1" t="s">
        <v>2914</v>
      </c>
      <c r="H424" s="1" t="s">
        <v>2911</v>
      </c>
      <c r="I424" s="1">
        <v>0</v>
      </c>
      <c r="J424" s="1"/>
      <c r="K424" s="1"/>
      <c r="L424" s="1">
        <v>16</v>
      </c>
      <c r="M424" s="1">
        <v>1</v>
      </c>
      <c r="N424" s="1"/>
      <c r="O424" s="1"/>
      <c r="P424" s="1">
        <v>1</v>
      </c>
      <c r="Q424" s="1">
        <v>0</v>
      </c>
      <c r="R424" s="1"/>
      <c r="S424" s="1"/>
      <c r="T424" s="1"/>
      <c r="U424" s="1"/>
      <c r="Y424">
        <v>1</v>
      </c>
      <c r="Z424">
        <f t="shared" si="12"/>
        <v>0</v>
      </c>
      <c r="AG424">
        <v>1</v>
      </c>
      <c r="AH424">
        <v>0</v>
      </c>
      <c r="AI424">
        <f t="shared" si="13"/>
        <v>1</v>
      </c>
    </row>
    <row r="425" spans="3:35" x14ac:dyDescent="0.3">
      <c r="C425" s="1">
        <v>417</v>
      </c>
      <c r="D425" s="1">
        <v>3017</v>
      </c>
      <c r="E425" s="1">
        <v>5</v>
      </c>
      <c r="F425" s="1"/>
      <c r="G425" s="1" t="s">
        <v>2914</v>
      </c>
      <c r="H425" s="1" t="s">
        <v>2911</v>
      </c>
      <c r="I425" s="1">
        <v>0</v>
      </c>
      <c r="J425" s="1"/>
      <c r="K425" s="1"/>
      <c r="L425" s="1">
        <v>17</v>
      </c>
      <c r="M425" s="1">
        <v>1</v>
      </c>
      <c r="N425" s="1"/>
      <c r="O425" s="1"/>
      <c r="P425" s="1">
        <v>1</v>
      </c>
      <c r="Q425" s="1">
        <v>0</v>
      </c>
      <c r="R425" s="1"/>
      <c r="S425" s="1"/>
      <c r="T425" s="1"/>
      <c r="U425" s="1"/>
      <c r="Y425">
        <v>1</v>
      </c>
      <c r="Z425">
        <f t="shared" si="12"/>
        <v>0</v>
      </c>
      <c r="AG425">
        <v>1</v>
      </c>
      <c r="AH425">
        <v>0</v>
      </c>
      <c r="AI425">
        <f t="shared" si="13"/>
        <v>1</v>
      </c>
    </row>
    <row r="426" spans="3:35" x14ac:dyDescent="0.3">
      <c r="C426" s="1">
        <v>418</v>
      </c>
      <c r="D426" s="1">
        <v>3018</v>
      </c>
      <c r="E426" s="1">
        <v>5</v>
      </c>
      <c r="F426" s="1"/>
      <c r="G426" s="1" t="s">
        <v>2914</v>
      </c>
      <c r="H426" s="1" t="s">
        <v>2911</v>
      </c>
      <c r="I426" s="1">
        <v>0</v>
      </c>
      <c r="J426" s="1"/>
      <c r="K426" s="1"/>
      <c r="L426" s="1">
        <v>18</v>
      </c>
      <c r="M426" s="1">
        <v>1</v>
      </c>
      <c r="N426" s="1"/>
      <c r="O426" s="1"/>
      <c r="P426" s="1">
        <v>1</v>
      </c>
      <c r="Q426" s="1">
        <v>0</v>
      </c>
      <c r="R426" s="1"/>
      <c r="S426" s="1"/>
      <c r="T426" s="1"/>
      <c r="U426" s="1"/>
      <c r="Y426">
        <v>1</v>
      </c>
      <c r="Z426">
        <f t="shared" si="12"/>
        <v>0</v>
      </c>
      <c r="AG426">
        <v>1</v>
      </c>
      <c r="AH426">
        <v>0</v>
      </c>
      <c r="AI426">
        <f t="shared" si="13"/>
        <v>1</v>
      </c>
    </row>
    <row r="427" spans="3:35" x14ac:dyDescent="0.3">
      <c r="C427" s="1">
        <v>419</v>
      </c>
      <c r="D427" s="1">
        <v>3019</v>
      </c>
      <c r="E427" s="1">
        <v>5</v>
      </c>
      <c r="F427" s="1"/>
      <c r="G427" s="1" t="s">
        <v>2914</v>
      </c>
      <c r="H427" s="1" t="s">
        <v>2911</v>
      </c>
      <c r="I427" s="1">
        <v>0</v>
      </c>
      <c r="J427" s="1"/>
      <c r="K427" s="1"/>
      <c r="L427" s="1">
        <v>19</v>
      </c>
      <c r="M427" s="1">
        <v>1</v>
      </c>
      <c r="N427" s="1"/>
      <c r="O427" s="1"/>
      <c r="P427" s="1">
        <v>1</v>
      </c>
      <c r="Q427" s="1">
        <v>0</v>
      </c>
      <c r="R427" s="1"/>
      <c r="S427" s="1"/>
      <c r="T427" s="1"/>
      <c r="U427" s="1"/>
      <c r="Y427">
        <v>1</v>
      </c>
      <c r="Z427">
        <f t="shared" si="12"/>
        <v>0</v>
      </c>
      <c r="AG427">
        <v>1</v>
      </c>
      <c r="AH427">
        <v>0</v>
      </c>
      <c r="AI427">
        <f t="shared" si="13"/>
        <v>1</v>
      </c>
    </row>
    <row r="428" spans="3:35" x14ac:dyDescent="0.3">
      <c r="C428" s="1">
        <v>420</v>
      </c>
      <c r="D428" s="1">
        <v>3020</v>
      </c>
      <c r="E428" s="1">
        <v>5</v>
      </c>
      <c r="F428" s="1"/>
      <c r="G428" s="1" t="s">
        <v>2914</v>
      </c>
      <c r="H428" s="1" t="s">
        <v>2911</v>
      </c>
      <c r="I428" s="1">
        <v>0</v>
      </c>
      <c r="J428" s="1"/>
      <c r="K428" s="1"/>
      <c r="L428" s="1">
        <v>20</v>
      </c>
      <c r="M428" s="1">
        <v>1</v>
      </c>
      <c r="N428" s="1"/>
      <c r="O428" s="1"/>
      <c r="P428" s="1">
        <v>1</v>
      </c>
      <c r="Q428" s="1">
        <v>0</v>
      </c>
      <c r="R428" s="1"/>
      <c r="S428" s="1"/>
      <c r="T428" s="1"/>
      <c r="U428" s="1"/>
      <c r="Y428">
        <v>1</v>
      </c>
      <c r="Z428">
        <f t="shared" si="12"/>
        <v>0</v>
      </c>
      <c r="AG428">
        <v>1</v>
      </c>
      <c r="AH428">
        <v>0</v>
      </c>
      <c r="AI428">
        <f t="shared" si="13"/>
        <v>1</v>
      </c>
    </row>
    <row r="429" spans="3:35" x14ac:dyDescent="0.3">
      <c r="C429" s="1">
        <v>421</v>
      </c>
      <c r="D429" s="1">
        <v>3101</v>
      </c>
      <c r="E429" s="1">
        <v>5</v>
      </c>
      <c r="F429" s="1"/>
      <c r="G429" s="1" t="s">
        <v>2914</v>
      </c>
      <c r="H429" s="1" t="s">
        <v>2911</v>
      </c>
      <c r="I429" s="1">
        <v>0</v>
      </c>
      <c r="J429" s="1"/>
      <c r="K429" s="1"/>
      <c r="L429" s="1">
        <v>1</v>
      </c>
      <c r="M429" s="1">
        <v>1</v>
      </c>
      <c r="N429" s="1"/>
      <c r="O429" s="1"/>
      <c r="P429" s="1">
        <v>2</v>
      </c>
      <c r="Q429" s="1">
        <v>0.7</v>
      </c>
      <c r="R429" s="1"/>
      <c r="S429" s="1"/>
      <c r="T429" s="1"/>
      <c r="U429" s="1"/>
      <c r="Y429">
        <v>3</v>
      </c>
      <c r="Z429">
        <f t="shared" si="12"/>
        <v>0.5</v>
      </c>
      <c r="AG429">
        <v>6</v>
      </c>
      <c r="AH429">
        <v>0.7</v>
      </c>
      <c r="AI429">
        <f t="shared" si="13"/>
        <v>2</v>
      </c>
    </row>
    <row r="430" spans="3:35" x14ac:dyDescent="0.3">
      <c r="C430" s="1">
        <v>422</v>
      </c>
      <c r="D430" s="1">
        <v>3102</v>
      </c>
      <c r="E430" s="1">
        <v>5</v>
      </c>
      <c r="F430" s="1"/>
      <c r="G430" s="1" t="s">
        <v>2914</v>
      </c>
      <c r="H430" s="1" t="s">
        <v>2911</v>
      </c>
      <c r="I430" s="1">
        <v>0</v>
      </c>
      <c r="J430" s="1"/>
      <c r="K430" s="1"/>
      <c r="L430" s="1">
        <v>2</v>
      </c>
      <c r="M430" s="1">
        <v>1</v>
      </c>
      <c r="N430" s="1"/>
      <c r="O430" s="1"/>
      <c r="P430" s="1">
        <v>2</v>
      </c>
      <c r="Q430" s="1">
        <v>0.7</v>
      </c>
      <c r="R430" s="1"/>
      <c r="S430" s="1"/>
      <c r="T430" s="1"/>
      <c r="U430" s="1"/>
      <c r="Y430">
        <v>3</v>
      </c>
      <c r="Z430">
        <f t="shared" si="12"/>
        <v>0.5</v>
      </c>
      <c r="AG430">
        <v>6</v>
      </c>
      <c r="AH430">
        <v>0.7</v>
      </c>
      <c r="AI430">
        <f t="shared" si="13"/>
        <v>2</v>
      </c>
    </row>
    <row r="431" spans="3:35" x14ac:dyDescent="0.3">
      <c r="C431" s="1">
        <v>423</v>
      </c>
      <c r="D431" s="1">
        <v>3103</v>
      </c>
      <c r="E431" s="1">
        <v>5</v>
      </c>
      <c r="F431" s="1"/>
      <c r="G431" s="1" t="s">
        <v>2914</v>
      </c>
      <c r="H431" s="1" t="s">
        <v>2911</v>
      </c>
      <c r="I431" s="1">
        <v>0</v>
      </c>
      <c r="J431" s="1"/>
      <c r="K431" s="1"/>
      <c r="L431" s="1">
        <v>3</v>
      </c>
      <c r="M431" s="1">
        <v>1</v>
      </c>
      <c r="N431" s="1"/>
      <c r="O431" s="1"/>
      <c r="P431" s="1">
        <v>2</v>
      </c>
      <c r="Q431" s="1">
        <v>0.7</v>
      </c>
      <c r="R431" s="1"/>
      <c r="S431" s="1"/>
      <c r="T431" s="1"/>
      <c r="U431" s="1"/>
      <c r="Y431">
        <v>3</v>
      </c>
      <c r="Z431">
        <f t="shared" si="12"/>
        <v>0.5</v>
      </c>
      <c r="AG431">
        <v>6</v>
      </c>
      <c r="AH431">
        <v>0.7</v>
      </c>
      <c r="AI431">
        <f t="shared" si="13"/>
        <v>2</v>
      </c>
    </row>
    <row r="432" spans="3:35" x14ac:dyDescent="0.3">
      <c r="C432" s="1">
        <v>424</v>
      </c>
      <c r="D432" s="1">
        <v>3104</v>
      </c>
      <c r="E432" s="1">
        <v>5</v>
      </c>
      <c r="F432" s="1"/>
      <c r="G432" s="1" t="s">
        <v>2914</v>
      </c>
      <c r="H432" s="1" t="s">
        <v>2911</v>
      </c>
      <c r="I432" s="1">
        <v>0</v>
      </c>
      <c r="J432" s="1"/>
      <c r="K432" s="1"/>
      <c r="L432" s="1">
        <v>4</v>
      </c>
      <c r="M432" s="1">
        <v>1</v>
      </c>
      <c r="N432" s="1"/>
      <c r="O432" s="1"/>
      <c r="P432" s="1">
        <v>2</v>
      </c>
      <c r="Q432" s="1">
        <v>0.7</v>
      </c>
      <c r="R432" s="1"/>
      <c r="S432" s="1"/>
      <c r="T432" s="1"/>
      <c r="U432" s="1"/>
      <c r="Y432">
        <v>3</v>
      </c>
      <c r="Z432">
        <f t="shared" si="12"/>
        <v>0.5</v>
      </c>
      <c r="AG432">
        <v>6</v>
      </c>
      <c r="AH432">
        <v>0.7</v>
      </c>
      <c r="AI432">
        <f t="shared" si="13"/>
        <v>2</v>
      </c>
    </row>
    <row r="433" spans="3:35" x14ac:dyDescent="0.3">
      <c r="C433" s="1">
        <v>425</v>
      </c>
      <c r="D433" s="1">
        <v>3105</v>
      </c>
      <c r="E433" s="1">
        <v>5</v>
      </c>
      <c r="F433" s="1"/>
      <c r="G433" s="1" t="s">
        <v>2914</v>
      </c>
      <c r="H433" s="1" t="s">
        <v>2911</v>
      </c>
      <c r="I433" s="1">
        <v>0</v>
      </c>
      <c r="J433" s="1"/>
      <c r="K433" s="1"/>
      <c r="L433" s="1">
        <v>5</v>
      </c>
      <c r="M433" s="1">
        <v>1</v>
      </c>
      <c r="N433" s="1"/>
      <c r="O433" s="1"/>
      <c r="P433" s="1">
        <v>2</v>
      </c>
      <c r="Q433" s="1">
        <v>0.7</v>
      </c>
      <c r="R433" s="1"/>
      <c r="S433" s="1"/>
      <c r="T433" s="1"/>
      <c r="U433" s="1"/>
      <c r="Y433">
        <v>3</v>
      </c>
      <c r="Z433">
        <f t="shared" si="12"/>
        <v>0.5</v>
      </c>
      <c r="AG433">
        <v>6</v>
      </c>
      <c r="AH433">
        <v>0.7</v>
      </c>
      <c r="AI433">
        <f t="shared" si="13"/>
        <v>2</v>
      </c>
    </row>
    <row r="434" spans="3:35" x14ac:dyDescent="0.3">
      <c r="C434" s="1">
        <v>426</v>
      </c>
      <c r="D434" s="1">
        <v>3106</v>
      </c>
      <c r="E434" s="1">
        <v>5</v>
      </c>
      <c r="F434" s="1"/>
      <c r="G434" s="1" t="s">
        <v>2914</v>
      </c>
      <c r="H434" s="1" t="s">
        <v>2911</v>
      </c>
      <c r="I434" s="1">
        <v>0</v>
      </c>
      <c r="J434" s="1"/>
      <c r="K434" s="1"/>
      <c r="L434" s="1">
        <v>6</v>
      </c>
      <c r="M434" s="1">
        <v>1</v>
      </c>
      <c r="N434" s="1"/>
      <c r="O434" s="1"/>
      <c r="P434" s="1">
        <v>2</v>
      </c>
      <c r="Q434" s="1">
        <v>1</v>
      </c>
      <c r="R434" s="1"/>
      <c r="S434" s="1"/>
      <c r="T434" s="1"/>
      <c r="U434" s="1"/>
      <c r="Y434">
        <v>2</v>
      </c>
      <c r="Z434">
        <f t="shared" si="12"/>
        <v>0.7</v>
      </c>
      <c r="AG434">
        <v>4</v>
      </c>
      <c r="AH434">
        <v>1</v>
      </c>
      <c r="AI434">
        <f t="shared" si="13"/>
        <v>2</v>
      </c>
    </row>
    <row r="435" spans="3:35" x14ac:dyDescent="0.3">
      <c r="C435" s="1">
        <v>427</v>
      </c>
      <c r="D435" s="1">
        <v>3107</v>
      </c>
      <c r="E435" s="1">
        <v>5</v>
      </c>
      <c r="F435" s="1"/>
      <c r="G435" s="1" t="s">
        <v>2914</v>
      </c>
      <c r="H435" s="1" t="s">
        <v>2911</v>
      </c>
      <c r="I435" s="1">
        <v>0</v>
      </c>
      <c r="J435" s="1"/>
      <c r="K435" s="1"/>
      <c r="L435" s="1">
        <v>7</v>
      </c>
      <c r="M435" s="1">
        <v>1</v>
      </c>
      <c r="N435" s="1"/>
      <c r="O435" s="1"/>
      <c r="P435" s="1">
        <v>2</v>
      </c>
      <c r="Q435" s="1">
        <v>1</v>
      </c>
      <c r="R435" s="1"/>
      <c r="S435" s="1"/>
      <c r="T435" s="1"/>
      <c r="U435" s="1"/>
      <c r="Y435">
        <v>2</v>
      </c>
      <c r="Z435">
        <f t="shared" si="12"/>
        <v>0.7</v>
      </c>
      <c r="AG435">
        <v>4</v>
      </c>
      <c r="AH435">
        <v>1</v>
      </c>
      <c r="AI435">
        <f t="shared" si="13"/>
        <v>2</v>
      </c>
    </row>
    <row r="436" spans="3:35" x14ac:dyDescent="0.3">
      <c r="C436" s="1">
        <v>428</v>
      </c>
      <c r="D436" s="1">
        <v>3108</v>
      </c>
      <c r="E436" s="1">
        <v>5</v>
      </c>
      <c r="F436" s="1"/>
      <c r="G436" s="1" t="s">
        <v>2914</v>
      </c>
      <c r="H436" s="1" t="s">
        <v>2911</v>
      </c>
      <c r="I436" s="1">
        <v>0</v>
      </c>
      <c r="J436" s="1"/>
      <c r="K436" s="1"/>
      <c r="L436" s="1">
        <v>8</v>
      </c>
      <c r="M436" s="1">
        <v>1</v>
      </c>
      <c r="N436" s="1"/>
      <c r="O436" s="1"/>
      <c r="P436" s="1">
        <v>2</v>
      </c>
      <c r="Q436" s="1">
        <v>1</v>
      </c>
      <c r="R436" s="1"/>
      <c r="S436" s="1"/>
      <c r="T436" s="1"/>
      <c r="U436" s="1"/>
      <c r="Y436">
        <v>2</v>
      </c>
      <c r="Z436">
        <f t="shared" si="12"/>
        <v>0.7</v>
      </c>
      <c r="AG436">
        <v>4</v>
      </c>
      <c r="AH436">
        <v>1</v>
      </c>
      <c r="AI436">
        <f t="shared" si="13"/>
        <v>2</v>
      </c>
    </row>
    <row r="437" spans="3:35" x14ac:dyDescent="0.3">
      <c r="C437" s="1">
        <v>429</v>
      </c>
      <c r="D437" s="1">
        <v>3109</v>
      </c>
      <c r="E437" s="1">
        <v>5</v>
      </c>
      <c r="F437" s="1"/>
      <c r="G437" s="1" t="s">
        <v>2914</v>
      </c>
      <c r="H437" s="1" t="s">
        <v>2911</v>
      </c>
      <c r="I437" s="1">
        <v>0</v>
      </c>
      <c r="J437" s="1"/>
      <c r="K437" s="1"/>
      <c r="L437" s="1">
        <v>9</v>
      </c>
      <c r="M437" s="1">
        <v>1</v>
      </c>
      <c r="N437" s="1"/>
      <c r="O437" s="1"/>
      <c r="P437" s="1">
        <v>2</v>
      </c>
      <c r="Q437" s="1">
        <v>1</v>
      </c>
      <c r="R437" s="1"/>
      <c r="S437" s="1"/>
      <c r="T437" s="1"/>
      <c r="U437" s="1"/>
      <c r="Y437">
        <v>2</v>
      </c>
      <c r="Z437">
        <f t="shared" si="12"/>
        <v>0.7</v>
      </c>
      <c r="AG437">
        <v>4</v>
      </c>
      <c r="AH437">
        <v>1</v>
      </c>
      <c r="AI437">
        <f t="shared" si="13"/>
        <v>2</v>
      </c>
    </row>
    <row r="438" spans="3:35" x14ac:dyDescent="0.3">
      <c r="C438" s="1">
        <v>430</v>
      </c>
      <c r="D438" s="1">
        <v>3110</v>
      </c>
      <c r="E438" s="1">
        <v>5</v>
      </c>
      <c r="F438" s="1"/>
      <c r="G438" s="1" t="s">
        <v>2914</v>
      </c>
      <c r="H438" s="1" t="s">
        <v>2911</v>
      </c>
      <c r="I438" s="1">
        <v>0</v>
      </c>
      <c r="J438" s="1"/>
      <c r="K438" s="1"/>
      <c r="L438" s="1">
        <v>10</v>
      </c>
      <c r="M438" s="1">
        <v>1</v>
      </c>
      <c r="N438" s="1"/>
      <c r="O438" s="1"/>
      <c r="P438" s="1">
        <v>2</v>
      </c>
      <c r="Q438" s="1">
        <v>1</v>
      </c>
      <c r="R438" s="1"/>
      <c r="S438" s="1"/>
      <c r="T438" s="1"/>
      <c r="U438" s="1"/>
      <c r="Y438">
        <v>2</v>
      </c>
      <c r="Z438">
        <f t="shared" si="12"/>
        <v>0.7</v>
      </c>
      <c r="AG438">
        <v>4</v>
      </c>
      <c r="AH438">
        <v>1</v>
      </c>
      <c r="AI438">
        <f t="shared" si="13"/>
        <v>2</v>
      </c>
    </row>
    <row r="439" spans="3:35" x14ac:dyDescent="0.3">
      <c r="C439" s="1">
        <v>431</v>
      </c>
      <c r="D439" s="1">
        <v>3111</v>
      </c>
      <c r="E439" s="1">
        <v>5</v>
      </c>
      <c r="F439" s="1"/>
      <c r="G439" s="1" t="s">
        <v>2914</v>
      </c>
      <c r="H439" s="1" t="s">
        <v>2911</v>
      </c>
      <c r="I439" s="1">
        <v>0</v>
      </c>
      <c r="J439" s="1"/>
      <c r="K439" s="1"/>
      <c r="L439" s="1">
        <v>11</v>
      </c>
      <c r="M439" s="1">
        <v>1</v>
      </c>
      <c r="N439" s="1"/>
      <c r="O439" s="1"/>
      <c r="P439" s="1">
        <v>1</v>
      </c>
      <c r="Q439" s="1">
        <v>2</v>
      </c>
      <c r="R439" s="1"/>
      <c r="S439" s="1"/>
      <c r="T439" s="1"/>
      <c r="U439" s="1"/>
      <c r="Y439">
        <v>1</v>
      </c>
      <c r="Z439">
        <f t="shared" si="12"/>
        <v>0</v>
      </c>
      <c r="AG439">
        <v>2</v>
      </c>
      <c r="AH439">
        <v>2</v>
      </c>
      <c r="AI439">
        <f t="shared" si="13"/>
        <v>1</v>
      </c>
    </row>
    <row r="440" spans="3:35" x14ac:dyDescent="0.3">
      <c r="C440" s="1">
        <v>432</v>
      </c>
      <c r="D440" s="1">
        <v>3112</v>
      </c>
      <c r="E440" s="1">
        <v>5</v>
      </c>
      <c r="F440" s="1"/>
      <c r="G440" s="1" t="s">
        <v>2914</v>
      </c>
      <c r="H440" s="1" t="s">
        <v>2911</v>
      </c>
      <c r="I440" s="1">
        <v>0</v>
      </c>
      <c r="J440" s="1"/>
      <c r="K440" s="1"/>
      <c r="L440" s="1">
        <v>12</v>
      </c>
      <c r="M440" s="1">
        <v>1</v>
      </c>
      <c r="N440" s="1"/>
      <c r="O440" s="1"/>
      <c r="P440" s="1">
        <v>1</v>
      </c>
      <c r="Q440" s="1">
        <v>2</v>
      </c>
      <c r="R440" s="1"/>
      <c r="S440" s="1"/>
      <c r="T440" s="1"/>
      <c r="U440" s="1"/>
      <c r="Y440">
        <v>1</v>
      </c>
      <c r="Z440">
        <f t="shared" si="12"/>
        <v>0</v>
      </c>
      <c r="AG440">
        <v>2</v>
      </c>
      <c r="AH440">
        <v>2</v>
      </c>
      <c r="AI440">
        <f t="shared" si="13"/>
        <v>1</v>
      </c>
    </row>
    <row r="441" spans="3:35" x14ac:dyDescent="0.3">
      <c r="C441" s="1">
        <v>433</v>
      </c>
      <c r="D441" s="1">
        <v>3113</v>
      </c>
      <c r="E441" s="1">
        <v>5</v>
      </c>
      <c r="F441" s="1"/>
      <c r="G441" s="1" t="s">
        <v>2914</v>
      </c>
      <c r="H441" s="1" t="s">
        <v>2911</v>
      </c>
      <c r="I441" s="1">
        <v>0</v>
      </c>
      <c r="J441" s="1"/>
      <c r="K441" s="1"/>
      <c r="L441" s="1">
        <v>13</v>
      </c>
      <c r="M441" s="1">
        <v>1</v>
      </c>
      <c r="N441" s="1"/>
      <c r="O441" s="1"/>
      <c r="P441" s="1">
        <v>1</v>
      </c>
      <c r="Q441" s="1">
        <v>2</v>
      </c>
      <c r="R441" s="1"/>
      <c r="S441" s="1"/>
      <c r="T441" s="1"/>
      <c r="U441" s="1"/>
      <c r="Y441">
        <v>1</v>
      </c>
      <c r="Z441">
        <f t="shared" si="12"/>
        <v>0</v>
      </c>
      <c r="AG441">
        <v>2</v>
      </c>
      <c r="AH441">
        <v>2</v>
      </c>
      <c r="AI441">
        <f t="shared" si="13"/>
        <v>1</v>
      </c>
    </row>
    <row r="442" spans="3:35" x14ac:dyDescent="0.3">
      <c r="C442" s="1">
        <v>434</v>
      </c>
      <c r="D442" s="1">
        <v>3114</v>
      </c>
      <c r="E442" s="1">
        <v>5</v>
      </c>
      <c r="F442" s="1"/>
      <c r="G442" s="1" t="s">
        <v>2914</v>
      </c>
      <c r="H442" s="1" t="s">
        <v>2911</v>
      </c>
      <c r="I442" s="1">
        <v>0</v>
      </c>
      <c r="J442" s="1"/>
      <c r="K442" s="1"/>
      <c r="L442" s="1">
        <v>14</v>
      </c>
      <c r="M442" s="1">
        <v>1</v>
      </c>
      <c r="N442" s="1"/>
      <c r="O442" s="1"/>
      <c r="P442" s="1">
        <v>1</v>
      </c>
      <c r="Q442" s="1">
        <v>2</v>
      </c>
      <c r="R442" s="1"/>
      <c r="S442" s="1"/>
      <c r="T442" s="1"/>
      <c r="U442" s="1"/>
      <c r="Y442">
        <v>1</v>
      </c>
      <c r="Z442">
        <f t="shared" si="12"/>
        <v>0</v>
      </c>
      <c r="AG442">
        <v>2</v>
      </c>
      <c r="AH442">
        <v>2</v>
      </c>
      <c r="AI442">
        <f t="shared" si="13"/>
        <v>1</v>
      </c>
    </row>
    <row r="443" spans="3:35" x14ac:dyDescent="0.3">
      <c r="C443" s="1">
        <v>435</v>
      </c>
      <c r="D443" s="1">
        <v>3115</v>
      </c>
      <c r="E443" s="1">
        <v>5</v>
      </c>
      <c r="F443" s="1"/>
      <c r="G443" s="1" t="s">
        <v>2914</v>
      </c>
      <c r="H443" s="1" t="s">
        <v>2911</v>
      </c>
      <c r="I443" s="1">
        <v>0</v>
      </c>
      <c r="J443" s="1"/>
      <c r="K443" s="1"/>
      <c r="L443" s="1">
        <v>15</v>
      </c>
      <c r="M443" s="1">
        <v>1</v>
      </c>
      <c r="N443" s="1"/>
      <c r="O443" s="1"/>
      <c r="P443" s="1">
        <v>1</v>
      </c>
      <c r="Q443" s="1">
        <v>2</v>
      </c>
      <c r="R443" s="1"/>
      <c r="S443" s="1"/>
      <c r="T443" s="1"/>
      <c r="U443" s="1"/>
      <c r="Y443">
        <v>1</v>
      </c>
      <c r="Z443">
        <f t="shared" si="12"/>
        <v>0</v>
      </c>
      <c r="AG443">
        <v>2</v>
      </c>
      <c r="AH443">
        <v>2</v>
      </c>
      <c r="AI443">
        <f t="shared" si="13"/>
        <v>1</v>
      </c>
    </row>
    <row r="444" spans="3:35" x14ac:dyDescent="0.3">
      <c r="C444" s="1">
        <v>436</v>
      </c>
      <c r="D444" s="1">
        <v>3116</v>
      </c>
      <c r="E444" s="1">
        <v>5</v>
      </c>
      <c r="F444" s="1"/>
      <c r="G444" s="1" t="s">
        <v>2914</v>
      </c>
      <c r="H444" s="1" t="s">
        <v>2911</v>
      </c>
      <c r="I444" s="1">
        <v>0</v>
      </c>
      <c r="J444" s="1"/>
      <c r="K444" s="1"/>
      <c r="L444" s="1">
        <v>16</v>
      </c>
      <c r="M444" s="1">
        <v>1</v>
      </c>
      <c r="N444" s="1"/>
      <c r="O444" s="1"/>
      <c r="P444" s="1">
        <v>1</v>
      </c>
      <c r="Q444" s="1">
        <v>0</v>
      </c>
      <c r="R444" s="1"/>
      <c r="S444" s="1"/>
      <c r="T444" s="1"/>
      <c r="U444" s="1"/>
      <c r="Y444">
        <v>1</v>
      </c>
      <c r="Z444">
        <f t="shared" si="12"/>
        <v>0</v>
      </c>
      <c r="AG444">
        <v>1</v>
      </c>
      <c r="AH444">
        <v>0</v>
      </c>
      <c r="AI444">
        <f t="shared" si="13"/>
        <v>1</v>
      </c>
    </row>
    <row r="445" spans="3:35" x14ac:dyDescent="0.3">
      <c r="C445" s="1">
        <v>437</v>
      </c>
      <c r="D445" s="1">
        <v>3117</v>
      </c>
      <c r="E445" s="1">
        <v>5</v>
      </c>
      <c r="F445" s="1"/>
      <c r="G445" s="1" t="s">
        <v>2914</v>
      </c>
      <c r="H445" s="1" t="s">
        <v>2911</v>
      </c>
      <c r="I445" s="1">
        <v>0</v>
      </c>
      <c r="J445" s="1"/>
      <c r="K445" s="1"/>
      <c r="L445" s="1">
        <v>17</v>
      </c>
      <c r="M445" s="1">
        <v>1</v>
      </c>
      <c r="N445" s="1"/>
      <c r="O445" s="1"/>
      <c r="P445" s="1">
        <v>1</v>
      </c>
      <c r="Q445" s="1">
        <v>0</v>
      </c>
      <c r="R445" s="1"/>
      <c r="S445" s="1"/>
      <c r="T445" s="1"/>
      <c r="U445" s="1"/>
      <c r="Y445">
        <v>1</v>
      </c>
      <c r="Z445">
        <f t="shared" si="12"/>
        <v>0</v>
      </c>
      <c r="AG445">
        <v>1</v>
      </c>
      <c r="AH445">
        <v>0</v>
      </c>
      <c r="AI445">
        <f t="shared" si="13"/>
        <v>1</v>
      </c>
    </row>
    <row r="446" spans="3:35" x14ac:dyDescent="0.3">
      <c r="C446" s="1">
        <v>438</v>
      </c>
      <c r="D446" s="1">
        <v>3118</v>
      </c>
      <c r="E446" s="1">
        <v>5</v>
      </c>
      <c r="F446" s="1"/>
      <c r="G446" s="1" t="s">
        <v>2914</v>
      </c>
      <c r="H446" s="1" t="s">
        <v>2911</v>
      </c>
      <c r="I446" s="1">
        <v>0</v>
      </c>
      <c r="J446" s="1"/>
      <c r="K446" s="1"/>
      <c r="L446" s="1">
        <v>18</v>
      </c>
      <c r="M446" s="1">
        <v>1</v>
      </c>
      <c r="N446" s="1"/>
      <c r="O446" s="1"/>
      <c r="P446" s="1">
        <v>1</v>
      </c>
      <c r="Q446" s="1">
        <v>0</v>
      </c>
      <c r="R446" s="1"/>
      <c r="S446" s="1"/>
      <c r="T446" s="1"/>
      <c r="U446" s="1"/>
      <c r="Y446">
        <v>1</v>
      </c>
      <c r="Z446">
        <f t="shared" si="12"/>
        <v>0</v>
      </c>
      <c r="AG446">
        <v>1</v>
      </c>
      <c r="AH446">
        <v>0</v>
      </c>
      <c r="AI446">
        <f t="shared" si="13"/>
        <v>1</v>
      </c>
    </row>
    <row r="447" spans="3:35" x14ac:dyDescent="0.3">
      <c r="C447" s="1">
        <v>439</v>
      </c>
      <c r="D447" s="1">
        <v>3119</v>
      </c>
      <c r="E447" s="1">
        <v>5</v>
      </c>
      <c r="F447" s="1"/>
      <c r="G447" s="1" t="s">
        <v>2914</v>
      </c>
      <c r="H447" s="1" t="s">
        <v>2911</v>
      </c>
      <c r="I447" s="1">
        <v>0</v>
      </c>
      <c r="J447" s="1"/>
      <c r="K447" s="1"/>
      <c r="L447" s="1">
        <v>19</v>
      </c>
      <c r="M447" s="1">
        <v>1</v>
      </c>
      <c r="N447" s="1"/>
      <c r="O447" s="1"/>
      <c r="P447" s="1">
        <v>1</v>
      </c>
      <c r="Q447" s="1">
        <v>0</v>
      </c>
      <c r="R447" s="1"/>
      <c r="S447" s="1"/>
      <c r="T447" s="1"/>
      <c r="U447" s="1"/>
      <c r="Y447">
        <v>1</v>
      </c>
      <c r="Z447">
        <f t="shared" si="12"/>
        <v>0</v>
      </c>
      <c r="AG447">
        <v>1</v>
      </c>
      <c r="AH447">
        <v>0</v>
      </c>
      <c r="AI447">
        <f t="shared" si="13"/>
        <v>1</v>
      </c>
    </row>
    <row r="448" spans="3:35" x14ac:dyDescent="0.3">
      <c r="C448" s="1">
        <v>440</v>
      </c>
      <c r="D448" s="1">
        <v>3120</v>
      </c>
      <c r="E448" s="1">
        <v>5</v>
      </c>
      <c r="F448" s="1"/>
      <c r="G448" s="1" t="s">
        <v>2914</v>
      </c>
      <c r="H448" s="1" t="s">
        <v>2911</v>
      </c>
      <c r="I448" s="1">
        <v>0</v>
      </c>
      <c r="J448" s="1"/>
      <c r="K448" s="1"/>
      <c r="L448" s="1">
        <v>20</v>
      </c>
      <c r="M448" s="1">
        <v>1</v>
      </c>
      <c r="N448" s="1"/>
      <c r="O448" s="1"/>
      <c r="P448" s="1">
        <v>1</v>
      </c>
      <c r="Q448" s="1">
        <v>0</v>
      </c>
      <c r="R448" s="1"/>
      <c r="S448" s="1"/>
      <c r="T448" s="1"/>
      <c r="U448" s="1"/>
      <c r="Y448">
        <v>1</v>
      </c>
      <c r="Z448">
        <f t="shared" si="12"/>
        <v>0</v>
      </c>
      <c r="AG448">
        <v>1</v>
      </c>
      <c r="AH448">
        <v>0</v>
      </c>
      <c r="AI448">
        <f t="shared" si="13"/>
        <v>1</v>
      </c>
    </row>
    <row r="449" spans="3:35" x14ac:dyDescent="0.3">
      <c r="C449" s="1">
        <v>441</v>
      </c>
      <c r="D449" s="1">
        <v>3201</v>
      </c>
      <c r="E449" s="1">
        <v>5</v>
      </c>
      <c r="F449" s="1"/>
      <c r="G449" s="1" t="s">
        <v>2914</v>
      </c>
      <c r="H449" s="1" t="s">
        <v>2911</v>
      </c>
      <c r="I449" s="1">
        <v>0</v>
      </c>
      <c r="J449" s="1"/>
      <c r="K449" s="1"/>
      <c r="L449" s="1">
        <v>1</v>
      </c>
      <c r="M449" s="1">
        <v>1</v>
      </c>
      <c r="N449" s="1"/>
      <c r="O449" s="1"/>
      <c r="P449" s="1">
        <v>2</v>
      </c>
      <c r="Q449" s="1">
        <v>0.7</v>
      </c>
      <c r="R449" s="1"/>
      <c r="S449" s="1"/>
      <c r="T449" s="1"/>
      <c r="U449" s="1"/>
      <c r="Y449">
        <v>3</v>
      </c>
      <c r="Z449">
        <f t="shared" si="12"/>
        <v>0.5</v>
      </c>
      <c r="AG449">
        <v>6</v>
      </c>
      <c r="AH449">
        <v>0.7</v>
      </c>
      <c r="AI449">
        <f t="shared" si="13"/>
        <v>2</v>
      </c>
    </row>
    <row r="450" spans="3:35" x14ac:dyDescent="0.3">
      <c r="C450" s="1">
        <v>442</v>
      </c>
      <c r="D450" s="1">
        <v>3202</v>
      </c>
      <c r="E450" s="1">
        <v>5</v>
      </c>
      <c r="F450" s="1"/>
      <c r="G450" s="1" t="s">
        <v>2914</v>
      </c>
      <c r="H450" s="1" t="s">
        <v>2911</v>
      </c>
      <c r="I450" s="1">
        <v>0</v>
      </c>
      <c r="J450" s="1"/>
      <c r="K450" s="1"/>
      <c r="L450" s="1">
        <v>2</v>
      </c>
      <c r="M450" s="1">
        <v>1</v>
      </c>
      <c r="N450" s="1"/>
      <c r="O450" s="1"/>
      <c r="P450" s="1">
        <v>2</v>
      </c>
      <c r="Q450" s="1">
        <v>0.7</v>
      </c>
      <c r="R450" s="1"/>
      <c r="S450" s="1"/>
      <c r="T450" s="1"/>
      <c r="U450" s="1"/>
      <c r="Y450">
        <v>3</v>
      </c>
      <c r="Z450">
        <f t="shared" si="12"/>
        <v>0.5</v>
      </c>
      <c r="AG450">
        <v>6</v>
      </c>
      <c r="AH450">
        <v>0.7</v>
      </c>
      <c r="AI450">
        <f t="shared" si="13"/>
        <v>2</v>
      </c>
    </row>
    <row r="451" spans="3:35" x14ac:dyDescent="0.3">
      <c r="C451" s="1">
        <v>443</v>
      </c>
      <c r="D451" s="1">
        <v>3203</v>
      </c>
      <c r="E451" s="1">
        <v>5</v>
      </c>
      <c r="F451" s="1"/>
      <c r="G451" s="1" t="s">
        <v>2914</v>
      </c>
      <c r="H451" s="1" t="s">
        <v>2911</v>
      </c>
      <c r="I451" s="1">
        <v>0</v>
      </c>
      <c r="J451" s="1"/>
      <c r="K451" s="1"/>
      <c r="L451" s="1">
        <v>3</v>
      </c>
      <c r="M451" s="1">
        <v>1</v>
      </c>
      <c r="N451" s="1"/>
      <c r="O451" s="1"/>
      <c r="P451" s="1">
        <v>2</v>
      </c>
      <c r="Q451" s="1">
        <v>0.7</v>
      </c>
      <c r="R451" s="1"/>
      <c r="S451" s="1"/>
      <c r="T451" s="1"/>
      <c r="U451" s="1"/>
      <c r="Y451">
        <v>3</v>
      </c>
      <c r="Z451">
        <f t="shared" si="12"/>
        <v>0.5</v>
      </c>
      <c r="AG451">
        <v>6</v>
      </c>
      <c r="AH451">
        <v>0.7</v>
      </c>
      <c r="AI451">
        <f t="shared" si="13"/>
        <v>2</v>
      </c>
    </row>
    <row r="452" spans="3:35" x14ac:dyDescent="0.3">
      <c r="C452" s="1">
        <v>444</v>
      </c>
      <c r="D452" s="1">
        <v>3204</v>
      </c>
      <c r="E452" s="1">
        <v>5</v>
      </c>
      <c r="F452" s="1"/>
      <c r="G452" s="1" t="s">
        <v>2914</v>
      </c>
      <c r="H452" s="1" t="s">
        <v>2911</v>
      </c>
      <c r="I452" s="1">
        <v>0</v>
      </c>
      <c r="J452" s="1"/>
      <c r="K452" s="1"/>
      <c r="L452" s="1">
        <v>4</v>
      </c>
      <c r="M452" s="1">
        <v>1</v>
      </c>
      <c r="N452" s="1"/>
      <c r="O452" s="1"/>
      <c r="P452" s="1">
        <v>2</v>
      </c>
      <c r="Q452" s="1">
        <v>0.7</v>
      </c>
      <c r="R452" s="1"/>
      <c r="S452" s="1"/>
      <c r="T452" s="1"/>
      <c r="U452" s="1"/>
      <c r="Y452">
        <v>3</v>
      </c>
      <c r="Z452">
        <f t="shared" si="12"/>
        <v>0.5</v>
      </c>
      <c r="AG452">
        <v>6</v>
      </c>
      <c r="AH452">
        <v>0.7</v>
      </c>
      <c r="AI452">
        <f t="shared" si="13"/>
        <v>2</v>
      </c>
    </row>
    <row r="453" spans="3:35" x14ac:dyDescent="0.3">
      <c r="C453" s="1">
        <v>445</v>
      </c>
      <c r="D453" s="1">
        <v>3205</v>
      </c>
      <c r="E453" s="1">
        <v>5</v>
      </c>
      <c r="F453" s="1"/>
      <c r="G453" s="1" t="s">
        <v>2914</v>
      </c>
      <c r="H453" s="1" t="s">
        <v>2911</v>
      </c>
      <c r="I453" s="1">
        <v>0</v>
      </c>
      <c r="J453" s="1"/>
      <c r="K453" s="1"/>
      <c r="L453" s="1">
        <v>5</v>
      </c>
      <c r="M453" s="1">
        <v>1</v>
      </c>
      <c r="N453" s="1"/>
      <c r="O453" s="1"/>
      <c r="P453" s="1">
        <v>2</v>
      </c>
      <c r="Q453" s="1">
        <v>0.7</v>
      </c>
      <c r="R453" s="1"/>
      <c r="S453" s="1"/>
      <c r="T453" s="1"/>
      <c r="U453" s="1"/>
      <c r="Y453">
        <v>3</v>
      </c>
      <c r="Z453">
        <f t="shared" si="12"/>
        <v>0.5</v>
      </c>
      <c r="AG453">
        <v>6</v>
      </c>
      <c r="AH453">
        <v>0.7</v>
      </c>
      <c r="AI453">
        <f t="shared" si="13"/>
        <v>2</v>
      </c>
    </row>
    <row r="454" spans="3:35" x14ac:dyDescent="0.3">
      <c r="C454" s="1">
        <v>446</v>
      </c>
      <c r="D454" s="1">
        <v>3206</v>
      </c>
      <c r="E454" s="1">
        <v>5</v>
      </c>
      <c r="F454" s="1"/>
      <c r="G454" s="1" t="s">
        <v>2914</v>
      </c>
      <c r="H454" s="1" t="s">
        <v>2911</v>
      </c>
      <c r="I454" s="1">
        <v>0</v>
      </c>
      <c r="J454" s="1"/>
      <c r="K454" s="1"/>
      <c r="L454" s="1">
        <v>6</v>
      </c>
      <c r="M454" s="1">
        <v>1</v>
      </c>
      <c r="N454" s="1"/>
      <c r="O454" s="1"/>
      <c r="P454" s="1">
        <v>2</v>
      </c>
      <c r="Q454" s="1">
        <v>1</v>
      </c>
      <c r="R454" s="1"/>
      <c r="S454" s="1"/>
      <c r="T454" s="1"/>
      <c r="U454" s="1"/>
      <c r="Y454">
        <v>2</v>
      </c>
      <c r="Z454">
        <f t="shared" si="12"/>
        <v>0.7</v>
      </c>
      <c r="AG454">
        <v>4</v>
      </c>
      <c r="AH454">
        <v>1</v>
      </c>
      <c r="AI454">
        <f t="shared" si="13"/>
        <v>2</v>
      </c>
    </row>
    <row r="455" spans="3:35" x14ac:dyDescent="0.3">
      <c r="C455" s="1">
        <v>447</v>
      </c>
      <c r="D455" s="1">
        <v>3207</v>
      </c>
      <c r="E455" s="1">
        <v>5</v>
      </c>
      <c r="F455" s="1"/>
      <c r="G455" s="1" t="s">
        <v>2914</v>
      </c>
      <c r="H455" s="1" t="s">
        <v>2911</v>
      </c>
      <c r="I455" s="1">
        <v>0</v>
      </c>
      <c r="J455" s="1"/>
      <c r="K455" s="1"/>
      <c r="L455" s="1">
        <v>7</v>
      </c>
      <c r="M455" s="1">
        <v>1</v>
      </c>
      <c r="N455" s="1"/>
      <c r="O455" s="1"/>
      <c r="P455" s="1">
        <v>2</v>
      </c>
      <c r="Q455" s="1">
        <v>1</v>
      </c>
      <c r="R455" s="1"/>
      <c r="S455" s="1"/>
      <c r="T455" s="1"/>
      <c r="U455" s="1"/>
      <c r="Y455">
        <v>2</v>
      </c>
      <c r="Z455">
        <f t="shared" si="12"/>
        <v>0.7</v>
      </c>
      <c r="AG455">
        <v>4</v>
      </c>
      <c r="AH455">
        <v>1</v>
      </c>
      <c r="AI455">
        <f t="shared" si="13"/>
        <v>2</v>
      </c>
    </row>
    <row r="456" spans="3:35" x14ac:dyDescent="0.3">
      <c r="C456" s="1">
        <v>448</v>
      </c>
      <c r="D456" s="1">
        <v>3208</v>
      </c>
      <c r="E456" s="1">
        <v>5</v>
      </c>
      <c r="F456" s="1"/>
      <c r="G456" s="1" t="s">
        <v>2914</v>
      </c>
      <c r="H456" s="1" t="s">
        <v>2911</v>
      </c>
      <c r="I456" s="1">
        <v>0</v>
      </c>
      <c r="J456" s="1"/>
      <c r="K456" s="1"/>
      <c r="L456" s="1">
        <v>8</v>
      </c>
      <c r="M456" s="1">
        <v>1</v>
      </c>
      <c r="N456" s="1"/>
      <c r="O456" s="1"/>
      <c r="P456" s="1">
        <v>2</v>
      </c>
      <c r="Q456" s="1">
        <v>1</v>
      </c>
      <c r="R456" s="1"/>
      <c r="S456" s="1"/>
      <c r="T456" s="1"/>
      <c r="U456" s="1"/>
      <c r="Y456">
        <v>2</v>
      </c>
      <c r="Z456">
        <f t="shared" si="12"/>
        <v>0.7</v>
      </c>
      <c r="AG456">
        <v>4</v>
      </c>
      <c r="AH456">
        <v>1</v>
      </c>
      <c r="AI456">
        <f t="shared" si="13"/>
        <v>2</v>
      </c>
    </row>
    <row r="457" spans="3:35" x14ac:dyDescent="0.3">
      <c r="C457" s="1">
        <v>449</v>
      </c>
      <c r="D457" s="1">
        <v>3209</v>
      </c>
      <c r="E457" s="1">
        <v>5</v>
      </c>
      <c r="F457" s="1"/>
      <c r="G457" s="1" t="s">
        <v>2914</v>
      </c>
      <c r="H457" s="1" t="s">
        <v>2911</v>
      </c>
      <c r="I457" s="1">
        <v>0</v>
      </c>
      <c r="J457" s="1"/>
      <c r="K457" s="1"/>
      <c r="L457" s="1">
        <v>9</v>
      </c>
      <c r="M457" s="1">
        <v>1</v>
      </c>
      <c r="N457" s="1"/>
      <c r="O457" s="1"/>
      <c r="P457" s="1">
        <v>2</v>
      </c>
      <c r="Q457" s="1">
        <v>1</v>
      </c>
      <c r="R457" s="1"/>
      <c r="S457" s="1"/>
      <c r="T457" s="1"/>
      <c r="U457" s="1"/>
      <c r="Y457">
        <v>2</v>
      </c>
      <c r="Z457">
        <f t="shared" si="12"/>
        <v>0.7</v>
      </c>
      <c r="AG457">
        <v>4</v>
      </c>
      <c r="AH457">
        <v>1</v>
      </c>
      <c r="AI457">
        <f t="shared" si="13"/>
        <v>2</v>
      </c>
    </row>
    <row r="458" spans="3:35" x14ac:dyDescent="0.3">
      <c r="C458" s="1">
        <v>450</v>
      </c>
      <c r="D458" s="1">
        <v>3210</v>
      </c>
      <c r="E458" s="1">
        <v>5</v>
      </c>
      <c r="F458" s="1"/>
      <c r="G458" s="1" t="s">
        <v>2914</v>
      </c>
      <c r="H458" s="1" t="s">
        <v>2911</v>
      </c>
      <c r="I458" s="1">
        <v>0</v>
      </c>
      <c r="J458" s="1"/>
      <c r="K458" s="1"/>
      <c r="L458" s="1">
        <v>10</v>
      </c>
      <c r="M458" s="1">
        <v>1</v>
      </c>
      <c r="N458" s="1"/>
      <c r="O458" s="1"/>
      <c r="P458" s="1">
        <v>2</v>
      </c>
      <c r="Q458" s="1">
        <v>1</v>
      </c>
      <c r="R458" s="1"/>
      <c r="S458" s="1"/>
      <c r="T458" s="1"/>
      <c r="U458" s="1"/>
      <c r="Y458">
        <v>2</v>
      </c>
      <c r="Z458">
        <f t="shared" ref="Z458:Z521" si="14">VLOOKUP(Y458,$AC$9:$AD$11,2,FALSE)</f>
        <v>0.7</v>
      </c>
      <c r="AG458">
        <v>4</v>
      </c>
      <c r="AH458">
        <v>1</v>
      </c>
      <c r="AI458">
        <f t="shared" ref="AI458:AI521" si="15">VLOOKUP(AG458,$AM$9:$AN$12,2,FALSE)</f>
        <v>2</v>
      </c>
    </row>
    <row r="459" spans="3:35" x14ac:dyDescent="0.3">
      <c r="C459" s="1">
        <v>451</v>
      </c>
      <c r="D459" s="1">
        <v>3211</v>
      </c>
      <c r="E459" s="1">
        <v>5</v>
      </c>
      <c r="F459" s="1"/>
      <c r="G459" s="1" t="s">
        <v>2914</v>
      </c>
      <c r="H459" s="1" t="s">
        <v>2911</v>
      </c>
      <c r="I459" s="1">
        <v>0</v>
      </c>
      <c r="J459" s="1"/>
      <c r="K459" s="1"/>
      <c r="L459" s="1">
        <v>11</v>
      </c>
      <c r="M459" s="1">
        <v>1</v>
      </c>
      <c r="N459" s="1"/>
      <c r="O459" s="1"/>
      <c r="P459" s="1">
        <v>1</v>
      </c>
      <c r="Q459" s="1">
        <v>2</v>
      </c>
      <c r="R459" s="1"/>
      <c r="S459" s="1"/>
      <c r="T459" s="1"/>
      <c r="U459" s="1"/>
      <c r="Y459">
        <v>1</v>
      </c>
      <c r="Z459">
        <f t="shared" si="14"/>
        <v>0</v>
      </c>
      <c r="AG459">
        <v>2</v>
      </c>
      <c r="AH459">
        <v>2</v>
      </c>
      <c r="AI459">
        <f t="shared" si="15"/>
        <v>1</v>
      </c>
    </row>
    <row r="460" spans="3:35" x14ac:dyDescent="0.3">
      <c r="C460" s="1">
        <v>452</v>
      </c>
      <c r="D460" s="1">
        <v>3212</v>
      </c>
      <c r="E460" s="1">
        <v>5</v>
      </c>
      <c r="F460" s="1"/>
      <c r="G460" s="1" t="s">
        <v>2914</v>
      </c>
      <c r="H460" s="1" t="s">
        <v>2911</v>
      </c>
      <c r="I460" s="1">
        <v>0</v>
      </c>
      <c r="J460" s="1"/>
      <c r="K460" s="1"/>
      <c r="L460" s="1">
        <v>12</v>
      </c>
      <c r="M460" s="1">
        <v>1</v>
      </c>
      <c r="N460" s="1"/>
      <c r="O460" s="1"/>
      <c r="P460" s="1">
        <v>1</v>
      </c>
      <c r="Q460" s="1">
        <v>2</v>
      </c>
      <c r="R460" s="1"/>
      <c r="S460" s="1"/>
      <c r="T460" s="1"/>
      <c r="U460" s="1"/>
      <c r="Y460">
        <v>1</v>
      </c>
      <c r="Z460">
        <f t="shared" si="14"/>
        <v>0</v>
      </c>
      <c r="AG460">
        <v>2</v>
      </c>
      <c r="AH460">
        <v>2</v>
      </c>
      <c r="AI460">
        <f t="shared" si="15"/>
        <v>1</v>
      </c>
    </row>
    <row r="461" spans="3:35" x14ac:dyDescent="0.3">
      <c r="C461" s="1">
        <v>453</v>
      </c>
      <c r="D461" s="1">
        <v>3213</v>
      </c>
      <c r="E461" s="1">
        <v>5</v>
      </c>
      <c r="F461" s="1"/>
      <c r="G461" s="1" t="s">
        <v>2914</v>
      </c>
      <c r="H461" s="1" t="s">
        <v>2911</v>
      </c>
      <c r="I461" s="1">
        <v>0</v>
      </c>
      <c r="J461" s="1"/>
      <c r="K461" s="1"/>
      <c r="L461" s="1">
        <v>13</v>
      </c>
      <c r="M461" s="1">
        <v>1</v>
      </c>
      <c r="N461" s="1"/>
      <c r="O461" s="1"/>
      <c r="P461" s="1">
        <v>1</v>
      </c>
      <c r="Q461" s="1">
        <v>2</v>
      </c>
      <c r="R461" s="1"/>
      <c r="S461" s="1"/>
      <c r="T461" s="1"/>
      <c r="U461" s="1"/>
      <c r="Y461">
        <v>1</v>
      </c>
      <c r="Z461">
        <f t="shared" si="14"/>
        <v>0</v>
      </c>
      <c r="AG461">
        <v>2</v>
      </c>
      <c r="AH461">
        <v>2</v>
      </c>
      <c r="AI461">
        <f t="shared" si="15"/>
        <v>1</v>
      </c>
    </row>
    <row r="462" spans="3:35" x14ac:dyDescent="0.3">
      <c r="C462" s="1">
        <v>454</v>
      </c>
      <c r="D462" s="1">
        <v>3214</v>
      </c>
      <c r="E462" s="1">
        <v>5</v>
      </c>
      <c r="F462" s="1"/>
      <c r="G462" s="1" t="s">
        <v>2914</v>
      </c>
      <c r="H462" s="1" t="s">
        <v>2911</v>
      </c>
      <c r="I462" s="1">
        <v>0</v>
      </c>
      <c r="J462" s="1"/>
      <c r="K462" s="1"/>
      <c r="L462" s="1">
        <v>14</v>
      </c>
      <c r="M462" s="1">
        <v>1</v>
      </c>
      <c r="N462" s="1"/>
      <c r="O462" s="1"/>
      <c r="P462" s="1">
        <v>1</v>
      </c>
      <c r="Q462" s="1">
        <v>2</v>
      </c>
      <c r="R462" s="1"/>
      <c r="S462" s="1"/>
      <c r="T462" s="1"/>
      <c r="U462" s="1"/>
      <c r="Y462">
        <v>1</v>
      </c>
      <c r="Z462">
        <f t="shared" si="14"/>
        <v>0</v>
      </c>
      <c r="AG462">
        <v>2</v>
      </c>
      <c r="AH462">
        <v>2</v>
      </c>
      <c r="AI462">
        <f t="shared" si="15"/>
        <v>1</v>
      </c>
    </row>
    <row r="463" spans="3:35" x14ac:dyDescent="0.3">
      <c r="C463" s="1">
        <v>455</v>
      </c>
      <c r="D463" s="1">
        <v>3215</v>
      </c>
      <c r="E463" s="1">
        <v>5</v>
      </c>
      <c r="F463" s="1"/>
      <c r="G463" s="1" t="s">
        <v>2914</v>
      </c>
      <c r="H463" s="1" t="s">
        <v>2911</v>
      </c>
      <c r="I463" s="1">
        <v>0</v>
      </c>
      <c r="J463" s="1"/>
      <c r="K463" s="1"/>
      <c r="L463" s="1">
        <v>15</v>
      </c>
      <c r="M463" s="1">
        <v>1</v>
      </c>
      <c r="N463" s="1"/>
      <c r="O463" s="1"/>
      <c r="P463" s="1">
        <v>1</v>
      </c>
      <c r="Q463" s="1">
        <v>2</v>
      </c>
      <c r="R463" s="1"/>
      <c r="S463" s="1"/>
      <c r="T463" s="1"/>
      <c r="U463" s="1"/>
      <c r="Y463">
        <v>1</v>
      </c>
      <c r="Z463">
        <f t="shared" si="14"/>
        <v>0</v>
      </c>
      <c r="AG463">
        <v>2</v>
      </c>
      <c r="AH463">
        <v>2</v>
      </c>
      <c r="AI463">
        <f t="shared" si="15"/>
        <v>1</v>
      </c>
    </row>
    <row r="464" spans="3:35" x14ac:dyDescent="0.3">
      <c r="C464" s="1">
        <v>456</v>
      </c>
      <c r="D464" s="1">
        <v>3216</v>
      </c>
      <c r="E464" s="1">
        <v>5</v>
      </c>
      <c r="F464" s="1"/>
      <c r="G464" s="1" t="s">
        <v>2914</v>
      </c>
      <c r="H464" s="1" t="s">
        <v>2911</v>
      </c>
      <c r="I464" s="1">
        <v>0</v>
      </c>
      <c r="J464" s="1"/>
      <c r="K464" s="1"/>
      <c r="L464" s="1">
        <v>16</v>
      </c>
      <c r="M464" s="1">
        <v>1</v>
      </c>
      <c r="N464" s="1"/>
      <c r="O464" s="1"/>
      <c r="P464" s="1">
        <v>1</v>
      </c>
      <c r="Q464" s="1">
        <v>0</v>
      </c>
      <c r="R464" s="1"/>
      <c r="S464" s="1"/>
      <c r="T464" s="1"/>
      <c r="U464" s="1"/>
      <c r="Y464">
        <v>1</v>
      </c>
      <c r="Z464">
        <f t="shared" si="14"/>
        <v>0</v>
      </c>
      <c r="AG464">
        <v>1</v>
      </c>
      <c r="AH464">
        <v>0</v>
      </c>
      <c r="AI464">
        <f t="shared" si="15"/>
        <v>1</v>
      </c>
    </row>
    <row r="465" spans="3:35" x14ac:dyDescent="0.3">
      <c r="C465" s="1">
        <v>457</v>
      </c>
      <c r="D465" s="1">
        <v>3217</v>
      </c>
      <c r="E465" s="1">
        <v>5</v>
      </c>
      <c r="F465" s="1"/>
      <c r="G465" s="1" t="s">
        <v>2914</v>
      </c>
      <c r="H465" s="1" t="s">
        <v>2911</v>
      </c>
      <c r="I465" s="1">
        <v>0</v>
      </c>
      <c r="J465" s="1"/>
      <c r="K465" s="1"/>
      <c r="L465" s="1">
        <v>17</v>
      </c>
      <c r="M465" s="1">
        <v>1</v>
      </c>
      <c r="N465" s="1"/>
      <c r="O465" s="1"/>
      <c r="P465" s="1">
        <v>1</v>
      </c>
      <c r="Q465" s="1">
        <v>0</v>
      </c>
      <c r="R465" s="1"/>
      <c r="S465" s="1"/>
      <c r="T465" s="1"/>
      <c r="U465" s="1"/>
      <c r="Y465">
        <v>1</v>
      </c>
      <c r="Z465">
        <f t="shared" si="14"/>
        <v>0</v>
      </c>
      <c r="AG465">
        <v>1</v>
      </c>
      <c r="AH465">
        <v>0</v>
      </c>
      <c r="AI465">
        <f t="shared" si="15"/>
        <v>1</v>
      </c>
    </row>
    <row r="466" spans="3:35" x14ac:dyDescent="0.3">
      <c r="C466" s="1">
        <v>458</v>
      </c>
      <c r="D466" s="1">
        <v>3218</v>
      </c>
      <c r="E466" s="1">
        <v>5</v>
      </c>
      <c r="F466" s="1"/>
      <c r="G466" s="1" t="s">
        <v>2914</v>
      </c>
      <c r="H466" s="1" t="s">
        <v>2911</v>
      </c>
      <c r="I466" s="1">
        <v>0</v>
      </c>
      <c r="J466" s="1"/>
      <c r="K466" s="1"/>
      <c r="L466" s="1">
        <v>18</v>
      </c>
      <c r="M466" s="1">
        <v>1</v>
      </c>
      <c r="N466" s="1"/>
      <c r="O466" s="1"/>
      <c r="P466" s="1">
        <v>1</v>
      </c>
      <c r="Q466" s="1">
        <v>0</v>
      </c>
      <c r="R466" s="1"/>
      <c r="S466" s="1"/>
      <c r="T466" s="1"/>
      <c r="U466" s="1"/>
      <c r="Y466">
        <v>1</v>
      </c>
      <c r="Z466">
        <f t="shared" si="14"/>
        <v>0</v>
      </c>
      <c r="AG466">
        <v>1</v>
      </c>
      <c r="AH466">
        <v>0</v>
      </c>
      <c r="AI466">
        <f t="shared" si="15"/>
        <v>1</v>
      </c>
    </row>
    <row r="467" spans="3:35" x14ac:dyDescent="0.3">
      <c r="C467" s="1">
        <v>459</v>
      </c>
      <c r="D467" s="1">
        <v>3219</v>
      </c>
      <c r="E467" s="1">
        <v>5</v>
      </c>
      <c r="F467" s="1"/>
      <c r="G467" s="1" t="s">
        <v>2914</v>
      </c>
      <c r="H467" s="1" t="s">
        <v>2911</v>
      </c>
      <c r="I467" s="1">
        <v>0</v>
      </c>
      <c r="J467" s="1"/>
      <c r="K467" s="1"/>
      <c r="L467" s="1">
        <v>19</v>
      </c>
      <c r="M467" s="1">
        <v>1</v>
      </c>
      <c r="N467" s="1"/>
      <c r="O467" s="1"/>
      <c r="P467" s="1">
        <v>1</v>
      </c>
      <c r="Q467" s="1">
        <v>0</v>
      </c>
      <c r="R467" s="1"/>
      <c r="S467" s="1"/>
      <c r="T467" s="1"/>
      <c r="U467" s="1"/>
      <c r="Y467">
        <v>1</v>
      </c>
      <c r="Z467">
        <f t="shared" si="14"/>
        <v>0</v>
      </c>
      <c r="AG467">
        <v>1</v>
      </c>
      <c r="AH467">
        <v>0</v>
      </c>
      <c r="AI467">
        <f t="shared" si="15"/>
        <v>1</v>
      </c>
    </row>
    <row r="468" spans="3:35" x14ac:dyDescent="0.3">
      <c r="C468" s="1">
        <v>460</v>
      </c>
      <c r="D468" s="1">
        <v>3220</v>
      </c>
      <c r="E468" s="1">
        <v>5</v>
      </c>
      <c r="F468" s="1"/>
      <c r="G468" s="1" t="s">
        <v>2914</v>
      </c>
      <c r="H468" s="1" t="s">
        <v>2911</v>
      </c>
      <c r="I468" s="1">
        <v>0</v>
      </c>
      <c r="J468" s="1"/>
      <c r="K468" s="1"/>
      <c r="L468" s="1">
        <v>20</v>
      </c>
      <c r="M468" s="1">
        <v>1</v>
      </c>
      <c r="N468" s="1"/>
      <c r="O468" s="1"/>
      <c r="P468" s="1">
        <v>1</v>
      </c>
      <c r="Q468" s="1">
        <v>0</v>
      </c>
      <c r="R468" s="1"/>
      <c r="S468" s="1"/>
      <c r="T468" s="1"/>
      <c r="U468" s="1"/>
      <c r="Y468">
        <v>1</v>
      </c>
      <c r="Z468">
        <f t="shared" si="14"/>
        <v>0</v>
      </c>
      <c r="AG468">
        <v>1</v>
      </c>
      <c r="AH468">
        <v>0</v>
      </c>
      <c r="AI468">
        <f t="shared" si="15"/>
        <v>1</v>
      </c>
    </row>
    <row r="469" spans="3:35" x14ac:dyDescent="0.3">
      <c r="C469" s="1">
        <v>461</v>
      </c>
      <c r="D469" s="1">
        <v>3301</v>
      </c>
      <c r="E469" s="1">
        <v>5</v>
      </c>
      <c r="F469" s="1"/>
      <c r="G469" s="1" t="s">
        <v>2914</v>
      </c>
      <c r="H469" s="1" t="s">
        <v>2911</v>
      </c>
      <c r="I469" s="1">
        <v>0</v>
      </c>
      <c r="J469" s="1"/>
      <c r="K469" s="1"/>
      <c r="L469" s="1">
        <v>1</v>
      </c>
      <c r="M469" s="1">
        <v>1</v>
      </c>
      <c r="N469" s="1"/>
      <c r="O469" s="1"/>
      <c r="P469" s="1">
        <v>2</v>
      </c>
      <c r="Q469" s="1">
        <v>0.7</v>
      </c>
      <c r="R469" s="1"/>
      <c r="S469" s="1"/>
      <c r="T469" s="1"/>
      <c r="U469" s="1"/>
      <c r="Y469">
        <v>3</v>
      </c>
      <c r="Z469">
        <f t="shared" si="14"/>
        <v>0.5</v>
      </c>
      <c r="AG469">
        <v>6</v>
      </c>
      <c r="AH469">
        <v>0.7</v>
      </c>
      <c r="AI469">
        <f t="shared" si="15"/>
        <v>2</v>
      </c>
    </row>
    <row r="470" spans="3:35" x14ac:dyDescent="0.3">
      <c r="C470" s="1">
        <v>462</v>
      </c>
      <c r="D470" s="1">
        <v>3302</v>
      </c>
      <c r="E470" s="1">
        <v>5</v>
      </c>
      <c r="F470" s="1"/>
      <c r="G470" s="1" t="s">
        <v>2914</v>
      </c>
      <c r="H470" s="1" t="s">
        <v>2911</v>
      </c>
      <c r="I470" s="1">
        <v>0</v>
      </c>
      <c r="J470" s="1"/>
      <c r="K470" s="1"/>
      <c r="L470" s="1">
        <v>2</v>
      </c>
      <c r="M470" s="1">
        <v>1</v>
      </c>
      <c r="N470" s="1"/>
      <c r="O470" s="1"/>
      <c r="P470" s="1">
        <v>2</v>
      </c>
      <c r="Q470" s="1">
        <v>0.7</v>
      </c>
      <c r="R470" s="1"/>
      <c r="S470" s="1"/>
      <c r="T470" s="1"/>
      <c r="U470" s="1"/>
      <c r="Y470">
        <v>3</v>
      </c>
      <c r="Z470">
        <f t="shared" si="14"/>
        <v>0.5</v>
      </c>
      <c r="AG470">
        <v>6</v>
      </c>
      <c r="AH470">
        <v>0.7</v>
      </c>
      <c r="AI470">
        <f t="shared" si="15"/>
        <v>2</v>
      </c>
    </row>
    <row r="471" spans="3:35" x14ac:dyDescent="0.3">
      <c r="C471" s="1">
        <v>463</v>
      </c>
      <c r="D471" s="1">
        <v>3303</v>
      </c>
      <c r="E471" s="1">
        <v>5</v>
      </c>
      <c r="F471" s="1"/>
      <c r="G471" s="1" t="s">
        <v>2914</v>
      </c>
      <c r="H471" s="1" t="s">
        <v>2911</v>
      </c>
      <c r="I471" s="1">
        <v>0</v>
      </c>
      <c r="J471" s="1"/>
      <c r="K471" s="1"/>
      <c r="L471" s="1">
        <v>3</v>
      </c>
      <c r="M471" s="1">
        <v>1</v>
      </c>
      <c r="N471" s="1"/>
      <c r="O471" s="1"/>
      <c r="P471" s="1">
        <v>2</v>
      </c>
      <c r="Q471" s="1">
        <v>0.7</v>
      </c>
      <c r="R471" s="1"/>
      <c r="S471" s="1"/>
      <c r="T471" s="1"/>
      <c r="U471" s="1"/>
      <c r="Y471">
        <v>3</v>
      </c>
      <c r="Z471">
        <f t="shared" si="14"/>
        <v>0.5</v>
      </c>
      <c r="AG471">
        <v>6</v>
      </c>
      <c r="AH471">
        <v>0.7</v>
      </c>
      <c r="AI471">
        <f t="shared" si="15"/>
        <v>2</v>
      </c>
    </row>
    <row r="472" spans="3:35" x14ac:dyDescent="0.3">
      <c r="C472" s="1">
        <v>464</v>
      </c>
      <c r="D472" s="1">
        <v>3304</v>
      </c>
      <c r="E472" s="1">
        <v>5</v>
      </c>
      <c r="F472" s="1"/>
      <c r="G472" s="1" t="s">
        <v>2914</v>
      </c>
      <c r="H472" s="1" t="s">
        <v>2911</v>
      </c>
      <c r="I472" s="1">
        <v>0</v>
      </c>
      <c r="J472" s="1"/>
      <c r="K472" s="1"/>
      <c r="L472" s="1">
        <v>4</v>
      </c>
      <c r="M472" s="1">
        <v>1</v>
      </c>
      <c r="N472" s="1"/>
      <c r="O472" s="1"/>
      <c r="P472" s="1">
        <v>2</v>
      </c>
      <c r="Q472" s="1">
        <v>0.7</v>
      </c>
      <c r="R472" s="1"/>
      <c r="S472" s="1"/>
      <c r="T472" s="1"/>
      <c r="U472" s="1"/>
      <c r="Y472">
        <v>3</v>
      </c>
      <c r="Z472">
        <f t="shared" si="14"/>
        <v>0.5</v>
      </c>
      <c r="AG472">
        <v>6</v>
      </c>
      <c r="AH472">
        <v>0.7</v>
      </c>
      <c r="AI472">
        <f t="shared" si="15"/>
        <v>2</v>
      </c>
    </row>
    <row r="473" spans="3:35" x14ac:dyDescent="0.3">
      <c r="C473" s="1">
        <v>465</v>
      </c>
      <c r="D473" s="1">
        <v>3305</v>
      </c>
      <c r="E473" s="1">
        <v>5</v>
      </c>
      <c r="F473" s="1"/>
      <c r="G473" s="1" t="s">
        <v>2914</v>
      </c>
      <c r="H473" s="1" t="s">
        <v>2911</v>
      </c>
      <c r="I473" s="1">
        <v>0</v>
      </c>
      <c r="J473" s="1"/>
      <c r="K473" s="1"/>
      <c r="L473" s="1">
        <v>5</v>
      </c>
      <c r="M473" s="1">
        <v>1</v>
      </c>
      <c r="N473" s="1"/>
      <c r="O473" s="1"/>
      <c r="P473" s="1">
        <v>2</v>
      </c>
      <c r="Q473" s="1">
        <v>0.7</v>
      </c>
      <c r="R473" s="1"/>
      <c r="S473" s="1"/>
      <c r="T473" s="1"/>
      <c r="U473" s="1"/>
      <c r="Y473">
        <v>3</v>
      </c>
      <c r="Z473">
        <f t="shared" si="14"/>
        <v>0.5</v>
      </c>
      <c r="AG473">
        <v>6</v>
      </c>
      <c r="AH473">
        <v>0.7</v>
      </c>
      <c r="AI473">
        <f t="shared" si="15"/>
        <v>2</v>
      </c>
    </row>
    <row r="474" spans="3:35" x14ac:dyDescent="0.3">
      <c r="C474" s="1">
        <v>466</v>
      </c>
      <c r="D474" s="1">
        <v>3306</v>
      </c>
      <c r="E474" s="1">
        <v>5</v>
      </c>
      <c r="F474" s="1"/>
      <c r="G474" s="1" t="s">
        <v>2914</v>
      </c>
      <c r="H474" s="1" t="s">
        <v>2911</v>
      </c>
      <c r="I474" s="1">
        <v>0</v>
      </c>
      <c r="J474" s="1"/>
      <c r="K474" s="1"/>
      <c r="L474" s="1">
        <v>6</v>
      </c>
      <c r="M474" s="1">
        <v>1</v>
      </c>
      <c r="N474" s="1"/>
      <c r="O474" s="1"/>
      <c r="P474" s="1">
        <v>2</v>
      </c>
      <c r="Q474" s="1">
        <v>1</v>
      </c>
      <c r="R474" s="1"/>
      <c r="S474" s="1"/>
      <c r="T474" s="1"/>
      <c r="U474" s="1"/>
      <c r="Y474">
        <v>2</v>
      </c>
      <c r="Z474">
        <f t="shared" si="14"/>
        <v>0.7</v>
      </c>
      <c r="AG474">
        <v>4</v>
      </c>
      <c r="AH474">
        <v>1</v>
      </c>
      <c r="AI474">
        <f t="shared" si="15"/>
        <v>2</v>
      </c>
    </row>
    <row r="475" spans="3:35" x14ac:dyDescent="0.3">
      <c r="C475" s="1">
        <v>467</v>
      </c>
      <c r="D475" s="1">
        <v>3307</v>
      </c>
      <c r="E475" s="1">
        <v>5</v>
      </c>
      <c r="F475" s="1"/>
      <c r="G475" s="1" t="s">
        <v>2914</v>
      </c>
      <c r="H475" s="1" t="s">
        <v>2911</v>
      </c>
      <c r="I475" s="1">
        <v>0</v>
      </c>
      <c r="J475" s="1"/>
      <c r="K475" s="1"/>
      <c r="L475" s="1">
        <v>7</v>
      </c>
      <c r="M475" s="1">
        <v>1</v>
      </c>
      <c r="N475" s="1"/>
      <c r="O475" s="1"/>
      <c r="P475" s="1">
        <v>2</v>
      </c>
      <c r="Q475" s="1">
        <v>1</v>
      </c>
      <c r="R475" s="1"/>
      <c r="S475" s="1"/>
      <c r="T475" s="1"/>
      <c r="U475" s="1"/>
      <c r="Y475">
        <v>2</v>
      </c>
      <c r="Z475">
        <f t="shared" si="14"/>
        <v>0.7</v>
      </c>
      <c r="AG475">
        <v>4</v>
      </c>
      <c r="AH475">
        <v>1</v>
      </c>
      <c r="AI475">
        <f t="shared" si="15"/>
        <v>2</v>
      </c>
    </row>
    <row r="476" spans="3:35" x14ac:dyDescent="0.3">
      <c r="C476" s="1">
        <v>468</v>
      </c>
      <c r="D476" s="1">
        <v>3308</v>
      </c>
      <c r="E476" s="1">
        <v>5</v>
      </c>
      <c r="F476" s="1"/>
      <c r="G476" s="1" t="s">
        <v>2914</v>
      </c>
      <c r="H476" s="1" t="s">
        <v>2911</v>
      </c>
      <c r="I476" s="1">
        <v>0</v>
      </c>
      <c r="J476" s="1"/>
      <c r="K476" s="1"/>
      <c r="L476" s="1">
        <v>8</v>
      </c>
      <c r="M476" s="1">
        <v>1</v>
      </c>
      <c r="N476" s="1"/>
      <c r="O476" s="1"/>
      <c r="P476" s="1">
        <v>2</v>
      </c>
      <c r="Q476" s="1">
        <v>1</v>
      </c>
      <c r="R476" s="1"/>
      <c r="S476" s="1"/>
      <c r="T476" s="1"/>
      <c r="U476" s="1"/>
      <c r="Y476">
        <v>2</v>
      </c>
      <c r="Z476">
        <f t="shared" si="14"/>
        <v>0.7</v>
      </c>
      <c r="AG476">
        <v>4</v>
      </c>
      <c r="AH476">
        <v>1</v>
      </c>
      <c r="AI476">
        <f t="shared" si="15"/>
        <v>2</v>
      </c>
    </row>
    <row r="477" spans="3:35" x14ac:dyDescent="0.3">
      <c r="C477" s="1">
        <v>469</v>
      </c>
      <c r="D477" s="1">
        <v>3309</v>
      </c>
      <c r="E477" s="1">
        <v>5</v>
      </c>
      <c r="F477" s="1"/>
      <c r="G477" s="1" t="s">
        <v>2914</v>
      </c>
      <c r="H477" s="1" t="s">
        <v>2911</v>
      </c>
      <c r="I477" s="1">
        <v>0</v>
      </c>
      <c r="J477" s="1"/>
      <c r="K477" s="1"/>
      <c r="L477" s="1">
        <v>9</v>
      </c>
      <c r="M477" s="1">
        <v>1</v>
      </c>
      <c r="N477" s="1"/>
      <c r="O477" s="1"/>
      <c r="P477" s="1">
        <v>2</v>
      </c>
      <c r="Q477" s="1">
        <v>1</v>
      </c>
      <c r="R477" s="1"/>
      <c r="S477" s="1"/>
      <c r="T477" s="1"/>
      <c r="U477" s="1"/>
      <c r="Y477">
        <v>2</v>
      </c>
      <c r="Z477">
        <f t="shared" si="14"/>
        <v>0.7</v>
      </c>
      <c r="AG477">
        <v>4</v>
      </c>
      <c r="AH477">
        <v>1</v>
      </c>
      <c r="AI477">
        <f t="shared" si="15"/>
        <v>2</v>
      </c>
    </row>
    <row r="478" spans="3:35" x14ac:dyDescent="0.3">
      <c r="C478" s="1">
        <v>470</v>
      </c>
      <c r="D478" s="1">
        <v>3310</v>
      </c>
      <c r="E478" s="1">
        <v>5</v>
      </c>
      <c r="F478" s="1"/>
      <c r="G478" s="1" t="s">
        <v>2914</v>
      </c>
      <c r="H478" s="1" t="s">
        <v>2911</v>
      </c>
      <c r="I478" s="1">
        <v>0</v>
      </c>
      <c r="J478" s="1"/>
      <c r="K478" s="1"/>
      <c r="L478" s="1">
        <v>10</v>
      </c>
      <c r="M478" s="1">
        <v>1</v>
      </c>
      <c r="N478" s="1"/>
      <c r="O478" s="1"/>
      <c r="P478" s="1">
        <v>2</v>
      </c>
      <c r="Q478" s="1">
        <v>1</v>
      </c>
      <c r="R478" s="1"/>
      <c r="S478" s="1"/>
      <c r="T478" s="1"/>
      <c r="U478" s="1"/>
      <c r="Y478">
        <v>2</v>
      </c>
      <c r="Z478">
        <f t="shared" si="14"/>
        <v>0.7</v>
      </c>
      <c r="AG478">
        <v>4</v>
      </c>
      <c r="AH478">
        <v>1</v>
      </c>
      <c r="AI478">
        <f t="shared" si="15"/>
        <v>2</v>
      </c>
    </row>
    <row r="479" spans="3:35" x14ac:dyDescent="0.3">
      <c r="C479" s="1">
        <v>471</v>
      </c>
      <c r="D479" s="1">
        <v>3311</v>
      </c>
      <c r="E479" s="1">
        <v>5</v>
      </c>
      <c r="F479" s="1"/>
      <c r="G479" s="1" t="s">
        <v>2914</v>
      </c>
      <c r="H479" s="1" t="s">
        <v>2911</v>
      </c>
      <c r="I479" s="1">
        <v>0</v>
      </c>
      <c r="J479" s="1"/>
      <c r="K479" s="1"/>
      <c r="L479" s="1">
        <v>11</v>
      </c>
      <c r="M479" s="1">
        <v>1</v>
      </c>
      <c r="N479" s="1"/>
      <c r="O479" s="1"/>
      <c r="P479" s="1">
        <v>1</v>
      </c>
      <c r="Q479" s="1">
        <v>2</v>
      </c>
      <c r="R479" s="1"/>
      <c r="S479" s="1"/>
      <c r="T479" s="1"/>
      <c r="U479" s="1"/>
      <c r="Y479">
        <v>1</v>
      </c>
      <c r="Z479">
        <f t="shared" si="14"/>
        <v>0</v>
      </c>
      <c r="AG479">
        <v>2</v>
      </c>
      <c r="AH479">
        <v>2</v>
      </c>
      <c r="AI479">
        <f t="shared" si="15"/>
        <v>1</v>
      </c>
    </row>
    <row r="480" spans="3:35" x14ac:dyDescent="0.3">
      <c r="C480" s="1">
        <v>472</v>
      </c>
      <c r="D480" s="1">
        <v>3312</v>
      </c>
      <c r="E480" s="1">
        <v>5</v>
      </c>
      <c r="F480" s="1"/>
      <c r="G480" s="1" t="s">
        <v>2914</v>
      </c>
      <c r="H480" s="1" t="s">
        <v>2911</v>
      </c>
      <c r="I480" s="1">
        <v>0</v>
      </c>
      <c r="J480" s="1"/>
      <c r="K480" s="1"/>
      <c r="L480" s="1">
        <v>12</v>
      </c>
      <c r="M480" s="1">
        <v>1</v>
      </c>
      <c r="N480" s="1"/>
      <c r="O480" s="1"/>
      <c r="P480" s="1">
        <v>1</v>
      </c>
      <c r="Q480" s="1">
        <v>2</v>
      </c>
      <c r="R480" s="1"/>
      <c r="S480" s="1"/>
      <c r="T480" s="1"/>
      <c r="U480" s="1"/>
      <c r="Y480">
        <v>1</v>
      </c>
      <c r="Z480">
        <f t="shared" si="14"/>
        <v>0</v>
      </c>
      <c r="AG480">
        <v>2</v>
      </c>
      <c r="AH480">
        <v>2</v>
      </c>
      <c r="AI480">
        <f t="shared" si="15"/>
        <v>1</v>
      </c>
    </row>
    <row r="481" spans="3:35" x14ac:dyDescent="0.3">
      <c r="C481" s="1">
        <v>473</v>
      </c>
      <c r="D481" s="1">
        <v>3313</v>
      </c>
      <c r="E481" s="1">
        <v>5</v>
      </c>
      <c r="F481" s="1"/>
      <c r="G481" s="1" t="s">
        <v>2914</v>
      </c>
      <c r="H481" s="1" t="s">
        <v>2911</v>
      </c>
      <c r="I481" s="1">
        <v>0</v>
      </c>
      <c r="J481" s="1"/>
      <c r="K481" s="1"/>
      <c r="L481" s="1">
        <v>13</v>
      </c>
      <c r="M481" s="1">
        <v>1</v>
      </c>
      <c r="N481" s="1"/>
      <c r="O481" s="1"/>
      <c r="P481" s="1">
        <v>1</v>
      </c>
      <c r="Q481" s="1">
        <v>2</v>
      </c>
      <c r="R481" s="1"/>
      <c r="S481" s="1"/>
      <c r="T481" s="1"/>
      <c r="U481" s="1"/>
      <c r="Y481">
        <v>1</v>
      </c>
      <c r="Z481">
        <f t="shared" si="14"/>
        <v>0</v>
      </c>
      <c r="AG481">
        <v>2</v>
      </c>
      <c r="AH481">
        <v>2</v>
      </c>
      <c r="AI481">
        <f t="shared" si="15"/>
        <v>1</v>
      </c>
    </row>
    <row r="482" spans="3:35" x14ac:dyDescent="0.3">
      <c r="C482" s="1">
        <v>474</v>
      </c>
      <c r="D482" s="1">
        <v>3314</v>
      </c>
      <c r="E482" s="1">
        <v>5</v>
      </c>
      <c r="F482" s="1"/>
      <c r="G482" s="1" t="s">
        <v>2914</v>
      </c>
      <c r="H482" s="1" t="s">
        <v>2911</v>
      </c>
      <c r="I482" s="1">
        <v>0</v>
      </c>
      <c r="J482" s="1"/>
      <c r="K482" s="1"/>
      <c r="L482" s="1">
        <v>14</v>
      </c>
      <c r="M482" s="1">
        <v>1</v>
      </c>
      <c r="N482" s="1"/>
      <c r="O482" s="1"/>
      <c r="P482" s="1">
        <v>1</v>
      </c>
      <c r="Q482" s="1">
        <v>2</v>
      </c>
      <c r="R482" s="1"/>
      <c r="S482" s="1"/>
      <c r="T482" s="1"/>
      <c r="U482" s="1"/>
      <c r="Y482">
        <v>1</v>
      </c>
      <c r="Z482">
        <f t="shared" si="14"/>
        <v>0</v>
      </c>
      <c r="AG482">
        <v>2</v>
      </c>
      <c r="AH482">
        <v>2</v>
      </c>
      <c r="AI482">
        <f t="shared" si="15"/>
        <v>1</v>
      </c>
    </row>
    <row r="483" spans="3:35" x14ac:dyDescent="0.3">
      <c r="C483" s="1">
        <v>475</v>
      </c>
      <c r="D483" s="1">
        <v>3315</v>
      </c>
      <c r="E483" s="1">
        <v>5</v>
      </c>
      <c r="F483" s="1"/>
      <c r="G483" s="1" t="s">
        <v>2914</v>
      </c>
      <c r="H483" s="1" t="s">
        <v>2911</v>
      </c>
      <c r="I483" s="1">
        <v>0</v>
      </c>
      <c r="J483" s="1"/>
      <c r="K483" s="1"/>
      <c r="L483" s="1">
        <v>15</v>
      </c>
      <c r="M483" s="1">
        <v>1</v>
      </c>
      <c r="N483" s="1"/>
      <c r="O483" s="1"/>
      <c r="P483" s="1">
        <v>1</v>
      </c>
      <c r="Q483" s="1">
        <v>2</v>
      </c>
      <c r="R483" s="1"/>
      <c r="S483" s="1"/>
      <c r="T483" s="1"/>
      <c r="U483" s="1"/>
      <c r="Y483">
        <v>1</v>
      </c>
      <c r="Z483">
        <f t="shared" si="14"/>
        <v>0</v>
      </c>
      <c r="AG483">
        <v>2</v>
      </c>
      <c r="AH483">
        <v>2</v>
      </c>
      <c r="AI483">
        <f t="shared" si="15"/>
        <v>1</v>
      </c>
    </row>
    <row r="484" spans="3:35" x14ac:dyDescent="0.3">
      <c r="C484" s="1">
        <v>476</v>
      </c>
      <c r="D484" s="1">
        <v>3316</v>
      </c>
      <c r="E484" s="1">
        <v>5</v>
      </c>
      <c r="F484" s="1"/>
      <c r="G484" s="1" t="s">
        <v>2914</v>
      </c>
      <c r="H484" s="1" t="s">
        <v>2911</v>
      </c>
      <c r="I484" s="1">
        <v>0</v>
      </c>
      <c r="J484" s="1"/>
      <c r="K484" s="1"/>
      <c r="L484" s="1">
        <v>16</v>
      </c>
      <c r="M484" s="1">
        <v>1</v>
      </c>
      <c r="N484" s="1"/>
      <c r="O484" s="1"/>
      <c r="P484" s="1">
        <v>1</v>
      </c>
      <c r="Q484" s="1">
        <v>0</v>
      </c>
      <c r="R484" s="1"/>
      <c r="S484" s="1"/>
      <c r="T484" s="1"/>
      <c r="U484" s="1"/>
      <c r="Y484">
        <v>1</v>
      </c>
      <c r="Z484">
        <f t="shared" si="14"/>
        <v>0</v>
      </c>
      <c r="AG484">
        <v>1</v>
      </c>
      <c r="AH484">
        <v>0</v>
      </c>
      <c r="AI484">
        <f t="shared" si="15"/>
        <v>1</v>
      </c>
    </row>
    <row r="485" spans="3:35" x14ac:dyDescent="0.3">
      <c r="C485" s="1">
        <v>477</v>
      </c>
      <c r="D485" s="1">
        <v>3317</v>
      </c>
      <c r="E485" s="1">
        <v>5</v>
      </c>
      <c r="F485" s="1"/>
      <c r="G485" s="1" t="s">
        <v>2914</v>
      </c>
      <c r="H485" s="1" t="s">
        <v>2911</v>
      </c>
      <c r="I485" s="1">
        <v>0</v>
      </c>
      <c r="J485" s="1"/>
      <c r="K485" s="1"/>
      <c r="L485" s="1">
        <v>17</v>
      </c>
      <c r="M485" s="1">
        <v>1</v>
      </c>
      <c r="N485" s="1"/>
      <c r="O485" s="1"/>
      <c r="P485" s="1">
        <v>1</v>
      </c>
      <c r="Q485" s="1">
        <v>0</v>
      </c>
      <c r="R485" s="1"/>
      <c r="S485" s="1"/>
      <c r="T485" s="1"/>
      <c r="U485" s="1"/>
      <c r="Y485">
        <v>1</v>
      </c>
      <c r="Z485">
        <f t="shared" si="14"/>
        <v>0</v>
      </c>
      <c r="AG485">
        <v>1</v>
      </c>
      <c r="AH485">
        <v>0</v>
      </c>
      <c r="AI485">
        <f t="shared" si="15"/>
        <v>1</v>
      </c>
    </row>
    <row r="486" spans="3:35" x14ac:dyDescent="0.3">
      <c r="C486" s="1">
        <v>478</v>
      </c>
      <c r="D486" s="1">
        <v>3318</v>
      </c>
      <c r="E486" s="1">
        <v>5</v>
      </c>
      <c r="F486" s="1"/>
      <c r="G486" s="1" t="s">
        <v>2914</v>
      </c>
      <c r="H486" s="1" t="s">
        <v>2911</v>
      </c>
      <c r="I486" s="1">
        <v>0</v>
      </c>
      <c r="J486" s="1"/>
      <c r="K486" s="1"/>
      <c r="L486" s="1">
        <v>18</v>
      </c>
      <c r="M486" s="1">
        <v>1</v>
      </c>
      <c r="N486" s="1"/>
      <c r="O486" s="1"/>
      <c r="P486" s="1">
        <v>1</v>
      </c>
      <c r="Q486" s="1">
        <v>0</v>
      </c>
      <c r="R486" s="1"/>
      <c r="S486" s="1"/>
      <c r="T486" s="1"/>
      <c r="U486" s="1"/>
      <c r="Y486">
        <v>1</v>
      </c>
      <c r="Z486">
        <f t="shared" si="14"/>
        <v>0</v>
      </c>
      <c r="AG486">
        <v>1</v>
      </c>
      <c r="AH486">
        <v>0</v>
      </c>
      <c r="AI486">
        <f t="shared" si="15"/>
        <v>1</v>
      </c>
    </row>
    <row r="487" spans="3:35" x14ac:dyDescent="0.3">
      <c r="C487" s="1">
        <v>479</v>
      </c>
      <c r="D487" s="1">
        <v>3319</v>
      </c>
      <c r="E487" s="1">
        <v>5</v>
      </c>
      <c r="F487" s="1"/>
      <c r="G487" s="1" t="s">
        <v>2914</v>
      </c>
      <c r="H487" s="1" t="s">
        <v>2911</v>
      </c>
      <c r="I487" s="1">
        <v>0</v>
      </c>
      <c r="J487" s="1"/>
      <c r="K487" s="1"/>
      <c r="L487" s="1">
        <v>19</v>
      </c>
      <c r="M487" s="1">
        <v>1</v>
      </c>
      <c r="N487" s="1"/>
      <c r="O487" s="1"/>
      <c r="P487" s="1">
        <v>1</v>
      </c>
      <c r="Q487" s="1">
        <v>0</v>
      </c>
      <c r="R487" s="1"/>
      <c r="S487" s="1"/>
      <c r="T487" s="1"/>
      <c r="U487" s="1"/>
      <c r="Y487">
        <v>1</v>
      </c>
      <c r="Z487">
        <f t="shared" si="14"/>
        <v>0</v>
      </c>
      <c r="AG487">
        <v>1</v>
      </c>
      <c r="AH487">
        <v>0</v>
      </c>
      <c r="AI487">
        <f t="shared" si="15"/>
        <v>1</v>
      </c>
    </row>
    <row r="488" spans="3:35" x14ac:dyDescent="0.3">
      <c r="C488" s="1">
        <v>480</v>
      </c>
      <c r="D488" s="1">
        <v>3320</v>
      </c>
      <c r="E488" s="1">
        <v>5</v>
      </c>
      <c r="F488" s="1"/>
      <c r="G488" s="1" t="s">
        <v>2914</v>
      </c>
      <c r="H488" s="1" t="s">
        <v>2911</v>
      </c>
      <c r="I488" s="1">
        <v>0</v>
      </c>
      <c r="J488" s="1"/>
      <c r="K488" s="1"/>
      <c r="L488" s="1">
        <v>20</v>
      </c>
      <c r="M488" s="1">
        <v>1</v>
      </c>
      <c r="N488" s="1"/>
      <c r="O488" s="1"/>
      <c r="P488" s="1">
        <v>1</v>
      </c>
      <c r="Q488" s="1">
        <v>0</v>
      </c>
      <c r="R488" s="1"/>
      <c r="S488" s="1"/>
      <c r="T488" s="1"/>
      <c r="U488" s="1"/>
      <c r="Y488">
        <v>1</v>
      </c>
      <c r="Z488">
        <f t="shared" si="14"/>
        <v>0</v>
      </c>
      <c r="AG488">
        <v>1</v>
      </c>
      <c r="AH488">
        <v>0</v>
      </c>
      <c r="AI488">
        <f t="shared" si="15"/>
        <v>1</v>
      </c>
    </row>
    <row r="489" spans="3:35" x14ac:dyDescent="0.3">
      <c r="C489" s="1">
        <v>481</v>
      </c>
      <c r="D489" s="1">
        <v>4001</v>
      </c>
      <c r="E489" s="1">
        <v>15</v>
      </c>
      <c r="F489" s="1"/>
      <c r="G489" s="1" t="s">
        <v>2914</v>
      </c>
      <c r="H489" s="1" t="s">
        <v>2911</v>
      </c>
      <c r="I489" s="1">
        <v>0</v>
      </c>
      <c r="J489" s="1"/>
      <c r="K489" s="1"/>
      <c r="L489" s="1">
        <v>1</v>
      </c>
      <c r="M489" s="1">
        <v>1</v>
      </c>
      <c r="N489" s="1"/>
      <c r="O489" s="1"/>
      <c r="P489" s="1">
        <v>2</v>
      </c>
      <c r="Q489" s="1">
        <v>0.7</v>
      </c>
      <c r="R489" s="1"/>
      <c r="S489" s="1"/>
      <c r="T489" s="1"/>
      <c r="U489" s="1"/>
      <c r="Y489">
        <v>3</v>
      </c>
      <c r="Z489">
        <f t="shared" si="14"/>
        <v>0.5</v>
      </c>
      <c r="AG489">
        <v>6</v>
      </c>
      <c r="AH489">
        <v>0.7</v>
      </c>
      <c r="AI489">
        <f t="shared" si="15"/>
        <v>2</v>
      </c>
    </row>
    <row r="490" spans="3:35" x14ac:dyDescent="0.3">
      <c r="C490" s="1">
        <v>482</v>
      </c>
      <c r="D490" s="1">
        <v>4002</v>
      </c>
      <c r="E490" s="1">
        <v>15</v>
      </c>
      <c r="F490" s="1"/>
      <c r="G490" s="1" t="s">
        <v>2914</v>
      </c>
      <c r="H490" s="1" t="s">
        <v>2911</v>
      </c>
      <c r="I490" s="1">
        <v>0</v>
      </c>
      <c r="J490" s="1"/>
      <c r="K490" s="1"/>
      <c r="L490" s="1">
        <v>2</v>
      </c>
      <c r="M490" s="1">
        <v>1</v>
      </c>
      <c r="N490" s="1"/>
      <c r="O490" s="1"/>
      <c r="P490" s="1">
        <v>2</v>
      </c>
      <c r="Q490" s="1">
        <v>0.7</v>
      </c>
      <c r="R490" s="1"/>
      <c r="S490" s="1"/>
      <c r="T490" s="1"/>
      <c r="U490" s="1"/>
      <c r="Y490">
        <v>3</v>
      </c>
      <c r="Z490">
        <f t="shared" si="14"/>
        <v>0.5</v>
      </c>
      <c r="AG490">
        <v>6</v>
      </c>
      <c r="AH490">
        <v>0.7</v>
      </c>
      <c r="AI490">
        <f t="shared" si="15"/>
        <v>2</v>
      </c>
    </row>
    <row r="491" spans="3:35" x14ac:dyDescent="0.3">
      <c r="C491" s="1">
        <v>483</v>
      </c>
      <c r="D491" s="1">
        <v>4003</v>
      </c>
      <c r="E491" s="1">
        <v>15</v>
      </c>
      <c r="F491" s="1"/>
      <c r="G491" s="1" t="s">
        <v>2914</v>
      </c>
      <c r="H491" s="1" t="s">
        <v>2911</v>
      </c>
      <c r="I491" s="1">
        <v>0</v>
      </c>
      <c r="J491" s="1"/>
      <c r="K491" s="1"/>
      <c r="L491" s="1">
        <v>3</v>
      </c>
      <c r="M491" s="1">
        <v>1</v>
      </c>
      <c r="N491" s="1"/>
      <c r="O491" s="1"/>
      <c r="P491" s="1">
        <v>2</v>
      </c>
      <c r="Q491" s="1">
        <v>0.7</v>
      </c>
      <c r="R491" s="1"/>
      <c r="S491" s="1"/>
      <c r="T491" s="1"/>
      <c r="U491" s="1"/>
      <c r="Y491">
        <v>3</v>
      </c>
      <c r="Z491">
        <f t="shared" si="14"/>
        <v>0.5</v>
      </c>
      <c r="AG491">
        <v>6</v>
      </c>
      <c r="AH491">
        <v>0.7</v>
      </c>
      <c r="AI491">
        <f t="shared" si="15"/>
        <v>2</v>
      </c>
    </row>
    <row r="492" spans="3:35" x14ac:dyDescent="0.3">
      <c r="C492" s="1">
        <v>484</v>
      </c>
      <c r="D492" s="1">
        <v>4004</v>
      </c>
      <c r="E492" s="1">
        <v>15</v>
      </c>
      <c r="F492" s="1"/>
      <c r="G492" s="1" t="s">
        <v>2914</v>
      </c>
      <c r="H492" s="1" t="s">
        <v>2911</v>
      </c>
      <c r="I492" s="1">
        <v>0</v>
      </c>
      <c r="J492" s="1"/>
      <c r="K492" s="1"/>
      <c r="L492" s="1">
        <v>4</v>
      </c>
      <c r="M492" s="1">
        <v>1</v>
      </c>
      <c r="N492" s="1"/>
      <c r="O492" s="1"/>
      <c r="P492" s="1">
        <v>2</v>
      </c>
      <c r="Q492" s="1">
        <v>0.7</v>
      </c>
      <c r="R492" s="1"/>
      <c r="S492" s="1"/>
      <c r="T492" s="1"/>
      <c r="U492" s="1"/>
      <c r="Y492">
        <v>3</v>
      </c>
      <c r="Z492">
        <f t="shared" si="14"/>
        <v>0.5</v>
      </c>
      <c r="AG492">
        <v>6</v>
      </c>
      <c r="AH492">
        <v>0.7</v>
      </c>
      <c r="AI492">
        <f t="shared" si="15"/>
        <v>2</v>
      </c>
    </row>
    <row r="493" spans="3:35" x14ac:dyDescent="0.3">
      <c r="C493" s="1">
        <v>485</v>
      </c>
      <c r="D493" s="1">
        <v>4005</v>
      </c>
      <c r="E493" s="1">
        <v>15</v>
      </c>
      <c r="F493" s="1"/>
      <c r="G493" s="1" t="s">
        <v>2914</v>
      </c>
      <c r="H493" s="1" t="s">
        <v>2911</v>
      </c>
      <c r="I493" s="1">
        <v>0</v>
      </c>
      <c r="J493" s="1"/>
      <c r="K493" s="1"/>
      <c r="L493" s="1">
        <v>5</v>
      </c>
      <c r="M493" s="1">
        <v>1</v>
      </c>
      <c r="N493" s="1"/>
      <c r="O493" s="1"/>
      <c r="P493" s="1">
        <v>2</v>
      </c>
      <c r="Q493" s="1">
        <v>0.7</v>
      </c>
      <c r="R493" s="1"/>
      <c r="S493" s="1"/>
      <c r="T493" s="1"/>
      <c r="U493" s="1"/>
      <c r="Y493">
        <v>3</v>
      </c>
      <c r="Z493">
        <f t="shared" si="14"/>
        <v>0.5</v>
      </c>
      <c r="AG493">
        <v>6</v>
      </c>
      <c r="AH493">
        <v>0.7</v>
      </c>
      <c r="AI493">
        <f t="shared" si="15"/>
        <v>2</v>
      </c>
    </row>
    <row r="494" spans="3:35" x14ac:dyDescent="0.3">
      <c r="C494" s="1">
        <v>486</v>
      </c>
      <c r="D494" s="1">
        <v>4006</v>
      </c>
      <c r="E494" s="1">
        <v>15</v>
      </c>
      <c r="F494" s="1"/>
      <c r="G494" s="1" t="s">
        <v>2914</v>
      </c>
      <c r="H494" s="1" t="s">
        <v>2911</v>
      </c>
      <c r="I494" s="1">
        <v>0</v>
      </c>
      <c r="J494" s="1"/>
      <c r="K494" s="1"/>
      <c r="L494" s="1">
        <v>6</v>
      </c>
      <c r="M494" s="1">
        <v>1</v>
      </c>
      <c r="N494" s="1"/>
      <c r="O494" s="1"/>
      <c r="P494" s="1">
        <v>2</v>
      </c>
      <c r="Q494" s="1">
        <v>1</v>
      </c>
      <c r="R494" s="1"/>
      <c r="S494" s="1"/>
      <c r="T494" s="1"/>
      <c r="U494" s="1"/>
      <c r="Y494">
        <v>2</v>
      </c>
      <c r="Z494">
        <f t="shared" si="14"/>
        <v>0.7</v>
      </c>
      <c r="AG494">
        <v>4</v>
      </c>
      <c r="AH494">
        <v>1</v>
      </c>
      <c r="AI494">
        <f t="shared" si="15"/>
        <v>2</v>
      </c>
    </row>
    <row r="495" spans="3:35" x14ac:dyDescent="0.3">
      <c r="C495" s="1">
        <v>487</v>
      </c>
      <c r="D495" s="1">
        <v>4007</v>
      </c>
      <c r="E495" s="1">
        <v>15</v>
      </c>
      <c r="F495" s="1"/>
      <c r="G495" s="1" t="s">
        <v>2914</v>
      </c>
      <c r="H495" s="1" t="s">
        <v>2911</v>
      </c>
      <c r="I495" s="1">
        <v>0</v>
      </c>
      <c r="J495" s="1"/>
      <c r="K495" s="1"/>
      <c r="L495" s="1">
        <v>7</v>
      </c>
      <c r="M495" s="1">
        <v>1</v>
      </c>
      <c r="N495" s="1"/>
      <c r="O495" s="1"/>
      <c r="P495" s="1">
        <v>2</v>
      </c>
      <c r="Q495" s="1">
        <v>1</v>
      </c>
      <c r="R495" s="1"/>
      <c r="S495" s="1"/>
      <c r="T495" s="1"/>
      <c r="U495" s="1"/>
      <c r="Y495">
        <v>2</v>
      </c>
      <c r="Z495">
        <f t="shared" si="14"/>
        <v>0.7</v>
      </c>
      <c r="AG495">
        <v>4</v>
      </c>
      <c r="AH495">
        <v>1</v>
      </c>
      <c r="AI495">
        <f t="shared" si="15"/>
        <v>2</v>
      </c>
    </row>
    <row r="496" spans="3:35" x14ac:dyDescent="0.3">
      <c r="C496" s="1">
        <v>488</v>
      </c>
      <c r="D496" s="1">
        <v>4008</v>
      </c>
      <c r="E496" s="1">
        <v>15</v>
      </c>
      <c r="F496" s="1"/>
      <c r="G496" s="1" t="s">
        <v>2914</v>
      </c>
      <c r="H496" s="1" t="s">
        <v>2911</v>
      </c>
      <c r="I496" s="1">
        <v>0</v>
      </c>
      <c r="J496" s="1"/>
      <c r="K496" s="1"/>
      <c r="L496" s="1">
        <v>8</v>
      </c>
      <c r="M496" s="1">
        <v>1</v>
      </c>
      <c r="N496" s="1"/>
      <c r="O496" s="1"/>
      <c r="P496" s="1">
        <v>2</v>
      </c>
      <c r="Q496" s="1">
        <v>1</v>
      </c>
      <c r="R496" s="1"/>
      <c r="S496" s="1"/>
      <c r="T496" s="1"/>
      <c r="U496" s="1"/>
      <c r="Y496">
        <v>2</v>
      </c>
      <c r="Z496">
        <f t="shared" si="14"/>
        <v>0.7</v>
      </c>
      <c r="AG496">
        <v>4</v>
      </c>
      <c r="AH496">
        <v>1</v>
      </c>
      <c r="AI496">
        <f t="shared" si="15"/>
        <v>2</v>
      </c>
    </row>
    <row r="497" spans="3:35" x14ac:dyDescent="0.3">
      <c r="C497" s="1">
        <v>489</v>
      </c>
      <c r="D497" s="1">
        <v>4009</v>
      </c>
      <c r="E497" s="1">
        <v>15</v>
      </c>
      <c r="F497" s="1"/>
      <c r="G497" s="1" t="s">
        <v>2914</v>
      </c>
      <c r="H497" s="1" t="s">
        <v>2911</v>
      </c>
      <c r="I497" s="1">
        <v>0</v>
      </c>
      <c r="J497" s="1"/>
      <c r="K497" s="1"/>
      <c r="L497" s="1">
        <v>9</v>
      </c>
      <c r="M497" s="1">
        <v>1</v>
      </c>
      <c r="N497" s="1"/>
      <c r="O497" s="1"/>
      <c r="P497" s="1">
        <v>2</v>
      </c>
      <c r="Q497" s="1">
        <v>1</v>
      </c>
      <c r="R497" s="1"/>
      <c r="S497" s="1"/>
      <c r="T497" s="1"/>
      <c r="U497" s="1"/>
      <c r="Y497">
        <v>2</v>
      </c>
      <c r="Z497">
        <f t="shared" si="14"/>
        <v>0.7</v>
      </c>
      <c r="AG497">
        <v>4</v>
      </c>
      <c r="AH497">
        <v>1</v>
      </c>
      <c r="AI497">
        <f t="shared" si="15"/>
        <v>2</v>
      </c>
    </row>
    <row r="498" spans="3:35" x14ac:dyDescent="0.3">
      <c r="C498" s="1">
        <v>490</v>
      </c>
      <c r="D498" s="1">
        <v>4010</v>
      </c>
      <c r="E498" s="1">
        <v>15</v>
      </c>
      <c r="F498" s="1"/>
      <c r="G498" s="1" t="s">
        <v>2914</v>
      </c>
      <c r="H498" s="1" t="s">
        <v>2911</v>
      </c>
      <c r="I498" s="1">
        <v>0</v>
      </c>
      <c r="J498" s="1"/>
      <c r="K498" s="1"/>
      <c r="L498" s="1">
        <v>10</v>
      </c>
      <c r="M498" s="1">
        <v>1</v>
      </c>
      <c r="N498" s="1"/>
      <c r="O498" s="1"/>
      <c r="P498" s="1">
        <v>2</v>
      </c>
      <c r="Q498" s="1">
        <v>1</v>
      </c>
      <c r="R498" s="1"/>
      <c r="S498" s="1"/>
      <c r="T498" s="1"/>
      <c r="U498" s="1"/>
      <c r="Y498">
        <v>2</v>
      </c>
      <c r="Z498">
        <f t="shared" si="14"/>
        <v>0.7</v>
      </c>
      <c r="AG498">
        <v>4</v>
      </c>
      <c r="AH498">
        <v>1</v>
      </c>
      <c r="AI498">
        <f t="shared" si="15"/>
        <v>2</v>
      </c>
    </row>
    <row r="499" spans="3:35" x14ac:dyDescent="0.3">
      <c r="C499" s="1">
        <v>491</v>
      </c>
      <c r="D499" s="1">
        <v>4011</v>
      </c>
      <c r="E499" s="1">
        <v>15</v>
      </c>
      <c r="F499" s="1"/>
      <c r="G499" s="1" t="s">
        <v>2914</v>
      </c>
      <c r="H499" s="1" t="s">
        <v>2911</v>
      </c>
      <c r="I499" s="1">
        <v>0</v>
      </c>
      <c r="J499" s="1"/>
      <c r="K499" s="1"/>
      <c r="L499" s="1">
        <v>11</v>
      </c>
      <c r="M499" s="1">
        <v>1</v>
      </c>
      <c r="N499" s="1"/>
      <c r="O499" s="1"/>
      <c r="P499" s="1">
        <v>1</v>
      </c>
      <c r="Q499" s="1">
        <v>2</v>
      </c>
      <c r="R499" s="1"/>
      <c r="S499" s="1"/>
      <c r="T499" s="1"/>
      <c r="U499" s="1"/>
      <c r="Y499">
        <v>1</v>
      </c>
      <c r="Z499">
        <f t="shared" si="14"/>
        <v>0</v>
      </c>
      <c r="AG499">
        <v>2</v>
      </c>
      <c r="AH499">
        <v>2</v>
      </c>
      <c r="AI499">
        <f t="shared" si="15"/>
        <v>1</v>
      </c>
    </row>
    <row r="500" spans="3:35" x14ac:dyDescent="0.3">
      <c r="C500" s="1">
        <v>492</v>
      </c>
      <c r="D500" s="1">
        <v>4012</v>
      </c>
      <c r="E500" s="1">
        <v>15</v>
      </c>
      <c r="F500" s="1"/>
      <c r="G500" s="1" t="s">
        <v>2914</v>
      </c>
      <c r="H500" s="1" t="s">
        <v>2911</v>
      </c>
      <c r="I500" s="1">
        <v>0</v>
      </c>
      <c r="J500" s="1"/>
      <c r="K500" s="1"/>
      <c r="L500" s="1">
        <v>12</v>
      </c>
      <c r="M500" s="1">
        <v>1</v>
      </c>
      <c r="N500" s="1"/>
      <c r="O500" s="1"/>
      <c r="P500" s="1">
        <v>1</v>
      </c>
      <c r="Q500" s="1">
        <v>2</v>
      </c>
      <c r="R500" s="1"/>
      <c r="S500" s="1"/>
      <c r="T500" s="1"/>
      <c r="U500" s="1"/>
      <c r="Y500">
        <v>1</v>
      </c>
      <c r="Z500">
        <f t="shared" si="14"/>
        <v>0</v>
      </c>
      <c r="AG500">
        <v>2</v>
      </c>
      <c r="AH500">
        <v>2</v>
      </c>
      <c r="AI500">
        <f t="shared" si="15"/>
        <v>1</v>
      </c>
    </row>
    <row r="501" spans="3:35" x14ac:dyDescent="0.3">
      <c r="C501" s="1">
        <v>493</v>
      </c>
      <c r="D501" s="1">
        <v>4013</v>
      </c>
      <c r="E501" s="1">
        <v>15</v>
      </c>
      <c r="F501" s="1"/>
      <c r="G501" s="1" t="s">
        <v>2914</v>
      </c>
      <c r="H501" s="1" t="s">
        <v>2911</v>
      </c>
      <c r="I501" s="1">
        <v>0</v>
      </c>
      <c r="J501" s="1"/>
      <c r="K501" s="1"/>
      <c r="L501" s="1">
        <v>13</v>
      </c>
      <c r="M501" s="1">
        <v>1</v>
      </c>
      <c r="N501" s="1"/>
      <c r="O501" s="1"/>
      <c r="P501" s="1">
        <v>1</v>
      </c>
      <c r="Q501" s="1">
        <v>2</v>
      </c>
      <c r="R501" s="1"/>
      <c r="S501" s="1"/>
      <c r="T501" s="1"/>
      <c r="U501" s="1"/>
      <c r="Y501">
        <v>1</v>
      </c>
      <c r="Z501">
        <f t="shared" si="14"/>
        <v>0</v>
      </c>
      <c r="AG501">
        <v>2</v>
      </c>
      <c r="AH501">
        <v>2</v>
      </c>
      <c r="AI501">
        <f t="shared" si="15"/>
        <v>1</v>
      </c>
    </row>
    <row r="502" spans="3:35" x14ac:dyDescent="0.3">
      <c r="C502" s="1">
        <v>494</v>
      </c>
      <c r="D502" s="1">
        <v>4014</v>
      </c>
      <c r="E502" s="1">
        <v>15</v>
      </c>
      <c r="F502" s="1"/>
      <c r="G502" s="1" t="s">
        <v>2914</v>
      </c>
      <c r="H502" s="1" t="s">
        <v>2911</v>
      </c>
      <c r="I502" s="1">
        <v>0</v>
      </c>
      <c r="J502" s="1"/>
      <c r="K502" s="1"/>
      <c r="L502" s="1">
        <v>14</v>
      </c>
      <c r="M502" s="1">
        <v>1</v>
      </c>
      <c r="N502" s="1"/>
      <c r="O502" s="1"/>
      <c r="P502" s="1">
        <v>1</v>
      </c>
      <c r="Q502" s="1">
        <v>2</v>
      </c>
      <c r="R502" s="1"/>
      <c r="S502" s="1"/>
      <c r="T502" s="1"/>
      <c r="U502" s="1"/>
      <c r="Y502">
        <v>1</v>
      </c>
      <c r="Z502">
        <f t="shared" si="14"/>
        <v>0</v>
      </c>
      <c r="AG502">
        <v>2</v>
      </c>
      <c r="AH502">
        <v>2</v>
      </c>
      <c r="AI502">
        <f t="shared" si="15"/>
        <v>1</v>
      </c>
    </row>
    <row r="503" spans="3:35" x14ac:dyDescent="0.3">
      <c r="C503" s="1">
        <v>495</v>
      </c>
      <c r="D503" s="1">
        <v>4015</v>
      </c>
      <c r="E503" s="1">
        <v>15</v>
      </c>
      <c r="F503" s="1"/>
      <c r="G503" s="1" t="s">
        <v>2914</v>
      </c>
      <c r="H503" s="1" t="s">
        <v>2911</v>
      </c>
      <c r="I503" s="1">
        <v>0</v>
      </c>
      <c r="J503" s="1"/>
      <c r="K503" s="1"/>
      <c r="L503" s="1">
        <v>15</v>
      </c>
      <c r="M503" s="1">
        <v>1</v>
      </c>
      <c r="N503" s="1"/>
      <c r="O503" s="1"/>
      <c r="P503" s="1">
        <v>1</v>
      </c>
      <c r="Q503" s="1">
        <v>2</v>
      </c>
      <c r="R503" s="1"/>
      <c r="S503" s="1"/>
      <c r="T503" s="1"/>
      <c r="U503" s="1"/>
      <c r="Y503">
        <v>1</v>
      </c>
      <c r="Z503">
        <f t="shared" si="14"/>
        <v>0</v>
      </c>
      <c r="AG503">
        <v>2</v>
      </c>
      <c r="AH503">
        <v>2</v>
      </c>
      <c r="AI503">
        <f t="shared" si="15"/>
        <v>1</v>
      </c>
    </row>
    <row r="504" spans="3:35" x14ac:dyDescent="0.3">
      <c r="C504" s="1">
        <v>496</v>
      </c>
      <c r="D504" s="1">
        <v>4016</v>
      </c>
      <c r="E504" s="1">
        <v>15</v>
      </c>
      <c r="F504" s="1"/>
      <c r="G504" s="1" t="s">
        <v>2914</v>
      </c>
      <c r="H504" s="1" t="s">
        <v>2911</v>
      </c>
      <c r="I504" s="1">
        <v>0</v>
      </c>
      <c r="J504" s="1"/>
      <c r="K504" s="1"/>
      <c r="L504" s="1">
        <v>16</v>
      </c>
      <c r="M504" s="1">
        <v>1</v>
      </c>
      <c r="N504" s="1"/>
      <c r="O504" s="1"/>
      <c r="P504" s="1">
        <v>1</v>
      </c>
      <c r="Q504" s="1">
        <v>0</v>
      </c>
      <c r="R504" s="1"/>
      <c r="S504" s="1"/>
      <c r="T504" s="1"/>
      <c r="U504" s="1"/>
      <c r="Y504">
        <v>1</v>
      </c>
      <c r="Z504">
        <f t="shared" si="14"/>
        <v>0</v>
      </c>
      <c r="AG504">
        <v>1</v>
      </c>
      <c r="AH504">
        <v>0</v>
      </c>
      <c r="AI504">
        <f t="shared" si="15"/>
        <v>1</v>
      </c>
    </row>
    <row r="505" spans="3:35" x14ac:dyDescent="0.3">
      <c r="C505" s="1">
        <v>497</v>
      </c>
      <c r="D505" s="1">
        <v>4017</v>
      </c>
      <c r="E505" s="1">
        <v>15</v>
      </c>
      <c r="F505" s="1"/>
      <c r="G505" s="1" t="s">
        <v>2914</v>
      </c>
      <c r="H505" s="1" t="s">
        <v>2911</v>
      </c>
      <c r="I505" s="1">
        <v>0</v>
      </c>
      <c r="J505" s="1"/>
      <c r="K505" s="1"/>
      <c r="L505" s="1">
        <v>17</v>
      </c>
      <c r="M505" s="1">
        <v>1</v>
      </c>
      <c r="N505" s="1"/>
      <c r="O505" s="1"/>
      <c r="P505" s="1">
        <v>1</v>
      </c>
      <c r="Q505" s="1">
        <v>0</v>
      </c>
      <c r="R505" s="1"/>
      <c r="S505" s="1"/>
      <c r="T505" s="1"/>
      <c r="U505" s="1"/>
      <c r="Y505">
        <v>1</v>
      </c>
      <c r="Z505">
        <f t="shared" si="14"/>
        <v>0</v>
      </c>
      <c r="AG505">
        <v>1</v>
      </c>
      <c r="AH505">
        <v>0</v>
      </c>
      <c r="AI505">
        <f t="shared" si="15"/>
        <v>1</v>
      </c>
    </row>
    <row r="506" spans="3:35" x14ac:dyDescent="0.3">
      <c r="C506" s="1">
        <v>498</v>
      </c>
      <c r="D506" s="1">
        <v>4018</v>
      </c>
      <c r="E506" s="1">
        <v>15</v>
      </c>
      <c r="F506" s="1"/>
      <c r="G506" s="1" t="s">
        <v>2914</v>
      </c>
      <c r="H506" s="1" t="s">
        <v>2911</v>
      </c>
      <c r="I506" s="1">
        <v>0</v>
      </c>
      <c r="J506" s="1"/>
      <c r="K506" s="1"/>
      <c r="L506" s="1">
        <v>18</v>
      </c>
      <c r="M506" s="1">
        <v>1</v>
      </c>
      <c r="N506" s="1"/>
      <c r="O506" s="1"/>
      <c r="P506" s="1">
        <v>1</v>
      </c>
      <c r="Q506" s="1">
        <v>0</v>
      </c>
      <c r="R506" s="1"/>
      <c r="S506" s="1"/>
      <c r="T506" s="1"/>
      <c r="U506" s="1"/>
      <c r="Y506">
        <v>1</v>
      </c>
      <c r="Z506">
        <f t="shared" si="14"/>
        <v>0</v>
      </c>
      <c r="AG506">
        <v>1</v>
      </c>
      <c r="AH506">
        <v>0</v>
      </c>
      <c r="AI506">
        <f t="shared" si="15"/>
        <v>1</v>
      </c>
    </row>
    <row r="507" spans="3:35" x14ac:dyDescent="0.3">
      <c r="C507" s="1">
        <v>499</v>
      </c>
      <c r="D507" s="1">
        <v>4019</v>
      </c>
      <c r="E507" s="1">
        <v>15</v>
      </c>
      <c r="F507" s="1"/>
      <c r="G507" s="1" t="s">
        <v>2914</v>
      </c>
      <c r="H507" s="1" t="s">
        <v>2911</v>
      </c>
      <c r="I507" s="1">
        <v>0</v>
      </c>
      <c r="J507" s="1"/>
      <c r="K507" s="1"/>
      <c r="L507" s="1">
        <v>19</v>
      </c>
      <c r="M507" s="1">
        <v>1</v>
      </c>
      <c r="N507" s="1"/>
      <c r="O507" s="1"/>
      <c r="P507" s="1">
        <v>1</v>
      </c>
      <c r="Q507" s="1">
        <v>0</v>
      </c>
      <c r="R507" s="1"/>
      <c r="S507" s="1"/>
      <c r="T507" s="1"/>
      <c r="U507" s="1"/>
      <c r="Y507">
        <v>1</v>
      </c>
      <c r="Z507">
        <f t="shared" si="14"/>
        <v>0</v>
      </c>
      <c r="AG507">
        <v>1</v>
      </c>
      <c r="AH507">
        <v>0</v>
      </c>
      <c r="AI507">
        <f t="shared" si="15"/>
        <v>1</v>
      </c>
    </row>
    <row r="508" spans="3:35" x14ac:dyDescent="0.3">
      <c r="C508" s="1">
        <v>500</v>
      </c>
      <c r="D508" s="1">
        <v>4020</v>
      </c>
      <c r="E508" s="1">
        <v>15</v>
      </c>
      <c r="F508" s="1"/>
      <c r="G508" s="1" t="s">
        <v>2914</v>
      </c>
      <c r="H508" s="1" t="s">
        <v>2911</v>
      </c>
      <c r="I508" s="1">
        <v>0</v>
      </c>
      <c r="J508" s="1"/>
      <c r="K508" s="1"/>
      <c r="L508" s="1">
        <v>20</v>
      </c>
      <c r="M508" s="1">
        <v>1</v>
      </c>
      <c r="N508" s="1"/>
      <c r="O508" s="1"/>
      <c r="P508" s="1">
        <v>1</v>
      </c>
      <c r="Q508" s="1">
        <v>0</v>
      </c>
      <c r="R508" s="1"/>
      <c r="S508" s="1"/>
      <c r="T508" s="1"/>
      <c r="U508" s="1"/>
      <c r="Y508">
        <v>1</v>
      </c>
      <c r="Z508">
        <f t="shared" si="14"/>
        <v>0</v>
      </c>
      <c r="AG508">
        <v>1</v>
      </c>
      <c r="AH508">
        <v>0</v>
      </c>
      <c r="AI508">
        <f t="shared" si="15"/>
        <v>1</v>
      </c>
    </row>
    <row r="509" spans="3:35" x14ac:dyDescent="0.3">
      <c r="C509" s="1">
        <v>501</v>
      </c>
      <c r="D509" s="1">
        <v>4101</v>
      </c>
      <c r="E509" s="1">
        <v>15</v>
      </c>
      <c r="F509" s="1"/>
      <c r="G509" s="1" t="s">
        <v>2914</v>
      </c>
      <c r="H509" s="1" t="s">
        <v>2911</v>
      </c>
      <c r="I509" s="1">
        <v>0</v>
      </c>
      <c r="J509" s="1"/>
      <c r="K509" s="1"/>
      <c r="L509" s="1">
        <v>1</v>
      </c>
      <c r="M509" s="1">
        <v>1</v>
      </c>
      <c r="N509" s="1"/>
      <c r="O509" s="1"/>
      <c r="P509" s="1">
        <v>2</v>
      </c>
      <c r="Q509" s="1">
        <v>0.7</v>
      </c>
      <c r="R509" s="1"/>
      <c r="S509" s="1"/>
      <c r="T509" s="1"/>
      <c r="U509" s="1"/>
      <c r="Y509">
        <v>3</v>
      </c>
      <c r="Z509">
        <f t="shared" si="14"/>
        <v>0.5</v>
      </c>
      <c r="AG509">
        <v>6</v>
      </c>
      <c r="AH509">
        <v>0.7</v>
      </c>
      <c r="AI509">
        <f t="shared" si="15"/>
        <v>2</v>
      </c>
    </row>
    <row r="510" spans="3:35" x14ac:dyDescent="0.3">
      <c r="C510" s="1">
        <v>502</v>
      </c>
      <c r="D510" s="1">
        <v>4102</v>
      </c>
      <c r="E510" s="1">
        <v>15</v>
      </c>
      <c r="F510" s="1"/>
      <c r="G510" s="1" t="s">
        <v>2914</v>
      </c>
      <c r="H510" s="1" t="s">
        <v>2911</v>
      </c>
      <c r="I510" s="1">
        <v>0</v>
      </c>
      <c r="J510" s="1"/>
      <c r="K510" s="1"/>
      <c r="L510" s="1">
        <v>2</v>
      </c>
      <c r="M510" s="1">
        <v>1</v>
      </c>
      <c r="N510" s="1"/>
      <c r="O510" s="1"/>
      <c r="P510" s="1">
        <v>2</v>
      </c>
      <c r="Q510" s="1">
        <v>0.7</v>
      </c>
      <c r="R510" s="1"/>
      <c r="S510" s="1"/>
      <c r="T510" s="1"/>
      <c r="U510" s="1"/>
      <c r="Y510">
        <v>3</v>
      </c>
      <c r="Z510">
        <f t="shared" si="14"/>
        <v>0.5</v>
      </c>
      <c r="AG510">
        <v>6</v>
      </c>
      <c r="AH510">
        <v>0.7</v>
      </c>
      <c r="AI510">
        <f t="shared" si="15"/>
        <v>2</v>
      </c>
    </row>
    <row r="511" spans="3:35" x14ac:dyDescent="0.3">
      <c r="C511" s="1">
        <v>503</v>
      </c>
      <c r="D511" s="1">
        <v>4103</v>
      </c>
      <c r="E511" s="1">
        <v>15</v>
      </c>
      <c r="F511" s="1"/>
      <c r="G511" s="1" t="s">
        <v>2914</v>
      </c>
      <c r="H511" s="1" t="s">
        <v>2911</v>
      </c>
      <c r="I511" s="1">
        <v>0</v>
      </c>
      <c r="J511" s="1"/>
      <c r="K511" s="1"/>
      <c r="L511" s="1">
        <v>3</v>
      </c>
      <c r="M511" s="1">
        <v>1</v>
      </c>
      <c r="N511" s="1"/>
      <c r="O511" s="1"/>
      <c r="P511" s="1">
        <v>2</v>
      </c>
      <c r="Q511" s="1">
        <v>0.7</v>
      </c>
      <c r="R511" s="1"/>
      <c r="S511" s="1"/>
      <c r="T511" s="1"/>
      <c r="U511" s="1"/>
      <c r="Y511">
        <v>3</v>
      </c>
      <c r="Z511">
        <f t="shared" si="14"/>
        <v>0.5</v>
      </c>
      <c r="AG511">
        <v>6</v>
      </c>
      <c r="AH511">
        <v>0.7</v>
      </c>
      <c r="AI511">
        <f t="shared" si="15"/>
        <v>2</v>
      </c>
    </row>
    <row r="512" spans="3:35" x14ac:dyDescent="0.3">
      <c r="C512" s="1">
        <v>504</v>
      </c>
      <c r="D512" s="1">
        <v>4104</v>
      </c>
      <c r="E512" s="1">
        <v>15</v>
      </c>
      <c r="F512" s="1"/>
      <c r="G512" s="1" t="s">
        <v>2914</v>
      </c>
      <c r="H512" s="1" t="s">
        <v>2911</v>
      </c>
      <c r="I512" s="1">
        <v>0</v>
      </c>
      <c r="J512" s="1"/>
      <c r="K512" s="1"/>
      <c r="L512" s="1">
        <v>4</v>
      </c>
      <c r="M512" s="1">
        <v>1</v>
      </c>
      <c r="N512" s="1"/>
      <c r="O512" s="1"/>
      <c r="P512" s="1">
        <v>2</v>
      </c>
      <c r="Q512" s="1">
        <v>0.7</v>
      </c>
      <c r="R512" s="1"/>
      <c r="S512" s="1"/>
      <c r="T512" s="1"/>
      <c r="U512" s="1"/>
      <c r="Y512">
        <v>3</v>
      </c>
      <c r="Z512">
        <f t="shared" si="14"/>
        <v>0.5</v>
      </c>
      <c r="AG512">
        <v>6</v>
      </c>
      <c r="AH512">
        <v>0.7</v>
      </c>
      <c r="AI512">
        <f t="shared" si="15"/>
        <v>2</v>
      </c>
    </row>
    <row r="513" spans="3:35" x14ac:dyDescent="0.3">
      <c r="C513" s="1">
        <v>505</v>
      </c>
      <c r="D513" s="1">
        <v>4105</v>
      </c>
      <c r="E513" s="1">
        <v>15</v>
      </c>
      <c r="F513" s="1"/>
      <c r="G513" s="1" t="s">
        <v>2914</v>
      </c>
      <c r="H513" s="1" t="s">
        <v>2911</v>
      </c>
      <c r="I513" s="1">
        <v>0</v>
      </c>
      <c r="J513" s="1"/>
      <c r="K513" s="1"/>
      <c r="L513" s="1">
        <v>5</v>
      </c>
      <c r="M513" s="1">
        <v>1</v>
      </c>
      <c r="N513" s="1"/>
      <c r="O513" s="1"/>
      <c r="P513" s="1">
        <v>2</v>
      </c>
      <c r="Q513" s="1">
        <v>0.7</v>
      </c>
      <c r="R513" s="1"/>
      <c r="S513" s="1"/>
      <c r="T513" s="1"/>
      <c r="U513" s="1"/>
      <c r="Y513">
        <v>3</v>
      </c>
      <c r="Z513">
        <f t="shared" si="14"/>
        <v>0.5</v>
      </c>
      <c r="AG513">
        <v>6</v>
      </c>
      <c r="AH513">
        <v>0.7</v>
      </c>
      <c r="AI513">
        <f t="shared" si="15"/>
        <v>2</v>
      </c>
    </row>
    <row r="514" spans="3:35" x14ac:dyDescent="0.3">
      <c r="C514" s="1">
        <v>506</v>
      </c>
      <c r="D514" s="1">
        <v>4106</v>
      </c>
      <c r="E514" s="1">
        <v>15</v>
      </c>
      <c r="F514" s="1"/>
      <c r="G514" s="1" t="s">
        <v>2914</v>
      </c>
      <c r="H514" s="1" t="s">
        <v>2911</v>
      </c>
      <c r="I514" s="1">
        <v>0</v>
      </c>
      <c r="J514" s="1"/>
      <c r="K514" s="1"/>
      <c r="L514" s="1">
        <v>6</v>
      </c>
      <c r="M514" s="1">
        <v>1</v>
      </c>
      <c r="N514" s="1"/>
      <c r="O514" s="1"/>
      <c r="P514" s="1">
        <v>2</v>
      </c>
      <c r="Q514" s="1">
        <v>1</v>
      </c>
      <c r="R514" s="1"/>
      <c r="S514" s="1"/>
      <c r="T514" s="1"/>
      <c r="U514" s="1"/>
      <c r="Y514">
        <v>2</v>
      </c>
      <c r="Z514">
        <f t="shared" si="14"/>
        <v>0.7</v>
      </c>
      <c r="AG514">
        <v>4</v>
      </c>
      <c r="AH514">
        <v>1</v>
      </c>
      <c r="AI514">
        <f t="shared" si="15"/>
        <v>2</v>
      </c>
    </row>
    <row r="515" spans="3:35" x14ac:dyDescent="0.3">
      <c r="C515" s="1">
        <v>507</v>
      </c>
      <c r="D515" s="1">
        <v>4107</v>
      </c>
      <c r="E515" s="1">
        <v>15</v>
      </c>
      <c r="F515" s="1"/>
      <c r="G515" s="1" t="s">
        <v>2914</v>
      </c>
      <c r="H515" s="1" t="s">
        <v>2911</v>
      </c>
      <c r="I515" s="1">
        <v>0</v>
      </c>
      <c r="J515" s="1"/>
      <c r="K515" s="1"/>
      <c r="L515" s="1">
        <v>7</v>
      </c>
      <c r="M515" s="1">
        <v>1</v>
      </c>
      <c r="N515" s="1"/>
      <c r="O515" s="1"/>
      <c r="P515" s="1">
        <v>2</v>
      </c>
      <c r="Q515" s="1">
        <v>1</v>
      </c>
      <c r="R515" s="1"/>
      <c r="S515" s="1"/>
      <c r="T515" s="1"/>
      <c r="U515" s="1"/>
      <c r="Y515">
        <v>2</v>
      </c>
      <c r="Z515">
        <f t="shared" si="14"/>
        <v>0.7</v>
      </c>
      <c r="AG515">
        <v>4</v>
      </c>
      <c r="AH515">
        <v>1</v>
      </c>
      <c r="AI515">
        <f t="shared" si="15"/>
        <v>2</v>
      </c>
    </row>
    <row r="516" spans="3:35" x14ac:dyDescent="0.3">
      <c r="C516" s="1">
        <v>508</v>
      </c>
      <c r="D516" s="1">
        <v>4108</v>
      </c>
      <c r="E516" s="1">
        <v>15</v>
      </c>
      <c r="F516" s="1"/>
      <c r="G516" s="1" t="s">
        <v>2914</v>
      </c>
      <c r="H516" s="1" t="s">
        <v>2911</v>
      </c>
      <c r="I516" s="1">
        <v>0</v>
      </c>
      <c r="J516" s="1"/>
      <c r="K516" s="1"/>
      <c r="L516" s="1">
        <v>8</v>
      </c>
      <c r="M516" s="1">
        <v>1</v>
      </c>
      <c r="N516" s="1"/>
      <c r="O516" s="1"/>
      <c r="P516" s="1">
        <v>2</v>
      </c>
      <c r="Q516" s="1">
        <v>1</v>
      </c>
      <c r="R516" s="1"/>
      <c r="S516" s="1"/>
      <c r="T516" s="1"/>
      <c r="U516" s="1"/>
      <c r="Y516">
        <v>2</v>
      </c>
      <c r="Z516">
        <f t="shared" si="14"/>
        <v>0.7</v>
      </c>
      <c r="AG516">
        <v>4</v>
      </c>
      <c r="AH516">
        <v>1</v>
      </c>
      <c r="AI516">
        <f t="shared" si="15"/>
        <v>2</v>
      </c>
    </row>
    <row r="517" spans="3:35" x14ac:dyDescent="0.3">
      <c r="C517" s="1">
        <v>509</v>
      </c>
      <c r="D517" s="1">
        <v>4109</v>
      </c>
      <c r="E517" s="1">
        <v>15</v>
      </c>
      <c r="F517" s="1"/>
      <c r="G517" s="1" t="s">
        <v>2914</v>
      </c>
      <c r="H517" s="1" t="s">
        <v>2911</v>
      </c>
      <c r="I517" s="1">
        <v>0</v>
      </c>
      <c r="J517" s="1"/>
      <c r="K517" s="1"/>
      <c r="L517" s="1">
        <v>9</v>
      </c>
      <c r="M517" s="1">
        <v>1</v>
      </c>
      <c r="N517" s="1"/>
      <c r="O517" s="1"/>
      <c r="P517" s="1">
        <v>2</v>
      </c>
      <c r="Q517" s="1">
        <v>1</v>
      </c>
      <c r="R517" s="1"/>
      <c r="S517" s="1"/>
      <c r="T517" s="1"/>
      <c r="U517" s="1"/>
      <c r="Y517">
        <v>2</v>
      </c>
      <c r="Z517">
        <f t="shared" si="14"/>
        <v>0.7</v>
      </c>
      <c r="AG517">
        <v>4</v>
      </c>
      <c r="AH517">
        <v>1</v>
      </c>
      <c r="AI517">
        <f t="shared" si="15"/>
        <v>2</v>
      </c>
    </row>
    <row r="518" spans="3:35" x14ac:dyDescent="0.3">
      <c r="C518" s="1">
        <v>510</v>
      </c>
      <c r="D518" s="1">
        <v>4110</v>
      </c>
      <c r="E518" s="1">
        <v>15</v>
      </c>
      <c r="F518" s="1"/>
      <c r="G518" s="1" t="s">
        <v>2914</v>
      </c>
      <c r="H518" s="1" t="s">
        <v>2911</v>
      </c>
      <c r="I518" s="1">
        <v>0</v>
      </c>
      <c r="J518" s="1"/>
      <c r="K518" s="1"/>
      <c r="L518" s="1">
        <v>10</v>
      </c>
      <c r="M518" s="1">
        <v>1</v>
      </c>
      <c r="N518" s="1"/>
      <c r="O518" s="1"/>
      <c r="P518" s="1">
        <v>2</v>
      </c>
      <c r="Q518" s="1">
        <v>1</v>
      </c>
      <c r="R518" s="1"/>
      <c r="S518" s="1"/>
      <c r="T518" s="1"/>
      <c r="U518" s="1"/>
      <c r="Y518">
        <v>2</v>
      </c>
      <c r="Z518">
        <f t="shared" si="14"/>
        <v>0.7</v>
      </c>
      <c r="AG518">
        <v>4</v>
      </c>
      <c r="AH518">
        <v>1</v>
      </c>
      <c r="AI518">
        <f t="shared" si="15"/>
        <v>2</v>
      </c>
    </row>
    <row r="519" spans="3:35" x14ac:dyDescent="0.3">
      <c r="C519" s="1">
        <v>511</v>
      </c>
      <c r="D519" s="1">
        <v>4111</v>
      </c>
      <c r="E519" s="1">
        <v>15</v>
      </c>
      <c r="F519" s="1"/>
      <c r="G519" s="1" t="s">
        <v>2914</v>
      </c>
      <c r="H519" s="1" t="s">
        <v>2911</v>
      </c>
      <c r="I519" s="1">
        <v>0</v>
      </c>
      <c r="J519" s="1"/>
      <c r="K519" s="1"/>
      <c r="L519" s="1">
        <v>11</v>
      </c>
      <c r="M519" s="1">
        <v>1</v>
      </c>
      <c r="N519" s="1"/>
      <c r="O519" s="1"/>
      <c r="P519" s="1">
        <v>1</v>
      </c>
      <c r="Q519" s="1">
        <v>2</v>
      </c>
      <c r="R519" s="1"/>
      <c r="S519" s="1"/>
      <c r="T519" s="1"/>
      <c r="U519" s="1"/>
      <c r="Y519">
        <v>1</v>
      </c>
      <c r="Z519">
        <f t="shared" si="14"/>
        <v>0</v>
      </c>
      <c r="AG519">
        <v>2</v>
      </c>
      <c r="AH519">
        <v>2</v>
      </c>
      <c r="AI519">
        <f t="shared" si="15"/>
        <v>1</v>
      </c>
    </row>
    <row r="520" spans="3:35" x14ac:dyDescent="0.3">
      <c r="C520" s="1">
        <v>512</v>
      </c>
      <c r="D520" s="1">
        <v>4112</v>
      </c>
      <c r="E520" s="1">
        <v>15</v>
      </c>
      <c r="F520" s="1"/>
      <c r="G520" s="1" t="s">
        <v>2914</v>
      </c>
      <c r="H520" s="1" t="s">
        <v>2911</v>
      </c>
      <c r="I520" s="1">
        <v>0</v>
      </c>
      <c r="J520" s="1"/>
      <c r="K520" s="1"/>
      <c r="L520" s="1">
        <v>12</v>
      </c>
      <c r="M520" s="1">
        <v>1</v>
      </c>
      <c r="N520" s="1"/>
      <c r="O520" s="1"/>
      <c r="P520" s="1">
        <v>1</v>
      </c>
      <c r="Q520" s="1">
        <v>2</v>
      </c>
      <c r="R520" s="1"/>
      <c r="S520" s="1"/>
      <c r="T520" s="1"/>
      <c r="U520" s="1"/>
      <c r="Y520">
        <v>1</v>
      </c>
      <c r="Z520">
        <f t="shared" si="14"/>
        <v>0</v>
      </c>
      <c r="AG520">
        <v>2</v>
      </c>
      <c r="AH520">
        <v>2</v>
      </c>
      <c r="AI520">
        <f t="shared" si="15"/>
        <v>1</v>
      </c>
    </row>
    <row r="521" spans="3:35" x14ac:dyDescent="0.3">
      <c r="C521" s="1">
        <v>513</v>
      </c>
      <c r="D521" s="1">
        <v>4113</v>
      </c>
      <c r="E521" s="1">
        <v>15</v>
      </c>
      <c r="F521" s="1"/>
      <c r="G521" s="1" t="s">
        <v>2914</v>
      </c>
      <c r="H521" s="1" t="s">
        <v>2911</v>
      </c>
      <c r="I521" s="1">
        <v>0</v>
      </c>
      <c r="J521" s="1"/>
      <c r="K521" s="1"/>
      <c r="L521" s="1">
        <v>13</v>
      </c>
      <c r="M521" s="1">
        <v>1</v>
      </c>
      <c r="N521" s="1"/>
      <c r="O521" s="1"/>
      <c r="P521" s="1">
        <v>1</v>
      </c>
      <c r="Q521" s="1">
        <v>2</v>
      </c>
      <c r="R521" s="1"/>
      <c r="S521" s="1"/>
      <c r="T521" s="1"/>
      <c r="U521" s="1"/>
      <c r="Y521">
        <v>1</v>
      </c>
      <c r="Z521">
        <f t="shared" si="14"/>
        <v>0</v>
      </c>
      <c r="AG521">
        <v>2</v>
      </c>
      <c r="AH521">
        <v>2</v>
      </c>
      <c r="AI521">
        <f t="shared" si="15"/>
        <v>1</v>
      </c>
    </row>
    <row r="522" spans="3:35" x14ac:dyDescent="0.3">
      <c r="C522" s="1">
        <v>514</v>
      </c>
      <c r="D522" s="1">
        <v>4114</v>
      </c>
      <c r="E522" s="1">
        <v>15</v>
      </c>
      <c r="F522" s="1"/>
      <c r="G522" s="1" t="s">
        <v>2914</v>
      </c>
      <c r="H522" s="1" t="s">
        <v>2911</v>
      </c>
      <c r="I522" s="1">
        <v>0</v>
      </c>
      <c r="J522" s="1"/>
      <c r="K522" s="1"/>
      <c r="L522" s="1">
        <v>14</v>
      </c>
      <c r="M522" s="1">
        <v>1</v>
      </c>
      <c r="N522" s="1"/>
      <c r="O522" s="1"/>
      <c r="P522" s="1">
        <v>1</v>
      </c>
      <c r="Q522" s="1">
        <v>2</v>
      </c>
      <c r="R522" s="1"/>
      <c r="S522" s="1"/>
      <c r="T522" s="1"/>
      <c r="U522" s="1"/>
      <c r="Y522">
        <v>1</v>
      </c>
      <c r="Z522">
        <f t="shared" ref="Z522:Z585" si="16">VLOOKUP(Y522,$AC$9:$AD$11,2,FALSE)</f>
        <v>0</v>
      </c>
      <c r="AG522">
        <v>2</v>
      </c>
      <c r="AH522">
        <v>2</v>
      </c>
      <c r="AI522">
        <f t="shared" ref="AI522:AI585" si="17">VLOOKUP(AG522,$AM$9:$AN$12,2,FALSE)</f>
        <v>1</v>
      </c>
    </row>
    <row r="523" spans="3:35" x14ac:dyDescent="0.3">
      <c r="C523" s="1">
        <v>515</v>
      </c>
      <c r="D523" s="1">
        <v>4115</v>
      </c>
      <c r="E523" s="1">
        <v>15</v>
      </c>
      <c r="F523" s="1"/>
      <c r="G523" s="1" t="s">
        <v>2914</v>
      </c>
      <c r="H523" s="1" t="s">
        <v>2911</v>
      </c>
      <c r="I523" s="1">
        <v>0</v>
      </c>
      <c r="J523" s="1"/>
      <c r="K523" s="1"/>
      <c r="L523" s="1">
        <v>15</v>
      </c>
      <c r="M523" s="1">
        <v>1</v>
      </c>
      <c r="N523" s="1"/>
      <c r="O523" s="1"/>
      <c r="P523" s="1">
        <v>1</v>
      </c>
      <c r="Q523" s="1">
        <v>2</v>
      </c>
      <c r="R523" s="1"/>
      <c r="S523" s="1"/>
      <c r="T523" s="1"/>
      <c r="U523" s="1"/>
      <c r="Y523">
        <v>1</v>
      </c>
      <c r="Z523">
        <f t="shared" si="16"/>
        <v>0</v>
      </c>
      <c r="AG523">
        <v>2</v>
      </c>
      <c r="AH523">
        <v>2</v>
      </c>
      <c r="AI523">
        <f t="shared" si="17"/>
        <v>1</v>
      </c>
    </row>
    <row r="524" spans="3:35" x14ac:dyDescent="0.3">
      <c r="C524" s="1">
        <v>516</v>
      </c>
      <c r="D524" s="1">
        <v>4116</v>
      </c>
      <c r="E524" s="1">
        <v>15</v>
      </c>
      <c r="F524" s="1"/>
      <c r="G524" s="1" t="s">
        <v>2914</v>
      </c>
      <c r="H524" s="1" t="s">
        <v>2911</v>
      </c>
      <c r="I524" s="1">
        <v>0</v>
      </c>
      <c r="J524" s="1"/>
      <c r="K524" s="1"/>
      <c r="L524" s="1">
        <v>16</v>
      </c>
      <c r="M524" s="1">
        <v>1</v>
      </c>
      <c r="N524" s="1"/>
      <c r="O524" s="1"/>
      <c r="P524" s="1">
        <v>1</v>
      </c>
      <c r="Q524" s="1">
        <v>0</v>
      </c>
      <c r="R524" s="1"/>
      <c r="S524" s="1"/>
      <c r="T524" s="1"/>
      <c r="U524" s="1"/>
      <c r="Y524">
        <v>1</v>
      </c>
      <c r="Z524">
        <f t="shared" si="16"/>
        <v>0</v>
      </c>
      <c r="AG524">
        <v>1</v>
      </c>
      <c r="AH524">
        <v>0</v>
      </c>
      <c r="AI524">
        <f t="shared" si="17"/>
        <v>1</v>
      </c>
    </row>
    <row r="525" spans="3:35" x14ac:dyDescent="0.3">
      <c r="C525" s="1">
        <v>517</v>
      </c>
      <c r="D525" s="1">
        <v>4117</v>
      </c>
      <c r="E525" s="1">
        <v>15</v>
      </c>
      <c r="F525" s="1"/>
      <c r="G525" s="1" t="s">
        <v>2914</v>
      </c>
      <c r="H525" s="1" t="s">
        <v>2911</v>
      </c>
      <c r="I525" s="1">
        <v>0</v>
      </c>
      <c r="J525" s="1"/>
      <c r="K525" s="1"/>
      <c r="L525" s="1">
        <v>17</v>
      </c>
      <c r="M525" s="1">
        <v>1</v>
      </c>
      <c r="N525" s="1"/>
      <c r="O525" s="1"/>
      <c r="P525" s="1">
        <v>1</v>
      </c>
      <c r="Q525" s="1">
        <v>0</v>
      </c>
      <c r="R525" s="1"/>
      <c r="S525" s="1"/>
      <c r="T525" s="1"/>
      <c r="U525" s="1"/>
      <c r="Y525">
        <v>1</v>
      </c>
      <c r="Z525">
        <f t="shared" si="16"/>
        <v>0</v>
      </c>
      <c r="AG525">
        <v>1</v>
      </c>
      <c r="AH525">
        <v>0</v>
      </c>
      <c r="AI525">
        <f t="shared" si="17"/>
        <v>1</v>
      </c>
    </row>
    <row r="526" spans="3:35" x14ac:dyDescent="0.3">
      <c r="C526" s="1">
        <v>518</v>
      </c>
      <c r="D526" s="1">
        <v>4118</v>
      </c>
      <c r="E526" s="1">
        <v>15</v>
      </c>
      <c r="F526" s="1"/>
      <c r="G526" s="1" t="s">
        <v>2914</v>
      </c>
      <c r="H526" s="1" t="s">
        <v>2911</v>
      </c>
      <c r="I526" s="1">
        <v>0</v>
      </c>
      <c r="J526" s="1"/>
      <c r="K526" s="1"/>
      <c r="L526" s="1">
        <v>18</v>
      </c>
      <c r="M526" s="1">
        <v>1</v>
      </c>
      <c r="N526" s="1"/>
      <c r="O526" s="1"/>
      <c r="P526" s="1">
        <v>1</v>
      </c>
      <c r="Q526" s="1">
        <v>0</v>
      </c>
      <c r="R526" s="1"/>
      <c r="S526" s="1"/>
      <c r="T526" s="1"/>
      <c r="U526" s="1"/>
      <c r="Y526">
        <v>1</v>
      </c>
      <c r="Z526">
        <f t="shared" si="16"/>
        <v>0</v>
      </c>
      <c r="AG526">
        <v>1</v>
      </c>
      <c r="AH526">
        <v>0</v>
      </c>
      <c r="AI526">
        <f t="shared" si="17"/>
        <v>1</v>
      </c>
    </row>
    <row r="527" spans="3:35" x14ac:dyDescent="0.3">
      <c r="C527" s="1">
        <v>519</v>
      </c>
      <c r="D527" s="1">
        <v>4119</v>
      </c>
      <c r="E527" s="1">
        <v>15</v>
      </c>
      <c r="F527" s="1"/>
      <c r="G527" s="1" t="s">
        <v>2914</v>
      </c>
      <c r="H527" s="1" t="s">
        <v>2911</v>
      </c>
      <c r="I527" s="1">
        <v>0</v>
      </c>
      <c r="J527" s="1"/>
      <c r="K527" s="1"/>
      <c r="L527" s="1">
        <v>19</v>
      </c>
      <c r="M527" s="1">
        <v>1</v>
      </c>
      <c r="N527" s="1"/>
      <c r="O527" s="1"/>
      <c r="P527" s="1">
        <v>1</v>
      </c>
      <c r="Q527" s="1">
        <v>0</v>
      </c>
      <c r="R527" s="1"/>
      <c r="S527" s="1"/>
      <c r="T527" s="1"/>
      <c r="U527" s="1"/>
      <c r="Y527">
        <v>1</v>
      </c>
      <c r="Z527">
        <f t="shared" si="16"/>
        <v>0</v>
      </c>
      <c r="AG527">
        <v>1</v>
      </c>
      <c r="AH527">
        <v>0</v>
      </c>
      <c r="AI527">
        <f t="shared" si="17"/>
        <v>1</v>
      </c>
    </row>
    <row r="528" spans="3:35" x14ac:dyDescent="0.3">
      <c r="C528" s="1">
        <v>520</v>
      </c>
      <c r="D528" s="1">
        <v>4120</v>
      </c>
      <c r="E528" s="1">
        <v>15</v>
      </c>
      <c r="F528" s="1"/>
      <c r="G528" s="1" t="s">
        <v>2914</v>
      </c>
      <c r="H528" s="1" t="s">
        <v>2911</v>
      </c>
      <c r="I528" s="1">
        <v>0</v>
      </c>
      <c r="J528" s="1"/>
      <c r="K528" s="1"/>
      <c r="L528" s="1">
        <v>20</v>
      </c>
      <c r="M528" s="1">
        <v>1</v>
      </c>
      <c r="N528" s="1"/>
      <c r="O528" s="1"/>
      <c r="P528" s="1">
        <v>1</v>
      </c>
      <c r="Q528" s="1">
        <v>0</v>
      </c>
      <c r="R528" s="1"/>
      <c r="S528" s="1"/>
      <c r="T528" s="1"/>
      <c r="U528" s="1"/>
      <c r="Y528">
        <v>1</v>
      </c>
      <c r="Z528">
        <f t="shared" si="16"/>
        <v>0</v>
      </c>
      <c r="AG528">
        <v>1</v>
      </c>
      <c r="AH528">
        <v>0</v>
      </c>
      <c r="AI528">
        <f t="shared" si="17"/>
        <v>1</v>
      </c>
    </row>
    <row r="529" spans="3:35" x14ac:dyDescent="0.3">
      <c r="C529" s="1">
        <v>521</v>
      </c>
      <c r="D529" s="1">
        <v>4201</v>
      </c>
      <c r="E529" s="1">
        <v>15</v>
      </c>
      <c r="F529" s="1"/>
      <c r="G529" s="1" t="s">
        <v>2914</v>
      </c>
      <c r="H529" s="1" t="s">
        <v>2911</v>
      </c>
      <c r="I529" s="1">
        <v>0</v>
      </c>
      <c r="J529" s="1"/>
      <c r="K529" s="1"/>
      <c r="L529" s="1">
        <v>1</v>
      </c>
      <c r="M529" s="1">
        <v>1</v>
      </c>
      <c r="N529" s="1"/>
      <c r="O529" s="1"/>
      <c r="P529" s="1">
        <v>2</v>
      </c>
      <c r="Q529" s="1">
        <v>0.7</v>
      </c>
      <c r="R529" s="1"/>
      <c r="S529" s="1"/>
      <c r="T529" s="1"/>
      <c r="U529" s="1"/>
      <c r="Y529">
        <v>3</v>
      </c>
      <c r="Z529">
        <f t="shared" si="16"/>
        <v>0.5</v>
      </c>
      <c r="AG529">
        <v>6</v>
      </c>
      <c r="AH529">
        <v>0.7</v>
      </c>
      <c r="AI529">
        <f t="shared" si="17"/>
        <v>2</v>
      </c>
    </row>
    <row r="530" spans="3:35" x14ac:dyDescent="0.3">
      <c r="C530" s="1">
        <v>522</v>
      </c>
      <c r="D530" s="1">
        <v>4202</v>
      </c>
      <c r="E530" s="1">
        <v>15</v>
      </c>
      <c r="F530" s="1"/>
      <c r="G530" s="1" t="s">
        <v>2914</v>
      </c>
      <c r="H530" s="1" t="s">
        <v>2911</v>
      </c>
      <c r="I530" s="1">
        <v>0</v>
      </c>
      <c r="J530" s="1"/>
      <c r="K530" s="1"/>
      <c r="L530" s="1">
        <v>2</v>
      </c>
      <c r="M530" s="1">
        <v>1</v>
      </c>
      <c r="N530" s="1"/>
      <c r="O530" s="1"/>
      <c r="P530" s="1">
        <v>2</v>
      </c>
      <c r="Q530" s="1">
        <v>0.7</v>
      </c>
      <c r="R530" s="1"/>
      <c r="S530" s="1"/>
      <c r="T530" s="1"/>
      <c r="U530" s="1"/>
      <c r="Y530">
        <v>3</v>
      </c>
      <c r="Z530">
        <f t="shared" si="16"/>
        <v>0.5</v>
      </c>
      <c r="AG530">
        <v>6</v>
      </c>
      <c r="AH530">
        <v>0.7</v>
      </c>
      <c r="AI530">
        <f t="shared" si="17"/>
        <v>2</v>
      </c>
    </row>
    <row r="531" spans="3:35" x14ac:dyDescent="0.3">
      <c r="C531" s="1">
        <v>523</v>
      </c>
      <c r="D531" s="1">
        <v>4203</v>
      </c>
      <c r="E531" s="1">
        <v>15</v>
      </c>
      <c r="F531" s="1"/>
      <c r="G531" s="1" t="s">
        <v>2914</v>
      </c>
      <c r="H531" s="1" t="s">
        <v>2911</v>
      </c>
      <c r="I531" s="1">
        <v>0</v>
      </c>
      <c r="J531" s="1"/>
      <c r="K531" s="1"/>
      <c r="L531" s="1">
        <v>3</v>
      </c>
      <c r="M531" s="1">
        <v>1</v>
      </c>
      <c r="N531" s="1"/>
      <c r="O531" s="1"/>
      <c r="P531" s="1">
        <v>2</v>
      </c>
      <c r="Q531" s="1">
        <v>0.7</v>
      </c>
      <c r="R531" s="1"/>
      <c r="S531" s="1"/>
      <c r="T531" s="1"/>
      <c r="U531" s="1"/>
      <c r="Y531">
        <v>3</v>
      </c>
      <c r="Z531">
        <f t="shared" si="16"/>
        <v>0.5</v>
      </c>
      <c r="AG531">
        <v>6</v>
      </c>
      <c r="AH531">
        <v>0.7</v>
      </c>
      <c r="AI531">
        <f t="shared" si="17"/>
        <v>2</v>
      </c>
    </row>
    <row r="532" spans="3:35" x14ac:dyDescent="0.3">
      <c r="C532" s="1">
        <v>524</v>
      </c>
      <c r="D532" s="1">
        <v>4204</v>
      </c>
      <c r="E532" s="1">
        <v>15</v>
      </c>
      <c r="F532" s="1"/>
      <c r="G532" s="1" t="s">
        <v>2914</v>
      </c>
      <c r="H532" s="1" t="s">
        <v>2911</v>
      </c>
      <c r="I532" s="1">
        <v>0</v>
      </c>
      <c r="J532" s="1"/>
      <c r="K532" s="1"/>
      <c r="L532" s="1">
        <v>4</v>
      </c>
      <c r="M532" s="1">
        <v>1</v>
      </c>
      <c r="N532" s="1"/>
      <c r="O532" s="1"/>
      <c r="P532" s="1">
        <v>2</v>
      </c>
      <c r="Q532" s="1">
        <v>0.7</v>
      </c>
      <c r="R532" s="1"/>
      <c r="S532" s="1"/>
      <c r="T532" s="1"/>
      <c r="U532" s="1"/>
      <c r="Y532">
        <v>3</v>
      </c>
      <c r="Z532">
        <f t="shared" si="16"/>
        <v>0.5</v>
      </c>
      <c r="AG532">
        <v>6</v>
      </c>
      <c r="AH532">
        <v>0.7</v>
      </c>
      <c r="AI532">
        <f t="shared" si="17"/>
        <v>2</v>
      </c>
    </row>
    <row r="533" spans="3:35" x14ac:dyDescent="0.3">
      <c r="C533" s="1">
        <v>525</v>
      </c>
      <c r="D533" s="1">
        <v>4205</v>
      </c>
      <c r="E533" s="1">
        <v>15</v>
      </c>
      <c r="F533" s="1"/>
      <c r="G533" s="1" t="s">
        <v>2914</v>
      </c>
      <c r="H533" s="1" t="s">
        <v>2911</v>
      </c>
      <c r="I533" s="1">
        <v>0</v>
      </c>
      <c r="J533" s="1"/>
      <c r="K533" s="1"/>
      <c r="L533" s="1">
        <v>5</v>
      </c>
      <c r="M533" s="1">
        <v>1</v>
      </c>
      <c r="N533" s="1"/>
      <c r="O533" s="1"/>
      <c r="P533" s="1">
        <v>2</v>
      </c>
      <c r="Q533" s="1">
        <v>0.7</v>
      </c>
      <c r="R533" s="1"/>
      <c r="S533" s="1"/>
      <c r="T533" s="1"/>
      <c r="U533" s="1"/>
      <c r="Y533">
        <v>3</v>
      </c>
      <c r="Z533">
        <f t="shared" si="16"/>
        <v>0.5</v>
      </c>
      <c r="AG533">
        <v>6</v>
      </c>
      <c r="AH533">
        <v>0.7</v>
      </c>
      <c r="AI533">
        <f t="shared" si="17"/>
        <v>2</v>
      </c>
    </row>
    <row r="534" spans="3:35" x14ac:dyDescent="0.3">
      <c r="C534" s="1">
        <v>526</v>
      </c>
      <c r="D534" s="1">
        <v>4206</v>
      </c>
      <c r="E534" s="1">
        <v>15</v>
      </c>
      <c r="F534" s="1"/>
      <c r="G534" s="1" t="s">
        <v>2914</v>
      </c>
      <c r="H534" s="1" t="s">
        <v>2911</v>
      </c>
      <c r="I534" s="1">
        <v>0</v>
      </c>
      <c r="J534" s="1"/>
      <c r="K534" s="1"/>
      <c r="L534" s="1">
        <v>6</v>
      </c>
      <c r="M534" s="1">
        <v>1</v>
      </c>
      <c r="N534" s="1"/>
      <c r="O534" s="1"/>
      <c r="P534" s="1">
        <v>2</v>
      </c>
      <c r="Q534" s="1">
        <v>1</v>
      </c>
      <c r="R534" s="1"/>
      <c r="S534" s="1"/>
      <c r="T534" s="1"/>
      <c r="U534" s="1"/>
      <c r="Y534">
        <v>2</v>
      </c>
      <c r="Z534">
        <f t="shared" si="16"/>
        <v>0.7</v>
      </c>
      <c r="AG534">
        <v>4</v>
      </c>
      <c r="AH534">
        <v>1</v>
      </c>
      <c r="AI534">
        <f t="shared" si="17"/>
        <v>2</v>
      </c>
    </row>
    <row r="535" spans="3:35" x14ac:dyDescent="0.3">
      <c r="C535" s="1">
        <v>527</v>
      </c>
      <c r="D535" s="1">
        <v>4207</v>
      </c>
      <c r="E535" s="1">
        <v>15</v>
      </c>
      <c r="F535" s="1"/>
      <c r="G535" s="1" t="s">
        <v>2914</v>
      </c>
      <c r="H535" s="1" t="s">
        <v>2911</v>
      </c>
      <c r="I535" s="1">
        <v>0</v>
      </c>
      <c r="J535" s="1"/>
      <c r="K535" s="1"/>
      <c r="L535" s="1">
        <v>7</v>
      </c>
      <c r="M535" s="1">
        <v>1</v>
      </c>
      <c r="N535" s="1"/>
      <c r="O535" s="1"/>
      <c r="P535" s="1">
        <v>2</v>
      </c>
      <c r="Q535" s="1">
        <v>1</v>
      </c>
      <c r="R535" s="1"/>
      <c r="S535" s="1"/>
      <c r="T535" s="1"/>
      <c r="U535" s="1"/>
      <c r="Y535">
        <v>2</v>
      </c>
      <c r="Z535">
        <f t="shared" si="16"/>
        <v>0.7</v>
      </c>
      <c r="AG535">
        <v>4</v>
      </c>
      <c r="AH535">
        <v>1</v>
      </c>
      <c r="AI535">
        <f t="shared" si="17"/>
        <v>2</v>
      </c>
    </row>
    <row r="536" spans="3:35" x14ac:dyDescent="0.3">
      <c r="C536" s="1">
        <v>528</v>
      </c>
      <c r="D536" s="1">
        <v>4208</v>
      </c>
      <c r="E536" s="1">
        <v>15</v>
      </c>
      <c r="F536" s="1"/>
      <c r="G536" s="1" t="s">
        <v>2914</v>
      </c>
      <c r="H536" s="1" t="s">
        <v>2911</v>
      </c>
      <c r="I536" s="1">
        <v>0</v>
      </c>
      <c r="J536" s="1"/>
      <c r="K536" s="1"/>
      <c r="L536" s="1">
        <v>8</v>
      </c>
      <c r="M536" s="1">
        <v>1</v>
      </c>
      <c r="N536" s="1"/>
      <c r="O536" s="1"/>
      <c r="P536" s="1">
        <v>2</v>
      </c>
      <c r="Q536" s="1">
        <v>1</v>
      </c>
      <c r="R536" s="1"/>
      <c r="S536" s="1"/>
      <c r="T536" s="1"/>
      <c r="U536" s="1"/>
      <c r="Y536">
        <v>2</v>
      </c>
      <c r="Z536">
        <f t="shared" si="16"/>
        <v>0.7</v>
      </c>
      <c r="AG536">
        <v>4</v>
      </c>
      <c r="AH536">
        <v>1</v>
      </c>
      <c r="AI536">
        <f t="shared" si="17"/>
        <v>2</v>
      </c>
    </row>
    <row r="537" spans="3:35" x14ac:dyDescent="0.3">
      <c r="C537" s="1">
        <v>529</v>
      </c>
      <c r="D537" s="1">
        <v>4209</v>
      </c>
      <c r="E537" s="1">
        <v>15</v>
      </c>
      <c r="F537" s="1"/>
      <c r="G537" s="1" t="s">
        <v>2914</v>
      </c>
      <c r="H537" s="1" t="s">
        <v>2911</v>
      </c>
      <c r="I537" s="1">
        <v>0</v>
      </c>
      <c r="J537" s="1"/>
      <c r="K537" s="1"/>
      <c r="L537" s="1">
        <v>9</v>
      </c>
      <c r="M537" s="1">
        <v>1</v>
      </c>
      <c r="N537" s="1"/>
      <c r="O537" s="1"/>
      <c r="P537" s="1">
        <v>2</v>
      </c>
      <c r="Q537" s="1">
        <v>1</v>
      </c>
      <c r="R537" s="1"/>
      <c r="S537" s="1"/>
      <c r="T537" s="1"/>
      <c r="U537" s="1"/>
      <c r="Y537">
        <v>2</v>
      </c>
      <c r="Z537">
        <f t="shared" si="16"/>
        <v>0.7</v>
      </c>
      <c r="AG537">
        <v>4</v>
      </c>
      <c r="AH537">
        <v>1</v>
      </c>
      <c r="AI537">
        <f t="shared" si="17"/>
        <v>2</v>
      </c>
    </row>
    <row r="538" spans="3:35" x14ac:dyDescent="0.3">
      <c r="C538" s="1">
        <v>530</v>
      </c>
      <c r="D538" s="1">
        <v>4210</v>
      </c>
      <c r="E538" s="1">
        <v>15</v>
      </c>
      <c r="F538" s="1"/>
      <c r="G538" s="1" t="s">
        <v>2914</v>
      </c>
      <c r="H538" s="1" t="s">
        <v>2911</v>
      </c>
      <c r="I538" s="1">
        <v>0</v>
      </c>
      <c r="J538" s="1"/>
      <c r="K538" s="1"/>
      <c r="L538" s="1">
        <v>10</v>
      </c>
      <c r="M538" s="1">
        <v>1</v>
      </c>
      <c r="N538" s="1"/>
      <c r="O538" s="1"/>
      <c r="P538" s="1">
        <v>2</v>
      </c>
      <c r="Q538" s="1">
        <v>1</v>
      </c>
      <c r="R538" s="1"/>
      <c r="S538" s="1"/>
      <c r="T538" s="1"/>
      <c r="U538" s="1"/>
      <c r="Y538">
        <v>2</v>
      </c>
      <c r="Z538">
        <f t="shared" si="16"/>
        <v>0.7</v>
      </c>
      <c r="AG538">
        <v>4</v>
      </c>
      <c r="AH538">
        <v>1</v>
      </c>
      <c r="AI538">
        <f t="shared" si="17"/>
        <v>2</v>
      </c>
    </row>
    <row r="539" spans="3:35" x14ac:dyDescent="0.3">
      <c r="C539" s="1">
        <v>531</v>
      </c>
      <c r="D539" s="1">
        <v>4211</v>
      </c>
      <c r="E539" s="1">
        <v>15</v>
      </c>
      <c r="F539" s="1"/>
      <c r="G539" s="1" t="s">
        <v>2914</v>
      </c>
      <c r="H539" s="1" t="s">
        <v>2911</v>
      </c>
      <c r="I539" s="1">
        <v>0</v>
      </c>
      <c r="J539" s="1"/>
      <c r="K539" s="1"/>
      <c r="L539" s="1">
        <v>11</v>
      </c>
      <c r="M539" s="1">
        <v>1</v>
      </c>
      <c r="N539" s="1"/>
      <c r="O539" s="1"/>
      <c r="P539" s="1">
        <v>1</v>
      </c>
      <c r="Q539" s="1">
        <v>2</v>
      </c>
      <c r="R539" s="1"/>
      <c r="S539" s="1"/>
      <c r="T539" s="1"/>
      <c r="U539" s="1"/>
      <c r="Y539">
        <v>1</v>
      </c>
      <c r="Z539">
        <f t="shared" si="16"/>
        <v>0</v>
      </c>
      <c r="AG539">
        <v>2</v>
      </c>
      <c r="AH539">
        <v>2</v>
      </c>
      <c r="AI539">
        <f t="shared" si="17"/>
        <v>1</v>
      </c>
    </row>
    <row r="540" spans="3:35" x14ac:dyDescent="0.3">
      <c r="C540" s="1">
        <v>532</v>
      </c>
      <c r="D540" s="1">
        <v>4212</v>
      </c>
      <c r="E540" s="1">
        <v>15</v>
      </c>
      <c r="F540" s="1"/>
      <c r="G540" s="1" t="s">
        <v>2914</v>
      </c>
      <c r="H540" s="1" t="s">
        <v>2911</v>
      </c>
      <c r="I540" s="1">
        <v>0</v>
      </c>
      <c r="J540" s="1"/>
      <c r="K540" s="1"/>
      <c r="L540" s="1">
        <v>12</v>
      </c>
      <c r="M540" s="1">
        <v>1</v>
      </c>
      <c r="N540" s="1"/>
      <c r="O540" s="1"/>
      <c r="P540" s="1">
        <v>1</v>
      </c>
      <c r="Q540" s="1">
        <v>2</v>
      </c>
      <c r="R540" s="1"/>
      <c r="S540" s="1"/>
      <c r="T540" s="1"/>
      <c r="U540" s="1"/>
      <c r="Y540">
        <v>1</v>
      </c>
      <c r="Z540">
        <f t="shared" si="16"/>
        <v>0</v>
      </c>
      <c r="AG540">
        <v>2</v>
      </c>
      <c r="AH540">
        <v>2</v>
      </c>
      <c r="AI540">
        <f t="shared" si="17"/>
        <v>1</v>
      </c>
    </row>
    <row r="541" spans="3:35" x14ac:dyDescent="0.3">
      <c r="C541" s="1">
        <v>533</v>
      </c>
      <c r="D541" s="1">
        <v>4213</v>
      </c>
      <c r="E541" s="1">
        <v>15</v>
      </c>
      <c r="F541" s="1"/>
      <c r="G541" s="1" t="s">
        <v>2914</v>
      </c>
      <c r="H541" s="1" t="s">
        <v>2911</v>
      </c>
      <c r="I541" s="1">
        <v>0</v>
      </c>
      <c r="J541" s="1"/>
      <c r="K541" s="1"/>
      <c r="L541" s="1">
        <v>13</v>
      </c>
      <c r="M541" s="1">
        <v>1</v>
      </c>
      <c r="N541" s="1"/>
      <c r="O541" s="1"/>
      <c r="P541" s="1">
        <v>1</v>
      </c>
      <c r="Q541" s="1">
        <v>2</v>
      </c>
      <c r="R541" s="1"/>
      <c r="S541" s="1"/>
      <c r="T541" s="1"/>
      <c r="U541" s="1"/>
      <c r="Y541">
        <v>1</v>
      </c>
      <c r="Z541">
        <f t="shared" si="16"/>
        <v>0</v>
      </c>
      <c r="AG541">
        <v>2</v>
      </c>
      <c r="AH541">
        <v>2</v>
      </c>
      <c r="AI541">
        <f t="shared" si="17"/>
        <v>1</v>
      </c>
    </row>
    <row r="542" spans="3:35" x14ac:dyDescent="0.3">
      <c r="C542" s="1">
        <v>534</v>
      </c>
      <c r="D542" s="1">
        <v>4214</v>
      </c>
      <c r="E542" s="1">
        <v>15</v>
      </c>
      <c r="F542" s="1"/>
      <c r="G542" s="1" t="s">
        <v>2914</v>
      </c>
      <c r="H542" s="1" t="s">
        <v>2911</v>
      </c>
      <c r="I542" s="1">
        <v>0</v>
      </c>
      <c r="J542" s="1"/>
      <c r="K542" s="1"/>
      <c r="L542" s="1">
        <v>14</v>
      </c>
      <c r="M542" s="1">
        <v>1</v>
      </c>
      <c r="N542" s="1"/>
      <c r="O542" s="1"/>
      <c r="P542" s="1">
        <v>1</v>
      </c>
      <c r="Q542" s="1">
        <v>2</v>
      </c>
      <c r="R542" s="1"/>
      <c r="S542" s="1"/>
      <c r="T542" s="1"/>
      <c r="U542" s="1"/>
      <c r="Y542">
        <v>1</v>
      </c>
      <c r="Z542">
        <f t="shared" si="16"/>
        <v>0</v>
      </c>
      <c r="AG542">
        <v>2</v>
      </c>
      <c r="AH542">
        <v>2</v>
      </c>
      <c r="AI542">
        <f t="shared" si="17"/>
        <v>1</v>
      </c>
    </row>
    <row r="543" spans="3:35" x14ac:dyDescent="0.3">
      <c r="C543" s="1">
        <v>535</v>
      </c>
      <c r="D543" s="1">
        <v>4215</v>
      </c>
      <c r="E543" s="1">
        <v>15</v>
      </c>
      <c r="F543" s="1"/>
      <c r="G543" s="1" t="s">
        <v>2914</v>
      </c>
      <c r="H543" s="1" t="s">
        <v>2911</v>
      </c>
      <c r="I543" s="1">
        <v>0</v>
      </c>
      <c r="J543" s="1"/>
      <c r="K543" s="1"/>
      <c r="L543" s="1">
        <v>15</v>
      </c>
      <c r="M543" s="1">
        <v>1</v>
      </c>
      <c r="N543" s="1"/>
      <c r="O543" s="1"/>
      <c r="P543" s="1">
        <v>1</v>
      </c>
      <c r="Q543" s="1">
        <v>2</v>
      </c>
      <c r="R543" s="1"/>
      <c r="S543" s="1"/>
      <c r="T543" s="1"/>
      <c r="U543" s="1"/>
      <c r="Y543">
        <v>1</v>
      </c>
      <c r="Z543">
        <f t="shared" si="16"/>
        <v>0</v>
      </c>
      <c r="AG543">
        <v>2</v>
      </c>
      <c r="AH543">
        <v>2</v>
      </c>
      <c r="AI543">
        <f t="shared" si="17"/>
        <v>1</v>
      </c>
    </row>
    <row r="544" spans="3:35" x14ac:dyDescent="0.3">
      <c r="C544" s="1">
        <v>536</v>
      </c>
      <c r="D544" s="1">
        <v>4216</v>
      </c>
      <c r="E544" s="1">
        <v>15</v>
      </c>
      <c r="F544" s="1"/>
      <c r="G544" s="1" t="s">
        <v>2914</v>
      </c>
      <c r="H544" s="1" t="s">
        <v>2911</v>
      </c>
      <c r="I544" s="1">
        <v>0</v>
      </c>
      <c r="J544" s="1"/>
      <c r="K544" s="1"/>
      <c r="L544" s="1">
        <v>16</v>
      </c>
      <c r="M544" s="1">
        <v>1</v>
      </c>
      <c r="N544" s="1"/>
      <c r="O544" s="1"/>
      <c r="P544" s="1">
        <v>1</v>
      </c>
      <c r="Q544" s="1">
        <v>0</v>
      </c>
      <c r="R544" s="1"/>
      <c r="S544" s="1"/>
      <c r="T544" s="1"/>
      <c r="U544" s="1"/>
      <c r="Y544">
        <v>1</v>
      </c>
      <c r="Z544">
        <f t="shared" si="16"/>
        <v>0</v>
      </c>
      <c r="AG544">
        <v>1</v>
      </c>
      <c r="AH544">
        <v>0</v>
      </c>
      <c r="AI544">
        <f t="shared" si="17"/>
        <v>1</v>
      </c>
    </row>
    <row r="545" spans="3:35" x14ac:dyDescent="0.3">
      <c r="C545" s="1">
        <v>537</v>
      </c>
      <c r="D545" s="1">
        <v>4217</v>
      </c>
      <c r="E545" s="1">
        <v>15</v>
      </c>
      <c r="F545" s="1"/>
      <c r="G545" s="1" t="s">
        <v>2914</v>
      </c>
      <c r="H545" s="1" t="s">
        <v>2911</v>
      </c>
      <c r="I545" s="1">
        <v>0</v>
      </c>
      <c r="J545" s="1"/>
      <c r="K545" s="1"/>
      <c r="L545" s="1">
        <v>17</v>
      </c>
      <c r="M545" s="1">
        <v>1</v>
      </c>
      <c r="N545" s="1"/>
      <c r="O545" s="1"/>
      <c r="P545" s="1">
        <v>1</v>
      </c>
      <c r="Q545" s="1">
        <v>0</v>
      </c>
      <c r="R545" s="1"/>
      <c r="S545" s="1"/>
      <c r="T545" s="1"/>
      <c r="U545" s="1"/>
      <c r="Y545">
        <v>1</v>
      </c>
      <c r="Z545">
        <f t="shared" si="16"/>
        <v>0</v>
      </c>
      <c r="AG545">
        <v>1</v>
      </c>
      <c r="AH545">
        <v>0</v>
      </c>
      <c r="AI545">
        <f t="shared" si="17"/>
        <v>1</v>
      </c>
    </row>
    <row r="546" spans="3:35" x14ac:dyDescent="0.3">
      <c r="C546" s="1">
        <v>538</v>
      </c>
      <c r="D546" s="1">
        <v>4218</v>
      </c>
      <c r="E546" s="1">
        <v>15</v>
      </c>
      <c r="F546" s="1"/>
      <c r="G546" s="1" t="s">
        <v>2914</v>
      </c>
      <c r="H546" s="1" t="s">
        <v>2911</v>
      </c>
      <c r="I546" s="1">
        <v>0</v>
      </c>
      <c r="J546" s="1"/>
      <c r="K546" s="1"/>
      <c r="L546" s="1">
        <v>18</v>
      </c>
      <c r="M546" s="1">
        <v>1</v>
      </c>
      <c r="N546" s="1"/>
      <c r="O546" s="1"/>
      <c r="P546" s="1">
        <v>1</v>
      </c>
      <c r="Q546" s="1">
        <v>0</v>
      </c>
      <c r="R546" s="1"/>
      <c r="S546" s="1"/>
      <c r="T546" s="1"/>
      <c r="U546" s="1"/>
      <c r="Y546">
        <v>1</v>
      </c>
      <c r="Z546">
        <f t="shared" si="16"/>
        <v>0</v>
      </c>
      <c r="AG546">
        <v>1</v>
      </c>
      <c r="AH546">
        <v>0</v>
      </c>
      <c r="AI546">
        <f t="shared" si="17"/>
        <v>1</v>
      </c>
    </row>
    <row r="547" spans="3:35" x14ac:dyDescent="0.3">
      <c r="C547" s="1">
        <v>539</v>
      </c>
      <c r="D547" s="1">
        <v>4219</v>
      </c>
      <c r="E547" s="1">
        <v>15</v>
      </c>
      <c r="F547" s="1"/>
      <c r="G547" s="1" t="s">
        <v>2914</v>
      </c>
      <c r="H547" s="1" t="s">
        <v>2911</v>
      </c>
      <c r="I547" s="1">
        <v>0</v>
      </c>
      <c r="J547" s="1"/>
      <c r="K547" s="1"/>
      <c r="L547" s="1">
        <v>19</v>
      </c>
      <c r="M547" s="1">
        <v>1</v>
      </c>
      <c r="N547" s="1"/>
      <c r="O547" s="1"/>
      <c r="P547" s="1">
        <v>1</v>
      </c>
      <c r="Q547" s="1">
        <v>0</v>
      </c>
      <c r="R547" s="1"/>
      <c r="S547" s="1"/>
      <c r="T547" s="1"/>
      <c r="U547" s="1"/>
      <c r="Y547">
        <v>1</v>
      </c>
      <c r="Z547">
        <f t="shared" si="16"/>
        <v>0</v>
      </c>
      <c r="AG547">
        <v>1</v>
      </c>
      <c r="AH547">
        <v>0</v>
      </c>
      <c r="AI547">
        <f t="shared" si="17"/>
        <v>1</v>
      </c>
    </row>
    <row r="548" spans="3:35" x14ac:dyDescent="0.3">
      <c r="C548" s="1">
        <v>540</v>
      </c>
      <c r="D548" s="1">
        <v>4220</v>
      </c>
      <c r="E548" s="1">
        <v>15</v>
      </c>
      <c r="F548" s="1"/>
      <c r="G548" s="1" t="s">
        <v>2914</v>
      </c>
      <c r="H548" s="1" t="s">
        <v>2911</v>
      </c>
      <c r="I548" s="1">
        <v>0</v>
      </c>
      <c r="J548" s="1"/>
      <c r="K548" s="1"/>
      <c r="L548" s="1">
        <v>20</v>
      </c>
      <c r="M548" s="1">
        <v>1</v>
      </c>
      <c r="N548" s="1"/>
      <c r="O548" s="1"/>
      <c r="P548" s="1">
        <v>1</v>
      </c>
      <c r="Q548" s="1">
        <v>0</v>
      </c>
      <c r="R548" s="1"/>
      <c r="S548" s="1"/>
      <c r="T548" s="1"/>
      <c r="U548" s="1"/>
      <c r="Y548">
        <v>1</v>
      </c>
      <c r="Z548">
        <f t="shared" si="16"/>
        <v>0</v>
      </c>
      <c r="AG548">
        <v>1</v>
      </c>
      <c r="AH548">
        <v>0</v>
      </c>
      <c r="AI548">
        <f t="shared" si="17"/>
        <v>1</v>
      </c>
    </row>
    <row r="549" spans="3:35" x14ac:dyDescent="0.3">
      <c r="C549" s="1">
        <v>541</v>
      </c>
      <c r="D549" s="1">
        <v>4301</v>
      </c>
      <c r="E549" s="1">
        <v>15</v>
      </c>
      <c r="F549" s="1"/>
      <c r="G549" s="1" t="s">
        <v>2914</v>
      </c>
      <c r="H549" s="1" t="s">
        <v>2911</v>
      </c>
      <c r="I549" s="1">
        <v>0</v>
      </c>
      <c r="J549" s="1"/>
      <c r="K549" s="1"/>
      <c r="L549" s="1">
        <v>1</v>
      </c>
      <c r="M549" s="1">
        <v>1</v>
      </c>
      <c r="N549" s="1"/>
      <c r="O549" s="1"/>
      <c r="P549" s="1">
        <v>2</v>
      </c>
      <c r="Q549" s="1">
        <v>0.7</v>
      </c>
      <c r="R549" s="1"/>
      <c r="S549" s="1"/>
      <c r="T549" s="1"/>
      <c r="U549" s="1"/>
      <c r="Y549">
        <v>3</v>
      </c>
      <c r="Z549">
        <f t="shared" si="16"/>
        <v>0.5</v>
      </c>
      <c r="AG549">
        <v>6</v>
      </c>
      <c r="AH549">
        <v>0.7</v>
      </c>
      <c r="AI549">
        <f t="shared" si="17"/>
        <v>2</v>
      </c>
    </row>
    <row r="550" spans="3:35" x14ac:dyDescent="0.3">
      <c r="C550" s="1">
        <v>542</v>
      </c>
      <c r="D550" s="1">
        <v>4302</v>
      </c>
      <c r="E550" s="1">
        <v>15</v>
      </c>
      <c r="F550" s="1"/>
      <c r="G550" s="1" t="s">
        <v>2914</v>
      </c>
      <c r="H550" s="1" t="s">
        <v>2911</v>
      </c>
      <c r="I550" s="1">
        <v>0</v>
      </c>
      <c r="J550" s="1"/>
      <c r="K550" s="1"/>
      <c r="L550" s="1">
        <v>2</v>
      </c>
      <c r="M550" s="1">
        <v>1</v>
      </c>
      <c r="N550" s="1"/>
      <c r="O550" s="1"/>
      <c r="P550" s="1">
        <v>2</v>
      </c>
      <c r="Q550" s="1">
        <v>0.7</v>
      </c>
      <c r="R550" s="1"/>
      <c r="S550" s="1"/>
      <c r="T550" s="1"/>
      <c r="U550" s="1"/>
      <c r="Y550">
        <v>3</v>
      </c>
      <c r="Z550">
        <f t="shared" si="16"/>
        <v>0.5</v>
      </c>
      <c r="AG550">
        <v>6</v>
      </c>
      <c r="AH550">
        <v>0.7</v>
      </c>
      <c r="AI550">
        <f t="shared" si="17"/>
        <v>2</v>
      </c>
    </row>
    <row r="551" spans="3:35" x14ac:dyDescent="0.3">
      <c r="C551" s="1">
        <v>543</v>
      </c>
      <c r="D551" s="1">
        <v>4303</v>
      </c>
      <c r="E551" s="1">
        <v>15</v>
      </c>
      <c r="F551" s="1"/>
      <c r="G551" s="1" t="s">
        <v>2914</v>
      </c>
      <c r="H551" s="1" t="s">
        <v>2911</v>
      </c>
      <c r="I551" s="1">
        <v>0</v>
      </c>
      <c r="J551" s="1"/>
      <c r="K551" s="1"/>
      <c r="L551" s="1">
        <v>3</v>
      </c>
      <c r="M551" s="1">
        <v>1</v>
      </c>
      <c r="N551" s="1"/>
      <c r="O551" s="1"/>
      <c r="P551" s="1">
        <v>2</v>
      </c>
      <c r="Q551" s="1">
        <v>0.7</v>
      </c>
      <c r="R551" s="1"/>
      <c r="S551" s="1"/>
      <c r="T551" s="1"/>
      <c r="U551" s="1"/>
      <c r="Y551">
        <v>3</v>
      </c>
      <c r="Z551">
        <f t="shared" si="16"/>
        <v>0.5</v>
      </c>
      <c r="AG551">
        <v>6</v>
      </c>
      <c r="AH551">
        <v>0.7</v>
      </c>
      <c r="AI551">
        <f t="shared" si="17"/>
        <v>2</v>
      </c>
    </row>
    <row r="552" spans="3:35" x14ac:dyDescent="0.3">
      <c r="C552" s="1">
        <v>544</v>
      </c>
      <c r="D552" s="1">
        <v>4304</v>
      </c>
      <c r="E552" s="1">
        <v>15</v>
      </c>
      <c r="F552" s="1"/>
      <c r="G552" s="1" t="s">
        <v>2914</v>
      </c>
      <c r="H552" s="1" t="s">
        <v>2911</v>
      </c>
      <c r="I552" s="1">
        <v>0</v>
      </c>
      <c r="J552" s="1"/>
      <c r="K552" s="1"/>
      <c r="L552" s="1">
        <v>4</v>
      </c>
      <c r="M552" s="1">
        <v>1</v>
      </c>
      <c r="N552" s="1"/>
      <c r="O552" s="1"/>
      <c r="P552" s="1">
        <v>2</v>
      </c>
      <c r="Q552" s="1">
        <v>0.7</v>
      </c>
      <c r="R552" s="1"/>
      <c r="S552" s="1"/>
      <c r="T552" s="1"/>
      <c r="U552" s="1"/>
      <c r="Y552">
        <v>3</v>
      </c>
      <c r="Z552">
        <f t="shared" si="16"/>
        <v>0.5</v>
      </c>
      <c r="AG552">
        <v>6</v>
      </c>
      <c r="AH552">
        <v>0.7</v>
      </c>
      <c r="AI552">
        <f t="shared" si="17"/>
        <v>2</v>
      </c>
    </row>
    <row r="553" spans="3:35" x14ac:dyDescent="0.3">
      <c r="C553" s="1">
        <v>545</v>
      </c>
      <c r="D553" s="1">
        <v>4305</v>
      </c>
      <c r="E553" s="1">
        <v>15</v>
      </c>
      <c r="F553" s="1"/>
      <c r="G553" s="1" t="s">
        <v>2914</v>
      </c>
      <c r="H553" s="1" t="s">
        <v>2911</v>
      </c>
      <c r="I553" s="1">
        <v>0</v>
      </c>
      <c r="J553" s="1"/>
      <c r="K553" s="1"/>
      <c r="L553" s="1">
        <v>5</v>
      </c>
      <c r="M553" s="1">
        <v>1</v>
      </c>
      <c r="N553" s="1"/>
      <c r="O553" s="1"/>
      <c r="P553" s="1">
        <v>2</v>
      </c>
      <c r="Q553" s="1">
        <v>0.7</v>
      </c>
      <c r="R553" s="1"/>
      <c r="S553" s="1"/>
      <c r="T553" s="1"/>
      <c r="U553" s="1"/>
      <c r="Y553">
        <v>3</v>
      </c>
      <c r="Z553">
        <f t="shared" si="16"/>
        <v>0.5</v>
      </c>
      <c r="AG553">
        <v>6</v>
      </c>
      <c r="AH553">
        <v>0.7</v>
      </c>
      <c r="AI553">
        <f t="shared" si="17"/>
        <v>2</v>
      </c>
    </row>
    <row r="554" spans="3:35" x14ac:dyDescent="0.3">
      <c r="C554" s="1">
        <v>546</v>
      </c>
      <c r="D554" s="1">
        <v>4306</v>
      </c>
      <c r="E554" s="1">
        <v>15</v>
      </c>
      <c r="F554" s="1"/>
      <c r="G554" s="1" t="s">
        <v>2914</v>
      </c>
      <c r="H554" s="1" t="s">
        <v>2911</v>
      </c>
      <c r="I554" s="1">
        <v>0</v>
      </c>
      <c r="J554" s="1"/>
      <c r="K554" s="1"/>
      <c r="L554" s="1">
        <v>6</v>
      </c>
      <c r="M554" s="1">
        <v>1</v>
      </c>
      <c r="N554" s="1"/>
      <c r="O554" s="1"/>
      <c r="P554" s="1">
        <v>2</v>
      </c>
      <c r="Q554" s="1">
        <v>1</v>
      </c>
      <c r="R554" s="1"/>
      <c r="S554" s="1"/>
      <c r="T554" s="1"/>
      <c r="U554" s="1"/>
      <c r="Y554">
        <v>2</v>
      </c>
      <c r="Z554">
        <f t="shared" si="16"/>
        <v>0.7</v>
      </c>
      <c r="AG554">
        <v>4</v>
      </c>
      <c r="AH554">
        <v>1</v>
      </c>
      <c r="AI554">
        <f t="shared" si="17"/>
        <v>2</v>
      </c>
    </row>
    <row r="555" spans="3:35" x14ac:dyDescent="0.3">
      <c r="C555" s="1">
        <v>547</v>
      </c>
      <c r="D555" s="1">
        <v>4307</v>
      </c>
      <c r="E555" s="1">
        <v>15</v>
      </c>
      <c r="F555" s="1"/>
      <c r="G555" s="1" t="s">
        <v>2914</v>
      </c>
      <c r="H555" s="1" t="s">
        <v>2911</v>
      </c>
      <c r="I555" s="1">
        <v>0</v>
      </c>
      <c r="J555" s="1"/>
      <c r="K555" s="1"/>
      <c r="L555" s="1">
        <v>7</v>
      </c>
      <c r="M555" s="1">
        <v>1</v>
      </c>
      <c r="N555" s="1"/>
      <c r="O555" s="1"/>
      <c r="P555" s="1">
        <v>2</v>
      </c>
      <c r="Q555" s="1">
        <v>1</v>
      </c>
      <c r="R555" s="1"/>
      <c r="S555" s="1"/>
      <c r="T555" s="1"/>
      <c r="U555" s="1"/>
      <c r="Y555">
        <v>2</v>
      </c>
      <c r="Z555">
        <f t="shared" si="16"/>
        <v>0.7</v>
      </c>
      <c r="AG555">
        <v>4</v>
      </c>
      <c r="AH555">
        <v>1</v>
      </c>
      <c r="AI555">
        <f t="shared" si="17"/>
        <v>2</v>
      </c>
    </row>
    <row r="556" spans="3:35" x14ac:dyDescent="0.3">
      <c r="C556" s="1">
        <v>548</v>
      </c>
      <c r="D556" s="1">
        <v>4308</v>
      </c>
      <c r="E556" s="1">
        <v>15</v>
      </c>
      <c r="F556" s="1"/>
      <c r="G556" s="1" t="s">
        <v>2914</v>
      </c>
      <c r="H556" s="1" t="s">
        <v>2911</v>
      </c>
      <c r="I556" s="1">
        <v>0</v>
      </c>
      <c r="J556" s="1"/>
      <c r="K556" s="1"/>
      <c r="L556" s="1">
        <v>8</v>
      </c>
      <c r="M556" s="1">
        <v>1</v>
      </c>
      <c r="N556" s="1"/>
      <c r="O556" s="1"/>
      <c r="P556" s="1">
        <v>2</v>
      </c>
      <c r="Q556" s="1">
        <v>1</v>
      </c>
      <c r="R556" s="1"/>
      <c r="S556" s="1"/>
      <c r="T556" s="1"/>
      <c r="U556" s="1"/>
      <c r="Y556">
        <v>2</v>
      </c>
      <c r="Z556">
        <f t="shared" si="16"/>
        <v>0.7</v>
      </c>
      <c r="AG556">
        <v>4</v>
      </c>
      <c r="AH556">
        <v>1</v>
      </c>
      <c r="AI556">
        <f t="shared" si="17"/>
        <v>2</v>
      </c>
    </row>
    <row r="557" spans="3:35" x14ac:dyDescent="0.3">
      <c r="C557" s="1">
        <v>549</v>
      </c>
      <c r="D557" s="1">
        <v>4309</v>
      </c>
      <c r="E557" s="1">
        <v>15</v>
      </c>
      <c r="F557" s="1"/>
      <c r="G557" s="1" t="s">
        <v>2914</v>
      </c>
      <c r="H557" s="1" t="s">
        <v>2911</v>
      </c>
      <c r="I557" s="1">
        <v>0</v>
      </c>
      <c r="J557" s="1"/>
      <c r="K557" s="1"/>
      <c r="L557" s="1">
        <v>9</v>
      </c>
      <c r="M557" s="1">
        <v>1</v>
      </c>
      <c r="N557" s="1"/>
      <c r="O557" s="1"/>
      <c r="P557" s="1">
        <v>2</v>
      </c>
      <c r="Q557" s="1">
        <v>1</v>
      </c>
      <c r="R557" s="1"/>
      <c r="S557" s="1"/>
      <c r="T557" s="1"/>
      <c r="U557" s="1"/>
      <c r="Y557">
        <v>2</v>
      </c>
      <c r="Z557">
        <f t="shared" si="16"/>
        <v>0.7</v>
      </c>
      <c r="AG557">
        <v>4</v>
      </c>
      <c r="AH557">
        <v>1</v>
      </c>
      <c r="AI557">
        <f t="shared" si="17"/>
        <v>2</v>
      </c>
    </row>
    <row r="558" spans="3:35" x14ac:dyDescent="0.3">
      <c r="C558" s="1">
        <v>550</v>
      </c>
      <c r="D558" s="1">
        <v>4310</v>
      </c>
      <c r="E558" s="1">
        <v>15</v>
      </c>
      <c r="F558" s="1"/>
      <c r="G558" s="1" t="s">
        <v>2914</v>
      </c>
      <c r="H558" s="1" t="s">
        <v>2911</v>
      </c>
      <c r="I558" s="1">
        <v>0</v>
      </c>
      <c r="J558" s="1"/>
      <c r="K558" s="1"/>
      <c r="L558" s="1">
        <v>10</v>
      </c>
      <c r="M558" s="1">
        <v>1</v>
      </c>
      <c r="N558" s="1"/>
      <c r="O558" s="1"/>
      <c r="P558" s="1">
        <v>2</v>
      </c>
      <c r="Q558" s="1">
        <v>1</v>
      </c>
      <c r="R558" s="1"/>
      <c r="S558" s="1"/>
      <c r="T558" s="1"/>
      <c r="U558" s="1"/>
      <c r="Y558">
        <v>2</v>
      </c>
      <c r="Z558">
        <f t="shared" si="16"/>
        <v>0.7</v>
      </c>
      <c r="AG558">
        <v>4</v>
      </c>
      <c r="AH558">
        <v>1</v>
      </c>
      <c r="AI558">
        <f t="shared" si="17"/>
        <v>2</v>
      </c>
    </row>
    <row r="559" spans="3:35" x14ac:dyDescent="0.3">
      <c r="C559" s="1">
        <v>551</v>
      </c>
      <c r="D559" s="1">
        <v>4311</v>
      </c>
      <c r="E559" s="1">
        <v>15</v>
      </c>
      <c r="F559" s="1"/>
      <c r="G559" s="1" t="s">
        <v>2914</v>
      </c>
      <c r="H559" s="1" t="s">
        <v>2911</v>
      </c>
      <c r="I559" s="1">
        <v>0</v>
      </c>
      <c r="J559" s="1"/>
      <c r="K559" s="1"/>
      <c r="L559" s="1">
        <v>11</v>
      </c>
      <c r="M559" s="1">
        <v>1</v>
      </c>
      <c r="N559" s="1"/>
      <c r="O559" s="1"/>
      <c r="P559" s="1">
        <v>1</v>
      </c>
      <c r="Q559" s="1">
        <v>2</v>
      </c>
      <c r="R559" s="1"/>
      <c r="S559" s="1"/>
      <c r="T559" s="1"/>
      <c r="U559" s="1"/>
      <c r="Y559">
        <v>1</v>
      </c>
      <c r="Z559">
        <f t="shared" si="16"/>
        <v>0</v>
      </c>
      <c r="AG559">
        <v>2</v>
      </c>
      <c r="AH559">
        <v>2</v>
      </c>
      <c r="AI559">
        <f t="shared" si="17"/>
        <v>1</v>
      </c>
    </row>
    <row r="560" spans="3:35" x14ac:dyDescent="0.3">
      <c r="C560" s="1">
        <v>552</v>
      </c>
      <c r="D560" s="1">
        <v>4312</v>
      </c>
      <c r="E560" s="1">
        <v>15</v>
      </c>
      <c r="F560" s="1"/>
      <c r="G560" s="1" t="s">
        <v>2914</v>
      </c>
      <c r="H560" s="1" t="s">
        <v>2911</v>
      </c>
      <c r="I560" s="1">
        <v>0</v>
      </c>
      <c r="J560" s="1"/>
      <c r="K560" s="1"/>
      <c r="L560" s="1">
        <v>12</v>
      </c>
      <c r="M560" s="1">
        <v>1</v>
      </c>
      <c r="N560" s="1"/>
      <c r="O560" s="1"/>
      <c r="P560" s="1">
        <v>1</v>
      </c>
      <c r="Q560" s="1">
        <v>2</v>
      </c>
      <c r="R560" s="1"/>
      <c r="S560" s="1"/>
      <c r="T560" s="1"/>
      <c r="U560" s="1"/>
      <c r="Y560">
        <v>1</v>
      </c>
      <c r="Z560">
        <f t="shared" si="16"/>
        <v>0</v>
      </c>
      <c r="AG560">
        <v>2</v>
      </c>
      <c r="AH560">
        <v>2</v>
      </c>
      <c r="AI560">
        <f t="shared" si="17"/>
        <v>1</v>
      </c>
    </row>
    <row r="561" spans="3:35" x14ac:dyDescent="0.3">
      <c r="C561" s="1">
        <v>553</v>
      </c>
      <c r="D561" s="1">
        <v>4313</v>
      </c>
      <c r="E561" s="1">
        <v>15</v>
      </c>
      <c r="F561" s="1"/>
      <c r="G561" s="1" t="s">
        <v>2914</v>
      </c>
      <c r="H561" s="1" t="s">
        <v>2911</v>
      </c>
      <c r="I561" s="1">
        <v>0</v>
      </c>
      <c r="J561" s="1"/>
      <c r="K561" s="1"/>
      <c r="L561" s="1">
        <v>13</v>
      </c>
      <c r="M561" s="1">
        <v>1</v>
      </c>
      <c r="N561" s="1"/>
      <c r="O561" s="1"/>
      <c r="P561" s="1">
        <v>1</v>
      </c>
      <c r="Q561" s="1">
        <v>2</v>
      </c>
      <c r="R561" s="1"/>
      <c r="S561" s="1"/>
      <c r="T561" s="1"/>
      <c r="U561" s="1"/>
      <c r="Y561">
        <v>1</v>
      </c>
      <c r="Z561">
        <f t="shared" si="16"/>
        <v>0</v>
      </c>
      <c r="AG561">
        <v>2</v>
      </c>
      <c r="AH561">
        <v>2</v>
      </c>
      <c r="AI561">
        <f t="shared" si="17"/>
        <v>1</v>
      </c>
    </row>
    <row r="562" spans="3:35" x14ac:dyDescent="0.3">
      <c r="C562" s="1">
        <v>554</v>
      </c>
      <c r="D562" s="1">
        <v>4314</v>
      </c>
      <c r="E562" s="1">
        <v>15</v>
      </c>
      <c r="F562" s="1"/>
      <c r="G562" s="1" t="s">
        <v>2914</v>
      </c>
      <c r="H562" s="1" t="s">
        <v>2911</v>
      </c>
      <c r="I562" s="1">
        <v>0</v>
      </c>
      <c r="J562" s="1"/>
      <c r="K562" s="1"/>
      <c r="L562" s="1">
        <v>14</v>
      </c>
      <c r="M562" s="1">
        <v>1</v>
      </c>
      <c r="N562" s="1"/>
      <c r="O562" s="1"/>
      <c r="P562" s="1">
        <v>1</v>
      </c>
      <c r="Q562" s="1">
        <v>2</v>
      </c>
      <c r="R562" s="1"/>
      <c r="S562" s="1"/>
      <c r="T562" s="1"/>
      <c r="U562" s="1"/>
      <c r="Y562">
        <v>1</v>
      </c>
      <c r="Z562">
        <f t="shared" si="16"/>
        <v>0</v>
      </c>
      <c r="AG562">
        <v>2</v>
      </c>
      <c r="AH562">
        <v>2</v>
      </c>
      <c r="AI562">
        <f t="shared" si="17"/>
        <v>1</v>
      </c>
    </row>
    <row r="563" spans="3:35" x14ac:dyDescent="0.3">
      <c r="C563" s="1">
        <v>555</v>
      </c>
      <c r="D563" s="1">
        <v>4315</v>
      </c>
      <c r="E563" s="1">
        <v>15</v>
      </c>
      <c r="F563" s="1"/>
      <c r="G563" s="1" t="s">
        <v>2914</v>
      </c>
      <c r="H563" s="1" t="s">
        <v>2911</v>
      </c>
      <c r="I563" s="1">
        <v>0</v>
      </c>
      <c r="J563" s="1"/>
      <c r="K563" s="1"/>
      <c r="L563" s="1">
        <v>15</v>
      </c>
      <c r="M563" s="1">
        <v>1</v>
      </c>
      <c r="N563" s="1"/>
      <c r="O563" s="1"/>
      <c r="P563" s="1">
        <v>1</v>
      </c>
      <c r="Q563" s="1">
        <v>2</v>
      </c>
      <c r="R563" s="1"/>
      <c r="S563" s="1"/>
      <c r="T563" s="1"/>
      <c r="U563" s="1"/>
      <c r="Y563">
        <v>1</v>
      </c>
      <c r="Z563">
        <f t="shared" si="16"/>
        <v>0</v>
      </c>
      <c r="AG563">
        <v>2</v>
      </c>
      <c r="AH563">
        <v>2</v>
      </c>
      <c r="AI563">
        <f t="shared" si="17"/>
        <v>1</v>
      </c>
    </row>
    <row r="564" spans="3:35" x14ac:dyDescent="0.3">
      <c r="C564" s="1">
        <v>556</v>
      </c>
      <c r="D564" s="1">
        <v>4316</v>
      </c>
      <c r="E564" s="1">
        <v>15</v>
      </c>
      <c r="F564" s="1"/>
      <c r="G564" s="1" t="s">
        <v>2914</v>
      </c>
      <c r="H564" s="1" t="s">
        <v>2911</v>
      </c>
      <c r="I564" s="1">
        <v>0</v>
      </c>
      <c r="J564" s="1"/>
      <c r="K564" s="1"/>
      <c r="L564" s="1">
        <v>16</v>
      </c>
      <c r="M564" s="1">
        <v>1</v>
      </c>
      <c r="N564" s="1"/>
      <c r="O564" s="1"/>
      <c r="P564" s="1">
        <v>1</v>
      </c>
      <c r="Q564" s="1">
        <v>0</v>
      </c>
      <c r="R564" s="1"/>
      <c r="S564" s="1"/>
      <c r="T564" s="1"/>
      <c r="U564" s="1"/>
      <c r="Y564">
        <v>1</v>
      </c>
      <c r="Z564">
        <f t="shared" si="16"/>
        <v>0</v>
      </c>
      <c r="AG564">
        <v>1</v>
      </c>
      <c r="AH564">
        <v>0</v>
      </c>
      <c r="AI564">
        <f t="shared" si="17"/>
        <v>1</v>
      </c>
    </row>
    <row r="565" spans="3:35" x14ac:dyDescent="0.3">
      <c r="C565" s="1">
        <v>557</v>
      </c>
      <c r="D565" s="1">
        <v>4317</v>
      </c>
      <c r="E565" s="1">
        <v>15</v>
      </c>
      <c r="F565" s="1"/>
      <c r="G565" s="1" t="s">
        <v>2914</v>
      </c>
      <c r="H565" s="1" t="s">
        <v>2911</v>
      </c>
      <c r="I565" s="1">
        <v>0</v>
      </c>
      <c r="J565" s="1"/>
      <c r="K565" s="1"/>
      <c r="L565" s="1">
        <v>17</v>
      </c>
      <c r="M565" s="1">
        <v>1</v>
      </c>
      <c r="N565" s="1"/>
      <c r="O565" s="1"/>
      <c r="P565" s="1">
        <v>1</v>
      </c>
      <c r="Q565" s="1">
        <v>0</v>
      </c>
      <c r="R565" s="1"/>
      <c r="S565" s="1"/>
      <c r="T565" s="1"/>
      <c r="U565" s="1"/>
      <c r="Y565">
        <v>1</v>
      </c>
      <c r="Z565">
        <f t="shared" si="16"/>
        <v>0</v>
      </c>
      <c r="AG565">
        <v>1</v>
      </c>
      <c r="AH565">
        <v>0</v>
      </c>
      <c r="AI565">
        <f t="shared" si="17"/>
        <v>1</v>
      </c>
    </row>
    <row r="566" spans="3:35" x14ac:dyDescent="0.3">
      <c r="C566" s="1">
        <v>558</v>
      </c>
      <c r="D566" s="1">
        <v>4318</v>
      </c>
      <c r="E566" s="1">
        <v>15</v>
      </c>
      <c r="F566" s="1"/>
      <c r="G566" s="1" t="s">
        <v>2914</v>
      </c>
      <c r="H566" s="1" t="s">
        <v>2911</v>
      </c>
      <c r="I566" s="1">
        <v>0</v>
      </c>
      <c r="J566" s="1"/>
      <c r="K566" s="1"/>
      <c r="L566" s="1">
        <v>18</v>
      </c>
      <c r="M566" s="1">
        <v>1</v>
      </c>
      <c r="N566" s="1"/>
      <c r="O566" s="1"/>
      <c r="P566" s="1">
        <v>1</v>
      </c>
      <c r="Q566" s="1">
        <v>0</v>
      </c>
      <c r="R566" s="1"/>
      <c r="S566" s="1"/>
      <c r="T566" s="1"/>
      <c r="U566" s="1"/>
      <c r="Y566">
        <v>1</v>
      </c>
      <c r="Z566">
        <f t="shared" si="16"/>
        <v>0</v>
      </c>
      <c r="AG566">
        <v>1</v>
      </c>
      <c r="AH566">
        <v>0</v>
      </c>
      <c r="AI566">
        <f t="shared" si="17"/>
        <v>1</v>
      </c>
    </row>
    <row r="567" spans="3:35" x14ac:dyDescent="0.3">
      <c r="C567" s="1">
        <v>559</v>
      </c>
      <c r="D567" s="1">
        <v>4319</v>
      </c>
      <c r="E567" s="1">
        <v>15</v>
      </c>
      <c r="F567" s="1"/>
      <c r="G567" s="1" t="s">
        <v>2914</v>
      </c>
      <c r="H567" s="1" t="s">
        <v>2911</v>
      </c>
      <c r="I567" s="1">
        <v>0</v>
      </c>
      <c r="J567" s="1"/>
      <c r="K567" s="1"/>
      <c r="L567" s="1">
        <v>19</v>
      </c>
      <c r="M567" s="1">
        <v>1</v>
      </c>
      <c r="N567" s="1"/>
      <c r="O567" s="1"/>
      <c r="P567" s="1">
        <v>1</v>
      </c>
      <c r="Q567" s="1">
        <v>0</v>
      </c>
      <c r="R567" s="1"/>
      <c r="S567" s="1"/>
      <c r="T567" s="1"/>
      <c r="U567" s="1"/>
      <c r="Y567">
        <v>1</v>
      </c>
      <c r="Z567">
        <f t="shared" si="16"/>
        <v>0</v>
      </c>
      <c r="AG567">
        <v>1</v>
      </c>
      <c r="AH567">
        <v>0</v>
      </c>
      <c r="AI567">
        <f t="shared" si="17"/>
        <v>1</v>
      </c>
    </row>
    <row r="568" spans="3:35" x14ac:dyDescent="0.3">
      <c r="C568" s="1">
        <v>560</v>
      </c>
      <c r="D568" s="1">
        <v>4320</v>
      </c>
      <c r="E568" s="1">
        <v>15</v>
      </c>
      <c r="F568" s="1"/>
      <c r="G568" s="1" t="s">
        <v>2914</v>
      </c>
      <c r="H568" s="1" t="s">
        <v>2911</v>
      </c>
      <c r="I568" s="1">
        <v>0</v>
      </c>
      <c r="J568" s="1"/>
      <c r="K568" s="1"/>
      <c r="L568" s="1">
        <v>20</v>
      </c>
      <c r="M568" s="1">
        <v>1</v>
      </c>
      <c r="N568" s="1"/>
      <c r="O568" s="1"/>
      <c r="P568" s="1">
        <v>1</v>
      </c>
      <c r="Q568" s="1">
        <v>0</v>
      </c>
      <c r="R568" s="1"/>
      <c r="S568" s="1"/>
      <c r="T568" s="1"/>
      <c r="U568" s="1"/>
      <c r="Y568">
        <v>1</v>
      </c>
      <c r="Z568">
        <f t="shared" si="16"/>
        <v>0</v>
      </c>
      <c r="AG568">
        <v>1</v>
      </c>
      <c r="AH568">
        <v>0</v>
      </c>
      <c r="AI568">
        <f t="shared" si="17"/>
        <v>1</v>
      </c>
    </row>
    <row r="569" spans="3:35" x14ac:dyDescent="0.3">
      <c r="C569" s="1">
        <v>561</v>
      </c>
      <c r="D569" s="1">
        <v>9001</v>
      </c>
      <c r="E569" s="1">
        <v>1</v>
      </c>
      <c r="F569" s="1">
        <v>0</v>
      </c>
      <c r="G569" s="1" t="s">
        <v>2914</v>
      </c>
      <c r="H569" s="1" t="s">
        <v>2911</v>
      </c>
      <c r="I569" s="1">
        <v>0</v>
      </c>
      <c r="J569" s="1"/>
      <c r="K569" s="1"/>
      <c r="L569" s="1">
        <v>1</v>
      </c>
      <c r="M569" s="1">
        <v>1</v>
      </c>
      <c r="N569" s="1"/>
      <c r="O569" s="1"/>
      <c r="P569" s="1">
        <v>2</v>
      </c>
      <c r="Q569" s="1">
        <v>0.7</v>
      </c>
      <c r="R569" s="1"/>
      <c r="S569" s="1"/>
      <c r="T569" s="1"/>
      <c r="U569" s="1"/>
      <c r="Y569">
        <v>1</v>
      </c>
      <c r="Z569">
        <f t="shared" si="16"/>
        <v>0</v>
      </c>
      <c r="AG569">
        <v>6</v>
      </c>
      <c r="AH569">
        <v>0.7</v>
      </c>
      <c r="AI569">
        <f t="shared" si="17"/>
        <v>2</v>
      </c>
    </row>
    <row r="570" spans="3:35" x14ac:dyDescent="0.3">
      <c r="C570" s="1">
        <v>562</v>
      </c>
      <c r="D570" s="1">
        <v>10001</v>
      </c>
      <c r="E570" s="1">
        <v>1</v>
      </c>
      <c r="F570" s="1">
        <v>0</v>
      </c>
      <c r="G570" s="1" t="s">
        <v>2914</v>
      </c>
      <c r="H570" s="1"/>
      <c r="I570" s="1"/>
      <c r="J570" s="1"/>
      <c r="K570" s="1"/>
      <c r="L570" s="1">
        <v>101</v>
      </c>
      <c r="M570" s="1">
        <v>1</v>
      </c>
      <c r="N570" s="1"/>
      <c r="O570" s="1"/>
      <c r="P570" s="1">
        <v>1</v>
      </c>
      <c r="Q570" s="1">
        <v>0</v>
      </c>
      <c r="R570" s="1"/>
      <c r="S570" s="1"/>
      <c r="T570" s="1"/>
      <c r="U570" s="1"/>
      <c r="Y570">
        <v>1</v>
      </c>
      <c r="Z570">
        <f t="shared" si="16"/>
        <v>0</v>
      </c>
      <c r="AG570">
        <v>1</v>
      </c>
      <c r="AH570">
        <v>0</v>
      </c>
      <c r="AI570">
        <f t="shared" si="17"/>
        <v>1</v>
      </c>
    </row>
    <row r="571" spans="3:35" x14ac:dyDescent="0.3">
      <c r="C571" s="1">
        <v>563</v>
      </c>
      <c r="D571" s="1">
        <v>10002</v>
      </c>
      <c r="E571" s="1">
        <v>1</v>
      </c>
      <c r="F571" s="1">
        <v>0</v>
      </c>
      <c r="G571" s="1" t="s">
        <v>2914</v>
      </c>
      <c r="H571" s="1"/>
      <c r="I571" s="1"/>
      <c r="J571" s="1"/>
      <c r="K571" s="1"/>
      <c r="L571" s="1">
        <v>102</v>
      </c>
      <c r="M571" s="1">
        <v>1</v>
      </c>
      <c r="N571" s="1"/>
      <c r="O571" s="1"/>
      <c r="P571" s="1">
        <v>1</v>
      </c>
      <c r="Q571" s="1">
        <v>0</v>
      </c>
      <c r="R571" s="1"/>
      <c r="S571" s="1"/>
      <c r="T571" s="1"/>
      <c r="U571" s="1"/>
      <c r="Y571">
        <v>1</v>
      </c>
      <c r="Z571">
        <f t="shared" si="16"/>
        <v>0</v>
      </c>
      <c r="AG571">
        <v>1</v>
      </c>
      <c r="AH571">
        <v>0</v>
      </c>
      <c r="AI571">
        <f t="shared" si="17"/>
        <v>1</v>
      </c>
    </row>
    <row r="572" spans="3:35" x14ac:dyDescent="0.3">
      <c r="C572" s="1">
        <v>564</v>
      </c>
      <c r="D572" s="1">
        <v>10003</v>
      </c>
      <c r="E572" s="1">
        <v>1</v>
      </c>
      <c r="F572" s="1">
        <v>0</v>
      </c>
      <c r="G572" s="1" t="s">
        <v>2914</v>
      </c>
      <c r="H572" s="1"/>
      <c r="I572" s="1"/>
      <c r="J572" s="1"/>
      <c r="K572" s="1"/>
      <c r="L572" s="1">
        <v>103</v>
      </c>
      <c r="M572" s="1">
        <v>1</v>
      </c>
      <c r="N572" s="1"/>
      <c r="O572" s="1"/>
      <c r="P572" s="1">
        <v>1</v>
      </c>
      <c r="Q572" s="1">
        <v>0</v>
      </c>
      <c r="R572" s="1"/>
      <c r="S572" s="1"/>
      <c r="T572" s="1"/>
      <c r="U572" s="1"/>
      <c r="Y572">
        <v>1</v>
      </c>
      <c r="Z572">
        <f t="shared" si="16"/>
        <v>0</v>
      </c>
      <c r="AG572">
        <v>1</v>
      </c>
      <c r="AH572">
        <v>0</v>
      </c>
      <c r="AI572">
        <f t="shared" si="17"/>
        <v>1</v>
      </c>
    </row>
    <row r="573" spans="3:35" x14ac:dyDescent="0.3">
      <c r="C573" s="1">
        <v>565</v>
      </c>
      <c r="D573" s="1">
        <v>10004</v>
      </c>
      <c r="E573" s="1">
        <v>1</v>
      </c>
      <c r="F573" s="1">
        <v>0</v>
      </c>
      <c r="G573" s="1" t="s">
        <v>2914</v>
      </c>
      <c r="H573" s="1"/>
      <c r="I573" s="1"/>
      <c r="J573" s="1"/>
      <c r="K573" s="1"/>
      <c r="L573" s="1">
        <v>201</v>
      </c>
      <c r="M573" s="1">
        <v>1</v>
      </c>
      <c r="N573" s="1"/>
      <c r="O573" s="1"/>
      <c r="P573" s="1">
        <v>1</v>
      </c>
      <c r="Q573" s="1">
        <v>0</v>
      </c>
      <c r="R573" s="1"/>
      <c r="S573" s="1"/>
      <c r="T573" s="1"/>
      <c r="U573" s="1"/>
      <c r="Y573">
        <v>1</v>
      </c>
      <c r="Z573">
        <f t="shared" si="16"/>
        <v>0</v>
      </c>
      <c r="AG573">
        <v>1</v>
      </c>
      <c r="AH573">
        <v>0</v>
      </c>
      <c r="AI573">
        <f t="shared" si="17"/>
        <v>1</v>
      </c>
    </row>
    <row r="574" spans="3:35" x14ac:dyDescent="0.3">
      <c r="C574" s="1">
        <v>566</v>
      </c>
      <c r="D574" s="1">
        <v>10011</v>
      </c>
      <c r="E574" s="1">
        <v>1</v>
      </c>
      <c r="F574" s="1"/>
      <c r="G574" s="1" t="s">
        <v>2914</v>
      </c>
      <c r="H574" s="1"/>
      <c r="I574" s="1">
        <v>0</v>
      </c>
      <c r="J574" s="1"/>
      <c r="K574" s="1"/>
      <c r="L574" s="1">
        <v>101</v>
      </c>
      <c r="M574" s="1">
        <v>1</v>
      </c>
      <c r="N574" s="1">
        <v>30000</v>
      </c>
      <c r="O574" s="1">
        <v>1</v>
      </c>
      <c r="P574" s="1">
        <v>1</v>
      </c>
      <c r="Q574" s="1">
        <v>0</v>
      </c>
      <c r="R574" s="1"/>
      <c r="S574" s="1"/>
      <c r="T574" s="1"/>
      <c r="U574" s="1"/>
      <c r="Y574">
        <v>1</v>
      </c>
      <c r="Z574">
        <f t="shared" si="16"/>
        <v>0</v>
      </c>
      <c r="AG574">
        <v>1</v>
      </c>
      <c r="AH574">
        <v>0</v>
      </c>
      <c r="AI574">
        <f t="shared" si="17"/>
        <v>1</v>
      </c>
    </row>
    <row r="575" spans="3:35" x14ac:dyDescent="0.3">
      <c r="C575" s="1">
        <v>567</v>
      </c>
      <c r="D575" s="1">
        <v>10012</v>
      </c>
      <c r="E575" s="1">
        <v>1</v>
      </c>
      <c r="F575" s="1"/>
      <c r="G575" s="1" t="s">
        <v>2914</v>
      </c>
      <c r="H575" s="1"/>
      <c r="I575" s="1">
        <v>0</v>
      </c>
      <c r="J575" s="1"/>
      <c r="K575" s="1"/>
      <c r="L575" s="1">
        <v>102</v>
      </c>
      <c r="M575" s="1">
        <v>1</v>
      </c>
      <c r="N575" s="1">
        <v>30000</v>
      </c>
      <c r="O575" s="1">
        <v>1</v>
      </c>
      <c r="P575" s="1">
        <v>1</v>
      </c>
      <c r="Q575" s="1">
        <v>0</v>
      </c>
      <c r="R575" s="1"/>
      <c r="S575" s="1"/>
      <c r="T575" s="1"/>
      <c r="U575" s="1"/>
      <c r="Y575">
        <v>1</v>
      </c>
      <c r="Z575">
        <f t="shared" si="16"/>
        <v>0</v>
      </c>
      <c r="AG575">
        <v>1</v>
      </c>
      <c r="AH575">
        <v>0</v>
      </c>
      <c r="AI575">
        <f t="shared" si="17"/>
        <v>1</v>
      </c>
    </row>
    <row r="576" spans="3:35" x14ac:dyDescent="0.3">
      <c r="C576" s="1">
        <v>568</v>
      </c>
      <c r="D576" s="1">
        <v>10013</v>
      </c>
      <c r="E576" s="1">
        <v>1</v>
      </c>
      <c r="F576" s="1"/>
      <c r="G576" s="1" t="s">
        <v>2914</v>
      </c>
      <c r="H576" s="1"/>
      <c r="I576" s="1">
        <v>0</v>
      </c>
      <c r="J576" s="1"/>
      <c r="K576" s="1"/>
      <c r="L576" s="1">
        <v>103</v>
      </c>
      <c r="M576" s="1">
        <v>1</v>
      </c>
      <c r="N576" s="1">
        <v>30000</v>
      </c>
      <c r="O576" s="1">
        <v>1</v>
      </c>
      <c r="P576" s="1">
        <v>1</v>
      </c>
      <c r="Q576" s="1">
        <v>0</v>
      </c>
      <c r="R576" s="1"/>
      <c r="S576" s="1"/>
      <c r="T576" s="1"/>
      <c r="U576" s="1"/>
      <c r="Y576">
        <v>1</v>
      </c>
      <c r="Z576">
        <f t="shared" si="16"/>
        <v>0</v>
      </c>
      <c r="AG576">
        <v>1</v>
      </c>
      <c r="AH576">
        <v>0</v>
      </c>
      <c r="AI576">
        <f t="shared" si="17"/>
        <v>1</v>
      </c>
    </row>
    <row r="577" spans="3:35" x14ac:dyDescent="0.3">
      <c r="C577" s="1">
        <v>569</v>
      </c>
      <c r="D577" s="1">
        <v>10014</v>
      </c>
      <c r="E577" s="1">
        <v>1</v>
      </c>
      <c r="F577" s="1"/>
      <c r="G577" s="1" t="s">
        <v>2914</v>
      </c>
      <c r="H577" s="1"/>
      <c r="I577" s="1">
        <v>0</v>
      </c>
      <c r="J577" s="1"/>
      <c r="K577" s="1"/>
      <c r="L577" s="1">
        <v>201</v>
      </c>
      <c r="M577" s="1">
        <v>1</v>
      </c>
      <c r="N577" s="1">
        <v>30000</v>
      </c>
      <c r="O577" s="1">
        <v>1</v>
      </c>
      <c r="P577" s="1">
        <v>1</v>
      </c>
      <c r="Q577" s="1">
        <v>0</v>
      </c>
      <c r="R577" s="1"/>
      <c r="S577" s="1"/>
      <c r="T577" s="1"/>
      <c r="U577" s="1"/>
      <c r="Y577">
        <v>1</v>
      </c>
      <c r="Z577">
        <f t="shared" si="16"/>
        <v>0</v>
      </c>
      <c r="AG577">
        <v>1</v>
      </c>
      <c r="AH577">
        <v>0</v>
      </c>
      <c r="AI577">
        <f t="shared" si="17"/>
        <v>1</v>
      </c>
    </row>
    <row r="578" spans="3:35" x14ac:dyDescent="0.3">
      <c r="C578" s="1">
        <v>570</v>
      </c>
      <c r="D578" s="1">
        <v>10021</v>
      </c>
      <c r="E578" s="1">
        <v>1</v>
      </c>
      <c r="F578" s="1"/>
      <c r="G578" s="1" t="s">
        <v>2914</v>
      </c>
      <c r="H578" s="1"/>
      <c r="I578" s="1"/>
      <c r="J578" s="1"/>
      <c r="K578" s="1"/>
      <c r="L578" s="1">
        <v>101</v>
      </c>
      <c r="M578" s="1">
        <v>1</v>
      </c>
      <c r="N578" s="1">
        <v>30000</v>
      </c>
      <c r="O578" s="1">
        <v>1</v>
      </c>
      <c r="P578" s="1">
        <v>1</v>
      </c>
      <c r="Q578" s="1">
        <v>0</v>
      </c>
      <c r="R578" s="1"/>
      <c r="S578" s="1"/>
      <c r="T578" s="1"/>
      <c r="U578" s="1"/>
      <c r="Y578">
        <v>1</v>
      </c>
      <c r="Z578">
        <f t="shared" si="16"/>
        <v>0</v>
      </c>
      <c r="AG578">
        <v>1</v>
      </c>
      <c r="AH578">
        <v>0</v>
      </c>
      <c r="AI578">
        <f t="shared" si="17"/>
        <v>1</v>
      </c>
    </row>
    <row r="579" spans="3:35" x14ac:dyDescent="0.3">
      <c r="C579" s="1">
        <v>571</v>
      </c>
      <c r="D579" s="1">
        <v>10022</v>
      </c>
      <c r="E579" s="1">
        <v>1</v>
      </c>
      <c r="F579" s="1"/>
      <c r="G579" s="1" t="s">
        <v>2914</v>
      </c>
      <c r="H579" s="1"/>
      <c r="I579" s="1"/>
      <c r="J579" s="1"/>
      <c r="K579" s="1"/>
      <c r="L579" s="1">
        <v>102</v>
      </c>
      <c r="M579" s="1">
        <v>1</v>
      </c>
      <c r="N579" s="1">
        <v>30000</v>
      </c>
      <c r="O579" s="1">
        <v>1</v>
      </c>
      <c r="P579" s="1">
        <v>1</v>
      </c>
      <c r="Q579" s="1">
        <v>0</v>
      </c>
      <c r="R579" s="1"/>
      <c r="S579" s="1"/>
      <c r="T579" s="1"/>
      <c r="U579" s="1"/>
      <c r="Y579">
        <v>1</v>
      </c>
      <c r="Z579">
        <f t="shared" si="16"/>
        <v>0</v>
      </c>
      <c r="AG579">
        <v>1</v>
      </c>
      <c r="AH579">
        <v>0</v>
      </c>
      <c r="AI579">
        <f t="shared" si="17"/>
        <v>1</v>
      </c>
    </row>
    <row r="580" spans="3:35" x14ac:dyDescent="0.3">
      <c r="C580" s="1">
        <v>572</v>
      </c>
      <c r="D580" s="1">
        <v>10023</v>
      </c>
      <c r="E580" s="1">
        <v>1</v>
      </c>
      <c r="F580" s="1"/>
      <c r="G580" s="1" t="s">
        <v>2914</v>
      </c>
      <c r="H580" s="1"/>
      <c r="I580" s="1"/>
      <c r="J580" s="1"/>
      <c r="K580" s="1"/>
      <c r="L580" s="1">
        <v>103</v>
      </c>
      <c r="M580" s="1">
        <v>1</v>
      </c>
      <c r="N580" s="1">
        <v>30000</v>
      </c>
      <c r="O580" s="1">
        <v>1</v>
      </c>
      <c r="P580" s="1">
        <v>1</v>
      </c>
      <c r="Q580" s="1">
        <v>0</v>
      </c>
      <c r="R580" s="1"/>
      <c r="S580" s="1"/>
      <c r="T580" s="1"/>
      <c r="U580" s="1"/>
      <c r="Y580">
        <v>1</v>
      </c>
      <c r="Z580">
        <f t="shared" si="16"/>
        <v>0</v>
      </c>
      <c r="AG580">
        <v>1</v>
      </c>
      <c r="AH580">
        <v>0</v>
      </c>
      <c r="AI580">
        <f t="shared" si="17"/>
        <v>1</v>
      </c>
    </row>
    <row r="581" spans="3:35" x14ac:dyDescent="0.3">
      <c r="C581" s="1">
        <v>573</v>
      </c>
      <c r="D581" s="1">
        <v>10024</v>
      </c>
      <c r="E581" s="1">
        <v>1</v>
      </c>
      <c r="F581" s="1"/>
      <c r="G581" s="1" t="s">
        <v>2914</v>
      </c>
      <c r="H581" s="1"/>
      <c r="I581" s="1"/>
      <c r="J581" s="1"/>
      <c r="K581" s="1"/>
      <c r="L581" s="1">
        <v>201</v>
      </c>
      <c r="M581" s="1">
        <v>1</v>
      </c>
      <c r="N581" s="1">
        <v>30000</v>
      </c>
      <c r="O581" s="1">
        <v>1</v>
      </c>
      <c r="P581" s="1">
        <v>1</v>
      </c>
      <c r="Q581" s="1">
        <v>0</v>
      </c>
      <c r="R581" s="1"/>
      <c r="S581" s="1"/>
      <c r="T581" s="1"/>
      <c r="U581" s="1"/>
      <c r="Y581">
        <v>3</v>
      </c>
      <c r="Z581">
        <f t="shared" si="16"/>
        <v>0.5</v>
      </c>
      <c r="AG581">
        <v>1</v>
      </c>
      <c r="AH581">
        <v>0</v>
      </c>
      <c r="AI581">
        <f t="shared" si="17"/>
        <v>1</v>
      </c>
    </row>
    <row r="582" spans="3:35" x14ac:dyDescent="0.3">
      <c r="C582" s="1">
        <v>574</v>
      </c>
      <c r="D582" s="1">
        <v>20001</v>
      </c>
      <c r="E582" s="1">
        <v>5</v>
      </c>
      <c r="F582" s="1"/>
      <c r="G582" s="1" t="s">
        <v>2914</v>
      </c>
      <c r="H582" s="1"/>
      <c r="I582" s="1"/>
      <c r="J582" s="1"/>
      <c r="K582" s="1"/>
      <c r="L582" s="1">
        <v>1</v>
      </c>
      <c r="M582" s="1">
        <v>1</v>
      </c>
      <c r="N582" s="1">
        <v>30000</v>
      </c>
      <c r="O582" s="1">
        <v>1</v>
      </c>
      <c r="P582" s="1">
        <v>2</v>
      </c>
      <c r="Q582" s="1">
        <v>0.7</v>
      </c>
      <c r="R582" s="1"/>
      <c r="S582" s="1"/>
      <c r="T582" s="1"/>
      <c r="U582" s="1"/>
      <c r="Y582">
        <v>3</v>
      </c>
      <c r="Z582">
        <f t="shared" si="16"/>
        <v>0.5</v>
      </c>
      <c r="AG582">
        <v>6</v>
      </c>
      <c r="AH582">
        <v>0.7</v>
      </c>
      <c r="AI582">
        <f t="shared" si="17"/>
        <v>2</v>
      </c>
    </row>
    <row r="583" spans="3:35" x14ac:dyDescent="0.3">
      <c r="C583" s="1">
        <v>575</v>
      </c>
      <c r="D583" s="1">
        <v>20002</v>
      </c>
      <c r="E583" s="1">
        <v>5</v>
      </c>
      <c r="F583" s="1"/>
      <c r="G583" s="1" t="s">
        <v>2914</v>
      </c>
      <c r="H583" s="1"/>
      <c r="I583" s="1"/>
      <c r="J583" s="1"/>
      <c r="K583" s="1"/>
      <c r="L583" s="1">
        <v>2</v>
      </c>
      <c r="M583" s="1">
        <v>1</v>
      </c>
      <c r="N583" s="1">
        <v>30000</v>
      </c>
      <c r="O583" s="1">
        <v>1</v>
      </c>
      <c r="P583" s="1">
        <v>2</v>
      </c>
      <c r="Q583" s="1">
        <v>0.7</v>
      </c>
      <c r="R583" s="1"/>
      <c r="S583" s="1"/>
      <c r="T583" s="1"/>
      <c r="U583" s="1"/>
      <c r="Y583">
        <v>3</v>
      </c>
      <c r="Z583">
        <f t="shared" si="16"/>
        <v>0.5</v>
      </c>
      <c r="AG583">
        <v>6</v>
      </c>
      <c r="AH583">
        <v>0.7</v>
      </c>
      <c r="AI583">
        <f t="shared" si="17"/>
        <v>2</v>
      </c>
    </row>
    <row r="584" spans="3:35" x14ac:dyDescent="0.3">
      <c r="C584" s="1">
        <v>576</v>
      </c>
      <c r="D584" s="1">
        <v>20003</v>
      </c>
      <c r="E584" s="1">
        <v>5</v>
      </c>
      <c r="F584" s="1"/>
      <c r="G584" s="1" t="s">
        <v>2914</v>
      </c>
      <c r="H584" s="1"/>
      <c r="I584" s="1"/>
      <c r="J584" s="1"/>
      <c r="K584" s="1"/>
      <c r="L584" s="1">
        <v>3</v>
      </c>
      <c r="M584" s="1">
        <v>1</v>
      </c>
      <c r="N584" s="1">
        <v>30000</v>
      </c>
      <c r="O584" s="1">
        <v>1</v>
      </c>
      <c r="P584" s="1">
        <v>2</v>
      </c>
      <c r="Q584" s="1">
        <v>0.7</v>
      </c>
      <c r="R584" s="1"/>
      <c r="S584" s="1"/>
      <c r="T584" s="1"/>
      <c r="U584" s="1"/>
      <c r="Y584">
        <v>3</v>
      </c>
      <c r="Z584">
        <f t="shared" si="16"/>
        <v>0.5</v>
      </c>
      <c r="AG584">
        <v>6</v>
      </c>
      <c r="AH584">
        <v>0.7</v>
      </c>
      <c r="AI584">
        <f t="shared" si="17"/>
        <v>2</v>
      </c>
    </row>
    <row r="585" spans="3:35" x14ac:dyDescent="0.3">
      <c r="C585" s="1">
        <v>577</v>
      </c>
      <c r="D585" s="1">
        <v>20004</v>
      </c>
      <c r="E585" s="1">
        <v>5</v>
      </c>
      <c r="F585" s="1"/>
      <c r="G585" s="1" t="s">
        <v>2914</v>
      </c>
      <c r="H585" s="1"/>
      <c r="I585" s="1"/>
      <c r="J585" s="1"/>
      <c r="K585" s="1"/>
      <c r="L585" s="1">
        <v>4</v>
      </c>
      <c r="M585" s="1">
        <v>1</v>
      </c>
      <c r="N585" s="1">
        <v>30000</v>
      </c>
      <c r="O585" s="1">
        <v>1</v>
      </c>
      <c r="P585" s="1">
        <v>2</v>
      </c>
      <c r="Q585" s="1">
        <v>0.7</v>
      </c>
      <c r="R585" s="1"/>
      <c r="S585" s="1"/>
      <c r="T585" s="1"/>
      <c r="U585" s="1"/>
      <c r="Y585">
        <v>3</v>
      </c>
      <c r="Z585">
        <f t="shared" si="16"/>
        <v>0.5</v>
      </c>
      <c r="AG585">
        <v>6</v>
      </c>
      <c r="AH585">
        <v>0.7</v>
      </c>
      <c r="AI585">
        <f t="shared" si="17"/>
        <v>2</v>
      </c>
    </row>
    <row r="586" spans="3:35" x14ac:dyDescent="0.3">
      <c r="C586" s="1">
        <v>578</v>
      </c>
      <c r="D586" s="1">
        <v>20005</v>
      </c>
      <c r="E586" s="1">
        <v>5</v>
      </c>
      <c r="F586" s="1"/>
      <c r="G586" s="1" t="s">
        <v>2914</v>
      </c>
      <c r="H586" s="1"/>
      <c r="I586" s="1"/>
      <c r="J586" s="1"/>
      <c r="K586" s="1"/>
      <c r="L586" s="1">
        <v>5</v>
      </c>
      <c r="M586" s="1">
        <v>1</v>
      </c>
      <c r="N586" s="1">
        <v>30000</v>
      </c>
      <c r="O586" s="1">
        <v>1</v>
      </c>
      <c r="P586" s="1">
        <v>2</v>
      </c>
      <c r="Q586" s="1">
        <v>0.7</v>
      </c>
      <c r="R586" s="1"/>
      <c r="S586" s="1"/>
      <c r="T586" s="1"/>
      <c r="U586" s="1"/>
      <c r="Y586">
        <v>2</v>
      </c>
      <c r="Z586">
        <f t="shared" ref="Z586:Z624" si="18">VLOOKUP(Y586,$AC$9:$AD$11,2,FALSE)</f>
        <v>0.7</v>
      </c>
      <c r="AG586">
        <v>6</v>
      </c>
      <c r="AH586">
        <v>0.7</v>
      </c>
      <c r="AI586">
        <f t="shared" ref="AI586:AI625" si="19">VLOOKUP(AG586,$AM$9:$AN$12,2,FALSE)</f>
        <v>2</v>
      </c>
    </row>
    <row r="587" spans="3:35" x14ac:dyDescent="0.3">
      <c r="C587" s="1">
        <v>579</v>
      </c>
      <c r="D587" s="1">
        <v>20006</v>
      </c>
      <c r="E587" s="1">
        <v>5</v>
      </c>
      <c r="F587" s="1"/>
      <c r="G587" s="1" t="s">
        <v>2914</v>
      </c>
      <c r="H587" s="1"/>
      <c r="I587" s="1"/>
      <c r="J587" s="1"/>
      <c r="K587" s="1"/>
      <c r="L587" s="1">
        <v>6</v>
      </c>
      <c r="M587" s="1">
        <v>1</v>
      </c>
      <c r="N587" s="1">
        <v>30000</v>
      </c>
      <c r="O587" s="1">
        <v>1</v>
      </c>
      <c r="P587" s="1">
        <v>2</v>
      </c>
      <c r="Q587" s="1">
        <v>1</v>
      </c>
      <c r="R587" s="1"/>
      <c r="S587" s="1"/>
      <c r="T587" s="1"/>
      <c r="U587" s="1"/>
      <c r="Y587">
        <v>2</v>
      </c>
      <c r="Z587">
        <f t="shared" si="18"/>
        <v>0.7</v>
      </c>
      <c r="AG587">
        <v>4</v>
      </c>
      <c r="AH587">
        <v>1</v>
      </c>
      <c r="AI587">
        <f t="shared" si="19"/>
        <v>2</v>
      </c>
    </row>
    <row r="588" spans="3:35" x14ac:dyDescent="0.3">
      <c r="C588" s="1">
        <v>580</v>
      </c>
      <c r="D588" s="1">
        <v>20007</v>
      </c>
      <c r="E588" s="1">
        <v>5</v>
      </c>
      <c r="F588" s="1"/>
      <c r="G588" s="1" t="s">
        <v>2914</v>
      </c>
      <c r="H588" s="1"/>
      <c r="I588" s="1"/>
      <c r="J588" s="1"/>
      <c r="K588" s="1"/>
      <c r="L588" s="1">
        <v>7</v>
      </c>
      <c r="M588" s="1">
        <v>1</v>
      </c>
      <c r="N588" s="1">
        <v>30000</v>
      </c>
      <c r="O588" s="1">
        <v>1</v>
      </c>
      <c r="P588" s="1">
        <v>2</v>
      </c>
      <c r="Q588" s="1">
        <v>1</v>
      </c>
      <c r="R588" s="1"/>
      <c r="S588" s="1"/>
      <c r="T588" s="1"/>
      <c r="U588" s="1"/>
      <c r="Y588">
        <v>2</v>
      </c>
      <c r="Z588">
        <f t="shared" si="18"/>
        <v>0.7</v>
      </c>
      <c r="AG588">
        <v>4</v>
      </c>
      <c r="AH588">
        <v>1</v>
      </c>
      <c r="AI588">
        <f t="shared" si="19"/>
        <v>2</v>
      </c>
    </row>
    <row r="589" spans="3:35" x14ac:dyDescent="0.3">
      <c r="C589" s="1">
        <v>581</v>
      </c>
      <c r="D589" s="1">
        <v>20008</v>
      </c>
      <c r="E589" s="1">
        <v>5</v>
      </c>
      <c r="F589" s="1"/>
      <c r="G589" s="1" t="s">
        <v>2914</v>
      </c>
      <c r="H589" s="1"/>
      <c r="I589" s="1"/>
      <c r="J589" s="1"/>
      <c r="K589" s="1"/>
      <c r="L589" s="1">
        <v>8</v>
      </c>
      <c r="M589" s="1">
        <v>1</v>
      </c>
      <c r="N589" s="1">
        <v>30000</v>
      </c>
      <c r="O589" s="1">
        <v>1</v>
      </c>
      <c r="P589" s="1">
        <v>2</v>
      </c>
      <c r="Q589" s="1">
        <v>1</v>
      </c>
      <c r="R589" s="1"/>
      <c r="S589" s="1"/>
      <c r="T589" s="1"/>
      <c r="U589" s="1"/>
      <c r="Y589">
        <v>2</v>
      </c>
      <c r="Z589">
        <f t="shared" si="18"/>
        <v>0.7</v>
      </c>
      <c r="AG589">
        <v>4</v>
      </c>
      <c r="AH589">
        <v>1</v>
      </c>
      <c r="AI589">
        <f t="shared" si="19"/>
        <v>2</v>
      </c>
    </row>
    <row r="590" spans="3:35" x14ac:dyDescent="0.3">
      <c r="C590" s="1">
        <v>582</v>
      </c>
      <c r="D590" s="1">
        <v>20009</v>
      </c>
      <c r="E590" s="1">
        <v>5</v>
      </c>
      <c r="F590" s="1"/>
      <c r="G590" s="1" t="s">
        <v>2914</v>
      </c>
      <c r="H590" s="1"/>
      <c r="I590" s="1"/>
      <c r="J590" s="1"/>
      <c r="K590" s="1"/>
      <c r="L590" s="1">
        <v>9</v>
      </c>
      <c r="M590" s="1">
        <v>1</v>
      </c>
      <c r="N590" s="1">
        <v>30000</v>
      </c>
      <c r="O590" s="1">
        <v>1</v>
      </c>
      <c r="P590" s="1">
        <v>2</v>
      </c>
      <c r="Q590" s="1">
        <v>1</v>
      </c>
      <c r="R590" s="1"/>
      <c r="S590" s="1"/>
      <c r="T590" s="1"/>
      <c r="U590" s="1"/>
      <c r="Y590">
        <v>2</v>
      </c>
      <c r="Z590">
        <f t="shared" si="18"/>
        <v>0.7</v>
      </c>
      <c r="AG590">
        <v>4</v>
      </c>
      <c r="AH590">
        <v>1</v>
      </c>
      <c r="AI590">
        <f t="shared" si="19"/>
        <v>2</v>
      </c>
    </row>
    <row r="591" spans="3:35" x14ac:dyDescent="0.3">
      <c r="C591" s="1">
        <v>583</v>
      </c>
      <c r="D591" s="1">
        <v>20010</v>
      </c>
      <c r="E591" s="1">
        <v>5</v>
      </c>
      <c r="F591" s="1"/>
      <c r="G591" s="1" t="s">
        <v>2914</v>
      </c>
      <c r="H591" s="1"/>
      <c r="I591" s="1"/>
      <c r="J591" s="1"/>
      <c r="K591" s="1"/>
      <c r="L591" s="1">
        <v>10</v>
      </c>
      <c r="M591" s="1">
        <v>1</v>
      </c>
      <c r="N591" s="1">
        <v>30000</v>
      </c>
      <c r="O591" s="1">
        <v>1</v>
      </c>
      <c r="P591" s="1">
        <v>2</v>
      </c>
      <c r="Q591" s="1">
        <v>1</v>
      </c>
      <c r="R591" s="1"/>
      <c r="S591" s="1"/>
      <c r="T591" s="1"/>
      <c r="U591" s="1"/>
      <c r="Y591">
        <v>1</v>
      </c>
      <c r="Z591">
        <f t="shared" si="18"/>
        <v>0</v>
      </c>
      <c r="AG591">
        <v>4</v>
      </c>
      <c r="AH591">
        <v>1</v>
      </c>
      <c r="AI591">
        <f t="shared" si="19"/>
        <v>2</v>
      </c>
    </row>
    <row r="592" spans="3:35" x14ac:dyDescent="0.3">
      <c r="C592" s="1">
        <v>584</v>
      </c>
      <c r="D592" s="1">
        <v>20011</v>
      </c>
      <c r="E592" s="1">
        <v>5</v>
      </c>
      <c r="F592" s="1"/>
      <c r="G592" s="1" t="s">
        <v>2914</v>
      </c>
      <c r="H592" s="1"/>
      <c r="I592" s="1"/>
      <c r="J592" s="1"/>
      <c r="K592" s="1"/>
      <c r="L592" s="1">
        <v>11</v>
      </c>
      <c r="M592" s="1">
        <v>1</v>
      </c>
      <c r="N592" s="1">
        <v>30000</v>
      </c>
      <c r="O592" s="1">
        <v>1</v>
      </c>
      <c r="P592" s="1">
        <v>1</v>
      </c>
      <c r="Q592" s="1">
        <v>2</v>
      </c>
      <c r="R592" s="1"/>
      <c r="S592" s="1"/>
      <c r="T592" s="1"/>
      <c r="U592" s="1"/>
      <c r="Y592">
        <v>1</v>
      </c>
      <c r="Z592">
        <f t="shared" si="18"/>
        <v>0</v>
      </c>
      <c r="AG592">
        <v>2</v>
      </c>
      <c r="AH592">
        <v>2</v>
      </c>
      <c r="AI592">
        <f t="shared" si="19"/>
        <v>1</v>
      </c>
    </row>
    <row r="593" spans="3:35" x14ac:dyDescent="0.3">
      <c r="C593" s="1">
        <v>585</v>
      </c>
      <c r="D593" s="1">
        <v>20012</v>
      </c>
      <c r="E593" s="1">
        <v>5</v>
      </c>
      <c r="F593" s="1"/>
      <c r="G593" s="1" t="s">
        <v>2914</v>
      </c>
      <c r="H593" s="1"/>
      <c r="I593" s="1"/>
      <c r="J593" s="1"/>
      <c r="K593" s="1"/>
      <c r="L593" s="1">
        <v>12</v>
      </c>
      <c r="M593" s="1">
        <v>1</v>
      </c>
      <c r="N593" s="1">
        <v>30000</v>
      </c>
      <c r="O593" s="1">
        <v>1</v>
      </c>
      <c r="P593" s="1">
        <v>1</v>
      </c>
      <c r="Q593" s="1">
        <v>2</v>
      </c>
      <c r="R593" s="1"/>
      <c r="S593" s="1"/>
      <c r="T593" s="1"/>
      <c r="U593" s="1"/>
      <c r="Y593">
        <v>1</v>
      </c>
      <c r="Z593">
        <f t="shared" si="18"/>
        <v>0</v>
      </c>
      <c r="AG593">
        <v>2</v>
      </c>
      <c r="AH593">
        <v>2</v>
      </c>
      <c r="AI593">
        <f t="shared" si="19"/>
        <v>1</v>
      </c>
    </row>
    <row r="594" spans="3:35" x14ac:dyDescent="0.3">
      <c r="C594" s="1">
        <v>586</v>
      </c>
      <c r="D594" s="1">
        <v>20013</v>
      </c>
      <c r="E594" s="1">
        <v>5</v>
      </c>
      <c r="F594" s="1"/>
      <c r="G594" s="1" t="s">
        <v>2914</v>
      </c>
      <c r="H594" s="1"/>
      <c r="I594" s="1"/>
      <c r="J594" s="1"/>
      <c r="K594" s="1"/>
      <c r="L594" s="1">
        <v>13</v>
      </c>
      <c r="M594" s="1">
        <v>1</v>
      </c>
      <c r="N594" s="1">
        <v>30000</v>
      </c>
      <c r="O594" s="1">
        <v>1</v>
      </c>
      <c r="P594" s="1">
        <v>1</v>
      </c>
      <c r="Q594" s="1">
        <v>2</v>
      </c>
      <c r="R594" s="1"/>
      <c r="S594" s="1"/>
      <c r="T594" s="1"/>
      <c r="U594" s="1"/>
      <c r="Y594">
        <v>1</v>
      </c>
      <c r="Z594">
        <f t="shared" si="18"/>
        <v>0</v>
      </c>
      <c r="AG594">
        <v>2</v>
      </c>
      <c r="AH594">
        <v>2</v>
      </c>
      <c r="AI594">
        <f t="shared" si="19"/>
        <v>1</v>
      </c>
    </row>
    <row r="595" spans="3:35" x14ac:dyDescent="0.3">
      <c r="C595" s="1">
        <v>587</v>
      </c>
      <c r="D595" s="1">
        <v>20014</v>
      </c>
      <c r="E595" s="1">
        <v>5</v>
      </c>
      <c r="F595" s="1"/>
      <c r="G595" s="1" t="s">
        <v>2914</v>
      </c>
      <c r="H595" s="1"/>
      <c r="I595" s="1"/>
      <c r="J595" s="1"/>
      <c r="K595" s="1"/>
      <c r="L595" s="1">
        <v>14</v>
      </c>
      <c r="M595" s="1">
        <v>1</v>
      </c>
      <c r="N595" s="1">
        <v>30000</v>
      </c>
      <c r="O595" s="1">
        <v>1</v>
      </c>
      <c r="P595" s="1">
        <v>1</v>
      </c>
      <c r="Q595" s="1">
        <v>2</v>
      </c>
      <c r="R595" s="1"/>
      <c r="S595" s="1"/>
      <c r="T595" s="1"/>
      <c r="U595" s="1"/>
      <c r="Y595">
        <v>1</v>
      </c>
      <c r="Z595">
        <f t="shared" si="18"/>
        <v>0</v>
      </c>
      <c r="AG595">
        <v>2</v>
      </c>
      <c r="AH595">
        <v>2</v>
      </c>
      <c r="AI595">
        <f t="shared" si="19"/>
        <v>1</v>
      </c>
    </row>
    <row r="596" spans="3:35" x14ac:dyDescent="0.3">
      <c r="C596" s="1">
        <v>588</v>
      </c>
      <c r="D596" s="1">
        <v>20015</v>
      </c>
      <c r="E596" s="1">
        <v>5</v>
      </c>
      <c r="F596" s="1"/>
      <c r="G596" s="1" t="s">
        <v>2914</v>
      </c>
      <c r="H596" s="1"/>
      <c r="I596" s="1"/>
      <c r="J596" s="1"/>
      <c r="K596" s="1"/>
      <c r="L596" s="1">
        <v>15</v>
      </c>
      <c r="M596" s="1">
        <v>1</v>
      </c>
      <c r="N596" s="1">
        <v>30000</v>
      </c>
      <c r="O596" s="1">
        <v>1</v>
      </c>
      <c r="P596" s="1">
        <v>1</v>
      </c>
      <c r="Q596" s="1">
        <v>2</v>
      </c>
      <c r="R596" s="1"/>
      <c r="S596" s="1"/>
      <c r="T596" s="1"/>
      <c r="U596" s="1"/>
      <c r="Y596">
        <v>1</v>
      </c>
      <c r="Z596">
        <f t="shared" si="18"/>
        <v>0</v>
      </c>
      <c r="AG596">
        <v>2</v>
      </c>
      <c r="AH596">
        <v>2</v>
      </c>
      <c r="AI596">
        <f t="shared" si="19"/>
        <v>1</v>
      </c>
    </row>
    <row r="597" spans="3:35" x14ac:dyDescent="0.3">
      <c r="C597" s="1">
        <v>589</v>
      </c>
      <c r="D597" s="1">
        <v>20016</v>
      </c>
      <c r="E597" s="1">
        <v>5</v>
      </c>
      <c r="F597" s="1"/>
      <c r="G597" s="1" t="s">
        <v>2914</v>
      </c>
      <c r="H597" s="1"/>
      <c r="I597" s="1"/>
      <c r="J597" s="1"/>
      <c r="K597" s="1"/>
      <c r="L597" s="1">
        <v>16</v>
      </c>
      <c r="M597" s="1">
        <v>1</v>
      </c>
      <c r="N597" s="1">
        <v>30000</v>
      </c>
      <c r="O597" s="1">
        <v>1</v>
      </c>
      <c r="P597" s="1">
        <v>1</v>
      </c>
      <c r="Q597" s="1">
        <v>0</v>
      </c>
      <c r="R597" s="1"/>
      <c r="S597" s="1"/>
      <c r="T597" s="1"/>
      <c r="U597" s="1"/>
      <c r="Y597">
        <v>1</v>
      </c>
      <c r="Z597">
        <f t="shared" si="18"/>
        <v>0</v>
      </c>
      <c r="AG597">
        <v>1</v>
      </c>
      <c r="AH597">
        <v>0</v>
      </c>
      <c r="AI597">
        <f t="shared" si="19"/>
        <v>1</v>
      </c>
    </row>
    <row r="598" spans="3:35" x14ac:dyDescent="0.3">
      <c r="C598" s="1">
        <v>590</v>
      </c>
      <c r="D598" s="1">
        <v>20017</v>
      </c>
      <c r="E598" s="1">
        <v>5</v>
      </c>
      <c r="F598" s="1"/>
      <c r="G598" s="1" t="s">
        <v>2914</v>
      </c>
      <c r="H598" s="1"/>
      <c r="I598" s="1"/>
      <c r="J598" s="1"/>
      <c r="K598" s="1"/>
      <c r="L598" s="1">
        <v>17</v>
      </c>
      <c r="M598" s="1">
        <v>1</v>
      </c>
      <c r="N598" s="1">
        <v>30000</v>
      </c>
      <c r="O598" s="1">
        <v>1</v>
      </c>
      <c r="P598" s="1">
        <v>1</v>
      </c>
      <c r="Q598" s="1">
        <v>0</v>
      </c>
      <c r="R598" s="1"/>
      <c r="S598" s="1"/>
      <c r="T598" s="1"/>
      <c r="U598" s="1"/>
      <c r="Y598">
        <v>1</v>
      </c>
      <c r="Z598">
        <f t="shared" si="18"/>
        <v>0</v>
      </c>
      <c r="AG598">
        <v>1</v>
      </c>
      <c r="AH598">
        <v>0</v>
      </c>
      <c r="AI598">
        <f t="shared" si="19"/>
        <v>1</v>
      </c>
    </row>
    <row r="599" spans="3:35" x14ac:dyDescent="0.3">
      <c r="C599" s="1">
        <v>591</v>
      </c>
      <c r="D599" s="1">
        <v>20018</v>
      </c>
      <c r="E599" s="1">
        <v>5</v>
      </c>
      <c r="F599" s="1"/>
      <c r="G599" s="1" t="s">
        <v>2914</v>
      </c>
      <c r="H599" s="1"/>
      <c r="I599" s="1"/>
      <c r="J599" s="1"/>
      <c r="K599" s="1"/>
      <c r="L599" s="1">
        <v>18</v>
      </c>
      <c r="M599" s="1">
        <v>1</v>
      </c>
      <c r="N599" s="1">
        <v>30000</v>
      </c>
      <c r="O599" s="1">
        <v>1</v>
      </c>
      <c r="P599" s="1">
        <v>1</v>
      </c>
      <c r="Q599" s="1">
        <v>0</v>
      </c>
      <c r="R599" s="1"/>
      <c r="S599" s="1"/>
      <c r="T599" s="1"/>
      <c r="U599" s="1"/>
      <c r="Y599">
        <v>1</v>
      </c>
      <c r="Z599">
        <f t="shared" si="18"/>
        <v>0</v>
      </c>
      <c r="AG599">
        <v>1</v>
      </c>
      <c r="AH599">
        <v>0</v>
      </c>
      <c r="AI599">
        <f t="shared" si="19"/>
        <v>1</v>
      </c>
    </row>
    <row r="600" spans="3:35" x14ac:dyDescent="0.3">
      <c r="C600" s="1">
        <v>592</v>
      </c>
      <c r="D600" s="1">
        <v>20019</v>
      </c>
      <c r="E600" s="1">
        <v>5</v>
      </c>
      <c r="F600" s="1"/>
      <c r="G600" s="1" t="s">
        <v>2914</v>
      </c>
      <c r="H600" s="1"/>
      <c r="I600" s="1"/>
      <c r="J600" s="1"/>
      <c r="K600" s="1"/>
      <c r="L600" s="1">
        <v>19</v>
      </c>
      <c r="M600" s="1">
        <v>1</v>
      </c>
      <c r="N600" s="1">
        <v>30000</v>
      </c>
      <c r="O600" s="1">
        <v>1</v>
      </c>
      <c r="P600" s="1">
        <v>1</v>
      </c>
      <c r="Q600" s="1">
        <v>0</v>
      </c>
      <c r="R600" s="1"/>
      <c r="S600" s="1"/>
      <c r="T600" s="1"/>
      <c r="U600" s="1"/>
      <c r="Y600">
        <v>1</v>
      </c>
      <c r="Z600">
        <f t="shared" si="18"/>
        <v>0</v>
      </c>
      <c r="AG600">
        <v>1</v>
      </c>
      <c r="AH600">
        <v>0</v>
      </c>
      <c r="AI600">
        <f t="shared" si="19"/>
        <v>1</v>
      </c>
    </row>
    <row r="601" spans="3:35" x14ac:dyDescent="0.3">
      <c r="C601" s="1">
        <v>593</v>
      </c>
      <c r="D601" s="1">
        <v>20012</v>
      </c>
      <c r="E601" s="1">
        <v>5</v>
      </c>
      <c r="F601" s="1"/>
      <c r="G601" s="1" t="s">
        <v>2914</v>
      </c>
      <c r="H601" s="1"/>
      <c r="I601" s="1"/>
      <c r="J601" s="1"/>
      <c r="K601" s="1"/>
      <c r="L601" s="1">
        <v>20</v>
      </c>
      <c r="M601" s="1">
        <v>1</v>
      </c>
      <c r="N601" s="1">
        <v>30000</v>
      </c>
      <c r="O601" s="1">
        <v>1</v>
      </c>
      <c r="P601" s="1">
        <v>1</v>
      </c>
      <c r="Q601" s="1">
        <v>0</v>
      </c>
      <c r="R601" s="1"/>
      <c r="S601" s="1"/>
      <c r="T601" s="1"/>
      <c r="U601" s="1"/>
      <c r="Y601">
        <v>3</v>
      </c>
      <c r="Z601">
        <f t="shared" si="18"/>
        <v>0.5</v>
      </c>
      <c r="AG601">
        <v>1</v>
      </c>
      <c r="AH601">
        <v>0</v>
      </c>
      <c r="AI601">
        <f t="shared" si="19"/>
        <v>1</v>
      </c>
    </row>
    <row r="602" spans="3:35" x14ac:dyDescent="0.3">
      <c r="C602" s="1">
        <v>594</v>
      </c>
      <c r="D602" s="1">
        <v>20101</v>
      </c>
      <c r="E602" s="1">
        <v>15</v>
      </c>
      <c r="F602" s="1"/>
      <c r="G602" s="1" t="s">
        <v>2914</v>
      </c>
      <c r="H602" s="1"/>
      <c r="I602" s="1"/>
      <c r="J602" s="1"/>
      <c r="K602" s="1"/>
      <c r="L602" s="1">
        <v>1</v>
      </c>
      <c r="M602" s="1">
        <v>1</v>
      </c>
      <c r="N602" s="1">
        <v>30000</v>
      </c>
      <c r="O602" s="1">
        <v>1</v>
      </c>
      <c r="P602" s="1">
        <v>2</v>
      </c>
      <c r="Q602" s="1">
        <v>0.7</v>
      </c>
      <c r="R602" s="1"/>
      <c r="S602" s="1"/>
      <c r="T602" s="1"/>
      <c r="U602" s="1"/>
      <c r="Y602">
        <v>3</v>
      </c>
      <c r="Z602">
        <f t="shared" si="18"/>
        <v>0.5</v>
      </c>
      <c r="AG602">
        <v>6</v>
      </c>
      <c r="AH602">
        <v>0.7</v>
      </c>
      <c r="AI602">
        <f t="shared" si="19"/>
        <v>2</v>
      </c>
    </row>
    <row r="603" spans="3:35" x14ac:dyDescent="0.3">
      <c r="C603" s="1">
        <v>595</v>
      </c>
      <c r="D603" s="1">
        <v>20102</v>
      </c>
      <c r="E603" s="1">
        <v>15</v>
      </c>
      <c r="F603" s="1"/>
      <c r="G603" s="1" t="s">
        <v>2914</v>
      </c>
      <c r="H603" s="1"/>
      <c r="I603" s="1"/>
      <c r="J603" s="1"/>
      <c r="K603" s="1"/>
      <c r="L603" s="1">
        <v>2</v>
      </c>
      <c r="M603" s="1">
        <v>1</v>
      </c>
      <c r="N603" s="1">
        <v>30000</v>
      </c>
      <c r="O603" s="1">
        <v>1</v>
      </c>
      <c r="P603" s="1">
        <v>2</v>
      </c>
      <c r="Q603" s="1">
        <v>0.7</v>
      </c>
      <c r="R603" s="1"/>
      <c r="S603" s="1"/>
      <c r="T603" s="1"/>
      <c r="U603" s="1"/>
      <c r="Y603">
        <v>3</v>
      </c>
      <c r="Z603">
        <f t="shared" si="18"/>
        <v>0.5</v>
      </c>
      <c r="AG603">
        <v>6</v>
      </c>
      <c r="AH603">
        <v>0.7</v>
      </c>
      <c r="AI603">
        <f t="shared" si="19"/>
        <v>2</v>
      </c>
    </row>
    <row r="604" spans="3:35" x14ac:dyDescent="0.3">
      <c r="C604" s="1">
        <v>596</v>
      </c>
      <c r="D604" s="1">
        <v>20103</v>
      </c>
      <c r="E604" s="1">
        <v>15</v>
      </c>
      <c r="F604" s="1"/>
      <c r="G604" s="1" t="s">
        <v>2914</v>
      </c>
      <c r="H604" s="1"/>
      <c r="I604" s="1"/>
      <c r="J604" s="1"/>
      <c r="K604" s="1"/>
      <c r="L604" s="1">
        <v>3</v>
      </c>
      <c r="M604" s="1">
        <v>1</v>
      </c>
      <c r="N604" s="1">
        <v>30000</v>
      </c>
      <c r="O604" s="1">
        <v>1</v>
      </c>
      <c r="P604" s="1">
        <v>2</v>
      </c>
      <c r="Q604" s="1">
        <v>0.7</v>
      </c>
      <c r="R604" s="1"/>
      <c r="S604" s="1"/>
      <c r="T604" s="1"/>
      <c r="U604" s="1"/>
      <c r="Y604">
        <v>3</v>
      </c>
      <c r="Z604">
        <f t="shared" si="18"/>
        <v>0.5</v>
      </c>
      <c r="AG604">
        <v>6</v>
      </c>
      <c r="AH604">
        <v>0.7</v>
      </c>
      <c r="AI604">
        <f t="shared" si="19"/>
        <v>2</v>
      </c>
    </row>
    <row r="605" spans="3:35" x14ac:dyDescent="0.3">
      <c r="C605" s="1">
        <v>597</v>
      </c>
      <c r="D605" s="1">
        <v>20104</v>
      </c>
      <c r="E605" s="1">
        <v>15</v>
      </c>
      <c r="F605" s="1"/>
      <c r="G605" s="1" t="s">
        <v>2914</v>
      </c>
      <c r="H605" s="1"/>
      <c r="I605" s="1"/>
      <c r="J605" s="1"/>
      <c r="K605" s="1"/>
      <c r="L605" s="1">
        <v>4</v>
      </c>
      <c r="M605" s="1">
        <v>1</v>
      </c>
      <c r="N605" s="1">
        <v>30000</v>
      </c>
      <c r="O605" s="1">
        <v>1</v>
      </c>
      <c r="P605" s="1">
        <v>2</v>
      </c>
      <c r="Q605" s="1">
        <v>0.7</v>
      </c>
      <c r="R605" s="1"/>
      <c r="S605" s="1"/>
      <c r="T605" s="1"/>
      <c r="U605" s="1"/>
      <c r="Y605">
        <v>3</v>
      </c>
      <c r="Z605">
        <f t="shared" si="18"/>
        <v>0.5</v>
      </c>
      <c r="AG605">
        <v>6</v>
      </c>
      <c r="AH605">
        <v>0.7</v>
      </c>
      <c r="AI605">
        <f t="shared" si="19"/>
        <v>2</v>
      </c>
    </row>
    <row r="606" spans="3:35" x14ac:dyDescent="0.3">
      <c r="C606" s="1">
        <v>598</v>
      </c>
      <c r="D606" s="1">
        <v>20105</v>
      </c>
      <c r="E606" s="1">
        <v>15</v>
      </c>
      <c r="F606" s="1"/>
      <c r="G606" s="1" t="s">
        <v>2914</v>
      </c>
      <c r="H606" s="1"/>
      <c r="I606" s="1"/>
      <c r="J606" s="1"/>
      <c r="K606" s="1"/>
      <c r="L606" s="1">
        <v>5</v>
      </c>
      <c r="M606" s="1">
        <v>1</v>
      </c>
      <c r="N606" s="1">
        <v>30000</v>
      </c>
      <c r="O606" s="1">
        <v>1</v>
      </c>
      <c r="P606" s="1">
        <v>2</v>
      </c>
      <c r="Q606" s="1">
        <v>0.7</v>
      </c>
      <c r="R606" s="1"/>
      <c r="S606" s="1"/>
      <c r="T606" s="1"/>
      <c r="U606" s="1"/>
      <c r="Y606">
        <v>2</v>
      </c>
      <c r="Z606">
        <f t="shared" si="18"/>
        <v>0.7</v>
      </c>
      <c r="AG606">
        <v>6</v>
      </c>
      <c r="AH606">
        <v>0.7</v>
      </c>
      <c r="AI606">
        <f t="shared" si="19"/>
        <v>2</v>
      </c>
    </row>
    <row r="607" spans="3:35" x14ac:dyDescent="0.3">
      <c r="C607" s="1">
        <v>599</v>
      </c>
      <c r="D607" s="1">
        <v>20106</v>
      </c>
      <c r="E607" s="1">
        <v>15</v>
      </c>
      <c r="F607" s="1"/>
      <c r="G607" s="1" t="s">
        <v>2914</v>
      </c>
      <c r="H607" s="1"/>
      <c r="I607" s="1"/>
      <c r="J607" s="1"/>
      <c r="K607" s="1"/>
      <c r="L607" s="1">
        <v>6</v>
      </c>
      <c r="M607" s="1">
        <v>1</v>
      </c>
      <c r="N607" s="1">
        <v>30000</v>
      </c>
      <c r="O607" s="1">
        <v>1</v>
      </c>
      <c r="P607" s="1">
        <v>2</v>
      </c>
      <c r="Q607" s="1">
        <v>1</v>
      </c>
      <c r="R607" s="1"/>
      <c r="S607" s="1"/>
      <c r="T607" s="1"/>
      <c r="U607" s="1"/>
      <c r="Y607">
        <v>2</v>
      </c>
      <c r="Z607">
        <f t="shared" si="18"/>
        <v>0.7</v>
      </c>
      <c r="AG607">
        <v>4</v>
      </c>
      <c r="AH607">
        <v>1</v>
      </c>
      <c r="AI607">
        <f t="shared" si="19"/>
        <v>2</v>
      </c>
    </row>
    <row r="608" spans="3:35" x14ac:dyDescent="0.3">
      <c r="C608" s="1">
        <v>600</v>
      </c>
      <c r="D608" s="1">
        <v>20107</v>
      </c>
      <c r="E608" s="1">
        <v>15</v>
      </c>
      <c r="F608" s="1"/>
      <c r="G608" s="1" t="s">
        <v>2914</v>
      </c>
      <c r="H608" s="1"/>
      <c r="I608" s="1"/>
      <c r="J608" s="1"/>
      <c r="K608" s="1"/>
      <c r="L608" s="1">
        <v>7</v>
      </c>
      <c r="M608" s="1">
        <v>1</v>
      </c>
      <c r="N608" s="1">
        <v>30000</v>
      </c>
      <c r="O608" s="1">
        <v>1</v>
      </c>
      <c r="P608" s="1">
        <v>2</v>
      </c>
      <c r="Q608" s="1">
        <v>1</v>
      </c>
      <c r="R608" s="1"/>
      <c r="S608" s="1"/>
      <c r="T608" s="1"/>
      <c r="U608" s="1"/>
      <c r="Y608">
        <v>2</v>
      </c>
      <c r="Z608">
        <f t="shared" si="18"/>
        <v>0.7</v>
      </c>
      <c r="AG608">
        <v>4</v>
      </c>
      <c r="AH608">
        <v>1</v>
      </c>
      <c r="AI608">
        <f t="shared" si="19"/>
        <v>2</v>
      </c>
    </row>
    <row r="609" spans="3:35" x14ac:dyDescent="0.3">
      <c r="C609" s="1">
        <v>601</v>
      </c>
      <c r="D609" s="1">
        <v>20108</v>
      </c>
      <c r="E609" s="1">
        <v>15</v>
      </c>
      <c r="F609" s="1"/>
      <c r="G609" s="1" t="s">
        <v>2914</v>
      </c>
      <c r="H609" s="1"/>
      <c r="I609" s="1"/>
      <c r="J609" s="1"/>
      <c r="K609" s="1"/>
      <c r="L609" s="1">
        <v>8</v>
      </c>
      <c r="M609" s="1">
        <v>1</v>
      </c>
      <c r="N609" s="1">
        <v>30000</v>
      </c>
      <c r="O609" s="1">
        <v>1</v>
      </c>
      <c r="P609" s="1">
        <v>2</v>
      </c>
      <c r="Q609" s="1">
        <v>1</v>
      </c>
      <c r="R609" s="1"/>
      <c r="S609" s="1"/>
      <c r="T609" s="1"/>
      <c r="U609" s="1"/>
      <c r="Y609">
        <v>2</v>
      </c>
      <c r="Z609">
        <f t="shared" si="18"/>
        <v>0.7</v>
      </c>
      <c r="AG609">
        <v>4</v>
      </c>
      <c r="AH609">
        <v>1</v>
      </c>
      <c r="AI609">
        <f t="shared" si="19"/>
        <v>2</v>
      </c>
    </row>
    <row r="610" spans="3:35" x14ac:dyDescent="0.3">
      <c r="C610" s="1">
        <v>602</v>
      </c>
      <c r="D610" s="1">
        <v>20109</v>
      </c>
      <c r="E610" s="1">
        <v>15</v>
      </c>
      <c r="F610" s="1"/>
      <c r="G610" s="1" t="s">
        <v>2914</v>
      </c>
      <c r="H610" s="1"/>
      <c r="I610" s="1"/>
      <c r="J610" s="1"/>
      <c r="K610" s="1"/>
      <c r="L610" s="1">
        <v>9</v>
      </c>
      <c r="M610" s="1">
        <v>1</v>
      </c>
      <c r="N610" s="1">
        <v>30000</v>
      </c>
      <c r="O610" s="1">
        <v>1</v>
      </c>
      <c r="P610" s="1">
        <v>2</v>
      </c>
      <c r="Q610" s="1">
        <v>1</v>
      </c>
      <c r="R610" s="1"/>
      <c r="S610" s="1"/>
      <c r="T610" s="1"/>
      <c r="U610" s="1"/>
      <c r="Y610">
        <v>2</v>
      </c>
      <c r="Z610">
        <f t="shared" si="18"/>
        <v>0.7</v>
      </c>
      <c r="AG610">
        <v>4</v>
      </c>
      <c r="AH610">
        <v>1</v>
      </c>
      <c r="AI610">
        <f t="shared" si="19"/>
        <v>2</v>
      </c>
    </row>
    <row r="611" spans="3:35" x14ac:dyDescent="0.3">
      <c r="C611" s="1">
        <v>603</v>
      </c>
      <c r="D611" s="1">
        <v>20110</v>
      </c>
      <c r="E611" s="1">
        <v>15</v>
      </c>
      <c r="F611" s="1"/>
      <c r="G611" s="1" t="s">
        <v>2914</v>
      </c>
      <c r="H611" s="1"/>
      <c r="I611" s="1"/>
      <c r="J611" s="1"/>
      <c r="K611" s="1"/>
      <c r="L611" s="1">
        <v>10</v>
      </c>
      <c r="M611" s="1">
        <v>1</v>
      </c>
      <c r="N611" s="1">
        <v>30000</v>
      </c>
      <c r="O611" s="1">
        <v>1</v>
      </c>
      <c r="P611" s="1">
        <v>2</v>
      </c>
      <c r="Q611" s="1">
        <v>1</v>
      </c>
      <c r="R611" s="1"/>
      <c r="S611" s="1"/>
      <c r="T611" s="1"/>
      <c r="U611" s="1"/>
      <c r="Y611">
        <v>1</v>
      </c>
      <c r="Z611">
        <f t="shared" si="18"/>
        <v>0</v>
      </c>
      <c r="AG611">
        <v>4</v>
      </c>
      <c r="AH611">
        <v>1</v>
      </c>
      <c r="AI611">
        <f t="shared" si="19"/>
        <v>2</v>
      </c>
    </row>
    <row r="612" spans="3:35" x14ac:dyDescent="0.3">
      <c r="C612" s="1">
        <v>604</v>
      </c>
      <c r="D612" s="1">
        <v>20111</v>
      </c>
      <c r="E612" s="1">
        <v>15</v>
      </c>
      <c r="F612" s="1"/>
      <c r="G612" s="1" t="s">
        <v>2914</v>
      </c>
      <c r="H612" s="1"/>
      <c r="I612" s="1"/>
      <c r="J612" s="1"/>
      <c r="K612" s="1"/>
      <c r="L612" s="1">
        <v>11</v>
      </c>
      <c r="M612" s="1">
        <v>1</v>
      </c>
      <c r="N612" s="1">
        <v>30000</v>
      </c>
      <c r="O612" s="1">
        <v>1</v>
      </c>
      <c r="P612" s="1">
        <v>1</v>
      </c>
      <c r="Q612" s="1">
        <v>2</v>
      </c>
      <c r="R612" s="1"/>
      <c r="S612" s="1"/>
      <c r="T612" s="1"/>
      <c r="U612" s="1"/>
      <c r="Y612">
        <v>1</v>
      </c>
      <c r="Z612">
        <f t="shared" si="18"/>
        <v>0</v>
      </c>
      <c r="AG612">
        <v>2</v>
      </c>
      <c r="AH612">
        <v>2</v>
      </c>
      <c r="AI612">
        <f t="shared" si="19"/>
        <v>1</v>
      </c>
    </row>
    <row r="613" spans="3:35" x14ac:dyDescent="0.3">
      <c r="C613" s="1">
        <v>605</v>
      </c>
      <c r="D613" s="1">
        <v>20112</v>
      </c>
      <c r="E613" s="1">
        <v>15</v>
      </c>
      <c r="F613" s="1"/>
      <c r="G613" s="1" t="s">
        <v>2914</v>
      </c>
      <c r="H613" s="1"/>
      <c r="I613" s="1"/>
      <c r="J613" s="1"/>
      <c r="K613" s="1"/>
      <c r="L613" s="1">
        <v>12</v>
      </c>
      <c r="M613" s="1">
        <v>1</v>
      </c>
      <c r="N613" s="1">
        <v>30000</v>
      </c>
      <c r="O613" s="1">
        <v>1</v>
      </c>
      <c r="P613" s="1">
        <v>1</v>
      </c>
      <c r="Q613" s="1">
        <v>2</v>
      </c>
      <c r="R613" s="1"/>
      <c r="S613" s="1"/>
      <c r="T613" s="1"/>
      <c r="U613" s="1"/>
      <c r="Y613">
        <v>1</v>
      </c>
      <c r="Z613">
        <f t="shared" si="18"/>
        <v>0</v>
      </c>
      <c r="AG613">
        <v>2</v>
      </c>
      <c r="AH613">
        <v>2</v>
      </c>
      <c r="AI613">
        <f t="shared" si="19"/>
        <v>1</v>
      </c>
    </row>
    <row r="614" spans="3:35" x14ac:dyDescent="0.3">
      <c r="C614" s="1">
        <v>606</v>
      </c>
      <c r="D614" s="1">
        <v>20113</v>
      </c>
      <c r="E614" s="1">
        <v>15</v>
      </c>
      <c r="F614" s="1"/>
      <c r="G614" s="1" t="s">
        <v>2914</v>
      </c>
      <c r="H614" s="1"/>
      <c r="I614" s="1"/>
      <c r="J614" s="1"/>
      <c r="K614" s="1"/>
      <c r="L614" s="1">
        <v>13</v>
      </c>
      <c r="M614" s="1">
        <v>1</v>
      </c>
      <c r="N614" s="1">
        <v>30000</v>
      </c>
      <c r="O614" s="1">
        <v>1</v>
      </c>
      <c r="P614" s="1">
        <v>1</v>
      </c>
      <c r="Q614" s="1">
        <v>2</v>
      </c>
      <c r="R614" s="1"/>
      <c r="S614" s="1"/>
      <c r="T614" s="1"/>
      <c r="U614" s="1"/>
      <c r="Y614">
        <v>1</v>
      </c>
      <c r="Z614">
        <f t="shared" si="18"/>
        <v>0</v>
      </c>
      <c r="AG614">
        <v>2</v>
      </c>
      <c r="AH614">
        <v>2</v>
      </c>
      <c r="AI614">
        <f t="shared" si="19"/>
        <v>1</v>
      </c>
    </row>
    <row r="615" spans="3:35" x14ac:dyDescent="0.3">
      <c r="C615" s="1">
        <v>607</v>
      </c>
      <c r="D615" s="1">
        <v>20114</v>
      </c>
      <c r="E615" s="1">
        <v>15</v>
      </c>
      <c r="F615" s="1"/>
      <c r="G615" s="1" t="s">
        <v>2914</v>
      </c>
      <c r="H615" s="1"/>
      <c r="I615" s="1"/>
      <c r="J615" s="1"/>
      <c r="K615" s="1"/>
      <c r="L615" s="1">
        <v>14</v>
      </c>
      <c r="M615" s="1">
        <v>1</v>
      </c>
      <c r="N615" s="1">
        <v>30000</v>
      </c>
      <c r="O615" s="1">
        <v>1</v>
      </c>
      <c r="P615" s="1">
        <v>1</v>
      </c>
      <c r="Q615" s="1">
        <v>2</v>
      </c>
      <c r="R615" s="1"/>
      <c r="S615" s="1"/>
      <c r="T615" s="1"/>
      <c r="U615" s="1"/>
      <c r="Y615">
        <v>1</v>
      </c>
      <c r="Z615">
        <f t="shared" si="18"/>
        <v>0</v>
      </c>
      <c r="AG615">
        <v>2</v>
      </c>
      <c r="AH615">
        <v>2</v>
      </c>
      <c r="AI615">
        <f t="shared" si="19"/>
        <v>1</v>
      </c>
    </row>
    <row r="616" spans="3:35" x14ac:dyDescent="0.3">
      <c r="C616" s="1">
        <v>608</v>
      </c>
      <c r="D616" s="1">
        <v>20115</v>
      </c>
      <c r="E616" s="1">
        <v>15</v>
      </c>
      <c r="F616" s="1"/>
      <c r="G616" s="1" t="s">
        <v>2914</v>
      </c>
      <c r="H616" s="1"/>
      <c r="I616" s="1"/>
      <c r="J616" s="1"/>
      <c r="K616" s="1"/>
      <c r="L616" s="1">
        <v>15</v>
      </c>
      <c r="M616" s="1">
        <v>1</v>
      </c>
      <c r="N616" s="1">
        <v>30000</v>
      </c>
      <c r="O616" s="1">
        <v>1</v>
      </c>
      <c r="P616" s="1">
        <v>1</v>
      </c>
      <c r="Q616" s="1">
        <v>2</v>
      </c>
      <c r="R616" s="1"/>
      <c r="S616" s="1"/>
      <c r="T616" s="1"/>
      <c r="U616" s="1"/>
      <c r="Y616">
        <v>1</v>
      </c>
      <c r="Z616">
        <f t="shared" si="18"/>
        <v>0</v>
      </c>
      <c r="AG616">
        <v>2</v>
      </c>
      <c r="AH616">
        <v>2</v>
      </c>
      <c r="AI616">
        <f t="shared" si="19"/>
        <v>1</v>
      </c>
    </row>
    <row r="617" spans="3:35" x14ac:dyDescent="0.3">
      <c r="C617" s="1">
        <v>609</v>
      </c>
      <c r="D617" s="1">
        <v>20116</v>
      </c>
      <c r="E617" s="1">
        <v>15</v>
      </c>
      <c r="F617" s="1"/>
      <c r="G617" s="1" t="s">
        <v>2914</v>
      </c>
      <c r="H617" s="1"/>
      <c r="I617" s="1"/>
      <c r="J617" s="1"/>
      <c r="K617" s="1"/>
      <c r="L617" s="1">
        <v>16</v>
      </c>
      <c r="M617" s="1">
        <v>1</v>
      </c>
      <c r="N617" s="1">
        <v>30000</v>
      </c>
      <c r="O617" s="1">
        <v>1</v>
      </c>
      <c r="P617" s="1">
        <v>1</v>
      </c>
      <c r="Q617" s="1">
        <v>0</v>
      </c>
      <c r="R617" s="1"/>
      <c r="S617" s="1"/>
      <c r="T617" s="1"/>
      <c r="U617" s="1"/>
      <c r="Y617">
        <v>1</v>
      </c>
      <c r="Z617">
        <f t="shared" si="18"/>
        <v>0</v>
      </c>
      <c r="AG617">
        <v>1</v>
      </c>
      <c r="AH617">
        <v>0</v>
      </c>
      <c r="AI617">
        <f t="shared" si="19"/>
        <v>1</v>
      </c>
    </row>
    <row r="618" spans="3:35" x14ac:dyDescent="0.3">
      <c r="C618" s="1">
        <v>610</v>
      </c>
      <c r="D618" s="1">
        <v>20117</v>
      </c>
      <c r="E618" s="1">
        <v>15</v>
      </c>
      <c r="F618" s="1"/>
      <c r="G618" s="1" t="s">
        <v>2914</v>
      </c>
      <c r="H618" s="1"/>
      <c r="I618" s="1"/>
      <c r="J618" s="1"/>
      <c r="K618" s="1"/>
      <c r="L618" s="1">
        <v>17</v>
      </c>
      <c r="M618" s="1">
        <v>1</v>
      </c>
      <c r="N618" s="1">
        <v>30000</v>
      </c>
      <c r="O618" s="1">
        <v>1</v>
      </c>
      <c r="P618" s="1">
        <v>1</v>
      </c>
      <c r="Q618" s="1">
        <v>0</v>
      </c>
      <c r="R618" s="1"/>
      <c r="S618" s="1"/>
      <c r="T618" s="1"/>
      <c r="U618" s="1"/>
      <c r="Y618">
        <v>1</v>
      </c>
      <c r="Z618">
        <f t="shared" si="18"/>
        <v>0</v>
      </c>
      <c r="AG618">
        <v>1</v>
      </c>
      <c r="AH618">
        <v>0</v>
      </c>
      <c r="AI618">
        <f t="shared" si="19"/>
        <v>1</v>
      </c>
    </row>
    <row r="619" spans="3:35" x14ac:dyDescent="0.3">
      <c r="C619" s="1">
        <v>611</v>
      </c>
      <c r="D619" s="1">
        <v>20118</v>
      </c>
      <c r="E619" s="1">
        <v>15</v>
      </c>
      <c r="F619" s="1"/>
      <c r="G619" s="1" t="s">
        <v>2914</v>
      </c>
      <c r="H619" s="1"/>
      <c r="I619" s="1"/>
      <c r="J619" s="1"/>
      <c r="K619" s="1"/>
      <c r="L619" s="1">
        <v>18</v>
      </c>
      <c r="M619" s="1">
        <v>1</v>
      </c>
      <c r="N619" s="1">
        <v>30000</v>
      </c>
      <c r="O619" s="1">
        <v>1</v>
      </c>
      <c r="P619" s="1">
        <v>1</v>
      </c>
      <c r="Q619" s="1">
        <v>0</v>
      </c>
      <c r="R619" s="1"/>
      <c r="S619" s="1"/>
      <c r="T619" s="1"/>
      <c r="U619" s="1"/>
      <c r="Y619">
        <v>1</v>
      </c>
      <c r="Z619">
        <f t="shared" si="18"/>
        <v>0</v>
      </c>
      <c r="AG619">
        <v>1</v>
      </c>
      <c r="AH619">
        <v>0</v>
      </c>
      <c r="AI619">
        <f t="shared" si="19"/>
        <v>1</v>
      </c>
    </row>
    <row r="620" spans="3:35" x14ac:dyDescent="0.3">
      <c r="C620" s="1">
        <v>612</v>
      </c>
      <c r="D620" s="1">
        <v>20119</v>
      </c>
      <c r="E620" s="1">
        <v>15</v>
      </c>
      <c r="F620" s="1"/>
      <c r="G620" s="1" t="s">
        <v>2914</v>
      </c>
      <c r="H620" s="1"/>
      <c r="I620" s="1"/>
      <c r="J620" s="1"/>
      <c r="K620" s="1"/>
      <c r="L620" s="1">
        <v>19</v>
      </c>
      <c r="M620" s="1">
        <v>1</v>
      </c>
      <c r="N620" s="1">
        <v>30000</v>
      </c>
      <c r="O620" s="1">
        <v>1</v>
      </c>
      <c r="P620" s="1">
        <v>1</v>
      </c>
      <c r="Q620" s="1">
        <v>0</v>
      </c>
      <c r="R620" s="1"/>
      <c r="S620" s="1"/>
      <c r="T620" s="1"/>
      <c r="U620" s="1"/>
      <c r="Y620">
        <v>1</v>
      </c>
      <c r="Z620">
        <f t="shared" si="18"/>
        <v>0</v>
      </c>
      <c r="AG620">
        <v>1</v>
      </c>
      <c r="AH620">
        <v>0</v>
      </c>
      <c r="AI620">
        <f t="shared" si="19"/>
        <v>1</v>
      </c>
    </row>
    <row r="621" spans="3:35" x14ac:dyDescent="0.3">
      <c r="C621" s="1">
        <v>613</v>
      </c>
      <c r="D621" s="1">
        <v>20120</v>
      </c>
      <c r="E621" s="1">
        <v>15</v>
      </c>
      <c r="F621" s="1"/>
      <c r="G621" s="1" t="s">
        <v>2914</v>
      </c>
      <c r="H621" s="1"/>
      <c r="I621" s="1"/>
      <c r="J621" s="1"/>
      <c r="K621" s="1"/>
      <c r="L621" s="1">
        <v>20</v>
      </c>
      <c r="M621" s="1">
        <v>1</v>
      </c>
      <c r="N621" s="1">
        <v>30000</v>
      </c>
      <c r="O621" s="1">
        <v>1</v>
      </c>
      <c r="P621" s="1">
        <v>1</v>
      </c>
      <c r="Q621" s="1">
        <v>0</v>
      </c>
      <c r="R621" s="1"/>
      <c r="S621" s="1"/>
      <c r="T621" s="1"/>
      <c r="U621" s="1"/>
      <c r="Y621">
        <v>1</v>
      </c>
      <c r="Z621">
        <f t="shared" si="18"/>
        <v>0</v>
      </c>
      <c r="AG621">
        <v>1</v>
      </c>
      <c r="AH621">
        <v>0</v>
      </c>
      <c r="AI621">
        <f t="shared" si="19"/>
        <v>1</v>
      </c>
    </row>
    <row r="622" spans="3:35" x14ac:dyDescent="0.3">
      <c r="C622" s="1">
        <v>614</v>
      </c>
      <c r="D622" s="1">
        <v>20201</v>
      </c>
      <c r="E622" s="1">
        <v>1</v>
      </c>
      <c r="F622" s="1"/>
      <c r="G622" s="1" t="s">
        <v>2914</v>
      </c>
      <c r="H622" s="1"/>
      <c r="I622" s="1"/>
      <c r="J622" s="1"/>
      <c r="K622" s="1"/>
      <c r="L622" s="1">
        <v>1</v>
      </c>
      <c r="M622" s="1">
        <v>1</v>
      </c>
      <c r="N622" s="1">
        <v>30000</v>
      </c>
      <c r="O622" s="1">
        <v>1</v>
      </c>
      <c r="P622" s="1">
        <v>1</v>
      </c>
      <c r="Q622" s="1">
        <v>0</v>
      </c>
      <c r="R622" s="1"/>
      <c r="S622" s="1"/>
      <c r="T622" s="1"/>
      <c r="U622" s="1"/>
      <c r="Y622">
        <v>1</v>
      </c>
      <c r="Z622">
        <f t="shared" si="18"/>
        <v>0</v>
      </c>
      <c r="AG622">
        <v>1</v>
      </c>
      <c r="AH622">
        <v>0</v>
      </c>
      <c r="AI622">
        <f t="shared" si="19"/>
        <v>1</v>
      </c>
    </row>
    <row r="623" spans="3:35" x14ac:dyDescent="0.3">
      <c r="C623" s="1">
        <v>615</v>
      </c>
      <c r="D623" s="1">
        <v>20202</v>
      </c>
      <c r="E623" s="1">
        <v>5</v>
      </c>
      <c r="F623" s="1"/>
      <c r="G623" s="1" t="s">
        <v>2914</v>
      </c>
      <c r="H623" s="1"/>
      <c r="I623" s="1"/>
      <c r="J623" s="1"/>
      <c r="K623" s="1"/>
      <c r="L623" s="1">
        <v>1</v>
      </c>
      <c r="M623" s="1">
        <v>1</v>
      </c>
      <c r="N623" s="1">
        <v>30000</v>
      </c>
      <c r="O623" s="1">
        <v>1</v>
      </c>
      <c r="P623" s="1">
        <v>1</v>
      </c>
      <c r="Q623" s="1">
        <v>0</v>
      </c>
      <c r="R623" s="1"/>
      <c r="S623" s="1"/>
      <c r="T623" s="1"/>
      <c r="U623" s="1"/>
      <c r="Y623">
        <v>1</v>
      </c>
      <c r="Z623">
        <f t="shared" si="18"/>
        <v>0</v>
      </c>
      <c r="AG623">
        <v>1</v>
      </c>
      <c r="AH623">
        <v>0</v>
      </c>
      <c r="AI623">
        <f t="shared" si="19"/>
        <v>1</v>
      </c>
    </row>
    <row r="624" spans="3:35" x14ac:dyDescent="0.3">
      <c r="C624" s="1">
        <v>616</v>
      </c>
      <c r="D624" s="1">
        <v>20203</v>
      </c>
      <c r="E624" s="1">
        <v>15</v>
      </c>
      <c r="F624" s="1"/>
      <c r="G624" s="1" t="s">
        <v>2914</v>
      </c>
      <c r="H624" s="1"/>
      <c r="I624" s="1"/>
      <c r="J624" s="1"/>
      <c r="K624" s="1"/>
      <c r="L624" s="1">
        <v>1</v>
      </c>
      <c r="M624" s="1">
        <v>1</v>
      </c>
      <c r="N624" s="1">
        <v>30000</v>
      </c>
      <c r="O624" s="1">
        <v>1</v>
      </c>
      <c r="P624" s="1">
        <v>1</v>
      </c>
      <c r="Q624" s="1">
        <v>0</v>
      </c>
      <c r="R624" s="1"/>
      <c r="S624" s="1"/>
      <c r="T624" s="1"/>
      <c r="U624" s="1"/>
      <c r="Y624">
        <v>1</v>
      </c>
      <c r="Z624">
        <f t="shared" si="18"/>
        <v>0</v>
      </c>
      <c r="AG624">
        <v>1</v>
      </c>
      <c r="AH624">
        <v>0</v>
      </c>
      <c r="AI624">
        <f t="shared" si="19"/>
        <v>1</v>
      </c>
    </row>
    <row r="625" spans="3:35" x14ac:dyDescent="0.3">
      <c r="C625" s="1">
        <v>617</v>
      </c>
      <c r="D625" s="1">
        <v>20204</v>
      </c>
      <c r="E625" s="1">
        <v>10</v>
      </c>
      <c r="F625" s="1"/>
      <c r="G625" s="1" t="s">
        <v>2914</v>
      </c>
      <c r="H625" s="1"/>
      <c r="I625" s="1"/>
      <c r="J625" s="1"/>
      <c r="K625" s="1"/>
      <c r="L625" s="1">
        <v>1</v>
      </c>
      <c r="M625" s="1">
        <v>1</v>
      </c>
      <c r="N625" s="1">
        <v>30000</v>
      </c>
      <c r="O625" s="1">
        <v>1</v>
      </c>
      <c r="P625" s="1">
        <v>1</v>
      </c>
      <c r="Q625" s="1">
        <v>0</v>
      </c>
      <c r="R625" s="1"/>
      <c r="S625" s="1"/>
      <c r="T625" s="1"/>
      <c r="U625" s="1"/>
      <c r="AG625">
        <v>1</v>
      </c>
      <c r="AH625">
        <v>0</v>
      </c>
      <c r="AI625">
        <f t="shared" si="19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M16"/>
  <sheetViews>
    <sheetView topLeftCell="B1" workbookViewId="0">
      <selection activeCell="G35" sqref="G35"/>
    </sheetView>
  </sheetViews>
  <sheetFormatPr defaultRowHeight="16.5" x14ac:dyDescent="0.3"/>
  <cols>
    <col min="5" max="5" width="8.125" customWidth="1"/>
    <col min="6" max="6" width="21.125" bestFit="1" customWidth="1"/>
    <col min="7" max="7" width="21.5" bestFit="1" customWidth="1"/>
    <col min="8" max="8" width="29.5" bestFit="1" customWidth="1"/>
    <col min="9" max="9" width="17.875" bestFit="1" customWidth="1"/>
    <col min="10" max="11" width="28.75" bestFit="1" customWidth="1"/>
    <col min="12" max="12" width="29.25" bestFit="1" customWidth="1"/>
    <col min="13" max="13" width="21" bestFit="1" customWidth="1"/>
  </cols>
  <sheetData>
    <row r="1" spans="5:13" x14ac:dyDescent="0.3">
      <c r="E1" t="s">
        <v>2183</v>
      </c>
      <c r="F1" t="s">
        <v>2181</v>
      </c>
      <c r="G1" t="s">
        <v>2182</v>
      </c>
      <c r="H1" t="s">
        <v>2184</v>
      </c>
      <c r="I1" t="s">
        <v>2185</v>
      </c>
      <c r="J1" t="s">
        <v>2186</v>
      </c>
      <c r="K1" t="s">
        <v>2187</v>
      </c>
      <c r="L1" t="s">
        <v>2188</v>
      </c>
      <c r="M1" t="s">
        <v>2196</v>
      </c>
    </row>
    <row r="2" spans="5:13" x14ac:dyDescent="0.3">
      <c r="E2" t="s">
        <v>1546</v>
      </c>
      <c r="M2" t="s">
        <v>2197</v>
      </c>
    </row>
    <row r="3" spans="5:13" x14ac:dyDescent="0.3">
      <c r="E3" t="s">
        <v>1547</v>
      </c>
    </row>
    <row r="4" spans="5:13" x14ac:dyDescent="0.3">
      <c r="E4" t="s">
        <v>1548</v>
      </c>
    </row>
    <row r="5" spans="5:13" x14ac:dyDescent="0.3">
      <c r="E5" t="s">
        <v>1549</v>
      </c>
    </row>
    <row r="12" spans="5:13" x14ac:dyDescent="0.3">
      <c r="E12" t="s">
        <v>1538</v>
      </c>
      <c r="F12" t="s">
        <v>1539</v>
      </c>
      <c r="G12" t="s">
        <v>1540</v>
      </c>
      <c r="H12" t="s">
        <v>1541</v>
      </c>
      <c r="I12" t="s">
        <v>1542</v>
      </c>
      <c r="J12" t="s">
        <v>1543</v>
      </c>
      <c r="K12" t="s">
        <v>1544</v>
      </c>
      <c r="L12" t="s">
        <v>1545</v>
      </c>
      <c r="M12" t="s">
        <v>2195</v>
      </c>
    </row>
    <row r="13" spans="5:13" x14ac:dyDescent="0.3">
      <c r="E13" s="3" t="s">
        <v>37</v>
      </c>
      <c r="F13" s="3" t="s">
        <v>34</v>
      </c>
      <c r="G13" s="3" t="s">
        <v>2192</v>
      </c>
      <c r="H13" s="3" t="s">
        <v>2189</v>
      </c>
      <c r="I13" s="3" t="s">
        <v>917</v>
      </c>
      <c r="J13" s="3" t="s">
        <v>917</v>
      </c>
      <c r="K13" s="3" t="s">
        <v>673</v>
      </c>
      <c r="L13" s="3" t="s">
        <v>1554</v>
      </c>
      <c r="M13" s="3"/>
    </row>
    <row r="14" spans="5:13" x14ac:dyDescent="0.3">
      <c r="E14" s="3" t="s">
        <v>58</v>
      </c>
      <c r="F14" s="3" t="s">
        <v>2193</v>
      </c>
      <c r="G14" s="3" t="s">
        <v>2392</v>
      </c>
      <c r="H14" s="3" t="s">
        <v>2190</v>
      </c>
      <c r="I14" s="3" t="s">
        <v>917</v>
      </c>
      <c r="J14" s="3" t="s">
        <v>917</v>
      </c>
      <c r="K14" s="3" t="s">
        <v>917</v>
      </c>
      <c r="L14" s="3" t="s">
        <v>1555</v>
      </c>
      <c r="M14" s="3"/>
    </row>
    <row r="15" spans="5:13" x14ac:dyDescent="0.3">
      <c r="E15" s="3" t="s">
        <v>41</v>
      </c>
      <c r="F15" s="3" t="s">
        <v>2393</v>
      </c>
      <c r="G15" s="3" t="s">
        <v>1555</v>
      </c>
      <c r="H15" s="3" t="s">
        <v>2190</v>
      </c>
      <c r="I15" s="3" t="s">
        <v>917</v>
      </c>
      <c r="J15" s="3" t="s">
        <v>917</v>
      </c>
      <c r="K15" s="3" t="s">
        <v>1536</v>
      </c>
      <c r="L15" s="3" t="s">
        <v>1556</v>
      </c>
      <c r="M15" s="3" t="s">
        <v>2391</v>
      </c>
    </row>
    <row r="16" spans="5:13" x14ac:dyDescent="0.3">
      <c r="E16" s="3" t="s">
        <v>1550</v>
      </c>
      <c r="F16" s="3" t="s">
        <v>2198</v>
      </c>
      <c r="G16" s="3" t="s">
        <v>1551</v>
      </c>
      <c r="H16" s="3" t="s">
        <v>2191</v>
      </c>
      <c r="I16" s="3" t="s">
        <v>1552</v>
      </c>
      <c r="J16" s="3" t="s">
        <v>1552</v>
      </c>
      <c r="K16" s="3" t="s">
        <v>1553</v>
      </c>
      <c r="L16" s="3" t="s">
        <v>1550</v>
      </c>
      <c r="M16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2861"/>
  <sheetViews>
    <sheetView workbookViewId="0">
      <pane xSplit="4" ySplit="8" topLeftCell="L53" activePane="bottomRight" state="frozen"/>
      <selection pane="topRight" activeCell="E1" sqref="E1"/>
      <selection pane="bottomLeft" activeCell="A9" sqref="A9"/>
      <selection pane="bottomRight" activeCell="L236" sqref="L236"/>
    </sheetView>
  </sheetViews>
  <sheetFormatPr defaultRowHeight="16.5" x14ac:dyDescent="0.3"/>
  <cols>
    <col min="3" max="3" width="6.5" customWidth="1"/>
    <col min="4" max="4" width="18.5" bestFit="1" customWidth="1"/>
    <col min="5" max="5" width="27.625" bestFit="1" customWidth="1"/>
    <col min="6" max="6" width="33" bestFit="1" customWidth="1"/>
    <col min="7" max="7" width="12.25" customWidth="1"/>
    <col min="8" max="8" width="11.375" customWidth="1"/>
    <col min="9" max="9" width="9.375" customWidth="1"/>
    <col min="10" max="10" width="10.375" bestFit="1" customWidth="1"/>
    <col min="11" max="11" width="21.375" customWidth="1"/>
    <col min="12" max="12" width="20.875" customWidth="1"/>
    <col min="13" max="13" width="19.625" bestFit="1" customWidth="1"/>
    <col min="14" max="14" width="19.5" customWidth="1"/>
    <col min="15" max="15" width="16.875" bestFit="1" customWidth="1"/>
    <col min="16" max="16" width="12.25" bestFit="1" customWidth="1"/>
    <col min="17" max="17" width="15.25" bestFit="1" customWidth="1"/>
    <col min="18" max="18" width="26" bestFit="1" customWidth="1"/>
    <col min="19" max="19" width="21.625" bestFit="1" customWidth="1"/>
    <col min="20" max="20" width="29.25" bestFit="1" customWidth="1"/>
    <col min="21" max="21" width="25.125" bestFit="1" customWidth="1"/>
    <col min="22" max="22" width="24.625" bestFit="1" customWidth="1"/>
    <col min="26" max="27" width="21.875" customWidth="1"/>
    <col min="28" max="28" width="14.75" customWidth="1"/>
    <col min="29" max="29" width="11" customWidth="1"/>
    <col min="30" max="30" width="14.5" customWidth="1"/>
    <col min="31" max="31" width="17.875" customWidth="1"/>
    <col min="32" max="32" width="18" customWidth="1"/>
    <col min="33" max="33" width="16.5" customWidth="1"/>
    <col min="34" max="34" width="13.75" customWidth="1"/>
    <col min="35" max="35" width="12.875" customWidth="1"/>
    <col min="36" max="36" width="13.375" customWidth="1"/>
    <col min="41" max="41" width="13" customWidth="1"/>
    <col min="44" max="44" width="13.25" customWidth="1"/>
    <col min="47" max="47" width="12.25" customWidth="1"/>
    <col min="48" max="48" width="12.875" customWidth="1"/>
  </cols>
  <sheetData>
    <row r="1" spans="3:22" x14ac:dyDescent="0.3">
      <c r="E1" t="s">
        <v>89</v>
      </c>
      <c r="F1" t="s">
        <v>1686</v>
      </c>
      <c r="G1" t="s">
        <v>0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3:22" x14ac:dyDescent="0.3">
      <c r="E2" t="s">
        <v>90</v>
      </c>
      <c r="F2" t="s">
        <v>1685</v>
      </c>
      <c r="G2" t="s">
        <v>6</v>
      </c>
      <c r="H2" t="s">
        <v>7</v>
      </c>
      <c r="I2" t="s">
        <v>8</v>
      </c>
      <c r="K2" t="s">
        <v>9</v>
      </c>
      <c r="L2" t="s">
        <v>10</v>
      </c>
    </row>
    <row r="3" spans="3:22" x14ac:dyDescent="0.3">
      <c r="E3" t="s">
        <v>91</v>
      </c>
      <c r="F3" t="s">
        <v>1687</v>
      </c>
      <c r="H3" t="s">
        <v>11</v>
      </c>
      <c r="I3" t="s">
        <v>12</v>
      </c>
      <c r="K3" t="s">
        <v>13</v>
      </c>
    </row>
    <row r="4" spans="3:22" x14ac:dyDescent="0.3">
      <c r="E4" t="s">
        <v>92</v>
      </c>
      <c r="F4" t="s">
        <v>1688</v>
      </c>
    </row>
    <row r="8" spans="3:22" x14ac:dyDescent="0.3"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1722</v>
      </c>
      <c r="O8" t="s">
        <v>26</v>
      </c>
      <c r="P8" t="s">
        <v>27</v>
      </c>
      <c r="Q8" t="s">
        <v>28</v>
      </c>
      <c r="R8" t="s">
        <v>1750</v>
      </c>
      <c r="S8" t="s">
        <v>30</v>
      </c>
      <c r="T8" t="s">
        <v>31</v>
      </c>
      <c r="U8" t="s">
        <v>32</v>
      </c>
      <c r="V8" t="s">
        <v>33</v>
      </c>
    </row>
    <row r="9" spans="3:22" hidden="1" x14ac:dyDescent="0.3">
      <c r="C9" s="1">
        <v>1</v>
      </c>
      <c r="D9" s="1">
        <v>1</v>
      </c>
      <c r="E9" s="1">
        <v>0</v>
      </c>
      <c r="F9" s="1"/>
      <c r="G9" s="1" t="s">
        <v>2004</v>
      </c>
      <c r="H9" s="1">
        <v>0</v>
      </c>
      <c r="I9" s="1">
        <v>0</v>
      </c>
      <c r="J9" s="1">
        <v>10</v>
      </c>
      <c r="K9" s="1">
        <v>0</v>
      </c>
      <c r="L9" s="1"/>
      <c r="M9" s="1"/>
      <c r="N9" s="1">
        <v>7</v>
      </c>
      <c r="O9" s="1">
        <v>1</v>
      </c>
      <c r="P9" s="1"/>
      <c r="Q9" s="1"/>
      <c r="R9" s="1">
        <v>1</v>
      </c>
      <c r="S9" s="1"/>
      <c r="T9" s="1"/>
      <c r="U9" s="1"/>
      <c r="V9" s="1"/>
    </row>
    <row r="10" spans="3:22" hidden="1" x14ac:dyDescent="0.3">
      <c r="C10" s="1">
        <v>2</v>
      </c>
      <c r="D10" s="1">
        <v>2</v>
      </c>
      <c r="E10" s="1">
        <v>0</v>
      </c>
      <c r="F10" s="1"/>
      <c r="G10" s="1">
        <v>12</v>
      </c>
      <c r="H10" s="1">
        <v>0</v>
      </c>
      <c r="I10" s="1">
        <v>0</v>
      </c>
      <c r="J10" s="1">
        <v>20</v>
      </c>
      <c r="K10" s="1">
        <v>0</v>
      </c>
      <c r="L10" s="1"/>
      <c r="M10" s="1"/>
      <c r="N10" s="1">
        <v>1</v>
      </c>
      <c r="O10" s="1">
        <v>1</v>
      </c>
      <c r="P10" s="1"/>
      <c r="Q10" s="1"/>
      <c r="R10" s="1">
        <v>1</v>
      </c>
      <c r="S10" s="1"/>
      <c r="T10" s="1"/>
      <c r="U10" s="1"/>
      <c r="V10" s="1"/>
    </row>
    <row r="11" spans="3:22" hidden="1" x14ac:dyDescent="0.3">
      <c r="C11" s="1">
        <v>3</v>
      </c>
      <c r="D11" s="1">
        <v>2</v>
      </c>
      <c r="E11" s="1">
        <v>0</v>
      </c>
      <c r="F11" s="1"/>
      <c r="G11" s="1">
        <v>22</v>
      </c>
      <c r="H11" s="1">
        <v>0</v>
      </c>
      <c r="I11" s="1">
        <v>0</v>
      </c>
      <c r="J11" s="1">
        <v>20</v>
      </c>
      <c r="K11" s="1">
        <v>0</v>
      </c>
      <c r="L11" s="1"/>
      <c r="M11" s="1"/>
      <c r="N11" s="1">
        <v>7</v>
      </c>
      <c r="O11" s="1">
        <v>1</v>
      </c>
      <c r="P11" s="1"/>
      <c r="Q11" s="1"/>
      <c r="R11" s="1">
        <v>1</v>
      </c>
      <c r="S11" s="1"/>
      <c r="T11" s="1"/>
      <c r="U11" s="1"/>
      <c r="V11" s="1"/>
    </row>
    <row r="12" spans="3:22" hidden="1" x14ac:dyDescent="0.3">
      <c r="C12" s="1">
        <v>4</v>
      </c>
      <c r="D12" s="1">
        <v>3</v>
      </c>
      <c r="E12" s="1">
        <v>0</v>
      </c>
      <c r="F12" s="1"/>
      <c r="G12" s="1">
        <v>13</v>
      </c>
      <c r="H12" s="1">
        <v>0</v>
      </c>
      <c r="I12" s="1">
        <v>0</v>
      </c>
      <c r="J12" s="1">
        <v>20</v>
      </c>
      <c r="K12" s="1">
        <v>0</v>
      </c>
      <c r="L12" s="1"/>
      <c r="M12" s="1"/>
      <c r="N12" s="1">
        <v>1</v>
      </c>
      <c r="O12" s="1">
        <v>1</v>
      </c>
      <c r="P12" s="1"/>
      <c r="Q12" s="1"/>
      <c r="R12" s="1">
        <v>1</v>
      </c>
      <c r="S12" s="1"/>
      <c r="T12" s="1"/>
      <c r="U12" s="1"/>
      <c r="V12" s="1"/>
    </row>
    <row r="13" spans="3:22" hidden="1" x14ac:dyDescent="0.3">
      <c r="C13" s="1">
        <v>5</v>
      </c>
      <c r="D13" s="1">
        <v>3</v>
      </c>
      <c r="E13" s="1">
        <v>0</v>
      </c>
      <c r="F13" s="1"/>
      <c r="G13" s="1">
        <v>23</v>
      </c>
      <c r="H13" s="1">
        <v>0</v>
      </c>
      <c r="I13" s="1">
        <v>0</v>
      </c>
      <c r="J13" s="1">
        <v>20</v>
      </c>
      <c r="K13" s="1">
        <v>0</v>
      </c>
      <c r="L13" s="1"/>
      <c r="M13" s="1"/>
      <c r="N13" s="1">
        <v>7</v>
      </c>
      <c r="O13" s="1">
        <v>1</v>
      </c>
      <c r="P13" s="1"/>
      <c r="Q13" s="1"/>
      <c r="R13" s="1">
        <v>1</v>
      </c>
      <c r="S13" s="1"/>
      <c r="T13" s="1"/>
      <c r="U13" s="1"/>
      <c r="V13" s="1"/>
    </row>
    <row r="14" spans="3:22" hidden="1" x14ac:dyDescent="0.3">
      <c r="C14" s="1">
        <v>6</v>
      </c>
      <c r="D14" s="1">
        <v>3</v>
      </c>
      <c r="E14" s="1">
        <v>0</v>
      </c>
      <c r="F14" s="1"/>
      <c r="G14" s="1">
        <v>33</v>
      </c>
      <c r="H14" s="1">
        <v>0</v>
      </c>
      <c r="I14" s="1">
        <v>0</v>
      </c>
      <c r="J14" s="1">
        <v>20</v>
      </c>
      <c r="K14" s="1">
        <v>0</v>
      </c>
      <c r="L14" s="1"/>
      <c r="M14" s="1"/>
      <c r="N14" s="1">
        <v>2</v>
      </c>
      <c r="O14" s="1">
        <v>1</v>
      </c>
      <c r="P14" s="1"/>
      <c r="Q14" s="1"/>
      <c r="R14" s="1">
        <v>1</v>
      </c>
      <c r="S14" s="1"/>
      <c r="T14" s="1"/>
      <c r="U14" s="1"/>
      <c r="V14" s="1"/>
    </row>
    <row r="15" spans="3:22" hidden="1" x14ac:dyDescent="0.3">
      <c r="C15" s="1">
        <v>7</v>
      </c>
      <c r="D15" s="1">
        <v>4</v>
      </c>
      <c r="E15" s="1">
        <v>0</v>
      </c>
      <c r="F15" s="1"/>
      <c r="G15" s="1">
        <v>15</v>
      </c>
      <c r="H15" s="1">
        <v>0</v>
      </c>
      <c r="I15" s="1">
        <v>0</v>
      </c>
      <c r="J15" s="1">
        <v>30</v>
      </c>
      <c r="K15" s="1">
        <v>0</v>
      </c>
      <c r="L15" s="1"/>
      <c r="M15" s="1"/>
      <c r="N15" s="1">
        <v>2</v>
      </c>
      <c r="O15" s="1">
        <v>1</v>
      </c>
      <c r="P15" s="1"/>
      <c r="Q15" s="1"/>
      <c r="R15" s="1">
        <v>1</v>
      </c>
      <c r="S15" s="1"/>
      <c r="T15" s="1"/>
      <c r="U15" s="1"/>
      <c r="V15" s="1"/>
    </row>
    <row r="16" spans="3:22" hidden="1" x14ac:dyDescent="0.3">
      <c r="C16" s="1">
        <v>8</v>
      </c>
      <c r="D16" s="1">
        <v>4</v>
      </c>
      <c r="E16" s="1">
        <v>0</v>
      </c>
      <c r="F16" s="1"/>
      <c r="G16" s="1">
        <v>25</v>
      </c>
      <c r="H16" s="1">
        <v>0</v>
      </c>
      <c r="I16" s="1">
        <v>0</v>
      </c>
      <c r="J16" s="1">
        <v>30</v>
      </c>
      <c r="K16" s="1">
        <v>0</v>
      </c>
      <c r="L16" s="1"/>
      <c r="M16" s="1"/>
      <c r="N16" s="1">
        <v>7</v>
      </c>
      <c r="O16" s="1">
        <v>1</v>
      </c>
      <c r="P16" s="1"/>
      <c r="Q16" s="1"/>
      <c r="R16" s="1">
        <v>1</v>
      </c>
      <c r="S16" s="1"/>
      <c r="T16" s="1"/>
      <c r="U16" s="1"/>
      <c r="V16" s="1"/>
    </row>
    <row r="17" spans="3:22" hidden="1" x14ac:dyDescent="0.3">
      <c r="C17" s="1">
        <v>9</v>
      </c>
      <c r="D17" s="1">
        <v>4</v>
      </c>
      <c r="E17" s="1">
        <v>0</v>
      </c>
      <c r="F17" s="1"/>
      <c r="G17" s="1">
        <v>35</v>
      </c>
      <c r="H17" s="1">
        <v>0</v>
      </c>
      <c r="I17" s="1">
        <v>0</v>
      </c>
      <c r="J17" s="1">
        <v>30</v>
      </c>
      <c r="K17" s="1">
        <v>0</v>
      </c>
      <c r="L17" s="1"/>
      <c r="M17" s="1"/>
      <c r="N17" s="1">
        <v>8</v>
      </c>
      <c r="O17" s="1">
        <v>1</v>
      </c>
      <c r="P17" s="1"/>
      <c r="Q17" s="1"/>
      <c r="R17" s="1">
        <v>1</v>
      </c>
      <c r="S17" s="1"/>
      <c r="T17" s="1"/>
      <c r="U17" s="1"/>
      <c r="V17" s="1"/>
    </row>
    <row r="18" spans="3:22" hidden="1" x14ac:dyDescent="0.3">
      <c r="C18" s="1">
        <v>10</v>
      </c>
      <c r="D18" s="1">
        <v>5</v>
      </c>
      <c r="E18" s="1">
        <v>0</v>
      </c>
      <c r="F18" s="1"/>
      <c r="G18" s="1">
        <v>0</v>
      </c>
      <c r="H18" s="1"/>
      <c r="I18" s="1">
        <v>1</v>
      </c>
      <c r="J18" s="1">
        <v>0</v>
      </c>
      <c r="K18" s="1">
        <v>0</v>
      </c>
      <c r="L18" s="1"/>
      <c r="M18" s="1"/>
      <c r="N18" s="1" t="s">
        <v>2179</v>
      </c>
      <c r="O18" s="1">
        <v>5</v>
      </c>
      <c r="P18" s="1"/>
      <c r="Q18" s="1"/>
      <c r="R18" s="1">
        <v>1</v>
      </c>
      <c r="S18" s="1"/>
      <c r="T18" s="1"/>
      <c r="U18" s="1"/>
      <c r="V18" s="1"/>
    </row>
    <row r="19" spans="3:22" hidden="1" x14ac:dyDescent="0.3">
      <c r="C19" s="1">
        <v>11</v>
      </c>
      <c r="D19" s="1">
        <v>5</v>
      </c>
      <c r="E19" s="1">
        <v>0</v>
      </c>
      <c r="F19" s="1"/>
      <c r="G19" s="1">
        <v>10</v>
      </c>
      <c r="H19" s="1">
        <v>0</v>
      </c>
      <c r="I19" s="1">
        <v>0</v>
      </c>
      <c r="J19" s="1">
        <v>30</v>
      </c>
      <c r="K19" s="1">
        <v>0</v>
      </c>
      <c r="L19" s="1"/>
      <c r="M19" s="1"/>
      <c r="N19" s="1">
        <v>7</v>
      </c>
      <c r="O19" s="1">
        <v>1</v>
      </c>
      <c r="P19" s="1"/>
      <c r="Q19" s="1"/>
      <c r="R19" s="1">
        <v>1</v>
      </c>
      <c r="S19" s="1"/>
      <c r="T19" s="1"/>
      <c r="U19" s="1"/>
      <c r="V19" s="1"/>
    </row>
    <row r="20" spans="3:22" hidden="1" x14ac:dyDescent="0.3">
      <c r="C20" s="1">
        <v>13</v>
      </c>
      <c r="D20" s="1">
        <v>5</v>
      </c>
      <c r="E20" s="1">
        <v>0</v>
      </c>
      <c r="F20" s="1"/>
      <c r="G20" s="1">
        <v>30</v>
      </c>
      <c r="H20" s="1">
        <v>0</v>
      </c>
      <c r="I20" s="1">
        <v>0</v>
      </c>
      <c r="J20" s="1">
        <v>30</v>
      </c>
      <c r="K20" s="1">
        <v>0</v>
      </c>
      <c r="L20" s="1"/>
      <c r="M20" s="1"/>
      <c r="N20" s="1">
        <v>7</v>
      </c>
      <c r="O20" s="1">
        <v>1</v>
      </c>
      <c r="P20" s="1"/>
      <c r="Q20" s="1"/>
      <c r="R20" s="1">
        <v>1</v>
      </c>
      <c r="S20" s="1"/>
      <c r="T20" s="1"/>
      <c r="U20" s="1"/>
      <c r="V20" s="1"/>
    </row>
    <row r="21" spans="3:22" hidden="1" x14ac:dyDescent="0.3">
      <c r="C21" s="1">
        <v>15</v>
      </c>
      <c r="D21" s="1">
        <v>6</v>
      </c>
      <c r="E21" s="1">
        <v>0</v>
      </c>
      <c r="F21" s="1"/>
      <c r="G21" s="1">
        <v>7</v>
      </c>
      <c r="H21" s="1">
        <v>0</v>
      </c>
      <c r="I21" s="1">
        <v>0</v>
      </c>
      <c r="J21" s="1">
        <v>10</v>
      </c>
      <c r="K21" s="1">
        <v>0</v>
      </c>
      <c r="L21" s="1"/>
      <c r="M21" s="1"/>
      <c r="N21" s="1">
        <v>7</v>
      </c>
      <c r="O21" s="1">
        <v>1</v>
      </c>
      <c r="P21" s="1"/>
      <c r="Q21" s="1"/>
      <c r="R21" s="1">
        <v>1</v>
      </c>
      <c r="S21" s="1"/>
      <c r="T21" s="1"/>
      <c r="U21" s="1"/>
      <c r="V21" s="1"/>
    </row>
    <row r="22" spans="3:22" hidden="1" x14ac:dyDescent="0.3">
      <c r="C22" s="1">
        <v>16</v>
      </c>
      <c r="D22" s="1">
        <v>6</v>
      </c>
      <c r="E22" s="1">
        <v>0</v>
      </c>
      <c r="F22" s="1"/>
      <c r="G22" s="1">
        <v>17</v>
      </c>
      <c r="H22" s="1">
        <v>0</v>
      </c>
      <c r="I22" s="1">
        <v>0</v>
      </c>
      <c r="J22" s="1">
        <v>10</v>
      </c>
      <c r="K22" s="1">
        <v>0</v>
      </c>
      <c r="L22" s="1"/>
      <c r="M22" s="1"/>
      <c r="N22" s="1">
        <v>7</v>
      </c>
      <c r="O22" s="1">
        <v>1</v>
      </c>
      <c r="P22" s="1"/>
      <c r="Q22" s="1"/>
      <c r="R22" s="1">
        <v>1</v>
      </c>
      <c r="S22" s="1"/>
      <c r="T22" s="1"/>
      <c r="U22" s="1"/>
      <c r="V22" s="1"/>
    </row>
    <row r="23" spans="3:22" hidden="1" x14ac:dyDescent="0.3">
      <c r="C23" s="1">
        <v>17</v>
      </c>
      <c r="D23" s="1">
        <v>6</v>
      </c>
      <c r="E23" s="1">
        <v>0</v>
      </c>
      <c r="F23" s="1"/>
      <c r="G23" s="1">
        <v>27</v>
      </c>
      <c r="H23" s="1">
        <v>0</v>
      </c>
      <c r="I23" s="1">
        <v>0</v>
      </c>
      <c r="J23" s="1">
        <v>10</v>
      </c>
      <c r="K23" s="1">
        <v>0</v>
      </c>
      <c r="L23" s="1"/>
      <c r="M23" s="1"/>
      <c r="N23" s="1">
        <v>8</v>
      </c>
      <c r="O23" s="1">
        <v>1</v>
      </c>
      <c r="P23" s="1"/>
      <c r="Q23" s="1"/>
      <c r="R23" s="1">
        <v>1</v>
      </c>
      <c r="S23" s="1"/>
      <c r="T23" s="1"/>
      <c r="U23" s="1"/>
      <c r="V23" s="1"/>
    </row>
    <row r="24" spans="3:22" hidden="1" x14ac:dyDescent="0.3">
      <c r="C24" s="1">
        <v>18</v>
      </c>
      <c r="D24" s="1">
        <v>7</v>
      </c>
      <c r="E24" s="1">
        <v>0</v>
      </c>
      <c r="F24" s="1"/>
      <c r="G24" s="1">
        <v>7</v>
      </c>
      <c r="H24" s="1">
        <v>0</v>
      </c>
      <c r="I24" s="1">
        <v>0</v>
      </c>
      <c r="J24" s="1">
        <v>15</v>
      </c>
      <c r="K24" s="1">
        <v>0</v>
      </c>
      <c r="L24" s="1"/>
      <c r="M24" s="1"/>
      <c r="N24" s="1">
        <v>1</v>
      </c>
      <c r="O24" s="1">
        <v>1</v>
      </c>
      <c r="P24" s="1"/>
      <c r="Q24" s="1"/>
      <c r="R24" s="1">
        <v>1</v>
      </c>
      <c r="S24" s="1"/>
      <c r="T24" s="1"/>
      <c r="U24" s="1"/>
      <c r="V24" s="1"/>
    </row>
    <row r="25" spans="3:22" hidden="1" x14ac:dyDescent="0.3">
      <c r="C25" s="1">
        <v>19</v>
      </c>
      <c r="D25" s="1">
        <v>7</v>
      </c>
      <c r="E25" s="1">
        <v>0</v>
      </c>
      <c r="F25" s="1"/>
      <c r="G25" s="1">
        <v>17</v>
      </c>
      <c r="H25" s="1">
        <v>0</v>
      </c>
      <c r="I25" s="1">
        <v>0</v>
      </c>
      <c r="J25" s="1">
        <v>15</v>
      </c>
      <c r="K25" s="1">
        <v>0</v>
      </c>
      <c r="L25" s="1"/>
      <c r="M25" s="1"/>
      <c r="N25" s="1">
        <v>1</v>
      </c>
      <c r="O25" s="1">
        <v>1</v>
      </c>
      <c r="P25" s="1"/>
      <c r="Q25" s="1"/>
      <c r="R25" s="1">
        <v>1</v>
      </c>
      <c r="S25" s="1"/>
      <c r="T25" s="1"/>
      <c r="U25" s="1"/>
      <c r="V25" s="1"/>
    </row>
    <row r="26" spans="3:22" hidden="1" x14ac:dyDescent="0.3">
      <c r="C26" s="1">
        <v>20</v>
      </c>
      <c r="D26" s="1">
        <v>7</v>
      </c>
      <c r="E26" s="1">
        <v>0</v>
      </c>
      <c r="F26" s="1"/>
      <c r="G26" s="1">
        <v>27</v>
      </c>
      <c r="H26" s="1">
        <v>0</v>
      </c>
      <c r="I26" s="1">
        <v>0</v>
      </c>
      <c r="J26" s="1">
        <v>15</v>
      </c>
      <c r="K26" s="1">
        <v>0</v>
      </c>
      <c r="L26" s="1"/>
      <c r="M26" s="1"/>
      <c r="N26" s="1">
        <v>8</v>
      </c>
      <c r="O26" s="1">
        <v>1</v>
      </c>
      <c r="P26" s="1"/>
      <c r="Q26" s="1"/>
      <c r="R26" s="1">
        <v>1</v>
      </c>
      <c r="S26" s="1"/>
      <c r="T26" s="1"/>
      <c r="U26" s="1"/>
      <c r="V26" s="1"/>
    </row>
    <row r="27" spans="3:22" hidden="1" x14ac:dyDescent="0.3">
      <c r="C27" s="1">
        <v>21</v>
      </c>
      <c r="D27" s="1">
        <v>7</v>
      </c>
      <c r="E27" s="1">
        <v>0</v>
      </c>
      <c r="F27" s="1"/>
      <c r="G27" s="1">
        <v>37</v>
      </c>
      <c r="H27" s="1">
        <v>0</v>
      </c>
      <c r="I27" s="1">
        <v>0</v>
      </c>
      <c r="J27" s="1">
        <v>15</v>
      </c>
      <c r="K27" s="1">
        <v>0</v>
      </c>
      <c r="L27" s="1"/>
      <c r="M27" s="1"/>
      <c r="N27" s="1">
        <v>1</v>
      </c>
      <c r="O27" s="1">
        <v>1</v>
      </c>
      <c r="P27" s="1"/>
      <c r="Q27" s="1"/>
      <c r="R27" s="1">
        <v>1</v>
      </c>
      <c r="S27" s="1"/>
      <c r="T27" s="1"/>
      <c r="U27" s="1"/>
      <c r="V27" s="1"/>
    </row>
    <row r="28" spans="3:22" hidden="1" x14ac:dyDescent="0.3">
      <c r="C28" s="1">
        <v>22</v>
      </c>
      <c r="D28" s="1">
        <v>7</v>
      </c>
      <c r="E28" s="1">
        <v>0</v>
      </c>
      <c r="F28" s="1"/>
      <c r="G28" s="1">
        <v>47</v>
      </c>
      <c r="H28" s="1">
        <v>0</v>
      </c>
      <c r="I28" s="1">
        <v>0</v>
      </c>
      <c r="J28" s="1">
        <v>15</v>
      </c>
      <c r="K28" s="1">
        <v>0</v>
      </c>
      <c r="L28" s="1"/>
      <c r="M28" s="1"/>
      <c r="N28" s="1">
        <v>8</v>
      </c>
      <c r="O28" s="1">
        <v>1</v>
      </c>
      <c r="P28" s="1"/>
      <c r="Q28" s="1"/>
      <c r="R28" s="1">
        <v>1</v>
      </c>
      <c r="S28" s="1"/>
      <c r="T28" s="1"/>
      <c r="U28" s="1"/>
      <c r="V28" s="1"/>
    </row>
    <row r="29" spans="3:22" hidden="1" x14ac:dyDescent="0.3">
      <c r="C29" s="1">
        <v>23</v>
      </c>
      <c r="D29" s="1">
        <v>7</v>
      </c>
      <c r="E29" s="1">
        <v>0</v>
      </c>
      <c r="F29" s="1"/>
      <c r="G29" s="1">
        <v>57</v>
      </c>
      <c r="H29" s="1">
        <v>0</v>
      </c>
      <c r="I29" s="1">
        <v>0</v>
      </c>
      <c r="J29" s="1">
        <v>15</v>
      </c>
      <c r="K29" s="1">
        <v>0</v>
      </c>
      <c r="L29" s="1"/>
      <c r="M29" s="1"/>
      <c r="N29" s="1">
        <v>13</v>
      </c>
      <c r="O29" s="1">
        <v>1</v>
      </c>
      <c r="P29" s="1"/>
      <c r="Q29" s="1"/>
      <c r="R29" s="1">
        <v>1</v>
      </c>
      <c r="S29" s="1"/>
      <c r="T29" s="1"/>
      <c r="U29" s="1"/>
      <c r="V29" s="1"/>
    </row>
    <row r="30" spans="3:22" hidden="1" x14ac:dyDescent="0.3">
      <c r="C30" s="1">
        <v>24</v>
      </c>
      <c r="D30" s="1">
        <v>8</v>
      </c>
      <c r="E30" s="1">
        <v>0</v>
      </c>
      <c r="F30" s="1"/>
      <c r="G30" s="1">
        <v>3</v>
      </c>
      <c r="H30" s="1">
        <v>0</v>
      </c>
      <c r="I30" s="1">
        <v>0</v>
      </c>
      <c r="J30" s="1">
        <v>40</v>
      </c>
      <c r="K30" s="1">
        <v>0</v>
      </c>
      <c r="L30" s="1"/>
      <c r="M30" s="1"/>
      <c r="N30" s="1">
        <v>2</v>
      </c>
      <c r="O30" s="1">
        <v>1</v>
      </c>
      <c r="P30" s="1"/>
      <c r="Q30" s="1"/>
      <c r="R30" s="1">
        <v>1</v>
      </c>
      <c r="S30" s="1"/>
      <c r="T30" s="1"/>
      <c r="U30" s="1"/>
      <c r="V30" s="1"/>
    </row>
    <row r="31" spans="3:22" hidden="1" x14ac:dyDescent="0.3">
      <c r="C31" s="1">
        <v>25</v>
      </c>
      <c r="D31" s="1">
        <v>8</v>
      </c>
      <c r="E31" s="1">
        <v>0</v>
      </c>
      <c r="F31" s="1"/>
      <c r="G31" s="1">
        <v>3</v>
      </c>
      <c r="H31" s="1">
        <v>0</v>
      </c>
      <c r="I31" s="1">
        <v>0</v>
      </c>
      <c r="J31" s="1">
        <v>40</v>
      </c>
      <c r="K31" s="1">
        <v>0</v>
      </c>
      <c r="L31" s="1"/>
      <c r="M31" s="1"/>
      <c r="N31" s="1">
        <v>7</v>
      </c>
      <c r="O31" s="1">
        <v>1</v>
      </c>
      <c r="P31" s="1"/>
      <c r="Q31" s="1"/>
      <c r="R31" s="1">
        <v>1</v>
      </c>
      <c r="S31" s="1"/>
      <c r="T31" s="1"/>
      <c r="U31" s="1"/>
      <c r="V31" s="1"/>
    </row>
    <row r="32" spans="3:22" hidden="1" x14ac:dyDescent="0.3">
      <c r="C32" s="1">
        <v>26</v>
      </c>
      <c r="D32" s="1">
        <v>8</v>
      </c>
      <c r="E32" s="1">
        <v>0</v>
      </c>
      <c r="F32" s="1"/>
      <c r="G32" s="1">
        <v>3</v>
      </c>
      <c r="H32" s="1">
        <v>0</v>
      </c>
      <c r="I32" s="1">
        <v>0</v>
      </c>
      <c r="J32" s="1">
        <v>40</v>
      </c>
      <c r="K32" s="1">
        <v>0</v>
      </c>
      <c r="L32" s="1"/>
      <c r="M32" s="1"/>
      <c r="N32" s="1">
        <v>13</v>
      </c>
      <c r="O32" s="1">
        <v>1</v>
      </c>
      <c r="P32" s="1"/>
      <c r="Q32" s="1"/>
      <c r="R32" s="1">
        <v>1</v>
      </c>
      <c r="S32" s="1"/>
      <c r="T32" s="1"/>
      <c r="U32" s="1"/>
      <c r="V32" s="1"/>
    </row>
    <row r="33" spans="3:22" hidden="1" x14ac:dyDescent="0.3">
      <c r="C33" s="1">
        <v>27</v>
      </c>
      <c r="D33" s="1">
        <v>8</v>
      </c>
      <c r="E33" s="1">
        <v>0</v>
      </c>
      <c r="F33" s="1"/>
      <c r="G33" s="1">
        <v>23</v>
      </c>
      <c r="H33" s="1">
        <v>0</v>
      </c>
      <c r="I33" s="1">
        <v>0</v>
      </c>
      <c r="J33" s="1">
        <v>40</v>
      </c>
      <c r="K33" s="1">
        <v>0</v>
      </c>
      <c r="L33" s="1"/>
      <c r="M33" s="1"/>
      <c r="N33" s="1">
        <v>2</v>
      </c>
      <c r="O33" s="1">
        <v>1</v>
      </c>
      <c r="P33" s="1"/>
      <c r="Q33" s="1"/>
      <c r="R33" s="1">
        <v>1</v>
      </c>
      <c r="S33" s="1"/>
      <c r="T33" s="1"/>
      <c r="U33" s="1"/>
      <c r="V33" s="1"/>
    </row>
    <row r="34" spans="3:22" hidden="1" x14ac:dyDescent="0.3">
      <c r="C34" s="1">
        <v>28</v>
      </c>
      <c r="D34" s="1">
        <v>8</v>
      </c>
      <c r="E34" s="1">
        <v>0</v>
      </c>
      <c r="F34" s="1"/>
      <c r="G34" s="1">
        <v>23</v>
      </c>
      <c r="H34" s="1">
        <v>0</v>
      </c>
      <c r="I34" s="1">
        <v>0</v>
      </c>
      <c r="J34" s="1">
        <v>40</v>
      </c>
      <c r="K34" s="1">
        <v>0</v>
      </c>
      <c r="L34" s="1"/>
      <c r="M34" s="1"/>
      <c r="N34" s="1">
        <v>7</v>
      </c>
      <c r="O34" s="1">
        <v>1</v>
      </c>
      <c r="P34" s="1"/>
      <c r="Q34" s="1"/>
      <c r="R34" s="1">
        <v>1</v>
      </c>
      <c r="S34" s="1"/>
      <c r="T34" s="1"/>
      <c r="U34" s="1"/>
      <c r="V34" s="1"/>
    </row>
    <row r="35" spans="3:22" hidden="1" x14ac:dyDescent="0.3">
      <c r="C35" s="1">
        <v>29</v>
      </c>
      <c r="D35" s="1">
        <v>8</v>
      </c>
      <c r="E35" s="1">
        <v>0</v>
      </c>
      <c r="F35" s="1"/>
      <c r="G35" s="1">
        <v>23</v>
      </c>
      <c r="H35" s="1">
        <v>0</v>
      </c>
      <c r="I35" s="1">
        <v>0</v>
      </c>
      <c r="J35" s="1">
        <v>40</v>
      </c>
      <c r="K35" s="1">
        <v>0</v>
      </c>
      <c r="L35" s="1"/>
      <c r="M35" s="1"/>
      <c r="N35" s="1">
        <v>13</v>
      </c>
      <c r="O35" s="1">
        <v>1</v>
      </c>
      <c r="P35" s="1"/>
      <c r="Q35" s="1"/>
      <c r="R35" s="1">
        <v>1</v>
      </c>
      <c r="S35" s="1"/>
      <c r="T35" s="1"/>
      <c r="U35" s="1"/>
      <c r="V35" s="1"/>
    </row>
    <row r="36" spans="3:22" hidden="1" x14ac:dyDescent="0.3">
      <c r="C36" s="1">
        <v>30</v>
      </c>
      <c r="D36" s="1">
        <v>8</v>
      </c>
      <c r="E36" s="1">
        <v>0</v>
      </c>
      <c r="F36" s="1"/>
      <c r="G36" s="1">
        <v>43</v>
      </c>
      <c r="H36" s="1">
        <v>0</v>
      </c>
      <c r="I36" s="1">
        <v>0</v>
      </c>
      <c r="J36" s="1">
        <v>40</v>
      </c>
      <c r="K36" s="1">
        <v>0</v>
      </c>
      <c r="L36" s="1"/>
      <c r="M36" s="1"/>
      <c r="N36" s="1">
        <v>2</v>
      </c>
      <c r="O36" s="1">
        <v>1</v>
      </c>
      <c r="P36" s="1"/>
      <c r="Q36" s="1"/>
      <c r="R36" s="1">
        <v>1</v>
      </c>
      <c r="S36" s="1"/>
      <c r="T36" s="1"/>
      <c r="U36" s="1"/>
      <c r="V36" s="1"/>
    </row>
    <row r="37" spans="3:22" hidden="1" x14ac:dyDescent="0.3">
      <c r="C37" s="1">
        <v>31</v>
      </c>
      <c r="D37" s="1">
        <v>8</v>
      </c>
      <c r="E37" s="1">
        <v>0</v>
      </c>
      <c r="F37" s="1"/>
      <c r="G37" s="1">
        <v>43</v>
      </c>
      <c r="H37" s="1">
        <v>0</v>
      </c>
      <c r="I37" s="1">
        <v>0</v>
      </c>
      <c r="J37" s="1">
        <v>40</v>
      </c>
      <c r="K37" s="1">
        <v>0</v>
      </c>
      <c r="L37" s="1"/>
      <c r="M37" s="1"/>
      <c r="N37" s="1">
        <v>7</v>
      </c>
      <c r="O37" s="1">
        <v>1</v>
      </c>
      <c r="P37" s="1"/>
      <c r="Q37" s="1"/>
      <c r="R37" s="1">
        <v>1</v>
      </c>
      <c r="S37" s="1"/>
      <c r="T37" s="1"/>
      <c r="U37" s="1"/>
      <c r="V37" s="1"/>
    </row>
    <row r="38" spans="3:22" hidden="1" x14ac:dyDescent="0.3">
      <c r="C38" s="1">
        <v>32</v>
      </c>
      <c r="D38" s="1">
        <v>8</v>
      </c>
      <c r="E38" s="1">
        <v>0</v>
      </c>
      <c r="F38" s="1"/>
      <c r="G38" s="1">
        <v>43</v>
      </c>
      <c r="H38" s="1">
        <v>0</v>
      </c>
      <c r="I38" s="1">
        <v>0</v>
      </c>
      <c r="J38" s="1">
        <v>40</v>
      </c>
      <c r="K38" s="1">
        <v>0</v>
      </c>
      <c r="L38" s="1"/>
      <c r="M38" s="1"/>
      <c r="N38" s="1">
        <v>13</v>
      </c>
      <c r="O38" s="1">
        <v>1</v>
      </c>
      <c r="P38" s="1"/>
      <c r="Q38" s="1"/>
      <c r="R38" s="1">
        <v>1</v>
      </c>
      <c r="S38" s="1"/>
      <c r="T38" s="1"/>
      <c r="U38" s="1"/>
      <c r="V38" s="1"/>
    </row>
    <row r="39" spans="3:22" hidden="1" x14ac:dyDescent="0.3">
      <c r="C39" s="1">
        <v>33</v>
      </c>
      <c r="D39" s="1">
        <v>9</v>
      </c>
      <c r="E39" s="1">
        <v>0</v>
      </c>
      <c r="F39" s="1"/>
      <c r="G39" s="1">
        <v>8</v>
      </c>
      <c r="H39" s="1">
        <v>0</v>
      </c>
      <c r="I39" s="1">
        <v>0</v>
      </c>
      <c r="J39" s="1">
        <v>15</v>
      </c>
      <c r="K39" s="1">
        <v>1</v>
      </c>
      <c r="L39" s="1">
        <v>0.5</v>
      </c>
      <c r="M39" s="1">
        <v>20</v>
      </c>
      <c r="N39" s="1">
        <v>1</v>
      </c>
      <c r="O39" s="1">
        <v>1</v>
      </c>
      <c r="P39" s="1"/>
      <c r="Q39" s="1"/>
      <c r="R39" s="1">
        <v>1</v>
      </c>
      <c r="S39" s="1"/>
      <c r="T39" s="1"/>
      <c r="U39" s="1"/>
      <c r="V39" s="1"/>
    </row>
    <row r="40" spans="3:22" hidden="1" x14ac:dyDescent="0.3">
      <c r="C40" s="1">
        <v>34</v>
      </c>
      <c r="D40" s="1">
        <v>9</v>
      </c>
      <c r="E40" s="1">
        <v>0</v>
      </c>
      <c r="F40" s="1"/>
      <c r="G40" s="1">
        <v>13</v>
      </c>
      <c r="H40" s="1">
        <v>0</v>
      </c>
      <c r="I40" s="1">
        <v>0</v>
      </c>
      <c r="J40" s="1">
        <v>15</v>
      </c>
      <c r="K40" s="1">
        <v>1</v>
      </c>
      <c r="L40" s="1">
        <v>0.5</v>
      </c>
      <c r="M40" s="1">
        <v>20</v>
      </c>
      <c r="N40" s="1">
        <v>8</v>
      </c>
      <c r="O40" s="1">
        <v>1</v>
      </c>
      <c r="P40" s="1"/>
      <c r="Q40" s="1"/>
      <c r="R40" s="1">
        <v>1</v>
      </c>
      <c r="S40" s="1"/>
      <c r="T40" s="1"/>
      <c r="U40" s="1"/>
      <c r="V40" s="1"/>
    </row>
    <row r="41" spans="3:22" hidden="1" x14ac:dyDescent="0.3">
      <c r="C41" s="1">
        <v>35</v>
      </c>
      <c r="D41" s="1">
        <v>9</v>
      </c>
      <c r="E41" s="1">
        <v>0</v>
      </c>
      <c r="F41" s="1"/>
      <c r="G41" s="1">
        <v>18</v>
      </c>
      <c r="H41" s="1">
        <v>0</v>
      </c>
      <c r="I41" s="1">
        <v>0</v>
      </c>
      <c r="J41" s="1">
        <v>15</v>
      </c>
      <c r="K41" s="1">
        <v>1</v>
      </c>
      <c r="L41" s="1">
        <v>0.5</v>
      </c>
      <c r="M41" s="1">
        <v>20</v>
      </c>
      <c r="N41" s="1">
        <v>14</v>
      </c>
      <c r="O41" s="1">
        <v>1</v>
      </c>
      <c r="P41" s="1"/>
      <c r="Q41" s="1"/>
      <c r="R41" s="1">
        <v>1</v>
      </c>
      <c r="S41" s="1"/>
      <c r="T41" s="1"/>
      <c r="U41" s="1"/>
      <c r="V41" s="1"/>
    </row>
    <row r="42" spans="3:22" hidden="1" x14ac:dyDescent="0.3">
      <c r="C42" s="1">
        <v>36</v>
      </c>
      <c r="D42" s="1">
        <v>10</v>
      </c>
      <c r="E42" s="1">
        <v>0</v>
      </c>
      <c r="F42" s="1"/>
      <c r="G42" s="1">
        <v>0</v>
      </c>
      <c r="H42" s="1"/>
      <c r="I42" s="1">
        <v>1</v>
      </c>
      <c r="J42" s="1">
        <v>0</v>
      </c>
      <c r="K42" s="1">
        <v>0</v>
      </c>
      <c r="L42" s="1"/>
      <c r="M42" s="1"/>
      <c r="N42" s="1" t="s">
        <v>2180</v>
      </c>
      <c r="O42" s="1">
        <v>5</v>
      </c>
      <c r="P42" s="1"/>
      <c r="Q42" s="1"/>
      <c r="R42" s="1">
        <v>1</v>
      </c>
      <c r="S42" s="1"/>
      <c r="T42" s="1"/>
      <c r="U42" s="1"/>
      <c r="V42" s="1"/>
    </row>
    <row r="43" spans="3:22" ht="15.75" hidden="1" customHeight="1" x14ac:dyDescent="0.3">
      <c r="C43" s="1">
        <v>37</v>
      </c>
      <c r="D43" s="1">
        <v>10</v>
      </c>
      <c r="E43" s="1">
        <v>0</v>
      </c>
      <c r="F43" s="1"/>
      <c r="G43" s="1">
        <v>7</v>
      </c>
      <c r="H43" s="1">
        <v>0</v>
      </c>
      <c r="I43" s="1">
        <v>0</v>
      </c>
      <c r="J43" s="1">
        <v>30</v>
      </c>
      <c r="K43" s="1">
        <v>0</v>
      </c>
      <c r="L43" s="1"/>
      <c r="M43" s="1"/>
      <c r="N43" s="1">
        <v>2</v>
      </c>
      <c r="O43" s="1">
        <v>1</v>
      </c>
      <c r="P43" s="1"/>
      <c r="Q43" s="1"/>
      <c r="R43" s="1">
        <v>1</v>
      </c>
      <c r="S43" s="1"/>
      <c r="T43" s="1"/>
      <c r="U43" s="1"/>
      <c r="V43" s="1"/>
    </row>
    <row r="44" spans="3:22" hidden="1" x14ac:dyDescent="0.3">
      <c r="C44" s="1">
        <v>40</v>
      </c>
      <c r="D44" s="1">
        <v>10</v>
      </c>
      <c r="E44" s="1">
        <v>0</v>
      </c>
      <c r="F44" s="1"/>
      <c r="G44" s="1">
        <v>22</v>
      </c>
      <c r="H44" s="1">
        <v>0</v>
      </c>
      <c r="I44" s="1">
        <v>0</v>
      </c>
      <c r="J44" s="1">
        <v>30</v>
      </c>
      <c r="K44" s="1">
        <v>0</v>
      </c>
      <c r="L44" s="1"/>
      <c r="M44" s="1"/>
      <c r="N44" s="1">
        <v>2</v>
      </c>
      <c r="O44" s="1">
        <v>1</v>
      </c>
      <c r="P44" s="1"/>
      <c r="Q44" s="1"/>
      <c r="R44" s="1">
        <v>1</v>
      </c>
      <c r="S44" s="1"/>
      <c r="T44" s="1"/>
      <c r="U44" s="1"/>
      <c r="V44" s="1"/>
    </row>
    <row r="45" spans="3:22" hidden="1" x14ac:dyDescent="0.3">
      <c r="C45" s="1">
        <v>41</v>
      </c>
      <c r="D45" s="1">
        <v>11</v>
      </c>
      <c r="E45" s="1">
        <v>0</v>
      </c>
      <c r="F45" s="1"/>
      <c r="G45" s="1">
        <v>10</v>
      </c>
      <c r="H45" s="1">
        <v>0</v>
      </c>
      <c r="I45" s="1">
        <v>0</v>
      </c>
      <c r="J45" s="1">
        <v>15</v>
      </c>
      <c r="K45" s="1">
        <v>0</v>
      </c>
      <c r="L45" s="1"/>
      <c r="M45" s="1"/>
      <c r="N45" s="1">
        <v>1</v>
      </c>
      <c r="O45" s="1">
        <v>1</v>
      </c>
      <c r="P45" s="1"/>
      <c r="Q45" s="1"/>
      <c r="R45" s="1">
        <v>1</v>
      </c>
      <c r="S45" s="1"/>
      <c r="T45" s="1"/>
      <c r="U45" s="1"/>
      <c r="V45" s="1"/>
    </row>
    <row r="46" spans="3:22" hidden="1" x14ac:dyDescent="0.3">
      <c r="C46" s="1">
        <v>42</v>
      </c>
      <c r="D46" s="1">
        <v>11</v>
      </c>
      <c r="E46" s="1">
        <v>0</v>
      </c>
      <c r="F46" s="1"/>
      <c r="G46" s="1">
        <v>15</v>
      </c>
      <c r="H46" s="1">
        <v>0</v>
      </c>
      <c r="I46" s="1">
        <v>0</v>
      </c>
      <c r="J46" s="1">
        <v>15</v>
      </c>
      <c r="K46" s="1">
        <v>0</v>
      </c>
      <c r="L46" s="1"/>
      <c r="M46" s="1"/>
      <c r="N46" s="1">
        <v>9</v>
      </c>
      <c r="O46" s="1">
        <v>1</v>
      </c>
      <c r="P46" s="1"/>
      <c r="Q46" s="1"/>
      <c r="R46" s="1">
        <v>1</v>
      </c>
      <c r="S46" s="1"/>
      <c r="T46" s="1"/>
      <c r="U46" s="1"/>
      <c r="V46" s="1"/>
    </row>
    <row r="47" spans="3:22" hidden="1" x14ac:dyDescent="0.3">
      <c r="C47" s="1">
        <v>43</v>
      </c>
      <c r="D47" s="1">
        <v>11</v>
      </c>
      <c r="E47" s="1">
        <v>0</v>
      </c>
      <c r="F47" s="1"/>
      <c r="G47" s="1">
        <v>20</v>
      </c>
      <c r="H47" s="1">
        <v>0</v>
      </c>
      <c r="I47" s="1">
        <v>0</v>
      </c>
      <c r="J47" s="1">
        <v>15</v>
      </c>
      <c r="K47" s="1">
        <v>0</v>
      </c>
      <c r="L47" s="1"/>
      <c r="M47" s="1"/>
      <c r="N47" s="1">
        <v>14</v>
      </c>
      <c r="O47" s="1">
        <v>1</v>
      </c>
      <c r="P47" s="1"/>
      <c r="Q47" s="1"/>
      <c r="R47" s="1">
        <v>1</v>
      </c>
      <c r="S47" s="1"/>
      <c r="T47" s="1"/>
      <c r="U47" s="1"/>
      <c r="V47" s="1"/>
    </row>
    <row r="48" spans="3:22" hidden="1" x14ac:dyDescent="0.3">
      <c r="C48" s="1">
        <v>44</v>
      </c>
      <c r="D48" s="1">
        <v>12</v>
      </c>
      <c r="E48" s="1">
        <v>0</v>
      </c>
      <c r="F48" s="1"/>
      <c r="G48" s="1">
        <v>2</v>
      </c>
      <c r="H48" s="1">
        <v>0</v>
      </c>
      <c r="I48" s="1">
        <v>0</v>
      </c>
      <c r="J48" s="1" t="s">
        <v>2008</v>
      </c>
      <c r="K48" s="1">
        <v>0</v>
      </c>
      <c r="L48" s="1"/>
      <c r="M48" s="1"/>
      <c r="N48" s="1">
        <v>9</v>
      </c>
      <c r="O48" s="1">
        <v>1</v>
      </c>
      <c r="P48" s="1"/>
      <c r="Q48" s="1"/>
      <c r="R48" s="1">
        <v>2</v>
      </c>
      <c r="S48" s="1"/>
      <c r="T48" s="1"/>
      <c r="U48" s="1"/>
      <c r="V48" s="1"/>
    </row>
    <row r="49" spans="3:22" hidden="1" x14ac:dyDescent="0.3">
      <c r="C49" s="1">
        <v>45</v>
      </c>
      <c r="D49" s="1">
        <v>12</v>
      </c>
      <c r="E49" s="1">
        <v>0</v>
      </c>
      <c r="F49" s="1"/>
      <c r="G49" s="1">
        <v>17</v>
      </c>
      <c r="H49" s="1">
        <v>0</v>
      </c>
      <c r="I49" s="1">
        <v>0</v>
      </c>
      <c r="J49" s="1" t="s">
        <v>2007</v>
      </c>
      <c r="K49" s="1">
        <v>0</v>
      </c>
      <c r="L49" s="1"/>
      <c r="M49" s="1"/>
      <c r="N49" s="1">
        <v>9</v>
      </c>
      <c r="O49" s="1">
        <v>1</v>
      </c>
      <c r="P49" s="1"/>
      <c r="Q49" s="1"/>
      <c r="R49" s="1">
        <v>2</v>
      </c>
      <c r="S49" s="1"/>
      <c r="T49" s="1"/>
      <c r="U49" s="1"/>
      <c r="V49" s="1"/>
    </row>
    <row r="50" spans="3:22" hidden="1" x14ac:dyDescent="0.3">
      <c r="C50" s="1">
        <v>46</v>
      </c>
      <c r="D50" s="1">
        <v>12</v>
      </c>
      <c r="E50" s="1">
        <v>0</v>
      </c>
      <c r="F50" s="1"/>
      <c r="G50" s="1">
        <v>32</v>
      </c>
      <c r="H50" s="1">
        <v>0</v>
      </c>
      <c r="I50" s="1">
        <v>0</v>
      </c>
      <c r="J50" s="1" t="s">
        <v>2009</v>
      </c>
      <c r="K50" s="1">
        <v>0</v>
      </c>
      <c r="L50" s="1"/>
      <c r="M50" s="1"/>
      <c r="N50" s="1">
        <v>9</v>
      </c>
      <c r="O50" s="1">
        <v>1</v>
      </c>
      <c r="P50" s="1"/>
      <c r="Q50" s="1"/>
      <c r="R50" s="1">
        <v>2</v>
      </c>
      <c r="S50" s="1"/>
      <c r="T50" s="1"/>
      <c r="U50" s="1"/>
      <c r="V50" s="1"/>
    </row>
    <row r="51" spans="3:22" hidden="1" x14ac:dyDescent="0.3">
      <c r="C51" s="1">
        <v>47</v>
      </c>
      <c r="D51" s="1">
        <v>18</v>
      </c>
      <c r="E51" s="1">
        <v>0</v>
      </c>
      <c r="F51" s="1"/>
      <c r="G51" s="1">
        <v>10</v>
      </c>
      <c r="H51" s="1">
        <v>0</v>
      </c>
      <c r="I51" s="1">
        <v>0</v>
      </c>
      <c r="J51" s="1">
        <v>10</v>
      </c>
      <c r="K51" s="1">
        <v>0</v>
      </c>
      <c r="L51" s="1"/>
      <c r="M51" s="1"/>
      <c r="N51" s="1">
        <v>2</v>
      </c>
      <c r="O51" s="1">
        <v>1</v>
      </c>
      <c r="P51" s="1"/>
      <c r="Q51" s="1"/>
      <c r="R51" s="1">
        <v>2</v>
      </c>
      <c r="S51" s="1"/>
      <c r="T51" s="1"/>
      <c r="U51" s="1"/>
      <c r="V51" s="1"/>
    </row>
    <row r="52" spans="3:22" hidden="1" x14ac:dyDescent="0.3">
      <c r="C52" s="1">
        <v>48</v>
      </c>
      <c r="D52" s="1">
        <v>18</v>
      </c>
      <c r="E52" s="1">
        <v>2</v>
      </c>
      <c r="F52" s="1">
        <v>1</v>
      </c>
      <c r="G52" s="1"/>
      <c r="H52" s="1">
        <v>0</v>
      </c>
      <c r="I52" s="1">
        <v>0</v>
      </c>
      <c r="J52" s="1">
        <v>5</v>
      </c>
      <c r="K52" s="1">
        <v>0</v>
      </c>
      <c r="L52" s="1"/>
      <c r="M52" s="1"/>
      <c r="N52" s="1">
        <v>2</v>
      </c>
      <c r="O52" s="1">
        <v>1</v>
      </c>
      <c r="P52" s="1"/>
      <c r="Q52" s="1"/>
      <c r="R52" s="1">
        <v>2</v>
      </c>
      <c r="S52" s="1"/>
      <c r="T52" s="1"/>
      <c r="U52" s="1"/>
      <c r="V52" s="1"/>
    </row>
    <row r="53" spans="3:22" x14ac:dyDescent="0.3">
      <c r="C53" s="1">
        <v>49</v>
      </c>
      <c r="D53" s="1">
        <v>18</v>
      </c>
      <c r="E53" s="1">
        <v>2</v>
      </c>
      <c r="F53" s="1">
        <v>1</v>
      </c>
      <c r="G53" s="1"/>
      <c r="H53" s="1"/>
      <c r="I53" s="1">
        <v>1</v>
      </c>
      <c r="J53" s="1"/>
      <c r="K53" s="1">
        <v>0</v>
      </c>
      <c r="L53" s="1"/>
      <c r="M53" s="1"/>
      <c r="N53" s="1">
        <v>9</v>
      </c>
      <c r="O53" s="1">
        <v>1</v>
      </c>
      <c r="P53" s="1">
        <v>30000</v>
      </c>
      <c r="Q53" s="1">
        <v>1</v>
      </c>
      <c r="R53" s="1">
        <v>1</v>
      </c>
      <c r="S53" s="1"/>
      <c r="T53" s="1"/>
      <c r="U53" s="1"/>
      <c r="V53" s="1"/>
    </row>
    <row r="54" spans="3:22" hidden="1" x14ac:dyDescent="0.3">
      <c r="C54" s="1">
        <v>50</v>
      </c>
      <c r="D54" s="1">
        <v>18</v>
      </c>
      <c r="E54" s="1">
        <v>2</v>
      </c>
      <c r="F54" s="1">
        <v>1</v>
      </c>
      <c r="G54" s="1"/>
      <c r="H54" s="1">
        <v>0</v>
      </c>
      <c r="I54" s="1">
        <v>0</v>
      </c>
      <c r="J54" s="1">
        <v>5</v>
      </c>
      <c r="K54" s="1">
        <v>0</v>
      </c>
      <c r="L54" s="1"/>
      <c r="M54" s="1"/>
      <c r="N54" s="1">
        <v>9</v>
      </c>
      <c r="O54" s="1">
        <v>1</v>
      </c>
      <c r="P54" s="1"/>
      <c r="Q54" s="1"/>
      <c r="R54" s="1">
        <v>2</v>
      </c>
      <c r="S54" s="1"/>
      <c r="T54" s="1"/>
      <c r="U54" s="1"/>
      <c r="V54" s="1"/>
    </row>
    <row r="55" spans="3:22" hidden="1" x14ac:dyDescent="0.3">
      <c r="C55" s="1">
        <v>51</v>
      </c>
      <c r="D55" s="1">
        <v>19</v>
      </c>
      <c r="E55" s="1">
        <v>0</v>
      </c>
      <c r="F55" s="1"/>
      <c r="G55" s="1">
        <v>7</v>
      </c>
      <c r="H55" s="1">
        <v>0</v>
      </c>
      <c r="I55" s="1">
        <v>0</v>
      </c>
      <c r="J55" s="1">
        <v>20</v>
      </c>
      <c r="K55" s="1">
        <v>1</v>
      </c>
      <c r="L55" s="1">
        <v>0.5</v>
      </c>
      <c r="M55" s="1">
        <v>20</v>
      </c>
      <c r="N55" s="1">
        <v>1</v>
      </c>
      <c r="O55" s="1">
        <v>1</v>
      </c>
      <c r="P55" s="1"/>
      <c r="Q55" s="1"/>
      <c r="R55" s="1">
        <v>1</v>
      </c>
      <c r="S55" s="1"/>
      <c r="T55" s="1"/>
      <c r="U55" s="1"/>
      <c r="V55" s="1"/>
    </row>
    <row r="56" spans="3:22" hidden="1" x14ac:dyDescent="0.3">
      <c r="C56" s="1">
        <v>52</v>
      </c>
      <c r="D56" s="1">
        <v>19</v>
      </c>
      <c r="E56" s="1">
        <v>0</v>
      </c>
      <c r="F56" s="1"/>
      <c r="G56" s="1">
        <v>12</v>
      </c>
      <c r="H56" s="1">
        <v>0</v>
      </c>
      <c r="I56" s="1">
        <v>0</v>
      </c>
      <c r="J56" s="1">
        <v>20</v>
      </c>
      <c r="K56" s="1">
        <v>1</v>
      </c>
      <c r="L56" s="1">
        <v>0.5</v>
      </c>
      <c r="M56" s="1">
        <v>20</v>
      </c>
      <c r="N56" s="1">
        <v>9</v>
      </c>
      <c r="O56" s="1">
        <v>1</v>
      </c>
      <c r="P56" s="1"/>
      <c r="Q56" s="1"/>
      <c r="R56" s="1">
        <v>1</v>
      </c>
      <c r="S56" s="1"/>
      <c r="T56" s="1"/>
      <c r="U56" s="1"/>
      <c r="V56" s="1"/>
    </row>
    <row r="57" spans="3:22" hidden="1" x14ac:dyDescent="0.3">
      <c r="C57" s="1">
        <v>53</v>
      </c>
      <c r="D57" s="1">
        <v>19</v>
      </c>
      <c r="E57" s="1">
        <v>0</v>
      </c>
      <c r="F57" s="1"/>
      <c r="G57" s="1">
        <v>17</v>
      </c>
      <c r="H57" s="1">
        <v>0</v>
      </c>
      <c r="I57" s="1">
        <v>0</v>
      </c>
      <c r="J57" s="1">
        <v>20</v>
      </c>
      <c r="K57" s="1">
        <v>1</v>
      </c>
      <c r="L57" s="1">
        <v>0.5</v>
      </c>
      <c r="M57" s="1">
        <v>20</v>
      </c>
      <c r="N57" s="1">
        <v>13</v>
      </c>
      <c r="O57" s="1">
        <v>1</v>
      </c>
      <c r="P57" s="1"/>
      <c r="Q57" s="1"/>
      <c r="R57" s="1">
        <v>1</v>
      </c>
      <c r="S57" s="1"/>
      <c r="T57" s="1"/>
      <c r="U57" s="1"/>
      <c r="V57" s="1"/>
    </row>
    <row r="58" spans="3:22" hidden="1" x14ac:dyDescent="0.3">
      <c r="C58" s="1">
        <v>54</v>
      </c>
      <c r="D58" s="1">
        <v>19</v>
      </c>
      <c r="E58" s="1">
        <v>0</v>
      </c>
      <c r="F58" s="1"/>
      <c r="G58" s="1">
        <v>22</v>
      </c>
      <c r="H58" s="1">
        <v>0</v>
      </c>
      <c r="I58" s="1">
        <v>0</v>
      </c>
      <c r="J58" s="1">
        <v>20</v>
      </c>
      <c r="K58" s="1">
        <v>1</v>
      </c>
      <c r="L58" s="1">
        <v>0.5</v>
      </c>
      <c r="M58" s="1">
        <v>20</v>
      </c>
      <c r="N58" s="1">
        <v>1</v>
      </c>
      <c r="O58" s="1">
        <v>1</v>
      </c>
      <c r="P58" s="1"/>
      <c r="Q58" s="1"/>
      <c r="R58" s="1">
        <v>1</v>
      </c>
      <c r="S58" s="1"/>
      <c r="T58" s="1"/>
      <c r="U58" s="1"/>
      <c r="V58" s="1"/>
    </row>
    <row r="59" spans="3:22" hidden="1" x14ac:dyDescent="0.3">
      <c r="C59" s="1">
        <v>55</v>
      </c>
      <c r="D59" s="1">
        <v>19</v>
      </c>
      <c r="E59" s="1">
        <v>0</v>
      </c>
      <c r="F59" s="1"/>
      <c r="G59" s="1">
        <v>27</v>
      </c>
      <c r="H59" s="1">
        <v>0</v>
      </c>
      <c r="I59" s="1">
        <v>0</v>
      </c>
      <c r="J59" s="1">
        <v>20</v>
      </c>
      <c r="K59" s="1">
        <v>1</v>
      </c>
      <c r="L59" s="1">
        <v>0.5</v>
      </c>
      <c r="M59" s="1">
        <v>20</v>
      </c>
      <c r="N59" s="1">
        <v>9</v>
      </c>
      <c r="O59" s="1">
        <v>1</v>
      </c>
      <c r="P59" s="1"/>
      <c r="Q59" s="1"/>
      <c r="R59" s="1">
        <v>1</v>
      </c>
      <c r="S59" s="1"/>
      <c r="T59" s="1"/>
      <c r="U59" s="1"/>
      <c r="V59" s="1"/>
    </row>
    <row r="60" spans="3:22" x14ac:dyDescent="0.3">
      <c r="C60" s="1">
        <v>56</v>
      </c>
      <c r="D60" s="1">
        <v>19</v>
      </c>
      <c r="E60" s="1">
        <v>2</v>
      </c>
      <c r="F60" s="1">
        <v>1</v>
      </c>
      <c r="G60" s="1"/>
      <c r="H60" s="1"/>
      <c r="I60" s="1">
        <v>1</v>
      </c>
      <c r="J60" s="1"/>
      <c r="K60" s="1"/>
      <c r="L60" s="1"/>
      <c r="M60" s="1"/>
      <c r="N60" s="1">
        <v>303</v>
      </c>
      <c r="O60" s="1">
        <v>10</v>
      </c>
      <c r="P60" s="1">
        <v>30000</v>
      </c>
      <c r="Q60" s="1">
        <v>1</v>
      </c>
      <c r="R60" s="1">
        <v>1</v>
      </c>
      <c r="S60" s="1"/>
      <c r="T60" s="1"/>
      <c r="U60" s="1"/>
      <c r="V60" s="1"/>
    </row>
    <row r="61" spans="3:22" hidden="1" x14ac:dyDescent="0.3">
      <c r="C61" s="1">
        <v>57</v>
      </c>
      <c r="D61" s="1">
        <v>15</v>
      </c>
      <c r="E61" s="1">
        <v>0</v>
      </c>
      <c r="F61" s="1"/>
      <c r="G61" s="1">
        <v>0</v>
      </c>
      <c r="H61" s="1"/>
      <c r="I61" s="1">
        <v>1</v>
      </c>
      <c r="J61" s="1"/>
      <c r="K61" s="1"/>
      <c r="L61" s="1"/>
      <c r="M61" s="1"/>
      <c r="N61" s="1">
        <v>102</v>
      </c>
      <c r="O61" s="1">
        <v>15</v>
      </c>
      <c r="P61" s="1"/>
      <c r="Q61" s="1"/>
      <c r="R61" s="1">
        <v>1</v>
      </c>
      <c r="S61" s="1"/>
      <c r="T61" s="1"/>
      <c r="U61" s="1"/>
      <c r="V61" s="1"/>
    </row>
    <row r="62" spans="3:22" hidden="1" x14ac:dyDescent="0.3">
      <c r="C62" s="1">
        <v>58</v>
      </c>
      <c r="D62" s="1">
        <v>15</v>
      </c>
      <c r="E62" s="1">
        <v>0</v>
      </c>
      <c r="F62" s="1"/>
      <c r="G62" s="1">
        <v>1</v>
      </c>
      <c r="H62" s="1">
        <v>0</v>
      </c>
      <c r="I62" s="1">
        <v>0</v>
      </c>
      <c r="J62" s="1">
        <v>15</v>
      </c>
      <c r="K62" s="1">
        <v>0</v>
      </c>
      <c r="L62" s="1"/>
      <c r="M62" s="1"/>
      <c r="N62" s="1">
        <v>9</v>
      </c>
      <c r="O62" s="1">
        <v>1</v>
      </c>
      <c r="P62" s="1"/>
      <c r="Q62" s="1"/>
      <c r="R62" s="1">
        <v>1</v>
      </c>
      <c r="S62" s="1"/>
      <c r="T62" s="1"/>
      <c r="U62" s="1"/>
      <c r="V62" s="1"/>
    </row>
    <row r="63" spans="3:22" hidden="1" x14ac:dyDescent="0.3">
      <c r="C63" s="1">
        <v>59</v>
      </c>
      <c r="D63" s="1">
        <v>15</v>
      </c>
      <c r="E63" s="1">
        <v>0</v>
      </c>
      <c r="F63" s="1"/>
      <c r="G63" s="1">
        <v>11</v>
      </c>
      <c r="H63" s="1">
        <v>0</v>
      </c>
      <c r="I63" s="1">
        <v>0</v>
      </c>
      <c r="J63" s="1">
        <v>15</v>
      </c>
      <c r="K63" s="1">
        <v>0</v>
      </c>
      <c r="L63" s="1"/>
      <c r="M63" s="1"/>
      <c r="N63" s="1">
        <v>10</v>
      </c>
      <c r="O63" s="1">
        <v>1</v>
      </c>
      <c r="P63" s="1"/>
      <c r="Q63" s="1"/>
      <c r="R63" s="1">
        <v>1</v>
      </c>
      <c r="S63" s="1"/>
      <c r="T63" s="1"/>
      <c r="U63" s="1"/>
      <c r="V63" s="1"/>
    </row>
    <row r="64" spans="3:22" hidden="1" x14ac:dyDescent="0.3">
      <c r="C64" s="1">
        <v>60</v>
      </c>
      <c r="D64" s="1">
        <v>16</v>
      </c>
      <c r="E64" s="1">
        <v>0</v>
      </c>
      <c r="F64" s="1"/>
      <c r="G64" s="1">
        <v>9</v>
      </c>
      <c r="H64" s="1">
        <v>0</v>
      </c>
      <c r="I64" s="1">
        <v>0</v>
      </c>
      <c r="J64" s="1">
        <v>30</v>
      </c>
      <c r="K64" s="1">
        <v>0</v>
      </c>
      <c r="L64" s="1"/>
      <c r="M64" s="1"/>
      <c r="N64" s="1">
        <v>3</v>
      </c>
      <c r="O64" s="1">
        <v>1</v>
      </c>
      <c r="P64" s="1"/>
      <c r="Q64" s="1"/>
      <c r="R64" s="1">
        <v>1</v>
      </c>
      <c r="S64" s="1"/>
      <c r="T64" s="1"/>
      <c r="U64" s="1"/>
      <c r="V64" s="1"/>
    </row>
    <row r="65" spans="3:22" hidden="1" x14ac:dyDescent="0.3">
      <c r="C65" s="1">
        <v>61</v>
      </c>
      <c r="D65" s="1">
        <v>16</v>
      </c>
      <c r="E65" s="1">
        <v>0</v>
      </c>
      <c r="F65" s="1"/>
      <c r="G65" s="1">
        <v>19</v>
      </c>
      <c r="H65" s="1">
        <v>0</v>
      </c>
      <c r="I65" s="1">
        <v>0</v>
      </c>
      <c r="J65" s="1">
        <v>30</v>
      </c>
      <c r="K65" s="1">
        <v>0</v>
      </c>
      <c r="L65" s="1"/>
      <c r="M65" s="1"/>
      <c r="N65" s="1">
        <v>8</v>
      </c>
      <c r="O65" s="1">
        <v>1</v>
      </c>
      <c r="P65" s="1"/>
      <c r="Q65" s="1"/>
      <c r="R65" s="1">
        <v>1</v>
      </c>
      <c r="S65" s="1"/>
      <c r="T65" s="1"/>
      <c r="U65" s="1"/>
      <c r="V65" s="1"/>
    </row>
    <row r="66" spans="3:22" hidden="1" x14ac:dyDescent="0.3">
      <c r="C66" s="1">
        <v>62</v>
      </c>
      <c r="D66" s="1">
        <v>16</v>
      </c>
      <c r="E66" s="1">
        <v>0</v>
      </c>
      <c r="F66" s="1"/>
      <c r="G66" s="1">
        <v>29</v>
      </c>
      <c r="H66" s="1">
        <v>0</v>
      </c>
      <c r="I66" s="1">
        <v>0</v>
      </c>
      <c r="J66" s="1">
        <v>30</v>
      </c>
      <c r="K66" s="1">
        <v>0</v>
      </c>
      <c r="L66" s="1"/>
      <c r="M66" s="1"/>
      <c r="N66" s="1">
        <v>9</v>
      </c>
      <c r="O66" s="1">
        <v>1</v>
      </c>
      <c r="P66" s="1"/>
      <c r="Q66" s="1"/>
      <c r="R66" s="1">
        <v>1</v>
      </c>
      <c r="S66" s="1"/>
      <c r="T66" s="1"/>
      <c r="U66" s="1"/>
      <c r="V66" s="1"/>
    </row>
    <row r="67" spans="3:22" hidden="1" x14ac:dyDescent="0.3">
      <c r="C67" s="1">
        <v>63</v>
      </c>
      <c r="D67" s="1">
        <v>17</v>
      </c>
      <c r="E67" s="1">
        <v>0</v>
      </c>
      <c r="F67" s="1"/>
      <c r="G67" s="1">
        <v>9</v>
      </c>
      <c r="H67" s="1">
        <v>0</v>
      </c>
      <c r="I67" s="1">
        <v>0</v>
      </c>
      <c r="J67" s="1">
        <v>25</v>
      </c>
      <c r="K67" s="1">
        <v>1</v>
      </c>
      <c r="L67" s="1">
        <v>0.5</v>
      </c>
      <c r="M67" s="1">
        <v>20</v>
      </c>
      <c r="N67" s="1">
        <v>2</v>
      </c>
      <c r="O67" s="1">
        <v>1</v>
      </c>
      <c r="P67" s="1"/>
      <c r="Q67" s="1"/>
      <c r="R67" s="1">
        <v>1</v>
      </c>
      <c r="S67" s="1"/>
      <c r="T67" s="1"/>
      <c r="U67" s="1"/>
      <c r="V67" s="1"/>
    </row>
    <row r="68" spans="3:22" hidden="1" x14ac:dyDescent="0.3">
      <c r="C68" s="1">
        <v>64</v>
      </c>
      <c r="D68" s="1">
        <v>17</v>
      </c>
      <c r="E68" s="1">
        <v>0</v>
      </c>
      <c r="F68" s="1"/>
      <c r="G68" s="1">
        <v>14</v>
      </c>
      <c r="H68" s="1">
        <v>0</v>
      </c>
      <c r="I68" s="1">
        <v>0</v>
      </c>
      <c r="J68" s="1">
        <v>25</v>
      </c>
      <c r="K68" s="1">
        <v>1</v>
      </c>
      <c r="L68" s="1">
        <v>0.5</v>
      </c>
      <c r="M68" s="1">
        <v>20</v>
      </c>
      <c r="N68" s="1">
        <v>3</v>
      </c>
      <c r="O68" s="1">
        <v>1</v>
      </c>
      <c r="P68" s="1"/>
      <c r="Q68" s="1"/>
      <c r="R68" s="1">
        <v>1</v>
      </c>
      <c r="S68" s="1"/>
      <c r="T68" s="1"/>
      <c r="U68" s="1"/>
      <c r="V68" s="1"/>
    </row>
    <row r="69" spans="3:22" hidden="1" x14ac:dyDescent="0.3">
      <c r="C69" s="1">
        <v>65</v>
      </c>
      <c r="D69" s="1">
        <v>17</v>
      </c>
      <c r="E69" s="1">
        <v>0</v>
      </c>
      <c r="F69" s="1"/>
      <c r="G69" s="1">
        <v>19</v>
      </c>
      <c r="H69" s="1">
        <v>0</v>
      </c>
      <c r="I69" s="1">
        <v>0</v>
      </c>
      <c r="J69" s="1">
        <v>25</v>
      </c>
      <c r="K69" s="1">
        <v>1</v>
      </c>
      <c r="L69" s="1">
        <v>0.5</v>
      </c>
      <c r="M69" s="1">
        <v>20</v>
      </c>
      <c r="N69" s="1">
        <v>9</v>
      </c>
      <c r="O69" s="1">
        <v>1</v>
      </c>
      <c r="P69" s="1"/>
      <c r="Q69" s="1"/>
      <c r="R69" s="1">
        <v>1</v>
      </c>
      <c r="S69" s="1"/>
      <c r="T69" s="1"/>
      <c r="U69" s="1"/>
      <c r="V69" s="1"/>
    </row>
    <row r="70" spans="3:22" hidden="1" x14ac:dyDescent="0.3">
      <c r="C70" s="1">
        <v>66</v>
      </c>
      <c r="D70" s="1">
        <v>17</v>
      </c>
      <c r="E70" s="1">
        <v>0</v>
      </c>
      <c r="F70" s="1"/>
      <c r="G70" s="1">
        <v>24</v>
      </c>
      <c r="H70" s="1">
        <v>0</v>
      </c>
      <c r="I70" s="1">
        <v>0</v>
      </c>
      <c r="J70" s="1">
        <v>25</v>
      </c>
      <c r="K70" s="1">
        <v>1</v>
      </c>
      <c r="L70" s="1">
        <v>0.5</v>
      </c>
      <c r="M70" s="1">
        <v>20</v>
      </c>
      <c r="N70" s="1">
        <v>15</v>
      </c>
      <c r="O70" s="1">
        <v>1</v>
      </c>
      <c r="P70" s="1"/>
      <c r="Q70" s="1"/>
      <c r="R70" s="1">
        <v>1</v>
      </c>
      <c r="S70" s="1"/>
      <c r="T70" s="1"/>
      <c r="U70" s="1"/>
      <c r="V70" s="1"/>
    </row>
    <row r="71" spans="3:22" hidden="1" x14ac:dyDescent="0.3">
      <c r="C71" s="1">
        <v>67</v>
      </c>
      <c r="D71" s="1">
        <v>17</v>
      </c>
      <c r="E71" s="1">
        <v>0</v>
      </c>
      <c r="F71" s="1"/>
      <c r="G71" s="1">
        <v>29</v>
      </c>
      <c r="H71" s="1">
        <v>0</v>
      </c>
      <c r="I71" s="1">
        <v>0</v>
      </c>
      <c r="J71" s="1">
        <v>25</v>
      </c>
      <c r="K71" s="1">
        <v>1</v>
      </c>
      <c r="L71" s="1">
        <v>0.5</v>
      </c>
      <c r="M71" s="1">
        <v>20</v>
      </c>
      <c r="N71" s="1">
        <v>2</v>
      </c>
      <c r="O71" s="1">
        <v>1</v>
      </c>
      <c r="P71" s="1"/>
      <c r="Q71" s="1"/>
      <c r="R71" s="1">
        <v>1</v>
      </c>
      <c r="S71" s="1"/>
      <c r="T71" s="1"/>
      <c r="U71" s="1"/>
      <c r="V71" s="1"/>
    </row>
    <row r="72" spans="3:22" x14ac:dyDescent="0.3">
      <c r="C72" s="1">
        <v>68</v>
      </c>
      <c r="D72" s="1">
        <v>17</v>
      </c>
      <c r="E72" s="1">
        <v>2</v>
      </c>
      <c r="F72" s="1">
        <v>1</v>
      </c>
      <c r="G72" s="1"/>
      <c r="H72" s="1"/>
      <c r="I72" s="1">
        <v>1</v>
      </c>
      <c r="J72" s="1"/>
      <c r="K72" s="1"/>
      <c r="L72" s="1"/>
      <c r="M72" s="1"/>
      <c r="N72" s="1">
        <v>304</v>
      </c>
      <c r="O72" s="1">
        <v>10</v>
      </c>
      <c r="P72" s="1">
        <v>30000</v>
      </c>
      <c r="Q72" s="1">
        <v>1</v>
      </c>
      <c r="R72" s="1">
        <v>1</v>
      </c>
      <c r="S72" s="1"/>
      <c r="T72" s="1"/>
      <c r="U72" s="1"/>
      <c r="V72" s="1"/>
    </row>
    <row r="73" spans="3:22" hidden="1" x14ac:dyDescent="0.3">
      <c r="C73" s="1">
        <v>69</v>
      </c>
      <c r="D73" s="1">
        <v>13</v>
      </c>
      <c r="E73" s="1">
        <v>0</v>
      </c>
      <c r="F73" s="1"/>
      <c r="G73" s="1">
        <v>5</v>
      </c>
      <c r="H73" s="1">
        <v>0</v>
      </c>
      <c r="I73" s="1">
        <v>0</v>
      </c>
      <c r="J73" s="1">
        <v>10</v>
      </c>
      <c r="K73" s="1">
        <v>0</v>
      </c>
      <c r="L73" s="1"/>
      <c r="M73" s="1"/>
      <c r="N73" s="1">
        <v>1</v>
      </c>
      <c r="O73" s="1">
        <v>1</v>
      </c>
      <c r="P73" s="1"/>
      <c r="Q73" s="1"/>
      <c r="R73" s="1">
        <v>1</v>
      </c>
      <c r="S73" s="1"/>
      <c r="T73" s="1"/>
      <c r="U73" s="1"/>
      <c r="V73" s="1"/>
    </row>
    <row r="74" spans="3:22" hidden="1" x14ac:dyDescent="0.3">
      <c r="C74" s="1">
        <v>70</v>
      </c>
      <c r="D74" s="1">
        <v>13</v>
      </c>
      <c r="E74" s="1">
        <v>0</v>
      </c>
      <c r="F74" s="1"/>
      <c r="G74" s="1">
        <v>5</v>
      </c>
      <c r="H74" s="1">
        <v>0</v>
      </c>
      <c r="I74" s="1">
        <v>0</v>
      </c>
      <c r="J74" s="1">
        <v>10</v>
      </c>
      <c r="K74" s="1">
        <v>0</v>
      </c>
      <c r="L74" s="1"/>
      <c r="M74" s="1"/>
      <c r="N74" s="1">
        <v>3</v>
      </c>
      <c r="O74" s="1">
        <v>1</v>
      </c>
      <c r="P74" s="1"/>
      <c r="Q74" s="1"/>
      <c r="R74" s="1">
        <v>1</v>
      </c>
      <c r="S74" s="1"/>
      <c r="T74" s="1"/>
      <c r="U74" s="1"/>
      <c r="V74" s="1"/>
    </row>
    <row r="75" spans="3:22" hidden="1" x14ac:dyDescent="0.3">
      <c r="C75" s="1">
        <v>71</v>
      </c>
      <c r="D75" s="1">
        <v>13</v>
      </c>
      <c r="E75" s="1">
        <v>0</v>
      </c>
      <c r="F75" s="1"/>
      <c r="G75" s="1">
        <v>15</v>
      </c>
      <c r="H75" s="1">
        <v>0</v>
      </c>
      <c r="I75" s="1">
        <v>0</v>
      </c>
      <c r="J75" s="1">
        <v>10</v>
      </c>
      <c r="K75" s="1">
        <v>0</v>
      </c>
      <c r="L75" s="1"/>
      <c r="M75" s="1"/>
      <c r="N75" s="1">
        <v>9</v>
      </c>
      <c r="O75" s="1">
        <v>1</v>
      </c>
      <c r="P75" s="1"/>
      <c r="Q75" s="1"/>
      <c r="R75" s="1">
        <v>1</v>
      </c>
      <c r="S75" s="1"/>
      <c r="T75" s="1"/>
      <c r="U75" s="1"/>
      <c r="V75" s="1"/>
    </row>
    <row r="76" spans="3:22" hidden="1" x14ac:dyDescent="0.3">
      <c r="C76" s="1">
        <v>72</v>
      </c>
      <c r="D76" s="1">
        <v>13</v>
      </c>
      <c r="E76" s="1">
        <v>0</v>
      </c>
      <c r="F76" s="1"/>
      <c r="G76" s="1">
        <v>25</v>
      </c>
      <c r="H76" s="1">
        <v>0</v>
      </c>
      <c r="I76" s="1">
        <v>0</v>
      </c>
      <c r="J76" s="1">
        <v>10</v>
      </c>
      <c r="K76" s="1">
        <v>0</v>
      </c>
      <c r="L76" s="1"/>
      <c r="M76" s="1"/>
      <c r="N76" s="1">
        <v>15</v>
      </c>
      <c r="O76" s="1">
        <v>1</v>
      </c>
      <c r="P76" s="1"/>
      <c r="Q76" s="1"/>
      <c r="R76" s="1">
        <v>1</v>
      </c>
      <c r="S76" s="1"/>
      <c r="T76" s="1"/>
      <c r="U76" s="1"/>
      <c r="V76" s="1"/>
    </row>
    <row r="77" spans="3:22" hidden="1" x14ac:dyDescent="0.3">
      <c r="C77" s="1">
        <v>73</v>
      </c>
      <c r="D77" s="1">
        <v>14</v>
      </c>
      <c r="E77" s="1">
        <v>0</v>
      </c>
      <c r="F77" s="1"/>
      <c r="G77" s="1">
        <v>7</v>
      </c>
      <c r="H77" s="1">
        <v>0</v>
      </c>
      <c r="I77" s="1">
        <v>0</v>
      </c>
      <c r="J77" s="1">
        <v>10</v>
      </c>
      <c r="K77" s="1">
        <v>0</v>
      </c>
      <c r="L77" s="1"/>
      <c r="M77" s="1"/>
      <c r="N77" s="1">
        <v>1</v>
      </c>
      <c r="O77" s="1">
        <v>1</v>
      </c>
      <c r="P77" s="1"/>
      <c r="Q77" s="1"/>
      <c r="R77" s="1">
        <v>1</v>
      </c>
      <c r="S77" s="1"/>
      <c r="T77" s="1"/>
      <c r="U77" s="1"/>
      <c r="V77" s="1"/>
    </row>
    <row r="78" spans="3:22" hidden="1" x14ac:dyDescent="0.3">
      <c r="C78" s="1">
        <v>74</v>
      </c>
      <c r="D78" s="1">
        <v>14</v>
      </c>
      <c r="E78" s="1">
        <v>0</v>
      </c>
      <c r="F78" s="1"/>
      <c r="G78" s="1">
        <v>17</v>
      </c>
      <c r="H78" s="1">
        <v>0</v>
      </c>
      <c r="I78" s="1">
        <v>0</v>
      </c>
      <c r="J78" s="1">
        <v>10</v>
      </c>
      <c r="K78" s="1">
        <v>0</v>
      </c>
      <c r="L78" s="1"/>
      <c r="M78" s="1"/>
      <c r="N78" s="1">
        <v>9</v>
      </c>
      <c r="O78" s="1">
        <v>1</v>
      </c>
      <c r="P78" s="1"/>
      <c r="Q78" s="1"/>
      <c r="R78" s="1">
        <v>1</v>
      </c>
      <c r="S78" s="1"/>
      <c r="T78" s="1"/>
      <c r="U78" s="1"/>
      <c r="V78" s="1"/>
    </row>
    <row r="79" spans="3:22" hidden="1" x14ac:dyDescent="0.3">
      <c r="C79" s="1">
        <v>75</v>
      </c>
      <c r="D79" s="1">
        <v>14</v>
      </c>
      <c r="E79" s="1">
        <v>2</v>
      </c>
      <c r="F79" s="1">
        <v>1</v>
      </c>
      <c r="G79" s="1"/>
      <c r="H79" s="1">
        <v>0</v>
      </c>
      <c r="I79" s="1">
        <v>0</v>
      </c>
      <c r="J79" s="1">
        <v>5</v>
      </c>
      <c r="K79" s="1">
        <v>0</v>
      </c>
      <c r="L79" s="1"/>
      <c r="M79" s="1"/>
      <c r="N79" s="1">
        <v>15</v>
      </c>
      <c r="O79" s="1">
        <v>1</v>
      </c>
      <c r="P79" s="1"/>
      <c r="Q79" s="1"/>
      <c r="R79" s="1">
        <v>1</v>
      </c>
      <c r="S79" s="1"/>
      <c r="T79" s="1"/>
      <c r="U79" s="1"/>
      <c r="V79" s="1"/>
    </row>
    <row r="80" spans="3:22" hidden="1" x14ac:dyDescent="0.3">
      <c r="C80" s="1">
        <v>76</v>
      </c>
      <c r="D80" s="1">
        <v>14</v>
      </c>
      <c r="E80" s="1">
        <v>2</v>
      </c>
      <c r="F80" s="1">
        <v>1</v>
      </c>
      <c r="G80" s="1"/>
      <c r="H80" s="1">
        <v>0</v>
      </c>
      <c r="I80" s="1">
        <v>0</v>
      </c>
      <c r="J80" s="1">
        <v>5</v>
      </c>
      <c r="K80" s="1">
        <v>0</v>
      </c>
      <c r="L80" s="1"/>
      <c r="M80" s="1"/>
      <c r="N80" s="1">
        <v>14</v>
      </c>
      <c r="O80" s="1">
        <v>1</v>
      </c>
      <c r="P80" s="1"/>
      <c r="Q80" s="1"/>
      <c r="R80" s="1">
        <v>1</v>
      </c>
      <c r="S80" s="1"/>
      <c r="T80" s="1"/>
      <c r="U80" s="1"/>
      <c r="V80" s="1"/>
    </row>
    <row r="81" spans="3:22" hidden="1" x14ac:dyDescent="0.3">
      <c r="C81" s="1">
        <v>77</v>
      </c>
      <c r="D81" s="1">
        <v>14</v>
      </c>
      <c r="E81" s="1">
        <v>2</v>
      </c>
      <c r="F81" s="1">
        <v>1</v>
      </c>
      <c r="G81" s="1"/>
      <c r="H81" s="1">
        <v>0</v>
      </c>
      <c r="I81" s="1">
        <v>0</v>
      </c>
      <c r="J81" s="1">
        <v>5</v>
      </c>
      <c r="K81" s="1">
        <v>0</v>
      </c>
      <c r="L81" s="1"/>
      <c r="M81" s="1"/>
      <c r="N81" s="1">
        <v>15</v>
      </c>
      <c r="O81" s="1">
        <v>1</v>
      </c>
      <c r="P81" s="1"/>
      <c r="Q81" s="1"/>
      <c r="R81" s="1">
        <v>1</v>
      </c>
      <c r="S81" s="1"/>
      <c r="T81" s="1"/>
      <c r="U81" s="1"/>
      <c r="V81" s="1"/>
    </row>
    <row r="82" spans="3:22" x14ac:dyDescent="0.3">
      <c r="C82" s="1">
        <v>78</v>
      </c>
      <c r="D82" s="1">
        <v>14</v>
      </c>
      <c r="E82" s="1">
        <v>2</v>
      </c>
      <c r="F82" s="1">
        <v>1</v>
      </c>
      <c r="G82" s="1"/>
      <c r="H82" s="1"/>
      <c r="I82" s="1">
        <v>1</v>
      </c>
      <c r="J82" s="1">
        <v>0</v>
      </c>
      <c r="K82" s="1"/>
      <c r="L82" s="1"/>
      <c r="M82" s="1"/>
      <c r="N82" s="1">
        <v>303</v>
      </c>
      <c r="O82" s="1">
        <v>5</v>
      </c>
      <c r="P82" s="1">
        <v>30000</v>
      </c>
      <c r="Q82" s="1">
        <v>1</v>
      </c>
      <c r="R82" s="1">
        <v>1</v>
      </c>
      <c r="S82" s="1"/>
      <c r="T82" s="1"/>
      <c r="U82" s="1"/>
      <c r="V82" s="1"/>
    </row>
    <row r="83" spans="3:22" hidden="1" x14ac:dyDescent="0.3">
      <c r="C83" s="1">
        <v>79</v>
      </c>
      <c r="D83" s="1">
        <v>20</v>
      </c>
      <c r="E83" s="1">
        <v>0</v>
      </c>
      <c r="F83" s="1"/>
      <c r="G83" s="1">
        <v>0</v>
      </c>
      <c r="H83" s="1"/>
      <c r="I83" s="1">
        <v>1</v>
      </c>
      <c r="J83" s="1"/>
      <c r="K83" s="1"/>
      <c r="L83" s="1"/>
      <c r="M83" s="1"/>
      <c r="N83" s="1">
        <v>106</v>
      </c>
      <c r="O83" s="1">
        <v>15</v>
      </c>
      <c r="P83" s="1"/>
      <c r="Q83" s="1"/>
      <c r="R83" s="1">
        <v>1</v>
      </c>
      <c r="S83" s="1"/>
      <c r="T83" s="1"/>
      <c r="U83" s="1"/>
      <c r="V83" s="1"/>
    </row>
    <row r="84" spans="3:22" hidden="1" x14ac:dyDescent="0.3">
      <c r="C84" s="1">
        <v>80</v>
      </c>
      <c r="D84" s="1">
        <v>20</v>
      </c>
      <c r="E84" s="1">
        <v>0</v>
      </c>
      <c r="F84" s="1"/>
      <c r="G84" s="1">
        <v>4</v>
      </c>
      <c r="H84" s="1">
        <v>0</v>
      </c>
      <c r="I84" s="1">
        <v>0</v>
      </c>
      <c r="J84" s="1">
        <v>15</v>
      </c>
      <c r="K84" s="1">
        <v>0</v>
      </c>
      <c r="L84" s="1"/>
      <c r="M84" s="1"/>
      <c r="N84" s="1">
        <v>2</v>
      </c>
      <c r="O84" s="1">
        <v>1</v>
      </c>
      <c r="P84" s="1"/>
      <c r="Q84" s="1"/>
      <c r="R84" s="1">
        <v>1</v>
      </c>
      <c r="S84" s="1"/>
      <c r="T84" s="1"/>
      <c r="U84" s="1"/>
      <c r="V84" s="1"/>
    </row>
    <row r="85" spans="3:22" hidden="1" x14ac:dyDescent="0.3">
      <c r="C85" s="1">
        <v>81</v>
      </c>
      <c r="D85" s="1">
        <v>20</v>
      </c>
      <c r="E85" s="1">
        <v>0</v>
      </c>
      <c r="F85" s="1"/>
      <c r="G85" s="1">
        <v>19</v>
      </c>
      <c r="H85" s="1">
        <v>0</v>
      </c>
      <c r="I85" s="1">
        <v>0</v>
      </c>
      <c r="J85" s="1">
        <v>15</v>
      </c>
      <c r="K85" s="1">
        <v>0</v>
      </c>
      <c r="L85" s="1"/>
      <c r="M85" s="1"/>
      <c r="N85" s="1">
        <v>3</v>
      </c>
      <c r="O85" s="1">
        <v>1</v>
      </c>
      <c r="P85" s="1"/>
      <c r="Q85" s="1"/>
      <c r="R85" s="1">
        <v>1</v>
      </c>
      <c r="S85" s="1"/>
      <c r="T85" s="1"/>
      <c r="U85" s="1"/>
      <c r="V85" s="1"/>
    </row>
    <row r="86" spans="3:22" hidden="1" x14ac:dyDescent="0.3">
      <c r="C86" s="1">
        <v>82</v>
      </c>
      <c r="D86" s="1">
        <v>21</v>
      </c>
      <c r="E86" s="1">
        <v>0</v>
      </c>
      <c r="F86" s="1"/>
      <c r="G86" s="1">
        <v>10</v>
      </c>
      <c r="H86" s="1">
        <v>0</v>
      </c>
      <c r="I86" s="1">
        <v>0</v>
      </c>
      <c r="J86" s="1">
        <v>20</v>
      </c>
      <c r="K86" s="1">
        <v>0</v>
      </c>
      <c r="L86" s="1"/>
      <c r="M86" s="1"/>
      <c r="N86" s="1">
        <v>1</v>
      </c>
      <c r="O86" s="1">
        <v>1</v>
      </c>
      <c r="P86" s="1"/>
      <c r="Q86" s="1"/>
      <c r="R86" s="1">
        <v>1</v>
      </c>
      <c r="S86" s="1"/>
      <c r="T86" s="1"/>
      <c r="U86" s="1"/>
      <c r="V86" s="1"/>
    </row>
    <row r="87" spans="3:22" hidden="1" x14ac:dyDescent="0.3">
      <c r="C87" s="1">
        <v>83</v>
      </c>
      <c r="D87" s="1">
        <v>21</v>
      </c>
      <c r="E87" s="1">
        <v>0</v>
      </c>
      <c r="F87" s="1"/>
      <c r="G87" s="1">
        <v>20</v>
      </c>
      <c r="H87" s="1">
        <v>0</v>
      </c>
      <c r="I87" s="1">
        <v>0</v>
      </c>
      <c r="J87" s="1">
        <v>20</v>
      </c>
      <c r="K87" s="1">
        <v>0</v>
      </c>
      <c r="L87" s="1"/>
      <c r="M87" s="1"/>
      <c r="N87" s="1">
        <v>8</v>
      </c>
      <c r="O87" s="1">
        <v>1</v>
      </c>
      <c r="P87" s="1"/>
      <c r="Q87" s="1"/>
      <c r="R87" s="1">
        <v>1</v>
      </c>
      <c r="S87" s="1"/>
      <c r="T87" s="1"/>
      <c r="U87" s="1"/>
      <c r="V87" s="1"/>
    </row>
    <row r="88" spans="3:22" hidden="1" x14ac:dyDescent="0.3">
      <c r="C88" s="1">
        <v>84</v>
      </c>
      <c r="D88" s="1">
        <v>21</v>
      </c>
      <c r="E88" s="1">
        <v>0</v>
      </c>
      <c r="F88" s="1"/>
      <c r="G88" s="1">
        <v>30</v>
      </c>
      <c r="H88" s="1">
        <v>0</v>
      </c>
      <c r="I88" s="1">
        <v>0</v>
      </c>
      <c r="J88" s="1">
        <v>20</v>
      </c>
      <c r="K88" s="1">
        <v>0</v>
      </c>
      <c r="L88" s="1"/>
      <c r="M88" s="1"/>
      <c r="N88" s="1">
        <v>14</v>
      </c>
      <c r="O88" s="1">
        <v>1</v>
      </c>
      <c r="P88" s="1"/>
      <c r="Q88" s="1"/>
      <c r="R88" s="1">
        <v>1</v>
      </c>
      <c r="S88" s="1"/>
      <c r="T88" s="1"/>
      <c r="U88" s="1"/>
      <c r="V88" s="1"/>
    </row>
    <row r="89" spans="3:22" hidden="1" x14ac:dyDescent="0.3">
      <c r="C89" s="1">
        <v>85</v>
      </c>
      <c r="D89" s="1">
        <v>22</v>
      </c>
      <c r="E89" s="1">
        <v>0</v>
      </c>
      <c r="F89" s="1"/>
      <c r="G89" s="1">
        <v>2</v>
      </c>
      <c r="H89" s="1">
        <v>0</v>
      </c>
      <c r="I89" s="1">
        <v>0</v>
      </c>
      <c r="J89" s="1">
        <v>10</v>
      </c>
      <c r="K89" s="1">
        <v>0</v>
      </c>
      <c r="L89" s="1"/>
      <c r="M89" s="1"/>
      <c r="N89" s="1">
        <v>7</v>
      </c>
      <c r="O89" s="1">
        <v>1</v>
      </c>
      <c r="P89" s="1"/>
      <c r="Q89" s="1"/>
      <c r="R89" s="1">
        <v>1</v>
      </c>
      <c r="S89" s="1"/>
      <c r="T89" s="1"/>
      <c r="U89" s="1"/>
      <c r="V89" s="1"/>
    </row>
    <row r="90" spans="3:22" hidden="1" x14ac:dyDescent="0.3">
      <c r="C90" s="1">
        <v>86</v>
      </c>
      <c r="D90" s="1">
        <v>22</v>
      </c>
      <c r="E90" s="1">
        <v>1</v>
      </c>
      <c r="F90" s="1" t="s">
        <v>2010</v>
      </c>
      <c r="G90" s="1"/>
      <c r="H90" s="1">
        <v>0</v>
      </c>
      <c r="I90" s="1">
        <v>0</v>
      </c>
      <c r="J90" s="1">
        <v>10</v>
      </c>
      <c r="K90" s="1">
        <v>0</v>
      </c>
      <c r="L90" s="1"/>
      <c r="M90" s="1"/>
      <c r="N90" s="1">
        <v>9</v>
      </c>
      <c r="O90" s="1">
        <v>1</v>
      </c>
      <c r="P90" s="1"/>
      <c r="Q90" s="1"/>
      <c r="R90" s="1">
        <v>1</v>
      </c>
      <c r="S90" s="1"/>
      <c r="T90" s="1"/>
      <c r="U90" s="1"/>
      <c r="V90" s="1"/>
    </row>
    <row r="91" spans="3:22" hidden="1" x14ac:dyDescent="0.3">
      <c r="C91" s="1">
        <v>87</v>
      </c>
      <c r="D91" s="1">
        <v>22</v>
      </c>
      <c r="E91" s="1">
        <v>1</v>
      </c>
      <c r="F91" s="1" t="s">
        <v>2011</v>
      </c>
      <c r="G91" s="1"/>
      <c r="H91" s="1">
        <v>0</v>
      </c>
      <c r="I91" s="1">
        <v>0</v>
      </c>
      <c r="J91" s="1">
        <v>10</v>
      </c>
      <c r="K91" s="1">
        <v>0</v>
      </c>
      <c r="L91" s="1"/>
      <c r="M91" s="1"/>
      <c r="N91" s="1">
        <v>13</v>
      </c>
      <c r="O91" s="1">
        <v>1</v>
      </c>
      <c r="P91" s="1"/>
      <c r="Q91" s="1"/>
      <c r="R91" s="1">
        <v>1</v>
      </c>
      <c r="S91" s="1"/>
      <c r="T91" s="1"/>
      <c r="U91" s="1"/>
      <c r="V91" s="1"/>
    </row>
    <row r="92" spans="3:22" hidden="1" x14ac:dyDescent="0.3">
      <c r="C92" s="1">
        <v>88</v>
      </c>
      <c r="D92" s="1">
        <v>22</v>
      </c>
      <c r="E92" s="1">
        <v>1</v>
      </c>
      <c r="F92" s="1" t="s">
        <v>2012</v>
      </c>
      <c r="G92" s="1"/>
      <c r="H92" s="1">
        <v>0</v>
      </c>
      <c r="I92" s="1">
        <v>0</v>
      </c>
      <c r="J92" s="1">
        <v>10</v>
      </c>
      <c r="K92" s="1">
        <v>0</v>
      </c>
      <c r="L92" s="1"/>
      <c r="M92" s="1"/>
      <c r="N92" s="1">
        <v>14</v>
      </c>
      <c r="O92" s="1">
        <v>1</v>
      </c>
      <c r="P92" s="1"/>
      <c r="Q92" s="1"/>
      <c r="R92" s="1">
        <v>1</v>
      </c>
      <c r="S92" s="1"/>
      <c r="T92" s="1"/>
      <c r="U92" s="1"/>
      <c r="V92" s="1"/>
    </row>
    <row r="93" spans="3:22" x14ac:dyDescent="0.3">
      <c r="C93" s="1">
        <v>89</v>
      </c>
      <c r="D93" s="1">
        <v>22</v>
      </c>
      <c r="E93" s="1">
        <v>1</v>
      </c>
      <c r="F93" s="1" t="s">
        <v>2013</v>
      </c>
      <c r="G93" s="1"/>
      <c r="H93" s="1"/>
      <c r="I93" s="1">
        <v>1</v>
      </c>
      <c r="J93" s="1"/>
      <c r="K93" s="1"/>
      <c r="L93" s="1"/>
      <c r="M93" s="1"/>
      <c r="N93" s="1">
        <v>302</v>
      </c>
      <c r="O93" s="1">
        <v>10</v>
      </c>
      <c r="P93" s="1">
        <v>30000</v>
      </c>
      <c r="Q93" s="1">
        <v>1</v>
      </c>
      <c r="R93" s="1">
        <v>1</v>
      </c>
      <c r="S93" s="1"/>
      <c r="T93" s="1"/>
      <c r="U93" s="1"/>
      <c r="V93" s="1"/>
    </row>
    <row r="94" spans="3:22" hidden="1" x14ac:dyDescent="0.3">
      <c r="C94" s="1">
        <v>90</v>
      </c>
      <c r="D94" s="1">
        <v>28</v>
      </c>
      <c r="E94" s="1">
        <v>0</v>
      </c>
      <c r="F94" s="1"/>
      <c r="G94" s="1">
        <v>5</v>
      </c>
      <c r="H94" s="1">
        <v>0</v>
      </c>
      <c r="I94" s="1">
        <v>0</v>
      </c>
      <c r="J94" s="1">
        <v>5</v>
      </c>
      <c r="K94" s="1">
        <v>0</v>
      </c>
      <c r="L94" s="1"/>
      <c r="M94" s="1"/>
      <c r="N94" s="1">
        <v>8</v>
      </c>
      <c r="O94" s="1">
        <v>1</v>
      </c>
      <c r="P94" s="1"/>
      <c r="Q94" s="1"/>
      <c r="R94" s="1">
        <v>1</v>
      </c>
      <c r="S94" s="1"/>
      <c r="T94" s="1"/>
      <c r="U94" s="1"/>
      <c r="V94" s="1"/>
    </row>
    <row r="95" spans="3:22" hidden="1" x14ac:dyDescent="0.3">
      <c r="C95" s="1">
        <v>91</v>
      </c>
      <c r="D95" s="1">
        <v>28</v>
      </c>
      <c r="E95" s="1">
        <v>0</v>
      </c>
      <c r="F95" s="1"/>
      <c r="G95" s="1">
        <v>10</v>
      </c>
      <c r="H95" s="1">
        <v>0</v>
      </c>
      <c r="I95" s="1">
        <v>0</v>
      </c>
      <c r="J95" s="1">
        <v>15</v>
      </c>
      <c r="K95" s="1">
        <v>0</v>
      </c>
      <c r="L95" s="1"/>
      <c r="M95" s="1"/>
      <c r="N95" s="1">
        <v>1</v>
      </c>
      <c r="O95" s="1">
        <v>1</v>
      </c>
      <c r="P95" s="1"/>
      <c r="Q95" s="1"/>
      <c r="R95" s="1">
        <v>1</v>
      </c>
      <c r="S95" s="1"/>
      <c r="T95" s="1"/>
      <c r="U95" s="1"/>
      <c r="V95" s="1"/>
    </row>
    <row r="96" spans="3:22" hidden="1" x14ac:dyDescent="0.3">
      <c r="C96" s="1">
        <v>92</v>
      </c>
      <c r="D96" s="1">
        <v>28</v>
      </c>
      <c r="E96" s="1">
        <v>0</v>
      </c>
      <c r="F96" s="1"/>
      <c r="G96" s="1">
        <v>10</v>
      </c>
      <c r="H96" s="1">
        <v>0</v>
      </c>
      <c r="I96" s="1">
        <v>0</v>
      </c>
      <c r="J96" s="1">
        <v>15</v>
      </c>
      <c r="K96" s="1">
        <v>0</v>
      </c>
      <c r="L96" s="1"/>
      <c r="M96" s="1"/>
      <c r="N96" s="1">
        <v>2</v>
      </c>
      <c r="O96" s="1">
        <v>1</v>
      </c>
      <c r="P96" s="1"/>
      <c r="Q96" s="1"/>
      <c r="R96" s="1">
        <v>1</v>
      </c>
      <c r="S96" s="1"/>
      <c r="T96" s="1"/>
      <c r="U96" s="1"/>
      <c r="V96" s="1"/>
    </row>
    <row r="97" spans="3:22" hidden="1" x14ac:dyDescent="0.3">
      <c r="C97" s="1">
        <v>93</v>
      </c>
      <c r="D97" s="1">
        <v>28</v>
      </c>
      <c r="E97" s="1">
        <v>0</v>
      </c>
      <c r="F97" s="1"/>
      <c r="G97" s="1">
        <v>10</v>
      </c>
      <c r="H97" s="1">
        <v>0</v>
      </c>
      <c r="I97" s="1">
        <v>0</v>
      </c>
      <c r="J97" s="1">
        <v>15</v>
      </c>
      <c r="K97" s="1">
        <v>0</v>
      </c>
      <c r="L97" s="1"/>
      <c r="M97" s="1"/>
      <c r="N97" s="1">
        <v>13</v>
      </c>
      <c r="O97" s="1">
        <v>1</v>
      </c>
      <c r="P97" s="1"/>
      <c r="Q97" s="1"/>
      <c r="R97" s="1">
        <v>1</v>
      </c>
      <c r="S97" s="1"/>
      <c r="T97" s="1"/>
      <c r="U97" s="1"/>
      <c r="V97" s="1"/>
    </row>
    <row r="98" spans="3:22" hidden="1" x14ac:dyDescent="0.3">
      <c r="C98" s="1">
        <v>94</v>
      </c>
      <c r="D98" s="1">
        <v>28</v>
      </c>
      <c r="E98" s="1">
        <v>0</v>
      </c>
      <c r="F98" s="1"/>
      <c r="G98" s="1">
        <v>10</v>
      </c>
      <c r="H98" s="1">
        <v>0</v>
      </c>
      <c r="I98" s="1">
        <v>0</v>
      </c>
      <c r="J98" s="1">
        <v>15</v>
      </c>
      <c r="K98" s="1">
        <v>0</v>
      </c>
      <c r="L98" s="1"/>
      <c r="M98" s="1"/>
      <c r="N98" s="1">
        <v>14</v>
      </c>
      <c r="O98" s="1">
        <v>1</v>
      </c>
      <c r="P98" s="1"/>
      <c r="Q98" s="1"/>
      <c r="R98" s="1">
        <v>1</v>
      </c>
      <c r="S98" s="1"/>
      <c r="T98" s="1"/>
      <c r="U98" s="1"/>
      <c r="V98" s="1"/>
    </row>
    <row r="99" spans="3:22" hidden="1" x14ac:dyDescent="0.3">
      <c r="C99" s="1">
        <v>95</v>
      </c>
      <c r="D99" s="1">
        <v>29</v>
      </c>
      <c r="E99" s="1">
        <v>0</v>
      </c>
      <c r="F99" s="1"/>
      <c r="G99" s="1">
        <v>8</v>
      </c>
      <c r="H99" s="1">
        <v>0</v>
      </c>
      <c r="I99" s="1">
        <v>0</v>
      </c>
      <c r="J99" s="1">
        <v>20</v>
      </c>
      <c r="K99" s="1">
        <v>0</v>
      </c>
      <c r="L99" s="1"/>
      <c r="M99" s="1"/>
      <c r="N99" s="1">
        <v>1</v>
      </c>
      <c r="O99" s="1">
        <v>1</v>
      </c>
      <c r="P99" s="1"/>
      <c r="Q99" s="1"/>
      <c r="R99" s="1">
        <v>1</v>
      </c>
      <c r="S99" s="1"/>
      <c r="T99" s="1"/>
      <c r="U99" s="1"/>
      <c r="V99" s="1"/>
    </row>
    <row r="100" spans="3:22" hidden="1" x14ac:dyDescent="0.3">
      <c r="C100" s="1">
        <v>96</v>
      </c>
      <c r="D100" s="1">
        <v>29</v>
      </c>
      <c r="E100" s="1">
        <v>0</v>
      </c>
      <c r="F100" s="1"/>
      <c r="G100" s="1">
        <v>18</v>
      </c>
      <c r="H100" s="1">
        <v>0</v>
      </c>
      <c r="I100" s="1">
        <v>0</v>
      </c>
      <c r="J100" s="1">
        <v>20</v>
      </c>
      <c r="K100" s="1">
        <v>0</v>
      </c>
      <c r="L100" s="1"/>
      <c r="M100" s="1"/>
      <c r="N100" s="1">
        <v>7</v>
      </c>
      <c r="O100" s="1">
        <v>1</v>
      </c>
      <c r="P100" s="1"/>
      <c r="Q100" s="1"/>
      <c r="R100" s="1">
        <v>1</v>
      </c>
      <c r="S100" s="1"/>
      <c r="T100" s="1"/>
      <c r="U100" s="1"/>
      <c r="V100" s="1"/>
    </row>
    <row r="101" spans="3:22" x14ac:dyDescent="0.3">
      <c r="C101" s="1">
        <v>97</v>
      </c>
      <c r="D101" s="1">
        <v>29</v>
      </c>
      <c r="E101" s="1">
        <v>1</v>
      </c>
      <c r="F101" s="1" t="s">
        <v>2010</v>
      </c>
      <c r="G101" s="1"/>
      <c r="H101" s="1"/>
      <c r="I101" s="1">
        <v>1</v>
      </c>
      <c r="J101" s="1"/>
      <c r="K101" s="1"/>
      <c r="L101" s="1"/>
      <c r="M101" s="1"/>
      <c r="N101" s="1">
        <v>3</v>
      </c>
      <c r="O101" s="1">
        <v>1</v>
      </c>
      <c r="P101" s="1">
        <v>30000</v>
      </c>
      <c r="Q101" s="1">
        <v>1</v>
      </c>
      <c r="R101" s="1">
        <v>1</v>
      </c>
      <c r="S101" s="1"/>
      <c r="T101" s="1"/>
      <c r="U101" s="1"/>
      <c r="V101" s="1"/>
    </row>
    <row r="102" spans="3:22" hidden="1" x14ac:dyDescent="0.3">
      <c r="C102" s="1">
        <v>98</v>
      </c>
      <c r="D102" s="1">
        <v>29</v>
      </c>
      <c r="E102" s="1">
        <v>1</v>
      </c>
      <c r="F102" s="1" t="s">
        <v>2011</v>
      </c>
      <c r="G102" s="1"/>
      <c r="H102" s="1">
        <v>0</v>
      </c>
      <c r="I102" s="1">
        <v>0</v>
      </c>
      <c r="J102" s="1">
        <v>10</v>
      </c>
      <c r="K102" s="1">
        <v>0</v>
      </c>
      <c r="L102" s="1"/>
      <c r="M102" s="1"/>
      <c r="N102" s="1">
        <v>3</v>
      </c>
      <c r="O102" s="1">
        <v>1</v>
      </c>
      <c r="P102" s="1"/>
      <c r="Q102" s="1"/>
      <c r="R102" s="1">
        <v>1</v>
      </c>
      <c r="S102" s="1"/>
      <c r="T102" s="1"/>
      <c r="U102" s="1"/>
      <c r="V102" s="1"/>
    </row>
    <row r="103" spans="3:22" hidden="1" x14ac:dyDescent="0.3">
      <c r="C103" s="1">
        <v>99</v>
      </c>
      <c r="D103" s="1">
        <v>29</v>
      </c>
      <c r="E103" s="1">
        <v>1</v>
      </c>
      <c r="F103" s="1" t="s">
        <v>2012</v>
      </c>
      <c r="G103" s="1"/>
      <c r="H103" s="1">
        <v>0</v>
      </c>
      <c r="I103" s="1">
        <v>0</v>
      </c>
      <c r="J103" s="1">
        <v>10</v>
      </c>
      <c r="K103" s="1">
        <v>0</v>
      </c>
      <c r="L103" s="1"/>
      <c r="M103" s="1"/>
      <c r="N103" s="1">
        <v>8</v>
      </c>
      <c r="O103" s="1">
        <v>1</v>
      </c>
      <c r="P103" s="1"/>
      <c r="Q103" s="1"/>
      <c r="R103" s="1">
        <v>1</v>
      </c>
      <c r="S103" s="1"/>
      <c r="T103" s="1"/>
      <c r="U103" s="1"/>
      <c r="V103" s="1"/>
    </row>
    <row r="104" spans="3:22" hidden="1" x14ac:dyDescent="0.3">
      <c r="C104" s="1">
        <v>100</v>
      </c>
      <c r="D104" s="1">
        <v>29</v>
      </c>
      <c r="E104" s="1">
        <v>1</v>
      </c>
      <c r="F104" s="1" t="s">
        <v>2013</v>
      </c>
      <c r="G104" s="1"/>
      <c r="H104" s="1">
        <v>0</v>
      </c>
      <c r="I104" s="1">
        <v>0</v>
      </c>
      <c r="J104" s="1">
        <v>10</v>
      </c>
      <c r="K104" s="1">
        <v>0</v>
      </c>
      <c r="L104" s="1"/>
      <c r="M104" s="1"/>
      <c r="N104" s="1">
        <v>13</v>
      </c>
      <c r="O104" s="1">
        <v>1</v>
      </c>
      <c r="P104" s="1"/>
      <c r="Q104" s="1"/>
      <c r="R104" s="1">
        <v>1</v>
      </c>
      <c r="S104" s="1"/>
      <c r="T104" s="1"/>
      <c r="U104" s="1"/>
      <c r="V104" s="1"/>
    </row>
    <row r="105" spans="3:22" hidden="1" x14ac:dyDescent="0.3">
      <c r="C105" s="1">
        <v>101</v>
      </c>
      <c r="D105" s="1">
        <v>29</v>
      </c>
      <c r="E105" s="1">
        <v>1</v>
      </c>
      <c r="F105" s="1">
        <v>0.5</v>
      </c>
      <c r="G105" s="1"/>
      <c r="H105" s="1">
        <v>0</v>
      </c>
      <c r="I105" s="1">
        <v>0</v>
      </c>
      <c r="J105" s="1">
        <v>10</v>
      </c>
      <c r="K105" s="1">
        <v>0</v>
      </c>
      <c r="L105" s="1"/>
      <c r="M105" s="1"/>
      <c r="N105" s="1">
        <v>14</v>
      </c>
      <c r="O105" s="1">
        <v>1</v>
      </c>
      <c r="P105" s="1"/>
      <c r="Q105" s="1"/>
      <c r="R105" s="1">
        <v>1</v>
      </c>
      <c r="S105" s="1"/>
      <c r="T105" s="1"/>
      <c r="U105" s="1"/>
      <c r="V105" s="1"/>
    </row>
    <row r="106" spans="3:22" hidden="1" x14ac:dyDescent="0.3">
      <c r="C106" s="1">
        <v>102</v>
      </c>
      <c r="D106" s="1">
        <v>25</v>
      </c>
      <c r="E106" s="1">
        <v>0</v>
      </c>
      <c r="F106" s="1"/>
      <c r="G106" s="1">
        <v>0</v>
      </c>
      <c r="H106" s="1"/>
      <c r="I106" s="1">
        <v>1</v>
      </c>
      <c r="J106" s="1"/>
      <c r="K106" s="1"/>
      <c r="L106" s="1"/>
      <c r="M106" s="1"/>
      <c r="N106" s="1">
        <v>103</v>
      </c>
      <c r="O106" s="1">
        <v>20</v>
      </c>
      <c r="P106" s="1"/>
      <c r="Q106" s="1"/>
      <c r="R106" s="1">
        <v>1</v>
      </c>
      <c r="S106" s="1"/>
      <c r="T106" s="1"/>
      <c r="U106" s="1"/>
      <c r="V106" s="1"/>
    </row>
    <row r="107" spans="3:22" hidden="1" x14ac:dyDescent="0.3">
      <c r="C107" s="1">
        <v>103</v>
      </c>
      <c r="D107" s="1">
        <v>25</v>
      </c>
      <c r="E107" s="1">
        <v>0</v>
      </c>
      <c r="F107" s="1"/>
      <c r="G107" s="1">
        <v>0</v>
      </c>
      <c r="H107" s="1">
        <v>0</v>
      </c>
      <c r="I107" s="1">
        <v>0</v>
      </c>
      <c r="J107" s="1">
        <v>10</v>
      </c>
      <c r="K107" s="1">
        <v>0</v>
      </c>
      <c r="L107" s="1"/>
      <c r="M107" s="1"/>
      <c r="N107" s="1">
        <v>2</v>
      </c>
      <c r="O107" s="1">
        <v>1</v>
      </c>
      <c r="P107" s="1"/>
      <c r="Q107" s="1"/>
      <c r="R107" s="1">
        <v>1</v>
      </c>
      <c r="S107" s="1"/>
      <c r="T107" s="1"/>
      <c r="U107" s="1"/>
      <c r="V107" s="1"/>
    </row>
    <row r="108" spans="3:22" hidden="1" x14ac:dyDescent="0.3">
      <c r="C108" s="1">
        <v>104</v>
      </c>
      <c r="D108" s="1">
        <v>25</v>
      </c>
      <c r="E108" s="1">
        <v>0</v>
      </c>
      <c r="F108" s="1"/>
      <c r="G108" s="1">
        <v>5</v>
      </c>
      <c r="H108" s="1">
        <v>0</v>
      </c>
      <c r="I108" s="1">
        <v>0</v>
      </c>
      <c r="J108" s="1">
        <v>10</v>
      </c>
      <c r="K108" s="1">
        <v>0</v>
      </c>
      <c r="L108" s="1"/>
      <c r="M108" s="1"/>
      <c r="N108" s="1">
        <v>9</v>
      </c>
      <c r="O108" s="1">
        <v>1</v>
      </c>
      <c r="P108" s="1"/>
      <c r="Q108" s="1"/>
      <c r="R108" s="1">
        <v>1</v>
      </c>
      <c r="S108" s="1"/>
      <c r="T108" s="1"/>
      <c r="U108" s="1"/>
      <c r="V108" s="1"/>
    </row>
    <row r="109" spans="3:22" hidden="1" x14ac:dyDescent="0.3">
      <c r="C109" s="1">
        <v>105</v>
      </c>
      <c r="D109" s="1">
        <v>25</v>
      </c>
      <c r="E109" s="1">
        <v>0</v>
      </c>
      <c r="F109" s="1"/>
      <c r="G109" s="1">
        <v>10</v>
      </c>
      <c r="H109" s="1">
        <v>0</v>
      </c>
      <c r="I109" s="1">
        <v>0</v>
      </c>
      <c r="J109" s="1">
        <v>10</v>
      </c>
      <c r="K109" s="1">
        <v>0</v>
      </c>
      <c r="L109" s="1"/>
      <c r="M109" s="1"/>
      <c r="N109" s="1">
        <v>13</v>
      </c>
      <c r="O109" s="1">
        <v>1</v>
      </c>
      <c r="P109" s="1"/>
      <c r="Q109" s="1"/>
      <c r="R109" s="1">
        <v>1</v>
      </c>
      <c r="S109" s="1"/>
      <c r="T109" s="1"/>
      <c r="U109" s="1"/>
      <c r="V109" s="1"/>
    </row>
    <row r="110" spans="3:22" hidden="1" x14ac:dyDescent="0.3">
      <c r="C110" s="1">
        <v>106</v>
      </c>
      <c r="D110" s="1">
        <v>25</v>
      </c>
      <c r="E110" s="1">
        <v>0</v>
      </c>
      <c r="F110" s="1"/>
      <c r="G110" s="1">
        <v>15</v>
      </c>
      <c r="H110" s="1">
        <v>0</v>
      </c>
      <c r="I110" s="1">
        <v>0</v>
      </c>
      <c r="J110" s="1">
        <v>10</v>
      </c>
      <c r="K110" s="1">
        <v>0</v>
      </c>
      <c r="L110" s="1"/>
      <c r="M110" s="1"/>
      <c r="N110" s="1">
        <v>14</v>
      </c>
      <c r="O110" s="1">
        <v>1</v>
      </c>
      <c r="P110" s="1"/>
      <c r="Q110" s="1"/>
      <c r="R110" s="1">
        <v>1</v>
      </c>
      <c r="S110" s="1"/>
      <c r="T110" s="1"/>
      <c r="U110" s="1"/>
      <c r="V110" s="1"/>
    </row>
    <row r="111" spans="3:22" hidden="1" x14ac:dyDescent="0.3">
      <c r="C111" s="1">
        <v>107</v>
      </c>
      <c r="D111" s="1">
        <v>26</v>
      </c>
      <c r="E111" s="1">
        <v>0</v>
      </c>
      <c r="F111" s="1"/>
      <c r="G111" s="1">
        <v>6</v>
      </c>
      <c r="H111" s="1">
        <v>0</v>
      </c>
      <c r="I111" s="1">
        <v>0</v>
      </c>
      <c r="J111" s="1">
        <v>40</v>
      </c>
      <c r="K111" s="1">
        <v>0</v>
      </c>
      <c r="L111" s="1"/>
      <c r="M111" s="1"/>
      <c r="N111" s="1">
        <v>3</v>
      </c>
      <c r="O111" s="1">
        <v>1</v>
      </c>
      <c r="P111" s="1"/>
      <c r="Q111" s="1"/>
      <c r="R111" s="1">
        <v>1</v>
      </c>
      <c r="S111" s="1"/>
      <c r="T111" s="1"/>
      <c r="U111" s="1"/>
      <c r="V111" s="1"/>
    </row>
    <row r="112" spans="3:22" hidden="1" x14ac:dyDescent="0.3">
      <c r="C112" s="1">
        <v>108</v>
      </c>
      <c r="D112" s="1">
        <v>26</v>
      </c>
      <c r="E112" s="1">
        <v>0</v>
      </c>
      <c r="F112" s="1"/>
      <c r="G112" s="1">
        <v>16</v>
      </c>
      <c r="H112" s="1">
        <v>0</v>
      </c>
      <c r="I112" s="1">
        <v>0</v>
      </c>
      <c r="J112" s="1">
        <v>40</v>
      </c>
      <c r="K112" s="1">
        <v>0</v>
      </c>
      <c r="L112" s="1"/>
      <c r="M112" s="1"/>
      <c r="N112" s="1">
        <v>8</v>
      </c>
      <c r="O112" s="1">
        <v>1</v>
      </c>
      <c r="P112" s="1"/>
      <c r="Q112" s="1"/>
      <c r="R112" s="1">
        <v>1</v>
      </c>
      <c r="S112" s="1"/>
      <c r="T112" s="1"/>
      <c r="U112" s="1"/>
      <c r="V112" s="1"/>
    </row>
    <row r="113" spans="3:22" hidden="1" x14ac:dyDescent="0.3">
      <c r="C113" s="1">
        <v>109</v>
      </c>
      <c r="D113" s="1">
        <v>26</v>
      </c>
      <c r="E113" s="1">
        <v>0</v>
      </c>
      <c r="F113" s="1"/>
      <c r="G113" s="1">
        <v>26</v>
      </c>
      <c r="H113" s="1">
        <v>0</v>
      </c>
      <c r="I113" s="1">
        <v>0</v>
      </c>
      <c r="J113" s="1">
        <v>40</v>
      </c>
      <c r="K113" s="1">
        <v>0</v>
      </c>
      <c r="L113" s="1"/>
      <c r="M113" s="1"/>
      <c r="N113" s="1">
        <v>9</v>
      </c>
      <c r="O113" s="1">
        <v>1</v>
      </c>
      <c r="P113" s="1"/>
      <c r="Q113" s="1"/>
      <c r="R113" s="1">
        <v>1</v>
      </c>
      <c r="S113" s="1"/>
      <c r="T113" s="1"/>
      <c r="U113" s="1"/>
      <c r="V113" s="1"/>
    </row>
    <row r="114" spans="3:22" hidden="1" x14ac:dyDescent="0.3">
      <c r="C114" s="1">
        <v>110</v>
      </c>
      <c r="D114" s="1">
        <v>26</v>
      </c>
      <c r="E114" s="1">
        <v>0</v>
      </c>
      <c r="F114" s="1"/>
      <c r="G114" s="1">
        <v>36</v>
      </c>
      <c r="H114" s="1">
        <v>0</v>
      </c>
      <c r="I114" s="1">
        <v>0</v>
      </c>
      <c r="J114" s="1">
        <v>40</v>
      </c>
      <c r="K114" s="1">
        <v>0</v>
      </c>
      <c r="L114" s="1"/>
      <c r="M114" s="1"/>
      <c r="N114" s="1">
        <v>15</v>
      </c>
      <c r="O114" s="1">
        <v>1</v>
      </c>
      <c r="P114" s="1"/>
      <c r="Q114" s="1"/>
      <c r="R114" s="1">
        <v>1</v>
      </c>
      <c r="S114" s="1"/>
      <c r="T114" s="1"/>
      <c r="U114" s="1"/>
      <c r="V114" s="1"/>
    </row>
    <row r="115" spans="3:22" hidden="1" x14ac:dyDescent="0.3">
      <c r="C115" s="1">
        <v>111</v>
      </c>
      <c r="D115" s="1">
        <v>27</v>
      </c>
      <c r="E115" s="1">
        <v>0</v>
      </c>
      <c r="F115" s="1"/>
      <c r="G115" s="1">
        <v>5</v>
      </c>
      <c r="H115" s="1">
        <v>0</v>
      </c>
      <c r="I115" s="1">
        <v>0</v>
      </c>
      <c r="J115" s="1">
        <v>10</v>
      </c>
      <c r="K115" s="1">
        <v>0</v>
      </c>
      <c r="L115" s="1"/>
      <c r="M115" s="1"/>
      <c r="N115" s="1">
        <v>8</v>
      </c>
      <c r="O115" s="1">
        <v>1</v>
      </c>
      <c r="P115" s="1"/>
      <c r="Q115" s="1"/>
      <c r="R115" s="1">
        <v>1</v>
      </c>
      <c r="S115" s="1"/>
      <c r="T115" s="1"/>
      <c r="U115" s="1"/>
      <c r="V115" s="1"/>
    </row>
    <row r="116" spans="3:22" hidden="1" x14ac:dyDescent="0.3">
      <c r="C116" s="1">
        <v>112</v>
      </c>
      <c r="D116" s="1">
        <v>27</v>
      </c>
      <c r="E116" s="1">
        <v>0</v>
      </c>
      <c r="F116" s="1"/>
      <c r="G116" s="1">
        <v>10</v>
      </c>
      <c r="H116" s="1">
        <v>0</v>
      </c>
      <c r="I116" s="1">
        <v>0</v>
      </c>
      <c r="J116" s="1">
        <v>10</v>
      </c>
      <c r="K116" s="1">
        <v>0</v>
      </c>
      <c r="L116" s="1"/>
      <c r="M116" s="1"/>
      <c r="N116" s="1">
        <v>10</v>
      </c>
      <c r="O116" s="1">
        <v>1</v>
      </c>
      <c r="P116" s="1"/>
      <c r="Q116" s="1"/>
      <c r="R116" s="1">
        <v>1</v>
      </c>
      <c r="S116" s="1"/>
      <c r="T116" s="1"/>
      <c r="U116" s="1"/>
      <c r="V116" s="1"/>
    </row>
    <row r="117" spans="3:22" x14ac:dyDescent="0.3">
      <c r="C117" s="1">
        <v>113</v>
      </c>
      <c r="D117" s="1">
        <v>27</v>
      </c>
      <c r="E117" s="1">
        <v>1</v>
      </c>
      <c r="F117" s="1" t="s">
        <v>2010</v>
      </c>
      <c r="G117" s="1"/>
      <c r="H117" s="1"/>
      <c r="I117" s="1">
        <v>1</v>
      </c>
      <c r="J117" s="1"/>
      <c r="K117" s="1"/>
      <c r="L117" s="1"/>
      <c r="M117" s="1"/>
      <c r="N117" s="1">
        <v>1</v>
      </c>
      <c r="O117" s="1">
        <v>1</v>
      </c>
      <c r="P117" s="1">
        <v>30000</v>
      </c>
      <c r="Q117" s="1">
        <v>1</v>
      </c>
      <c r="R117" s="1">
        <v>1</v>
      </c>
      <c r="S117" s="1"/>
      <c r="T117" s="1"/>
      <c r="U117" s="1"/>
      <c r="V117" s="1"/>
    </row>
    <row r="118" spans="3:22" hidden="1" x14ac:dyDescent="0.3">
      <c r="C118" s="1">
        <v>114</v>
      </c>
      <c r="D118" s="1">
        <v>27</v>
      </c>
      <c r="E118" s="1">
        <v>1</v>
      </c>
      <c r="F118" s="1" t="s">
        <v>2011</v>
      </c>
      <c r="G118" s="1"/>
      <c r="H118" s="1"/>
      <c r="I118" s="1">
        <v>1</v>
      </c>
      <c r="J118" s="1"/>
      <c r="K118" s="1"/>
      <c r="L118" s="1"/>
      <c r="M118" s="1"/>
      <c r="N118" s="1">
        <v>1</v>
      </c>
      <c r="O118" s="1">
        <v>1</v>
      </c>
      <c r="P118" s="1"/>
      <c r="Q118" s="1"/>
      <c r="R118" s="1">
        <v>2</v>
      </c>
      <c r="S118" s="1"/>
      <c r="T118" s="1"/>
      <c r="U118" s="1"/>
      <c r="V118" s="1"/>
    </row>
    <row r="119" spans="3:22" hidden="1" x14ac:dyDescent="0.3">
      <c r="C119" s="1">
        <v>115</v>
      </c>
      <c r="D119" s="1">
        <v>27</v>
      </c>
      <c r="E119" s="1">
        <v>1</v>
      </c>
      <c r="F119" s="1" t="s">
        <v>2012</v>
      </c>
      <c r="G119" s="1"/>
      <c r="H119" s="1"/>
      <c r="I119" s="1">
        <v>1</v>
      </c>
      <c r="J119" s="1"/>
      <c r="K119" s="1"/>
      <c r="L119" s="1"/>
      <c r="M119" s="1"/>
      <c r="N119" s="1">
        <v>3</v>
      </c>
      <c r="O119" s="1">
        <v>1</v>
      </c>
      <c r="P119" s="1"/>
      <c r="Q119" s="1"/>
      <c r="R119" s="1">
        <v>3</v>
      </c>
      <c r="S119" s="1"/>
      <c r="T119" s="1"/>
      <c r="U119" s="1"/>
      <c r="V119" s="1"/>
    </row>
    <row r="120" spans="3:22" hidden="1" x14ac:dyDescent="0.3">
      <c r="C120" s="1">
        <v>116</v>
      </c>
      <c r="D120" s="1">
        <v>27</v>
      </c>
      <c r="E120" s="1">
        <v>1</v>
      </c>
      <c r="F120" s="1" t="s">
        <v>2013</v>
      </c>
      <c r="G120" s="1"/>
      <c r="H120" s="1"/>
      <c r="I120" s="1">
        <v>1</v>
      </c>
      <c r="J120" s="1"/>
      <c r="K120" s="1"/>
      <c r="L120" s="1"/>
      <c r="M120" s="1"/>
      <c r="N120" s="1">
        <v>13</v>
      </c>
      <c r="O120" s="1">
        <v>1</v>
      </c>
      <c r="P120" s="1"/>
      <c r="Q120" s="1"/>
      <c r="R120" s="1">
        <v>3</v>
      </c>
      <c r="S120" s="1"/>
      <c r="T120" s="1"/>
      <c r="U120" s="1"/>
      <c r="V120" s="1"/>
    </row>
    <row r="121" spans="3:22" hidden="1" x14ac:dyDescent="0.3">
      <c r="C121" s="1">
        <v>117</v>
      </c>
      <c r="D121" s="1">
        <v>27</v>
      </c>
      <c r="E121" s="1">
        <v>1</v>
      </c>
      <c r="F121" s="1">
        <v>0.5</v>
      </c>
      <c r="G121" s="1"/>
      <c r="H121" s="1"/>
      <c r="I121" s="1">
        <v>1</v>
      </c>
      <c r="J121" s="1"/>
      <c r="K121" s="1"/>
      <c r="L121" s="1"/>
      <c r="M121" s="1"/>
      <c r="N121" s="1">
        <v>14</v>
      </c>
      <c r="O121" s="1">
        <v>1</v>
      </c>
      <c r="P121" s="1"/>
      <c r="Q121" s="1"/>
      <c r="R121" s="1">
        <v>3</v>
      </c>
      <c r="S121" s="1"/>
      <c r="T121" s="1"/>
      <c r="U121" s="1"/>
      <c r="V121" s="1"/>
    </row>
    <row r="122" spans="3:22" hidden="1" x14ac:dyDescent="0.3">
      <c r="C122" s="1">
        <v>118</v>
      </c>
      <c r="D122" s="1">
        <v>23</v>
      </c>
      <c r="E122" s="1">
        <v>0</v>
      </c>
      <c r="F122" s="1"/>
      <c r="G122" s="1">
        <v>9</v>
      </c>
      <c r="H122" s="1">
        <v>0</v>
      </c>
      <c r="I122" s="1">
        <v>0</v>
      </c>
      <c r="J122" s="1">
        <v>20</v>
      </c>
      <c r="K122" s="1">
        <v>0</v>
      </c>
      <c r="L122" s="1"/>
      <c r="M122" s="1"/>
      <c r="N122" s="1">
        <v>3</v>
      </c>
      <c r="O122" s="1">
        <v>1</v>
      </c>
      <c r="P122" s="1"/>
      <c r="Q122" s="1"/>
      <c r="R122" s="1">
        <v>1</v>
      </c>
      <c r="S122" s="1"/>
      <c r="T122" s="1"/>
      <c r="U122" s="1"/>
      <c r="V122" s="1"/>
    </row>
    <row r="123" spans="3:22" hidden="1" x14ac:dyDescent="0.3">
      <c r="C123" s="1">
        <v>119</v>
      </c>
      <c r="D123" s="1">
        <v>23</v>
      </c>
      <c r="E123" s="1">
        <v>0</v>
      </c>
      <c r="F123" s="1"/>
      <c r="G123" s="1">
        <v>19</v>
      </c>
      <c r="H123" s="1">
        <v>0</v>
      </c>
      <c r="I123" s="1">
        <v>0</v>
      </c>
      <c r="J123" s="1">
        <v>20</v>
      </c>
      <c r="K123" s="1">
        <v>0</v>
      </c>
      <c r="L123" s="1"/>
      <c r="M123" s="1"/>
      <c r="N123" s="1">
        <v>4</v>
      </c>
      <c r="O123" s="1">
        <v>1</v>
      </c>
      <c r="P123" s="1"/>
      <c r="Q123" s="1"/>
      <c r="R123" s="1">
        <v>1</v>
      </c>
      <c r="S123" s="1"/>
      <c r="T123" s="1"/>
      <c r="U123" s="1"/>
      <c r="V123" s="1"/>
    </row>
    <row r="124" spans="3:22" x14ac:dyDescent="0.3">
      <c r="C124" s="1">
        <v>120</v>
      </c>
      <c r="D124" s="1">
        <v>23</v>
      </c>
      <c r="E124" s="1">
        <v>2</v>
      </c>
      <c r="F124" s="1">
        <v>1</v>
      </c>
      <c r="G124" s="1"/>
      <c r="H124" s="1"/>
      <c r="I124" s="1">
        <v>1</v>
      </c>
      <c r="J124" s="1"/>
      <c r="K124" s="1"/>
      <c r="L124" s="1"/>
      <c r="M124" s="1"/>
      <c r="N124" s="1">
        <v>3</v>
      </c>
      <c r="O124" s="1">
        <v>4</v>
      </c>
      <c r="P124" s="1">
        <v>30000</v>
      </c>
      <c r="Q124" s="1">
        <v>1</v>
      </c>
      <c r="R124" s="1">
        <v>1</v>
      </c>
      <c r="S124" s="1"/>
      <c r="T124" s="1"/>
      <c r="U124" s="1"/>
      <c r="V124" s="1"/>
    </row>
    <row r="125" spans="3:22" hidden="1" x14ac:dyDescent="0.3">
      <c r="C125" s="1">
        <v>121</v>
      </c>
      <c r="D125" s="1">
        <v>23</v>
      </c>
      <c r="E125" s="1">
        <v>2</v>
      </c>
      <c r="F125" s="1">
        <v>1</v>
      </c>
      <c r="G125" s="1"/>
      <c r="H125" s="1">
        <v>0</v>
      </c>
      <c r="I125" s="1">
        <v>0</v>
      </c>
      <c r="J125" s="1">
        <v>10</v>
      </c>
      <c r="K125" s="1">
        <v>0</v>
      </c>
      <c r="L125" s="1"/>
      <c r="M125" s="1"/>
      <c r="N125" s="1">
        <v>3</v>
      </c>
      <c r="O125" s="1">
        <v>4</v>
      </c>
      <c r="P125" s="1"/>
      <c r="Q125" s="1"/>
      <c r="R125" s="1">
        <v>1</v>
      </c>
      <c r="S125" s="1"/>
      <c r="T125" s="1"/>
      <c r="U125" s="1"/>
      <c r="V125" s="1"/>
    </row>
    <row r="126" spans="3:22" hidden="1" x14ac:dyDescent="0.3">
      <c r="C126" s="1">
        <v>122</v>
      </c>
      <c r="D126" s="1">
        <v>23</v>
      </c>
      <c r="E126" s="1">
        <v>2</v>
      </c>
      <c r="F126" s="1">
        <v>1</v>
      </c>
      <c r="G126" s="1"/>
      <c r="H126" s="1">
        <v>0</v>
      </c>
      <c r="I126" s="1">
        <v>0</v>
      </c>
      <c r="J126" s="1">
        <v>10</v>
      </c>
      <c r="K126" s="1">
        <v>0</v>
      </c>
      <c r="L126" s="1"/>
      <c r="M126" s="1"/>
      <c r="N126" s="1">
        <v>4</v>
      </c>
      <c r="O126" s="1">
        <v>4</v>
      </c>
      <c r="P126" s="1"/>
      <c r="Q126" s="1"/>
      <c r="R126" s="1">
        <v>1</v>
      </c>
      <c r="S126" s="1"/>
      <c r="T126" s="1"/>
      <c r="U126" s="1"/>
      <c r="V126" s="1"/>
    </row>
    <row r="127" spans="3:22" hidden="1" x14ac:dyDescent="0.3">
      <c r="C127" s="1">
        <v>123</v>
      </c>
      <c r="D127" s="1">
        <v>23</v>
      </c>
      <c r="E127" s="1">
        <v>2</v>
      </c>
      <c r="F127" s="1">
        <v>1</v>
      </c>
      <c r="G127" s="1"/>
      <c r="H127" s="1">
        <v>0</v>
      </c>
      <c r="I127" s="1">
        <v>0</v>
      </c>
      <c r="J127" s="1">
        <v>10</v>
      </c>
      <c r="K127" s="1">
        <v>0</v>
      </c>
      <c r="L127" s="1"/>
      <c r="M127" s="1"/>
      <c r="N127" s="1">
        <v>9</v>
      </c>
      <c r="O127" s="1">
        <v>4</v>
      </c>
      <c r="P127" s="1"/>
      <c r="Q127" s="1"/>
      <c r="R127" s="1">
        <v>1</v>
      </c>
      <c r="S127" s="1"/>
      <c r="T127" s="1"/>
      <c r="U127" s="1"/>
      <c r="V127" s="1"/>
    </row>
    <row r="128" spans="3:22" hidden="1" x14ac:dyDescent="0.3">
      <c r="C128" s="1">
        <v>124</v>
      </c>
      <c r="D128" s="1">
        <v>23</v>
      </c>
      <c r="E128" s="1">
        <v>2</v>
      </c>
      <c r="F128" s="1">
        <v>1</v>
      </c>
      <c r="G128" s="1"/>
      <c r="H128" s="1">
        <v>0</v>
      </c>
      <c r="I128" s="1">
        <v>0</v>
      </c>
      <c r="J128" s="1">
        <v>10</v>
      </c>
      <c r="K128" s="1">
        <v>0</v>
      </c>
      <c r="L128" s="1"/>
      <c r="M128" s="1"/>
      <c r="N128" s="1">
        <v>13</v>
      </c>
      <c r="O128" s="1">
        <v>4</v>
      </c>
      <c r="P128" s="1"/>
      <c r="Q128" s="1"/>
      <c r="R128" s="1">
        <v>1</v>
      </c>
      <c r="S128" s="1"/>
      <c r="T128" s="1"/>
      <c r="U128" s="1"/>
      <c r="V128" s="1"/>
    </row>
    <row r="129" spans="3:22" hidden="1" x14ac:dyDescent="0.3">
      <c r="C129" s="1">
        <v>125</v>
      </c>
      <c r="D129" s="1">
        <v>24</v>
      </c>
      <c r="E129" s="1">
        <v>0</v>
      </c>
      <c r="F129" s="1"/>
      <c r="G129" s="1">
        <v>10</v>
      </c>
      <c r="H129" s="1">
        <v>0</v>
      </c>
      <c r="I129" s="1">
        <v>0</v>
      </c>
      <c r="J129" s="1">
        <v>20</v>
      </c>
      <c r="K129" s="1">
        <v>0</v>
      </c>
      <c r="L129" s="1"/>
      <c r="M129" s="1"/>
      <c r="N129" s="1">
        <v>2</v>
      </c>
      <c r="O129" s="1">
        <v>1</v>
      </c>
      <c r="P129" s="1"/>
      <c r="Q129" s="1"/>
      <c r="R129" s="1">
        <v>1</v>
      </c>
      <c r="S129" s="1"/>
      <c r="T129" s="1"/>
      <c r="U129" s="1"/>
      <c r="V129" s="1"/>
    </row>
    <row r="130" spans="3:22" hidden="1" x14ac:dyDescent="0.3">
      <c r="C130" s="1">
        <v>126</v>
      </c>
      <c r="D130" s="1">
        <v>24</v>
      </c>
      <c r="E130" s="1">
        <v>0</v>
      </c>
      <c r="F130" s="1"/>
      <c r="G130" s="1" t="s">
        <v>2017</v>
      </c>
      <c r="H130" s="1">
        <v>0</v>
      </c>
      <c r="I130" s="1">
        <v>0</v>
      </c>
      <c r="J130" s="1">
        <v>20</v>
      </c>
      <c r="K130" s="1">
        <v>0</v>
      </c>
      <c r="L130" s="1"/>
      <c r="M130" s="1"/>
      <c r="N130" s="1">
        <v>9</v>
      </c>
      <c r="O130" s="1">
        <v>1</v>
      </c>
      <c r="P130" s="1"/>
      <c r="Q130" s="1"/>
      <c r="R130" s="1">
        <v>1</v>
      </c>
      <c r="S130" s="1"/>
      <c r="T130" s="1"/>
      <c r="U130" s="1"/>
      <c r="V130" s="1"/>
    </row>
    <row r="131" spans="3:22" hidden="1" x14ac:dyDescent="0.3">
      <c r="C131" s="1">
        <v>127</v>
      </c>
      <c r="D131" s="1">
        <v>24</v>
      </c>
      <c r="E131" s="1" t="s">
        <v>2014</v>
      </c>
      <c r="F131" s="1"/>
      <c r="G131" s="1" t="s">
        <v>2006</v>
      </c>
      <c r="H131" s="1">
        <v>0</v>
      </c>
      <c r="I131" s="1">
        <v>0</v>
      </c>
      <c r="J131" s="1">
        <v>10</v>
      </c>
      <c r="K131" s="1">
        <v>0</v>
      </c>
      <c r="L131" s="1"/>
      <c r="M131" s="1"/>
      <c r="N131" s="1">
        <v>2</v>
      </c>
      <c r="O131" s="1">
        <v>1</v>
      </c>
      <c r="P131" s="1"/>
      <c r="Q131" s="1"/>
      <c r="R131" s="1">
        <v>1</v>
      </c>
      <c r="S131" s="1"/>
      <c r="T131" s="1"/>
      <c r="U131" s="1"/>
      <c r="V131" s="1"/>
    </row>
    <row r="132" spans="3:22" hidden="1" x14ac:dyDescent="0.3">
      <c r="C132" s="1">
        <v>128</v>
      </c>
      <c r="D132" s="1">
        <v>24</v>
      </c>
      <c r="E132" s="1" t="s">
        <v>2015</v>
      </c>
      <c r="F132" s="1"/>
      <c r="G132" s="1" t="s">
        <v>2018</v>
      </c>
      <c r="H132" s="1">
        <v>0</v>
      </c>
      <c r="I132" s="1">
        <v>0</v>
      </c>
      <c r="J132" s="1" t="s">
        <v>2022</v>
      </c>
      <c r="K132" s="1">
        <v>0</v>
      </c>
      <c r="L132" s="1"/>
      <c r="M132" s="1"/>
      <c r="N132" s="1">
        <v>9</v>
      </c>
      <c r="O132" s="1">
        <v>1</v>
      </c>
      <c r="P132" s="1"/>
      <c r="Q132" s="1"/>
      <c r="R132" s="1">
        <v>1</v>
      </c>
      <c r="S132" s="1"/>
      <c r="T132" s="1"/>
      <c r="U132" s="1"/>
      <c r="V132" s="1"/>
    </row>
    <row r="133" spans="3:22" hidden="1" x14ac:dyDescent="0.3">
      <c r="C133" s="1">
        <v>129</v>
      </c>
      <c r="D133" s="1">
        <v>24</v>
      </c>
      <c r="E133" s="1" t="s">
        <v>2016</v>
      </c>
      <c r="F133" s="1"/>
      <c r="G133" s="1" t="s">
        <v>2019</v>
      </c>
      <c r="H133" s="1">
        <v>0</v>
      </c>
      <c r="I133" s="1">
        <v>0</v>
      </c>
      <c r="J133" s="1" t="s">
        <v>2005</v>
      </c>
      <c r="K133" s="1">
        <v>0</v>
      </c>
      <c r="L133" s="1"/>
      <c r="M133" s="1"/>
      <c r="N133" s="1">
        <v>13</v>
      </c>
      <c r="O133" s="1">
        <v>1</v>
      </c>
      <c r="P133" s="1"/>
      <c r="Q133" s="1"/>
      <c r="R133" s="1">
        <v>1</v>
      </c>
      <c r="S133" s="1"/>
      <c r="T133" s="1"/>
      <c r="U133" s="1"/>
      <c r="V133" s="1"/>
    </row>
    <row r="134" spans="3:22" x14ac:dyDescent="0.3">
      <c r="C134" s="1">
        <v>131</v>
      </c>
      <c r="D134" s="1">
        <v>24</v>
      </c>
      <c r="E134" s="1" t="s">
        <v>2015</v>
      </c>
      <c r="F134" s="1"/>
      <c r="G134" s="1" t="s">
        <v>2020</v>
      </c>
      <c r="H134" s="1" t="s">
        <v>2021</v>
      </c>
      <c r="I134" s="1">
        <v>1</v>
      </c>
      <c r="J134" s="1"/>
      <c r="K134" s="1"/>
      <c r="L134" s="1"/>
      <c r="M134" s="1"/>
      <c r="N134" s="1">
        <v>304</v>
      </c>
      <c r="O134" s="1">
        <v>10</v>
      </c>
      <c r="P134" s="1">
        <v>30000</v>
      </c>
      <c r="Q134" s="1">
        <v>1</v>
      </c>
      <c r="R134" s="1">
        <v>1</v>
      </c>
      <c r="S134" s="1"/>
      <c r="T134" s="1"/>
      <c r="U134" s="1"/>
      <c r="V134" s="1"/>
    </row>
    <row r="135" spans="3:22" hidden="1" x14ac:dyDescent="0.3">
      <c r="C135" s="1">
        <v>132</v>
      </c>
      <c r="D135" s="1">
        <v>30</v>
      </c>
      <c r="E135" s="1">
        <v>0</v>
      </c>
      <c r="F135" s="1"/>
      <c r="G135" s="1">
        <v>0</v>
      </c>
      <c r="H135" s="1"/>
      <c r="I135" s="1">
        <v>1</v>
      </c>
      <c r="J135" s="1"/>
      <c r="K135" s="1"/>
      <c r="L135" s="1"/>
      <c r="M135" s="1"/>
      <c r="N135" s="1">
        <v>108</v>
      </c>
      <c r="O135" s="1">
        <v>20</v>
      </c>
      <c r="P135" s="1"/>
      <c r="Q135" s="1"/>
      <c r="R135" s="1">
        <v>1</v>
      </c>
      <c r="S135" s="1"/>
      <c r="T135" s="1"/>
      <c r="U135" s="1"/>
      <c r="V135" s="1"/>
    </row>
    <row r="136" spans="3:22" hidden="1" x14ac:dyDescent="0.3">
      <c r="C136" s="1">
        <v>133</v>
      </c>
      <c r="D136" s="1">
        <v>30</v>
      </c>
      <c r="E136" s="1">
        <v>0</v>
      </c>
      <c r="F136" s="1"/>
      <c r="G136" s="1">
        <v>5</v>
      </c>
      <c r="H136" s="1">
        <v>0</v>
      </c>
      <c r="I136" s="1">
        <v>0</v>
      </c>
      <c r="J136" s="1">
        <v>15</v>
      </c>
      <c r="K136" s="1">
        <v>0</v>
      </c>
      <c r="L136" s="1"/>
      <c r="M136" s="1"/>
      <c r="N136" s="1">
        <v>3</v>
      </c>
      <c r="O136" s="1">
        <v>1</v>
      </c>
      <c r="P136" s="1"/>
      <c r="Q136" s="1"/>
      <c r="R136" s="1">
        <v>1</v>
      </c>
      <c r="S136" s="1"/>
      <c r="T136" s="1"/>
      <c r="U136" s="1"/>
      <c r="V136" s="1"/>
    </row>
    <row r="137" spans="3:22" hidden="1" x14ac:dyDescent="0.3">
      <c r="C137" s="1">
        <v>135</v>
      </c>
      <c r="D137" s="1">
        <v>30</v>
      </c>
      <c r="E137" s="1">
        <v>0</v>
      </c>
      <c r="F137" s="1"/>
      <c r="G137" s="1">
        <v>25</v>
      </c>
      <c r="H137" s="1">
        <v>0</v>
      </c>
      <c r="I137" s="1">
        <v>0</v>
      </c>
      <c r="J137" s="1">
        <v>15</v>
      </c>
      <c r="K137" s="1">
        <v>0</v>
      </c>
      <c r="L137" s="1"/>
      <c r="M137" s="1"/>
      <c r="N137" s="1">
        <v>7</v>
      </c>
      <c r="O137" s="1">
        <v>1</v>
      </c>
      <c r="P137" s="1"/>
      <c r="Q137" s="1"/>
      <c r="R137" s="1">
        <v>1</v>
      </c>
      <c r="S137" s="1"/>
      <c r="T137" s="1"/>
      <c r="U137" s="1"/>
      <c r="V137" s="1"/>
    </row>
    <row r="138" spans="3:22" hidden="1" x14ac:dyDescent="0.3">
      <c r="C138" s="1">
        <v>137</v>
      </c>
      <c r="D138" s="1">
        <v>30</v>
      </c>
      <c r="E138" s="1">
        <v>0</v>
      </c>
      <c r="F138" s="1"/>
      <c r="G138" s="1">
        <v>45</v>
      </c>
      <c r="H138" s="1">
        <v>0</v>
      </c>
      <c r="I138" s="1">
        <v>0</v>
      </c>
      <c r="J138" s="1">
        <v>15</v>
      </c>
      <c r="K138" s="1">
        <v>0</v>
      </c>
      <c r="L138" s="1"/>
      <c r="M138" s="1"/>
      <c r="N138" s="1">
        <v>9</v>
      </c>
      <c r="O138" s="1">
        <v>1</v>
      </c>
      <c r="P138" s="1"/>
      <c r="Q138" s="1"/>
      <c r="R138" s="1">
        <v>1</v>
      </c>
      <c r="S138" s="1"/>
      <c r="T138" s="1"/>
      <c r="U138" s="1"/>
      <c r="V138" s="1"/>
    </row>
    <row r="139" spans="3:22" hidden="1" x14ac:dyDescent="0.3">
      <c r="C139" s="1">
        <v>138</v>
      </c>
      <c r="D139" s="1">
        <v>31</v>
      </c>
      <c r="E139" s="1">
        <v>0</v>
      </c>
      <c r="F139" s="1"/>
      <c r="G139" s="1">
        <v>5</v>
      </c>
      <c r="H139" s="1">
        <v>0</v>
      </c>
      <c r="I139" s="1">
        <v>0</v>
      </c>
      <c r="J139" s="1">
        <v>40</v>
      </c>
      <c r="K139" s="1">
        <v>0</v>
      </c>
      <c r="L139" s="1"/>
      <c r="M139" s="1"/>
      <c r="N139" s="1">
        <v>3</v>
      </c>
      <c r="O139" s="1">
        <v>1</v>
      </c>
      <c r="P139" s="1"/>
      <c r="Q139" s="1"/>
      <c r="R139" s="1">
        <v>1</v>
      </c>
      <c r="S139" s="1"/>
      <c r="T139" s="1"/>
      <c r="U139" s="1"/>
      <c r="V139" s="1"/>
    </row>
    <row r="140" spans="3:22" hidden="1" x14ac:dyDescent="0.3">
      <c r="C140" s="1">
        <v>139</v>
      </c>
      <c r="D140" s="1">
        <v>31</v>
      </c>
      <c r="E140" s="1">
        <v>0</v>
      </c>
      <c r="F140" s="1"/>
      <c r="G140" s="1">
        <v>15</v>
      </c>
      <c r="H140" s="1">
        <v>0</v>
      </c>
      <c r="I140" s="1">
        <v>0</v>
      </c>
      <c r="J140" s="1">
        <v>40</v>
      </c>
      <c r="K140" s="1">
        <v>0</v>
      </c>
      <c r="L140" s="1"/>
      <c r="M140" s="1"/>
      <c r="N140" s="1">
        <v>4</v>
      </c>
      <c r="O140" s="1">
        <v>1</v>
      </c>
      <c r="P140" s="1"/>
      <c r="Q140" s="1"/>
      <c r="R140" s="1">
        <v>1</v>
      </c>
      <c r="S140" s="1"/>
      <c r="T140" s="1"/>
      <c r="U140" s="1"/>
      <c r="V140" s="1"/>
    </row>
    <row r="141" spans="3:22" hidden="1" x14ac:dyDescent="0.3">
      <c r="C141" s="1">
        <v>140</v>
      </c>
      <c r="D141" s="1">
        <v>31</v>
      </c>
      <c r="E141" s="1">
        <v>0</v>
      </c>
      <c r="F141" s="1"/>
      <c r="G141" s="1">
        <v>25</v>
      </c>
      <c r="H141" s="1">
        <v>0</v>
      </c>
      <c r="I141" s="1">
        <v>0</v>
      </c>
      <c r="J141" s="1">
        <v>40</v>
      </c>
      <c r="K141" s="1">
        <v>0</v>
      </c>
      <c r="L141" s="1"/>
      <c r="M141" s="1"/>
      <c r="N141" s="1">
        <v>9</v>
      </c>
      <c r="O141" s="1">
        <v>1</v>
      </c>
      <c r="P141" s="1"/>
      <c r="Q141" s="1"/>
      <c r="R141" s="1">
        <v>1</v>
      </c>
      <c r="S141" s="1"/>
      <c r="T141" s="1"/>
      <c r="U141" s="1"/>
      <c r="V141" s="1"/>
    </row>
    <row r="142" spans="3:22" hidden="1" x14ac:dyDescent="0.3">
      <c r="C142" s="1">
        <v>141</v>
      </c>
      <c r="D142" s="1">
        <v>31</v>
      </c>
      <c r="E142" s="1">
        <v>0</v>
      </c>
      <c r="F142" s="1"/>
      <c r="G142" s="1">
        <v>35</v>
      </c>
      <c r="H142" s="1">
        <v>0</v>
      </c>
      <c r="I142" s="1">
        <v>0</v>
      </c>
      <c r="J142" s="1">
        <v>40</v>
      </c>
      <c r="K142" s="1">
        <v>0</v>
      </c>
      <c r="L142" s="1"/>
      <c r="M142" s="1"/>
      <c r="N142" s="1">
        <v>10</v>
      </c>
      <c r="O142" s="1">
        <v>1</v>
      </c>
      <c r="P142" s="1"/>
      <c r="Q142" s="1"/>
      <c r="R142" s="1">
        <v>1</v>
      </c>
      <c r="S142" s="1"/>
      <c r="T142" s="1"/>
      <c r="U142" s="1"/>
      <c r="V142" s="1"/>
    </row>
    <row r="143" spans="3:22" hidden="1" x14ac:dyDescent="0.3">
      <c r="C143" s="1">
        <v>142</v>
      </c>
      <c r="D143" s="1">
        <v>32</v>
      </c>
      <c r="E143" s="1">
        <v>0</v>
      </c>
      <c r="F143" s="1"/>
      <c r="G143" s="1">
        <v>0</v>
      </c>
      <c r="H143" s="1">
        <v>0</v>
      </c>
      <c r="I143" s="1">
        <v>0</v>
      </c>
      <c r="J143" s="1">
        <v>15</v>
      </c>
      <c r="K143" s="1">
        <v>0</v>
      </c>
      <c r="L143" s="1"/>
      <c r="M143" s="1"/>
      <c r="N143" s="1">
        <v>3</v>
      </c>
      <c r="O143" s="1">
        <v>1</v>
      </c>
      <c r="P143" s="1"/>
      <c r="Q143" s="1"/>
      <c r="R143" s="1">
        <v>1</v>
      </c>
      <c r="S143" s="1"/>
      <c r="T143" s="1"/>
      <c r="U143" s="1"/>
      <c r="V143" s="1"/>
    </row>
    <row r="144" spans="3:22" hidden="1" x14ac:dyDescent="0.3">
      <c r="C144" s="1">
        <v>143</v>
      </c>
      <c r="D144" s="1">
        <v>32</v>
      </c>
      <c r="E144" s="1">
        <v>0</v>
      </c>
      <c r="F144" s="1"/>
      <c r="G144" s="1">
        <v>5</v>
      </c>
      <c r="H144" s="1">
        <v>0</v>
      </c>
      <c r="I144" s="1">
        <v>0</v>
      </c>
      <c r="J144" s="1">
        <v>15</v>
      </c>
      <c r="K144" s="1">
        <v>0</v>
      </c>
      <c r="L144" s="1"/>
      <c r="M144" s="1"/>
      <c r="N144" s="1">
        <v>4</v>
      </c>
      <c r="O144" s="1">
        <v>1</v>
      </c>
      <c r="P144" s="1"/>
      <c r="Q144" s="1"/>
      <c r="R144" s="1">
        <v>1</v>
      </c>
      <c r="S144" s="1"/>
      <c r="T144" s="1"/>
      <c r="U144" s="1"/>
      <c r="V144" s="1"/>
    </row>
    <row r="145" spans="3:22" hidden="1" x14ac:dyDescent="0.3">
      <c r="C145" s="1">
        <v>144</v>
      </c>
      <c r="D145" s="1">
        <v>32</v>
      </c>
      <c r="E145" s="1">
        <v>0</v>
      </c>
      <c r="F145" s="1"/>
      <c r="G145" s="1">
        <v>10</v>
      </c>
      <c r="H145" s="1">
        <v>0</v>
      </c>
      <c r="I145" s="1">
        <v>0</v>
      </c>
      <c r="J145" s="1">
        <v>15</v>
      </c>
      <c r="K145" s="1">
        <v>0</v>
      </c>
      <c r="L145" s="1"/>
      <c r="M145" s="1"/>
      <c r="N145" s="1">
        <v>5</v>
      </c>
      <c r="O145" s="1">
        <v>1</v>
      </c>
      <c r="P145" s="1"/>
      <c r="Q145" s="1"/>
      <c r="R145" s="1">
        <v>1</v>
      </c>
      <c r="S145" s="1"/>
      <c r="T145" s="1"/>
      <c r="U145" s="1"/>
      <c r="V145" s="1"/>
    </row>
    <row r="146" spans="3:22" x14ac:dyDescent="0.3">
      <c r="C146" s="1">
        <v>145</v>
      </c>
      <c r="D146" s="1">
        <v>32</v>
      </c>
      <c r="E146" s="1">
        <v>1</v>
      </c>
      <c r="F146" s="1">
        <v>0.5</v>
      </c>
      <c r="G146" s="1"/>
      <c r="H146" s="1"/>
      <c r="I146" s="1">
        <v>1</v>
      </c>
      <c r="J146" s="1"/>
      <c r="K146" s="1"/>
      <c r="L146" s="1"/>
      <c r="M146" s="1"/>
      <c r="N146" s="1">
        <v>306</v>
      </c>
      <c r="O146" s="1">
        <v>10</v>
      </c>
      <c r="P146" s="1">
        <v>30000</v>
      </c>
      <c r="Q146" s="1">
        <v>1</v>
      </c>
      <c r="R146" s="1">
        <v>1</v>
      </c>
      <c r="S146" s="1"/>
      <c r="T146" s="1"/>
      <c r="U146" s="1"/>
      <c r="V146" s="1"/>
    </row>
    <row r="147" spans="3:22" hidden="1" x14ac:dyDescent="0.3">
      <c r="C147" s="1">
        <v>146</v>
      </c>
      <c r="D147" s="1">
        <v>38</v>
      </c>
      <c r="E147" s="1">
        <v>0</v>
      </c>
      <c r="F147" s="1"/>
      <c r="G147" s="1">
        <v>4</v>
      </c>
      <c r="H147" s="1">
        <v>0</v>
      </c>
      <c r="I147" s="1">
        <v>0</v>
      </c>
      <c r="J147" s="1">
        <v>15</v>
      </c>
      <c r="K147" s="1">
        <v>0</v>
      </c>
      <c r="L147" s="1"/>
      <c r="M147" s="1"/>
      <c r="N147" s="1">
        <v>3</v>
      </c>
      <c r="O147" s="1">
        <v>1</v>
      </c>
      <c r="P147" s="1"/>
      <c r="Q147" s="1"/>
      <c r="R147" s="1">
        <v>1</v>
      </c>
      <c r="S147" s="1"/>
      <c r="T147" s="1"/>
      <c r="U147" s="1"/>
      <c r="V147" s="1"/>
    </row>
    <row r="148" spans="3:22" hidden="1" x14ac:dyDescent="0.3">
      <c r="C148" s="1">
        <v>147</v>
      </c>
      <c r="D148" s="1">
        <v>38</v>
      </c>
      <c r="E148" s="1">
        <v>0</v>
      </c>
      <c r="F148" s="1"/>
      <c r="G148" s="1">
        <v>4</v>
      </c>
      <c r="H148" s="1">
        <v>0</v>
      </c>
      <c r="I148" s="1">
        <v>0</v>
      </c>
      <c r="J148" s="1">
        <v>15</v>
      </c>
      <c r="K148" s="1">
        <v>0</v>
      </c>
      <c r="L148" s="1"/>
      <c r="M148" s="1"/>
      <c r="N148" s="1">
        <v>4</v>
      </c>
      <c r="O148" s="1">
        <v>1</v>
      </c>
      <c r="P148" s="1"/>
      <c r="Q148" s="1"/>
      <c r="R148" s="1">
        <v>1</v>
      </c>
      <c r="S148" s="1"/>
      <c r="T148" s="1"/>
      <c r="U148" s="1"/>
      <c r="V148" s="1"/>
    </row>
    <row r="149" spans="3:22" hidden="1" x14ac:dyDescent="0.3">
      <c r="C149" s="1">
        <v>148</v>
      </c>
      <c r="D149" s="1">
        <v>38</v>
      </c>
      <c r="E149" s="1">
        <v>0</v>
      </c>
      <c r="F149" s="1"/>
      <c r="G149" s="1">
        <v>19</v>
      </c>
      <c r="H149" s="1">
        <v>0</v>
      </c>
      <c r="I149" s="1">
        <v>0</v>
      </c>
      <c r="J149" s="1">
        <v>15</v>
      </c>
      <c r="K149" s="1">
        <v>0</v>
      </c>
      <c r="L149" s="1"/>
      <c r="M149" s="1"/>
      <c r="N149" s="1">
        <v>5</v>
      </c>
      <c r="O149" s="1">
        <v>1</v>
      </c>
      <c r="P149" s="1"/>
      <c r="Q149" s="1"/>
      <c r="R149" s="1">
        <v>1</v>
      </c>
      <c r="S149" s="1"/>
      <c r="T149" s="1"/>
      <c r="U149" s="1"/>
      <c r="V149" s="1"/>
    </row>
    <row r="150" spans="3:22" hidden="1" x14ac:dyDescent="0.3">
      <c r="C150" s="1">
        <v>149</v>
      </c>
      <c r="D150" s="1">
        <v>38</v>
      </c>
      <c r="E150" s="1">
        <v>0</v>
      </c>
      <c r="F150" s="1"/>
      <c r="G150" s="1">
        <v>34</v>
      </c>
      <c r="H150" s="1">
        <v>0</v>
      </c>
      <c r="I150" s="1">
        <v>0</v>
      </c>
      <c r="J150" s="1">
        <v>15</v>
      </c>
      <c r="K150" s="1">
        <v>0</v>
      </c>
      <c r="L150" s="1"/>
      <c r="M150" s="1"/>
      <c r="N150" s="1">
        <v>9</v>
      </c>
      <c r="O150" s="1">
        <v>1</v>
      </c>
      <c r="P150" s="1"/>
      <c r="Q150" s="1"/>
      <c r="R150" s="1">
        <v>1</v>
      </c>
      <c r="S150" s="1"/>
      <c r="T150" s="1"/>
      <c r="U150" s="1"/>
      <c r="V150" s="1"/>
    </row>
    <row r="151" spans="3:22" hidden="1" x14ac:dyDescent="0.3">
      <c r="C151" s="1">
        <v>150</v>
      </c>
      <c r="D151" s="1">
        <v>38</v>
      </c>
      <c r="E151" s="1">
        <v>0</v>
      </c>
      <c r="F151" s="1"/>
      <c r="G151" s="1">
        <v>34</v>
      </c>
      <c r="H151" s="1">
        <v>0</v>
      </c>
      <c r="I151" s="1">
        <v>0</v>
      </c>
      <c r="J151" s="1">
        <v>15</v>
      </c>
      <c r="K151" s="1">
        <v>0</v>
      </c>
      <c r="L151" s="1"/>
      <c r="M151" s="1"/>
      <c r="N151" s="1">
        <v>10</v>
      </c>
      <c r="O151" s="1">
        <v>1</v>
      </c>
      <c r="P151" s="1"/>
      <c r="Q151" s="1"/>
      <c r="R151" s="1">
        <v>1</v>
      </c>
      <c r="S151" s="1"/>
      <c r="T151" s="1"/>
      <c r="U151" s="1"/>
      <c r="V151" s="1"/>
    </row>
    <row r="152" spans="3:22" hidden="1" x14ac:dyDescent="0.3">
      <c r="C152" s="1">
        <v>151</v>
      </c>
      <c r="D152" s="1">
        <v>38</v>
      </c>
      <c r="E152" s="1">
        <v>0</v>
      </c>
      <c r="F152" s="1"/>
      <c r="G152" s="1">
        <v>49</v>
      </c>
      <c r="H152" s="1">
        <v>0</v>
      </c>
      <c r="I152" s="1">
        <v>0</v>
      </c>
      <c r="J152" s="1">
        <v>15</v>
      </c>
      <c r="K152" s="1">
        <v>0</v>
      </c>
      <c r="L152" s="1"/>
      <c r="M152" s="1"/>
      <c r="N152" s="1">
        <v>11</v>
      </c>
      <c r="O152" s="1">
        <v>1</v>
      </c>
      <c r="P152" s="1"/>
      <c r="Q152" s="1"/>
      <c r="R152" s="1">
        <v>1</v>
      </c>
      <c r="S152" s="1"/>
      <c r="T152" s="1"/>
      <c r="U152" s="1"/>
      <c r="V152" s="1"/>
    </row>
    <row r="153" spans="3:22" hidden="1" x14ac:dyDescent="0.3">
      <c r="C153" s="1">
        <v>152</v>
      </c>
      <c r="D153" s="1">
        <v>39</v>
      </c>
      <c r="E153" s="1">
        <v>0</v>
      </c>
      <c r="F153" s="1"/>
      <c r="G153" s="1">
        <v>1</v>
      </c>
      <c r="H153" s="1">
        <v>0</v>
      </c>
      <c r="I153" s="1">
        <v>0</v>
      </c>
      <c r="J153" s="1">
        <v>10</v>
      </c>
      <c r="K153" s="1">
        <v>0</v>
      </c>
      <c r="L153" s="1"/>
      <c r="M153" s="1"/>
      <c r="N153" s="1">
        <v>8</v>
      </c>
      <c r="O153" s="1">
        <v>1</v>
      </c>
      <c r="P153" s="1"/>
      <c r="Q153" s="1"/>
      <c r="R153" s="1">
        <v>1</v>
      </c>
      <c r="S153" s="1"/>
      <c r="T153" s="1"/>
      <c r="U153" s="1"/>
      <c r="V153" s="1"/>
    </row>
    <row r="154" spans="3:22" hidden="1" x14ac:dyDescent="0.3">
      <c r="C154" s="1">
        <v>153</v>
      </c>
      <c r="D154" s="1">
        <v>39</v>
      </c>
      <c r="E154" s="1">
        <v>1</v>
      </c>
      <c r="F154" s="1">
        <v>0.5</v>
      </c>
      <c r="G154" s="1"/>
      <c r="H154" s="1">
        <v>0</v>
      </c>
      <c r="I154" s="1">
        <v>0</v>
      </c>
      <c r="J154" s="1">
        <v>15</v>
      </c>
      <c r="K154" s="1">
        <v>0</v>
      </c>
      <c r="L154" s="1"/>
      <c r="M154" s="1"/>
      <c r="N154" s="1">
        <v>4</v>
      </c>
      <c r="O154" s="1">
        <v>1</v>
      </c>
      <c r="P154" s="1"/>
      <c r="Q154" s="1"/>
      <c r="R154" s="1">
        <v>1</v>
      </c>
      <c r="S154" s="1"/>
      <c r="T154" s="1"/>
      <c r="U154" s="1"/>
      <c r="V154" s="1"/>
    </row>
    <row r="155" spans="3:22" hidden="1" x14ac:dyDescent="0.3">
      <c r="C155" s="1">
        <v>154</v>
      </c>
      <c r="D155" s="1">
        <v>39</v>
      </c>
      <c r="E155" s="1">
        <v>1</v>
      </c>
      <c r="F155" s="1">
        <v>0.5</v>
      </c>
      <c r="G155" s="1"/>
      <c r="H155" s="1">
        <v>0</v>
      </c>
      <c r="I155" s="1">
        <v>0</v>
      </c>
      <c r="J155" s="1">
        <v>15</v>
      </c>
      <c r="K155" s="1">
        <v>0</v>
      </c>
      <c r="L155" s="1"/>
      <c r="M155" s="1"/>
      <c r="N155" s="1">
        <v>5</v>
      </c>
      <c r="O155" s="1">
        <v>1</v>
      </c>
      <c r="P155" s="1"/>
      <c r="Q155" s="1"/>
      <c r="R155" s="1">
        <v>1</v>
      </c>
      <c r="S155" s="1"/>
      <c r="T155" s="1"/>
      <c r="U155" s="1"/>
      <c r="V155" s="1"/>
    </row>
    <row r="156" spans="3:22" hidden="1" x14ac:dyDescent="0.3">
      <c r="C156" s="1">
        <v>155</v>
      </c>
      <c r="D156" s="1">
        <v>39</v>
      </c>
      <c r="E156" s="1">
        <v>1</v>
      </c>
      <c r="F156" s="1">
        <v>0.5</v>
      </c>
      <c r="G156" s="1"/>
      <c r="H156" s="1">
        <v>0</v>
      </c>
      <c r="I156" s="1">
        <v>0</v>
      </c>
      <c r="J156" s="1">
        <v>15</v>
      </c>
      <c r="K156" s="1">
        <v>0</v>
      </c>
      <c r="L156" s="1"/>
      <c r="M156" s="1"/>
      <c r="N156" s="1">
        <v>10</v>
      </c>
      <c r="O156" s="1">
        <v>1</v>
      </c>
      <c r="P156" s="1"/>
      <c r="Q156" s="1"/>
      <c r="R156" s="1">
        <v>1</v>
      </c>
      <c r="S156" s="1"/>
      <c r="T156" s="1"/>
      <c r="U156" s="1"/>
      <c r="V156" s="1"/>
    </row>
    <row r="157" spans="3:22" hidden="1" x14ac:dyDescent="0.3">
      <c r="C157" s="1">
        <v>156</v>
      </c>
      <c r="D157" s="1">
        <v>39</v>
      </c>
      <c r="E157" s="1">
        <v>1</v>
      </c>
      <c r="F157" s="1">
        <v>0.5</v>
      </c>
      <c r="G157" s="1"/>
      <c r="H157" s="1">
        <v>0</v>
      </c>
      <c r="I157" s="1">
        <v>0</v>
      </c>
      <c r="J157" s="1">
        <v>15</v>
      </c>
      <c r="K157" s="1">
        <v>0</v>
      </c>
      <c r="L157" s="1"/>
      <c r="M157" s="1"/>
      <c r="N157" s="1">
        <v>11</v>
      </c>
      <c r="O157" s="1">
        <v>1</v>
      </c>
      <c r="P157" s="1"/>
      <c r="Q157" s="1"/>
      <c r="R157" s="1">
        <v>1</v>
      </c>
      <c r="S157" s="1"/>
      <c r="T157" s="1"/>
      <c r="U157" s="1"/>
      <c r="V157" s="1"/>
    </row>
    <row r="158" spans="3:22" x14ac:dyDescent="0.3">
      <c r="C158" s="1">
        <v>157</v>
      </c>
      <c r="D158" s="1">
        <v>39</v>
      </c>
      <c r="E158" s="1">
        <v>1</v>
      </c>
      <c r="F158" s="1">
        <v>0.5</v>
      </c>
      <c r="G158" s="1"/>
      <c r="H158" s="1">
        <v>0</v>
      </c>
      <c r="I158" s="1">
        <v>0</v>
      </c>
      <c r="J158" s="1">
        <v>15</v>
      </c>
      <c r="K158" s="1">
        <v>0</v>
      </c>
      <c r="L158" s="1"/>
      <c r="M158" s="1"/>
      <c r="N158" s="1">
        <v>302</v>
      </c>
      <c r="O158" s="1">
        <v>10</v>
      </c>
      <c r="P158" s="1">
        <v>30000</v>
      </c>
      <c r="Q158" s="1">
        <v>1</v>
      </c>
      <c r="R158" s="1">
        <v>1</v>
      </c>
      <c r="S158" s="1"/>
      <c r="T158" s="1"/>
      <c r="U158" s="1"/>
      <c r="V158" s="1"/>
    </row>
    <row r="159" spans="3:22" hidden="1" x14ac:dyDescent="0.3">
      <c r="C159" s="1">
        <v>158</v>
      </c>
      <c r="D159" s="1">
        <v>35</v>
      </c>
      <c r="E159" s="1">
        <v>0</v>
      </c>
      <c r="F159" s="1"/>
      <c r="G159" s="1">
        <v>0</v>
      </c>
      <c r="H159" s="1"/>
      <c r="I159" s="1">
        <v>1</v>
      </c>
      <c r="J159" s="1"/>
      <c r="K159" s="1"/>
      <c r="L159" s="1"/>
      <c r="M159" s="1"/>
      <c r="N159" s="1">
        <v>104</v>
      </c>
      <c r="O159" s="1">
        <v>15</v>
      </c>
      <c r="P159" s="1"/>
      <c r="Q159" s="1"/>
      <c r="R159" s="1">
        <v>1</v>
      </c>
      <c r="S159" s="1"/>
      <c r="T159" s="1"/>
      <c r="U159" s="1"/>
      <c r="V159" s="1"/>
    </row>
    <row r="160" spans="3:22" hidden="1" x14ac:dyDescent="0.3">
      <c r="C160" s="1">
        <v>159</v>
      </c>
      <c r="D160" s="1">
        <v>35</v>
      </c>
      <c r="E160" s="1">
        <v>0</v>
      </c>
      <c r="F160" s="1"/>
      <c r="G160" s="1">
        <v>5</v>
      </c>
      <c r="H160" s="1">
        <v>0</v>
      </c>
      <c r="I160" s="1">
        <v>0</v>
      </c>
      <c r="J160" s="1">
        <v>5</v>
      </c>
      <c r="K160" s="1">
        <v>0</v>
      </c>
      <c r="L160" s="1"/>
      <c r="M160" s="1"/>
      <c r="N160" s="1">
        <v>3</v>
      </c>
      <c r="O160" s="1">
        <v>1</v>
      </c>
      <c r="P160" s="1"/>
      <c r="Q160" s="1"/>
      <c r="R160" s="1">
        <v>1</v>
      </c>
      <c r="S160" s="1"/>
      <c r="T160" s="1"/>
      <c r="U160" s="1"/>
      <c r="V160" s="1"/>
    </row>
    <row r="161" spans="3:22" hidden="1" x14ac:dyDescent="0.3">
      <c r="C161" s="1">
        <v>160</v>
      </c>
      <c r="D161" s="1">
        <v>35</v>
      </c>
      <c r="E161" s="1">
        <v>0</v>
      </c>
      <c r="F161" s="1"/>
      <c r="G161" s="1">
        <v>10</v>
      </c>
      <c r="H161" s="1">
        <v>0</v>
      </c>
      <c r="I161" s="1">
        <v>0</v>
      </c>
      <c r="J161" s="1">
        <v>10</v>
      </c>
      <c r="K161" s="1">
        <v>0</v>
      </c>
      <c r="L161" s="1"/>
      <c r="M161" s="1"/>
      <c r="N161" s="1">
        <v>4</v>
      </c>
      <c r="O161" s="1">
        <v>1</v>
      </c>
      <c r="P161" s="1"/>
      <c r="Q161" s="1"/>
      <c r="R161" s="1">
        <v>1</v>
      </c>
      <c r="S161" s="1"/>
      <c r="T161" s="1"/>
      <c r="U161" s="1"/>
      <c r="V161" s="1"/>
    </row>
    <row r="162" spans="3:22" hidden="1" x14ac:dyDescent="0.3">
      <c r="C162" s="1">
        <v>161</v>
      </c>
      <c r="D162" s="1">
        <v>35</v>
      </c>
      <c r="E162" s="1">
        <v>0</v>
      </c>
      <c r="F162" s="1"/>
      <c r="G162" s="1">
        <v>10</v>
      </c>
      <c r="H162" s="1">
        <v>0</v>
      </c>
      <c r="I162" s="1">
        <v>0</v>
      </c>
      <c r="J162" s="1">
        <v>10</v>
      </c>
      <c r="K162" s="1">
        <v>0</v>
      </c>
      <c r="L162" s="1"/>
      <c r="M162" s="1"/>
      <c r="N162" s="1">
        <v>8</v>
      </c>
      <c r="O162" s="1">
        <v>1</v>
      </c>
      <c r="P162" s="1"/>
      <c r="Q162" s="1"/>
      <c r="R162" s="1">
        <v>1</v>
      </c>
      <c r="S162" s="1"/>
      <c r="T162" s="1"/>
      <c r="U162" s="1"/>
      <c r="V162" s="1"/>
    </row>
    <row r="163" spans="3:22" hidden="1" x14ac:dyDescent="0.3">
      <c r="C163" s="1">
        <v>162</v>
      </c>
      <c r="D163" s="1">
        <v>35</v>
      </c>
      <c r="E163" s="1">
        <v>0</v>
      </c>
      <c r="F163" s="1"/>
      <c r="G163" s="1">
        <v>20</v>
      </c>
      <c r="H163" s="1">
        <v>0</v>
      </c>
      <c r="I163" s="1">
        <v>0</v>
      </c>
      <c r="J163" s="1">
        <v>20</v>
      </c>
      <c r="K163" s="1">
        <v>0</v>
      </c>
      <c r="L163" s="1"/>
      <c r="M163" s="1"/>
      <c r="N163" s="1">
        <v>9</v>
      </c>
      <c r="O163" s="1">
        <v>1</v>
      </c>
      <c r="P163" s="1"/>
      <c r="Q163" s="1"/>
      <c r="R163" s="1">
        <v>1</v>
      </c>
      <c r="S163" s="1"/>
      <c r="T163" s="1"/>
      <c r="U163" s="1"/>
      <c r="V163" s="1"/>
    </row>
    <row r="164" spans="3:22" hidden="1" x14ac:dyDescent="0.3">
      <c r="C164" s="1">
        <v>163</v>
      </c>
      <c r="D164" s="1">
        <v>35</v>
      </c>
      <c r="E164" s="1">
        <v>0</v>
      </c>
      <c r="F164" s="1"/>
      <c r="G164" s="1">
        <v>20</v>
      </c>
      <c r="H164" s="1">
        <v>0</v>
      </c>
      <c r="I164" s="1">
        <v>0</v>
      </c>
      <c r="J164" s="1">
        <v>20</v>
      </c>
      <c r="K164" s="1">
        <v>0</v>
      </c>
      <c r="L164" s="1"/>
      <c r="M164" s="1"/>
      <c r="N164" s="1">
        <v>10</v>
      </c>
      <c r="O164" s="1">
        <v>1</v>
      </c>
      <c r="P164" s="1"/>
      <c r="Q164" s="1"/>
      <c r="R164" s="1">
        <v>1</v>
      </c>
      <c r="S164" s="1"/>
      <c r="T164" s="1"/>
      <c r="U164" s="1"/>
      <c r="V164" s="1"/>
    </row>
    <row r="165" spans="3:22" hidden="1" x14ac:dyDescent="0.3">
      <c r="C165" s="1">
        <v>164</v>
      </c>
      <c r="D165" s="1">
        <v>36</v>
      </c>
      <c r="E165" s="1">
        <v>0</v>
      </c>
      <c r="F165" s="1"/>
      <c r="G165" s="1">
        <v>1</v>
      </c>
      <c r="H165" s="1">
        <v>0</v>
      </c>
      <c r="I165" s="1">
        <v>0</v>
      </c>
      <c r="J165" s="1">
        <v>25</v>
      </c>
      <c r="K165" s="1">
        <v>0</v>
      </c>
      <c r="L165" s="1"/>
      <c r="M165" s="1"/>
      <c r="N165" s="1">
        <v>4</v>
      </c>
      <c r="O165" s="1">
        <v>1</v>
      </c>
      <c r="P165" s="1"/>
      <c r="Q165" s="1"/>
      <c r="R165" s="1">
        <v>1</v>
      </c>
      <c r="S165" s="1"/>
      <c r="T165" s="1"/>
      <c r="U165" s="1"/>
      <c r="V165" s="1"/>
    </row>
    <row r="166" spans="3:22" hidden="1" x14ac:dyDescent="0.3">
      <c r="C166" s="1">
        <v>165</v>
      </c>
      <c r="D166" s="1">
        <v>36</v>
      </c>
      <c r="E166" s="1">
        <v>0</v>
      </c>
      <c r="F166" s="1"/>
      <c r="G166" s="1">
        <v>6</v>
      </c>
      <c r="H166" s="1">
        <v>0</v>
      </c>
      <c r="I166" s="1">
        <v>0</v>
      </c>
      <c r="J166" s="1">
        <v>25</v>
      </c>
      <c r="K166" s="1">
        <v>0</v>
      </c>
      <c r="L166" s="1"/>
      <c r="M166" s="1"/>
      <c r="N166" s="1">
        <v>9</v>
      </c>
      <c r="O166" s="1">
        <v>1</v>
      </c>
      <c r="P166" s="1"/>
      <c r="Q166" s="1"/>
      <c r="R166" s="1">
        <v>1</v>
      </c>
      <c r="S166" s="1"/>
      <c r="T166" s="1"/>
      <c r="U166" s="1"/>
      <c r="V166" s="1"/>
    </row>
    <row r="167" spans="3:22" hidden="1" x14ac:dyDescent="0.3">
      <c r="C167" s="1">
        <v>166</v>
      </c>
      <c r="D167" s="1">
        <v>36</v>
      </c>
      <c r="E167" s="1">
        <v>0</v>
      </c>
      <c r="F167" s="1"/>
      <c r="G167" s="1">
        <v>11</v>
      </c>
      <c r="H167" s="1">
        <v>0</v>
      </c>
      <c r="I167" s="1">
        <v>0</v>
      </c>
      <c r="J167" s="1">
        <v>25</v>
      </c>
      <c r="K167" s="1">
        <v>0</v>
      </c>
      <c r="L167" s="1"/>
      <c r="M167" s="1"/>
      <c r="N167" s="1">
        <v>14</v>
      </c>
      <c r="O167" s="1">
        <v>1</v>
      </c>
      <c r="P167" s="1"/>
      <c r="Q167" s="1"/>
      <c r="R167" s="1">
        <v>1</v>
      </c>
      <c r="S167" s="1"/>
      <c r="T167" s="1"/>
      <c r="U167" s="1"/>
      <c r="V167" s="1"/>
    </row>
    <row r="168" spans="3:22" hidden="1" x14ac:dyDescent="0.3">
      <c r="C168" s="1">
        <v>167</v>
      </c>
      <c r="D168" s="1">
        <v>36</v>
      </c>
      <c r="E168" s="1">
        <v>0</v>
      </c>
      <c r="F168" s="1"/>
      <c r="G168" s="1">
        <v>16</v>
      </c>
      <c r="H168" s="1">
        <v>0</v>
      </c>
      <c r="I168" s="1">
        <v>0</v>
      </c>
      <c r="J168" s="1">
        <v>25</v>
      </c>
      <c r="K168" s="1">
        <v>0</v>
      </c>
      <c r="L168" s="1"/>
      <c r="M168" s="1"/>
      <c r="N168" s="1">
        <v>15</v>
      </c>
      <c r="O168" s="1">
        <v>1</v>
      </c>
      <c r="P168" s="1"/>
      <c r="Q168" s="1"/>
      <c r="R168" s="1">
        <v>1</v>
      </c>
      <c r="S168" s="1"/>
      <c r="T168" s="1"/>
      <c r="U168" s="1"/>
      <c r="V168" s="1"/>
    </row>
    <row r="169" spans="3:22" hidden="1" x14ac:dyDescent="0.3">
      <c r="C169" s="1">
        <v>168</v>
      </c>
      <c r="D169" s="1">
        <v>36</v>
      </c>
      <c r="E169" s="1">
        <v>0</v>
      </c>
      <c r="F169" s="1"/>
      <c r="G169" s="1">
        <v>21</v>
      </c>
      <c r="H169" s="1">
        <v>0</v>
      </c>
      <c r="I169" s="1">
        <v>0</v>
      </c>
      <c r="J169" s="1">
        <v>25</v>
      </c>
      <c r="K169" s="1">
        <v>0</v>
      </c>
      <c r="L169" s="1"/>
      <c r="M169" s="1"/>
      <c r="N169" s="1">
        <v>16</v>
      </c>
      <c r="O169" s="1">
        <v>1</v>
      </c>
      <c r="P169" s="1"/>
      <c r="Q169" s="1"/>
      <c r="R169" s="1">
        <v>1</v>
      </c>
      <c r="S169" s="1"/>
      <c r="T169" s="1"/>
      <c r="U169" s="1"/>
      <c r="V169" s="1"/>
    </row>
    <row r="170" spans="3:22" hidden="1" x14ac:dyDescent="0.3">
      <c r="C170" s="1">
        <v>169</v>
      </c>
      <c r="D170" s="1">
        <v>37</v>
      </c>
      <c r="E170" s="1">
        <v>0</v>
      </c>
      <c r="F170" s="1"/>
      <c r="G170" s="1">
        <v>1</v>
      </c>
      <c r="H170" s="1">
        <v>0</v>
      </c>
      <c r="I170" s="1">
        <v>0</v>
      </c>
      <c r="J170" s="1">
        <v>5</v>
      </c>
      <c r="K170" s="1">
        <v>0</v>
      </c>
      <c r="L170" s="1"/>
      <c r="M170" s="1"/>
      <c r="N170" s="1">
        <v>7</v>
      </c>
      <c r="O170" s="1">
        <v>1</v>
      </c>
      <c r="P170" s="1"/>
      <c r="Q170" s="1"/>
      <c r="R170" s="1">
        <v>1</v>
      </c>
      <c r="S170" s="1"/>
      <c r="T170" s="1"/>
      <c r="U170" s="1"/>
      <c r="V170" s="1"/>
    </row>
    <row r="171" spans="3:22" hidden="1" x14ac:dyDescent="0.3">
      <c r="C171" s="1">
        <v>170</v>
      </c>
      <c r="D171" s="1">
        <v>37</v>
      </c>
      <c r="E171" s="1">
        <v>2</v>
      </c>
      <c r="F171" s="1">
        <v>1</v>
      </c>
      <c r="G171" s="1"/>
      <c r="H171" s="1">
        <v>0</v>
      </c>
      <c r="I171" s="1">
        <v>0</v>
      </c>
      <c r="J171" s="1">
        <v>10</v>
      </c>
      <c r="K171" s="1">
        <v>0</v>
      </c>
      <c r="L171" s="1"/>
      <c r="M171" s="1"/>
      <c r="N171" s="1">
        <v>1</v>
      </c>
      <c r="O171" s="1">
        <v>1</v>
      </c>
      <c r="P171" s="1"/>
      <c r="Q171" s="1"/>
      <c r="R171" s="1">
        <v>1</v>
      </c>
      <c r="S171" s="1"/>
      <c r="T171" s="1"/>
      <c r="U171" s="1"/>
      <c r="V171" s="1"/>
    </row>
    <row r="172" spans="3:22" hidden="1" x14ac:dyDescent="0.3">
      <c r="C172" s="1">
        <v>171</v>
      </c>
      <c r="D172" s="1">
        <v>37</v>
      </c>
      <c r="E172" s="1">
        <v>2</v>
      </c>
      <c r="F172" s="1">
        <v>1</v>
      </c>
      <c r="G172" s="1"/>
      <c r="H172" s="1">
        <v>0</v>
      </c>
      <c r="I172" s="1">
        <v>0</v>
      </c>
      <c r="J172" s="1">
        <v>10</v>
      </c>
      <c r="K172" s="1">
        <v>0</v>
      </c>
      <c r="L172" s="1"/>
      <c r="M172" s="1"/>
      <c r="N172" s="1">
        <v>5</v>
      </c>
      <c r="O172" s="1">
        <v>1</v>
      </c>
      <c r="P172" s="1"/>
      <c r="Q172" s="1"/>
      <c r="R172" s="1">
        <v>1</v>
      </c>
      <c r="S172" s="1"/>
      <c r="T172" s="1"/>
      <c r="U172" s="1"/>
      <c r="V172" s="1"/>
    </row>
    <row r="173" spans="3:22" hidden="1" x14ac:dyDescent="0.3">
      <c r="C173" s="1">
        <v>172</v>
      </c>
      <c r="D173" s="1">
        <v>37</v>
      </c>
      <c r="E173" s="1">
        <v>2</v>
      </c>
      <c r="F173" s="1">
        <v>1</v>
      </c>
      <c r="G173" s="1"/>
      <c r="H173" s="1">
        <v>0</v>
      </c>
      <c r="I173" s="1">
        <v>0</v>
      </c>
      <c r="J173" s="1">
        <v>10</v>
      </c>
      <c r="K173" s="1">
        <v>0</v>
      </c>
      <c r="L173" s="1"/>
      <c r="M173" s="1"/>
      <c r="N173" s="1">
        <v>15</v>
      </c>
      <c r="O173" s="1">
        <v>1</v>
      </c>
      <c r="P173" s="1"/>
      <c r="Q173" s="1"/>
      <c r="R173" s="1">
        <v>1</v>
      </c>
      <c r="S173" s="1"/>
      <c r="T173" s="1"/>
      <c r="U173" s="1"/>
      <c r="V173" s="1"/>
    </row>
    <row r="174" spans="3:22" hidden="1" x14ac:dyDescent="0.3">
      <c r="C174" s="1">
        <v>173</v>
      </c>
      <c r="D174" s="1">
        <v>37</v>
      </c>
      <c r="E174" s="1">
        <v>2</v>
      </c>
      <c r="F174" s="1">
        <v>1</v>
      </c>
      <c r="G174" s="1"/>
      <c r="H174" s="1">
        <v>0</v>
      </c>
      <c r="I174" s="1">
        <v>0</v>
      </c>
      <c r="J174" s="1">
        <v>10</v>
      </c>
      <c r="K174" s="1">
        <v>0</v>
      </c>
      <c r="L174" s="1"/>
      <c r="M174" s="1"/>
      <c r="N174" s="1">
        <v>16</v>
      </c>
      <c r="O174" s="1">
        <v>1</v>
      </c>
      <c r="P174" s="1"/>
      <c r="Q174" s="1"/>
      <c r="R174" s="1">
        <v>1</v>
      </c>
      <c r="S174" s="1"/>
      <c r="T174" s="1"/>
      <c r="U174" s="1"/>
      <c r="V174" s="1"/>
    </row>
    <row r="175" spans="3:22" x14ac:dyDescent="0.3">
      <c r="C175" s="1">
        <v>174</v>
      </c>
      <c r="D175" s="1">
        <v>37</v>
      </c>
      <c r="E175" s="1">
        <v>2</v>
      </c>
      <c r="F175" s="1">
        <v>1</v>
      </c>
      <c r="G175" s="1"/>
      <c r="H175" s="1"/>
      <c r="I175" s="1">
        <v>1</v>
      </c>
      <c r="J175" s="1"/>
      <c r="K175" s="1"/>
      <c r="L175" s="1"/>
      <c r="M175" s="1"/>
      <c r="N175" s="1">
        <v>305</v>
      </c>
      <c r="O175" s="1">
        <v>10</v>
      </c>
      <c r="P175" s="1">
        <v>30000</v>
      </c>
      <c r="Q175" s="1">
        <v>1</v>
      </c>
      <c r="R175" s="1">
        <v>1</v>
      </c>
      <c r="S175" s="1"/>
      <c r="T175" s="1"/>
      <c r="U175" s="1"/>
      <c r="V175" s="1"/>
    </row>
    <row r="176" spans="3:22" hidden="1" x14ac:dyDescent="0.3">
      <c r="C176" s="1">
        <v>175</v>
      </c>
      <c r="D176" s="1">
        <v>33</v>
      </c>
      <c r="E176" s="1">
        <v>0</v>
      </c>
      <c r="F176" s="1"/>
      <c r="G176" s="1">
        <v>2</v>
      </c>
      <c r="H176" s="1">
        <v>0</v>
      </c>
      <c r="I176" s="1">
        <v>0</v>
      </c>
      <c r="J176" s="1">
        <v>5</v>
      </c>
      <c r="K176" s="1">
        <v>0</v>
      </c>
      <c r="L176" s="1"/>
      <c r="M176" s="1"/>
      <c r="N176" s="1">
        <v>8</v>
      </c>
      <c r="O176" s="1">
        <v>1</v>
      </c>
      <c r="P176" s="1"/>
      <c r="Q176" s="1"/>
      <c r="R176" s="1">
        <v>1</v>
      </c>
      <c r="S176" s="1"/>
      <c r="T176" s="1"/>
      <c r="U176" s="1"/>
      <c r="V176" s="1"/>
    </row>
    <row r="177" spans="3:22" x14ac:dyDescent="0.3">
      <c r="C177" s="1">
        <v>176</v>
      </c>
      <c r="D177" s="1">
        <v>33</v>
      </c>
      <c r="E177" s="1">
        <v>2</v>
      </c>
      <c r="F177" s="1">
        <v>1</v>
      </c>
      <c r="G177" s="1"/>
      <c r="H177" s="1"/>
      <c r="I177" s="1">
        <v>1</v>
      </c>
      <c r="J177" s="1"/>
      <c r="K177" s="1"/>
      <c r="L177" s="1"/>
      <c r="M177" s="1"/>
      <c r="N177" s="1">
        <v>2</v>
      </c>
      <c r="O177" s="1">
        <v>1</v>
      </c>
      <c r="P177" s="1">
        <v>30000</v>
      </c>
      <c r="Q177" s="1">
        <v>1</v>
      </c>
      <c r="R177" s="1">
        <v>1</v>
      </c>
      <c r="S177" s="1"/>
      <c r="T177" s="1"/>
      <c r="U177" s="1"/>
      <c r="V177" s="1"/>
    </row>
    <row r="178" spans="3:22" hidden="1" x14ac:dyDescent="0.3">
      <c r="C178" s="1">
        <v>177</v>
      </c>
      <c r="D178" s="1">
        <v>33</v>
      </c>
      <c r="E178" s="1">
        <v>2</v>
      </c>
      <c r="F178" s="1">
        <v>1</v>
      </c>
      <c r="G178" s="1"/>
      <c r="H178" s="1">
        <v>0</v>
      </c>
      <c r="I178" s="1">
        <v>0</v>
      </c>
      <c r="J178" s="1">
        <v>20</v>
      </c>
      <c r="K178" s="1">
        <v>0</v>
      </c>
      <c r="L178" s="1"/>
      <c r="M178" s="1"/>
      <c r="N178" s="1">
        <v>2</v>
      </c>
      <c r="O178" s="1">
        <v>5</v>
      </c>
      <c r="P178" s="1"/>
      <c r="Q178" s="1"/>
      <c r="R178" s="1">
        <v>1</v>
      </c>
      <c r="S178" s="1"/>
      <c r="T178" s="1"/>
      <c r="U178" s="1"/>
      <c r="V178" s="1"/>
    </row>
    <row r="179" spans="3:22" hidden="1" x14ac:dyDescent="0.3">
      <c r="C179" s="1">
        <v>178</v>
      </c>
      <c r="D179" s="1">
        <v>33</v>
      </c>
      <c r="E179" s="1">
        <v>2</v>
      </c>
      <c r="F179" s="1">
        <v>1</v>
      </c>
      <c r="G179" s="1"/>
      <c r="H179" s="1">
        <v>0</v>
      </c>
      <c r="I179" s="1">
        <v>0</v>
      </c>
      <c r="J179" s="1">
        <v>20</v>
      </c>
      <c r="K179" s="1">
        <v>0</v>
      </c>
      <c r="L179" s="1"/>
      <c r="M179" s="1"/>
      <c r="N179" s="1">
        <v>4</v>
      </c>
      <c r="O179" s="1">
        <v>5</v>
      </c>
      <c r="P179" s="1"/>
      <c r="Q179" s="1"/>
      <c r="R179" s="1">
        <v>1</v>
      </c>
      <c r="S179" s="1"/>
      <c r="T179" s="1"/>
      <c r="U179" s="1"/>
      <c r="V179" s="1"/>
    </row>
    <row r="180" spans="3:22" hidden="1" x14ac:dyDescent="0.3">
      <c r="C180" s="1">
        <v>179</v>
      </c>
      <c r="D180" s="1">
        <v>33</v>
      </c>
      <c r="E180" s="1">
        <v>2</v>
      </c>
      <c r="F180" s="1">
        <v>1</v>
      </c>
      <c r="G180" s="1"/>
      <c r="H180" s="1">
        <v>0</v>
      </c>
      <c r="I180" s="1">
        <v>0</v>
      </c>
      <c r="J180" s="1">
        <v>20</v>
      </c>
      <c r="K180" s="1">
        <v>0</v>
      </c>
      <c r="L180" s="1"/>
      <c r="M180" s="1"/>
      <c r="N180" s="1">
        <v>9</v>
      </c>
      <c r="O180" s="1">
        <v>5</v>
      </c>
      <c r="P180" s="1"/>
      <c r="Q180" s="1"/>
      <c r="R180" s="1">
        <v>1</v>
      </c>
      <c r="S180" s="1"/>
      <c r="T180" s="1"/>
      <c r="U180" s="1"/>
      <c r="V180" s="1"/>
    </row>
    <row r="181" spans="3:22" hidden="1" x14ac:dyDescent="0.3">
      <c r="C181" s="1">
        <v>180</v>
      </c>
      <c r="D181" s="1">
        <v>33</v>
      </c>
      <c r="E181" s="1">
        <v>2</v>
      </c>
      <c r="F181" s="1">
        <v>1</v>
      </c>
      <c r="G181" s="1"/>
      <c r="H181" s="1">
        <v>0</v>
      </c>
      <c r="I181" s="1">
        <v>0</v>
      </c>
      <c r="J181" s="1">
        <v>20</v>
      </c>
      <c r="K181" s="1">
        <v>0</v>
      </c>
      <c r="L181" s="1"/>
      <c r="M181" s="1"/>
      <c r="N181" s="1">
        <v>16</v>
      </c>
      <c r="O181" s="1">
        <v>5</v>
      </c>
      <c r="P181" s="1"/>
      <c r="Q181" s="1"/>
      <c r="R181" s="1">
        <v>1</v>
      </c>
      <c r="S181" s="1"/>
      <c r="T181" s="1"/>
      <c r="U181" s="1"/>
      <c r="V181" s="1"/>
    </row>
    <row r="182" spans="3:22" hidden="1" x14ac:dyDescent="0.3">
      <c r="C182" s="1">
        <v>181</v>
      </c>
      <c r="D182" s="1">
        <v>33</v>
      </c>
      <c r="E182" s="1">
        <v>2</v>
      </c>
      <c r="F182" s="1">
        <v>1</v>
      </c>
      <c r="G182" s="1"/>
      <c r="H182" s="1">
        <v>0</v>
      </c>
      <c r="I182" s="1">
        <v>0</v>
      </c>
      <c r="J182" s="1">
        <v>20</v>
      </c>
      <c r="K182" s="1">
        <v>0</v>
      </c>
      <c r="L182" s="1"/>
      <c r="M182" s="1"/>
      <c r="N182" s="1">
        <v>17</v>
      </c>
      <c r="O182" s="1">
        <v>5</v>
      </c>
      <c r="P182" s="1"/>
      <c r="Q182" s="1"/>
      <c r="R182" s="1">
        <v>1</v>
      </c>
      <c r="S182" s="1"/>
      <c r="T182" s="1"/>
      <c r="U182" s="1"/>
      <c r="V182" s="1"/>
    </row>
    <row r="183" spans="3:22" hidden="1" x14ac:dyDescent="0.3">
      <c r="C183" s="1">
        <v>182</v>
      </c>
      <c r="D183" s="1">
        <v>34</v>
      </c>
      <c r="E183" s="1">
        <v>0</v>
      </c>
      <c r="F183" s="1"/>
      <c r="G183" s="1">
        <v>1</v>
      </c>
      <c r="H183" s="1">
        <v>0</v>
      </c>
      <c r="I183" s="1">
        <v>0</v>
      </c>
      <c r="J183" s="1">
        <v>5</v>
      </c>
      <c r="K183" s="1">
        <v>0</v>
      </c>
      <c r="L183" s="1"/>
      <c r="M183" s="1"/>
      <c r="N183" s="1">
        <v>7</v>
      </c>
      <c r="O183" s="1">
        <v>1</v>
      </c>
      <c r="P183" s="1"/>
      <c r="Q183" s="1"/>
      <c r="R183" s="1">
        <v>1</v>
      </c>
      <c r="S183" s="1"/>
      <c r="T183" s="1"/>
      <c r="U183" s="1"/>
      <c r="V183" s="1"/>
    </row>
    <row r="184" spans="3:22" hidden="1" x14ac:dyDescent="0.3">
      <c r="C184" s="1">
        <v>183</v>
      </c>
      <c r="D184" s="1">
        <v>34</v>
      </c>
      <c r="E184" s="1">
        <v>2</v>
      </c>
      <c r="F184" s="1">
        <v>1</v>
      </c>
      <c r="G184" s="1"/>
      <c r="H184" s="1">
        <v>0</v>
      </c>
      <c r="I184" s="1">
        <v>0</v>
      </c>
      <c r="J184" s="1">
        <v>20</v>
      </c>
      <c r="K184" s="1">
        <v>0</v>
      </c>
      <c r="L184" s="1"/>
      <c r="M184" s="1"/>
      <c r="N184" s="1">
        <v>4</v>
      </c>
      <c r="O184" s="1">
        <v>1</v>
      </c>
      <c r="P184" s="1"/>
      <c r="Q184" s="1"/>
      <c r="R184" s="1">
        <v>1</v>
      </c>
      <c r="S184" s="1"/>
      <c r="T184" s="1"/>
      <c r="U184" s="1"/>
      <c r="V184" s="1"/>
    </row>
    <row r="185" spans="3:22" hidden="1" x14ac:dyDescent="0.3">
      <c r="C185" s="1">
        <v>185</v>
      </c>
      <c r="D185" s="1">
        <v>34</v>
      </c>
      <c r="E185" s="1">
        <v>2</v>
      </c>
      <c r="F185" s="1">
        <v>1</v>
      </c>
      <c r="G185" s="1"/>
      <c r="H185" s="1">
        <v>0</v>
      </c>
      <c r="I185" s="1">
        <v>0</v>
      </c>
      <c r="J185" s="1">
        <v>20</v>
      </c>
      <c r="K185" s="1">
        <v>0</v>
      </c>
      <c r="L185" s="1"/>
      <c r="M185" s="1"/>
      <c r="N185" s="1">
        <v>9</v>
      </c>
      <c r="O185" s="1">
        <v>1</v>
      </c>
      <c r="P185" s="1"/>
      <c r="Q185" s="1"/>
      <c r="R185" s="1">
        <v>1</v>
      </c>
      <c r="S185" s="1"/>
      <c r="T185" s="1"/>
      <c r="U185" s="1"/>
      <c r="V185" s="1"/>
    </row>
    <row r="186" spans="3:22" hidden="1" x14ac:dyDescent="0.3">
      <c r="C186" s="1">
        <v>187</v>
      </c>
      <c r="D186" s="1">
        <v>34</v>
      </c>
      <c r="E186" s="1">
        <v>2</v>
      </c>
      <c r="F186" s="1">
        <v>1</v>
      </c>
      <c r="G186" s="1"/>
      <c r="H186" s="1">
        <v>0</v>
      </c>
      <c r="I186" s="1">
        <v>0</v>
      </c>
      <c r="J186" s="1">
        <v>20</v>
      </c>
      <c r="K186" s="1">
        <v>0</v>
      </c>
      <c r="L186" s="1"/>
      <c r="M186" s="1"/>
      <c r="N186" s="1">
        <v>15</v>
      </c>
      <c r="O186" s="1">
        <v>1</v>
      </c>
      <c r="P186" s="1"/>
      <c r="Q186" s="1"/>
      <c r="R186" s="1">
        <v>1</v>
      </c>
      <c r="S186" s="1"/>
      <c r="T186" s="1"/>
      <c r="U186" s="1"/>
      <c r="V186" s="1"/>
    </row>
    <row r="187" spans="3:22" x14ac:dyDescent="0.3">
      <c r="C187" s="1">
        <v>188</v>
      </c>
      <c r="D187" s="1">
        <v>34</v>
      </c>
      <c r="E187" s="1">
        <v>2</v>
      </c>
      <c r="F187" s="1">
        <v>1</v>
      </c>
      <c r="G187" s="1"/>
      <c r="H187" s="1"/>
      <c r="I187" s="1">
        <v>1</v>
      </c>
      <c r="J187" s="1"/>
      <c r="K187" s="1"/>
      <c r="L187" s="1"/>
      <c r="M187" s="1"/>
      <c r="N187" s="1">
        <v>304</v>
      </c>
      <c r="O187" s="1">
        <v>10</v>
      </c>
      <c r="P187" s="1">
        <v>30000</v>
      </c>
      <c r="Q187" s="1">
        <v>1</v>
      </c>
      <c r="R187" s="1">
        <v>1</v>
      </c>
      <c r="S187" s="1"/>
      <c r="T187" s="1"/>
      <c r="U187" s="1"/>
      <c r="V187" s="1"/>
    </row>
    <row r="188" spans="3:22" hidden="1" x14ac:dyDescent="0.3">
      <c r="C188" s="1">
        <v>189</v>
      </c>
      <c r="D188" s="1">
        <v>40</v>
      </c>
      <c r="E188" s="1">
        <v>0</v>
      </c>
      <c r="F188" s="1"/>
      <c r="G188" s="1">
        <v>2</v>
      </c>
      <c r="H188" s="1">
        <v>0</v>
      </c>
      <c r="I188" s="1">
        <v>0</v>
      </c>
      <c r="J188" s="1">
        <v>15</v>
      </c>
      <c r="K188" s="1">
        <v>0</v>
      </c>
      <c r="L188" s="1"/>
      <c r="M188" s="1"/>
      <c r="N188" s="1">
        <v>3</v>
      </c>
      <c r="O188" s="1">
        <v>1</v>
      </c>
      <c r="P188" s="1"/>
      <c r="Q188" s="1"/>
      <c r="R188" s="1">
        <v>1</v>
      </c>
      <c r="S188" s="1"/>
      <c r="T188" s="1"/>
      <c r="U188" s="1"/>
      <c r="V188" s="1"/>
    </row>
    <row r="189" spans="3:22" hidden="1" x14ac:dyDescent="0.3">
      <c r="C189" s="1">
        <v>191</v>
      </c>
      <c r="D189" s="1">
        <v>40</v>
      </c>
      <c r="E189" s="1">
        <v>0</v>
      </c>
      <c r="F189" s="1"/>
      <c r="G189" s="1">
        <v>32</v>
      </c>
      <c r="H189" s="1">
        <v>0</v>
      </c>
      <c r="I189" s="1">
        <v>0</v>
      </c>
      <c r="J189" s="1">
        <v>15</v>
      </c>
      <c r="K189" s="1">
        <v>0</v>
      </c>
      <c r="L189" s="1"/>
      <c r="M189" s="1"/>
      <c r="N189" s="1">
        <v>10</v>
      </c>
      <c r="O189" s="1">
        <v>1</v>
      </c>
      <c r="P189" s="1"/>
      <c r="Q189" s="1"/>
      <c r="R189" s="1">
        <v>1</v>
      </c>
      <c r="S189" s="1"/>
      <c r="T189" s="1"/>
      <c r="U189" s="1"/>
      <c r="V189" s="1"/>
    </row>
    <row r="190" spans="3:22" hidden="1" x14ac:dyDescent="0.3">
      <c r="C190" s="1">
        <v>193</v>
      </c>
      <c r="D190" s="1">
        <v>40</v>
      </c>
      <c r="E190" s="1">
        <v>0</v>
      </c>
      <c r="F190" s="1"/>
      <c r="G190" s="1">
        <v>0</v>
      </c>
      <c r="H190" s="1"/>
      <c r="I190" s="1">
        <v>1</v>
      </c>
      <c r="J190" s="1"/>
      <c r="K190" s="1"/>
      <c r="L190" s="1"/>
      <c r="M190" s="1"/>
      <c r="N190" s="1">
        <v>109</v>
      </c>
      <c r="O190" s="1">
        <v>20</v>
      </c>
      <c r="P190" s="1"/>
      <c r="Q190" s="1"/>
      <c r="R190" s="1">
        <v>1</v>
      </c>
      <c r="S190" s="1"/>
      <c r="T190" s="1"/>
      <c r="U190" s="1"/>
      <c r="V190" s="1"/>
    </row>
    <row r="191" spans="3:22" hidden="1" x14ac:dyDescent="0.3">
      <c r="C191" s="1">
        <v>194</v>
      </c>
      <c r="D191" s="1">
        <v>41</v>
      </c>
      <c r="E191" s="1">
        <v>0</v>
      </c>
      <c r="F191" s="1"/>
      <c r="G191" s="1">
        <v>5</v>
      </c>
      <c r="H191" s="1">
        <v>0</v>
      </c>
      <c r="I191" s="1">
        <v>0</v>
      </c>
      <c r="J191" s="1">
        <v>50</v>
      </c>
      <c r="K191" s="1">
        <v>0</v>
      </c>
      <c r="L191" s="1"/>
      <c r="M191" s="1"/>
      <c r="N191" s="1">
        <v>3</v>
      </c>
      <c r="O191" s="1">
        <v>1</v>
      </c>
      <c r="P191" s="1"/>
      <c r="Q191" s="1"/>
      <c r="R191" s="1">
        <v>1</v>
      </c>
      <c r="S191" s="1"/>
      <c r="T191" s="1"/>
      <c r="U191" s="1"/>
      <c r="V191" s="1"/>
    </row>
    <row r="192" spans="3:22" hidden="1" x14ac:dyDescent="0.3">
      <c r="C192" s="1">
        <v>195</v>
      </c>
      <c r="D192" s="1">
        <v>41</v>
      </c>
      <c r="E192" s="1">
        <v>0</v>
      </c>
      <c r="F192" s="1"/>
      <c r="G192" s="1">
        <v>15</v>
      </c>
      <c r="H192" s="1">
        <v>0</v>
      </c>
      <c r="I192" s="1">
        <v>0</v>
      </c>
      <c r="J192" s="1">
        <v>50</v>
      </c>
      <c r="K192" s="1">
        <v>0</v>
      </c>
      <c r="L192" s="1"/>
      <c r="M192" s="1"/>
      <c r="N192" s="1">
        <v>4</v>
      </c>
      <c r="O192" s="1">
        <v>1</v>
      </c>
      <c r="P192" s="1"/>
      <c r="Q192" s="1"/>
      <c r="R192" s="1">
        <v>1</v>
      </c>
      <c r="S192" s="1"/>
      <c r="T192" s="1"/>
      <c r="U192" s="1"/>
      <c r="V192" s="1"/>
    </row>
    <row r="193" spans="3:22" hidden="1" x14ac:dyDescent="0.3">
      <c r="C193" s="1">
        <v>196</v>
      </c>
      <c r="D193" s="1">
        <v>41</v>
      </c>
      <c r="E193" s="1">
        <v>0</v>
      </c>
      <c r="F193" s="1"/>
      <c r="G193" s="1">
        <v>25</v>
      </c>
      <c r="H193" s="1">
        <v>0</v>
      </c>
      <c r="I193" s="1">
        <v>0</v>
      </c>
      <c r="J193" s="1">
        <v>50</v>
      </c>
      <c r="K193" s="1">
        <v>0</v>
      </c>
      <c r="L193" s="1"/>
      <c r="M193" s="1"/>
      <c r="N193" s="1">
        <v>15</v>
      </c>
      <c r="O193" s="1">
        <v>1</v>
      </c>
      <c r="P193" s="1"/>
      <c r="Q193" s="1"/>
      <c r="R193" s="1">
        <v>1</v>
      </c>
      <c r="S193" s="1"/>
      <c r="T193" s="1"/>
      <c r="U193" s="1"/>
      <c r="V193" s="1"/>
    </row>
    <row r="194" spans="3:22" hidden="1" x14ac:dyDescent="0.3">
      <c r="C194" s="1">
        <v>197</v>
      </c>
      <c r="D194" s="1">
        <v>41</v>
      </c>
      <c r="E194" s="1">
        <v>0</v>
      </c>
      <c r="F194" s="1"/>
      <c r="G194" s="1">
        <v>35</v>
      </c>
      <c r="H194" s="1">
        <v>0</v>
      </c>
      <c r="I194" s="1">
        <v>0</v>
      </c>
      <c r="J194" s="1">
        <v>50</v>
      </c>
      <c r="K194" s="1">
        <v>0</v>
      </c>
      <c r="L194" s="1"/>
      <c r="M194" s="1"/>
      <c r="N194" s="1">
        <v>16</v>
      </c>
      <c r="O194" s="1">
        <v>1</v>
      </c>
      <c r="P194" s="1"/>
      <c r="Q194" s="1"/>
      <c r="R194" s="1">
        <v>1</v>
      </c>
      <c r="S194" s="1"/>
      <c r="T194" s="1"/>
      <c r="U194" s="1"/>
      <c r="V194" s="1"/>
    </row>
    <row r="195" spans="3:22" hidden="1" x14ac:dyDescent="0.3">
      <c r="C195" s="1">
        <v>198</v>
      </c>
      <c r="D195" s="1">
        <v>41</v>
      </c>
      <c r="E195" s="1">
        <v>0</v>
      </c>
      <c r="F195" s="1"/>
      <c r="G195" s="1">
        <v>45</v>
      </c>
      <c r="H195" s="1">
        <v>0</v>
      </c>
      <c r="I195" s="1">
        <v>0</v>
      </c>
      <c r="J195" s="1">
        <v>50</v>
      </c>
      <c r="K195" s="1">
        <v>0</v>
      </c>
      <c r="L195" s="1"/>
      <c r="M195" s="1"/>
      <c r="N195" s="1">
        <v>17</v>
      </c>
      <c r="O195" s="1">
        <v>1</v>
      </c>
      <c r="P195" s="1"/>
      <c r="Q195" s="1"/>
      <c r="R195" s="1">
        <v>1</v>
      </c>
      <c r="S195" s="1"/>
      <c r="T195" s="1"/>
      <c r="U195" s="1"/>
      <c r="V195" s="1"/>
    </row>
    <row r="196" spans="3:22" hidden="1" x14ac:dyDescent="0.3">
      <c r="C196" s="1">
        <v>199</v>
      </c>
      <c r="D196" s="1">
        <v>42</v>
      </c>
      <c r="E196" s="1">
        <v>0</v>
      </c>
      <c r="F196" s="1"/>
      <c r="G196" s="1">
        <v>3</v>
      </c>
      <c r="H196" s="1">
        <v>0</v>
      </c>
      <c r="I196" s="1">
        <v>0</v>
      </c>
      <c r="J196" s="1">
        <v>5</v>
      </c>
      <c r="K196" s="1">
        <v>0</v>
      </c>
      <c r="L196" s="1"/>
      <c r="M196" s="1"/>
      <c r="N196" s="1">
        <v>8</v>
      </c>
      <c r="O196" s="1">
        <v>1</v>
      </c>
      <c r="P196" s="1"/>
      <c r="Q196" s="1"/>
      <c r="R196" s="1">
        <v>1</v>
      </c>
      <c r="S196" s="1"/>
      <c r="T196" s="1"/>
      <c r="U196" s="1"/>
      <c r="V196" s="1"/>
    </row>
    <row r="197" spans="3:22" hidden="1" x14ac:dyDescent="0.3">
      <c r="C197" s="1">
        <v>200</v>
      </c>
      <c r="D197" s="1">
        <v>42</v>
      </c>
      <c r="E197" s="1">
        <v>1</v>
      </c>
      <c r="F197" s="1">
        <v>0.5</v>
      </c>
      <c r="G197" s="1"/>
      <c r="H197" s="1">
        <v>0</v>
      </c>
      <c r="I197" s="1">
        <v>0</v>
      </c>
      <c r="J197" s="1">
        <v>15</v>
      </c>
      <c r="K197" s="1">
        <v>0</v>
      </c>
      <c r="L197" s="1"/>
      <c r="M197" s="1"/>
      <c r="N197" s="1">
        <v>4</v>
      </c>
      <c r="O197" s="1">
        <v>1</v>
      </c>
      <c r="P197" s="1"/>
      <c r="Q197" s="1"/>
      <c r="R197" s="1">
        <v>1</v>
      </c>
      <c r="S197" s="1"/>
      <c r="T197" s="1"/>
      <c r="U197" s="1"/>
      <c r="V197" s="1"/>
    </row>
    <row r="198" spans="3:22" hidden="1" x14ac:dyDescent="0.3">
      <c r="C198" s="1">
        <v>201</v>
      </c>
      <c r="D198" s="1">
        <v>42</v>
      </c>
      <c r="E198" s="1">
        <v>1</v>
      </c>
      <c r="F198" s="1">
        <v>0.5</v>
      </c>
      <c r="G198" s="1"/>
      <c r="H198" s="1">
        <v>0</v>
      </c>
      <c r="I198" s="1">
        <v>0</v>
      </c>
      <c r="J198" s="1">
        <v>15</v>
      </c>
      <c r="K198" s="1">
        <v>0</v>
      </c>
      <c r="L198" s="1"/>
      <c r="M198" s="1"/>
      <c r="N198" s="1">
        <v>5</v>
      </c>
      <c r="O198" s="1">
        <v>1</v>
      </c>
      <c r="P198" s="1"/>
      <c r="Q198" s="1"/>
      <c r="R198" s="1">
        <v>1</v>
      </c>
      <c r="S198" s="1"/>
      <c r="T198" s="1"/>
      <c r="U198" s="1"/>
      <c r="V198" s="1"/>
    </row>
    <row r="199" spans="3:22" hidden="1" x14ac:dyDescent="0.3">
      <c r="C199" s="1">
        <v>202</v>
      </c>
      <c r="D199" s="1">
        <v>42</v>
      </c>
      <c r="E199" s="1">
        <v>1</v>
      </c>
      <c r="F199" s="1">
        <v>0.5</v>
      </c>
      <c r="G199" s="1"/>
      <c r="H199" s="1">
        <v>0</v>
      </c>
      <c r="I199" s="1">
        <v>0</v>
      </c>
      <c r="J199" s="1">
        <v>15</v>
      </c>
      <c r="K199" s="1">
        <v>0</v>
      </c>
      <c r="L199" s="1"/>
      <c r="M199" s="1"/>
      <c r="N199" s="1">
        <v>16</v>
      </c>
      <c r="O199" s="1">
        <v>1</v>
      </c>
      <c r="P199" s="1"/>
      <c r="Q199" s="1"/>
      <c r="R199" s="1">
        <v>1</v>
      </c>
      <c r="S199" s="1"/>
      <c r="T199" s="1"/>
      <c r="U199" s="1"/>
      <c r="V199" s="1"/>
    </row>
    <row r="200" spans="3:22" hidden="1" x14ac:dyDescent="0.3">
      <c r="C200" s="1">
        <v>203</v>
      </c>
      <c r="D200" s="1">
        <v>42</v>
      </c>
      <c r="E200" s="1">
        <v>1</v>
      </c>
      <c r="F200" s="1">
        <v>0.5</v>
      </c>
      <c r="G200" s="1"/>
      <c r="H200" s="1">
        <v>0</v>
      </c>
      <c r="I200" s="1">
        <v>0</v>
      </c>
      <c r="J200" s="1">
        <v>15</v>
      </c>
      <c r="K200" s="1">
        <v>0</v>
      </c>
      <c r="L200" s="1"/>
      <c r="M200" s="1"/>
      <c r="N200" s="1">
        <v>17</v>
      </c>
      <c r="O200" s="1">
        <v>1</v>
      </c>
      <c r="P200" s="1"/>
      <c r="Q200" s="1"/>
      <c r="R200" s="1">
        <v>1</v>
      </c>
      <c r="S200" s="1"/>
      <c r="T200" s="1"/>
      <c r="U200" s="1"/>
      <c r="V200" s="1"/>
    </row>
    <row r="201" spans="3:22" x14ac:dyDescent="0.3">
      <c r="C201" s="1">
        <v>204</v>
      </c>
      <c r="D201" s="1">
        <v>42</v>
      </c>
      <c r="E201" s="1">
        <v>1</v>
      </c>
      <c r="F201" s="1">
        <v>0.5</v>
      </c>
      <c r="G201" s="1"/>
      <c r="H201" s="1"/>
      <c r="I201" s="1">
        <v>1</v>
      </c>
      <c r="J201" s="1"/>
      <c r="K201" s="1"/>
      <c r="L201" s="1"/>
      <c r="M201" s="1"/>
      <c r="N201" s="1">
        <v>303</v>
      </c>
      <c r="O201" s="1">
        <v>10</v>
      </c>
      <c r="P201" s="1">
        <v>30000</v>
      </c>
      <c r="Q201" s="1">
        <v>1</v>
      </c>
      <c r="R201" s="1">
        <v>1</v>
      </c>
      <c r="S201" s="1"/>
      <c r="T201" s="1"/>
      <c r="U201" s="1"/>
      <c r="V201" s="1"/>
    </row>
    <row r="202" spans="3:22" hidden="1" x14ac:dyDescent="0.3">
      <c r="C202" s="1">
        <v>205</v>
      </c>
      <c r="D202" s="1">
        <v>48</v>
      </c>
      <c r="E202" s="1">
        <v>0</v>
      </c>
      <c r="F202" s="1"/>
      <c r="G202" s="1">
        <v>0</v>
      </c>
      <c r="H202" s="1">
        <v>0</v>
      </c>
      <c r="I202" s="1">
        <v>0</v>
      </c>
      <c r="J202" s="1">
        <v>10</v>
      </c>
      <c r="K202" s="1">
        <v>0</v>
      </c>
      <c r="L202" s="1"/>
      <c r="M202" s="1"/>
      <c r="N202" s="1">
        <v>8</v>
      </c>
      <c r="O202" s="1">
        <v>1</v>
      </c>
      <c r="P202" s="1"/>
      <c r="Q202" s="1"/>
      <c r="R202" s="1">
        <v>1</v>
      </c>
      <c r="S202" s="1"/>
      <c r="T202" s="1"/>
      <c r="U202" s="1"/>
      <c r="V202" s="1"/>
    </row>
    <row r="203" spans="3:22" hidden="1" x14ac:dyDescent="0.3">
      <c r="C203" s="1">
        <v>206</v>
      </c>
      <c r="D203" s="1">
        <v>48</v>
      </c>
      <c r="E203" s="1">
        <v>0</v>
      </c>
      <c r="F203" s="1"/>
      <c r="G203" s="1">
        <v>5</v>
      </c>
      <c r="H203" s="1">
        <v>0</v>
      </c>
      <c r="I203" s="1">
        <v>0</v>
      </c>
      <c r="J203" s="1">
        <v>10</v>
      </c>
      <c r="K203" s="1">
        <v>0</v>
      </c>
      <c r="L203" s="1"/>
      <c r="M203" s="1"/>
      <c r="N203" s="1">
        <v>9</v>
      </c>
      <c r="O203" s="1">
        <v>1</v>
      </c>
      <c r="P203" s="1"/>
      <c r="Q203" s="1"/>
      <c r="R203" s="1">
        <v>1</v>
      </c>
      <c r="S203" s="1"/>
      <c r="T203" s="1"/>
      <c r="U203" s="1"/>
      <c r="V203" s="1"/>
    </row>
    <row r="204" spans="3:22" hidden="1" x14ac:dyDescent="0.3">
      <c r="C204" s="1">
        <v>207</v>
      </c>
      <c r="D204" s="1">
        <v>48</v>
      </c>
      <c r="E204" s="1">
        <v>0</v>
      </c>
      <c r="F204" s="1"/>
      <c r="G204" s="1">
        <v>10</v>
      </c>
      <c r="H204" s="1">
        <v>0</v>
      </c>
      <c r="I204" s="1">
        <v>0</v>
      </c>
      <c r="J204" s="1">
        <v>10</v>
      </c>
      <c r="K204" s="1">
        <v>0</v>
      </c>
      <c r="L204" s="1"/>
      <c r="M204" s="1"/>
      <c r="N204" s="1">
        <v>2</v>
      </c>
      <c r="O204" s="1">
        <v>1</v>
      </c>
      <c r="P204" s="1"/>
      <c r="Q204" s="1"/>
      <c r="R204" s="1">
        <v>1</v>
      </c>
      <c r="S204" s="1"/>
      <c r="T204" s="1"/>
      <c r="U204" s="1"/>
      <c r="V204" s="1"/>
    </row>
    <row r="205" spans="3:22" hidden="1" x14ac:dyDescent="0.3">
      <c r="C205" s="1">
        <v>208</v>
      </c>
      <c r="D205" s="1">
        <v>48</v>
      </c>
      <c r="E205" s="1">
        <v>0</v>
      </c>
      <c r="F205" s="1"/>
      <c r="G205" s="1">
        <v>20</v>
      </c>
      <c r="H205" s="1">
        <v>0</v>
      </c>
      <c r="I205" s="1">
        <v>0</v>
      </c>
      <c r="J205" s="1">
        <v>10</v>
      </c>
      <c r="K205" s="1">
        <v>0</v>
      </c>
      <c r="L205" s="1"/>
      <c r="M205" s="1"/>
      <c r="N205" s="1">
        <v>5</v>
      </c>
      <c r="O205" s="1">
        <v>1</v>
      </c>
      <c r="P205" s="1"/>
      <c r="Q205" s="1"/>
      <c r="R205" s="1">
        <v>1</v>
      </c>
      <c r="S205" s="1"/>
      <c r="T205" s="1"/>
      <c r="U205" s="1"/>
      <c r="V205" s="1"/>
    </row>
    <row r="206" spans="3:22" hidden="1" x14ac:dyDescent="0.3">
      <c r="C206" s="1">
        <v>209</v>
      </c>
      <c r="D206" s="1">
        <v>48</v>
      </c>
      <c r="E206" s="1">
        <v>0</v>
      </c>
      <c r="F206" s="1"/>
      <c r="G206" s="1">
        <v>30</v>
      </c>
      <c r="H206" s="1">
        <v>0</v>
      </c>
      <c r="I206" s="1">
        <v>0</v>
      </c>
      <c r="J206" s="1">
        <v>10</v>
      </c>
      <c r="K206" s="1">
        <v>0</v>
      </c>
      <c r="L206" s="1"/>
      <c r="M206" s="1"/>
      <c r="N206" s="1">
        <v>13</v>
      </c>
      <c r="O206" s="1">
        <v>1</v>
      </c>
      <c r="P206" s="1"/>
      <c r="Q206" s="1"/>
      <c r="R206" s="1">
        <v>1</v>
      </c>
      <c r="S206" s="1"/>
      <c r="T206" s="1"/>
      <c r="U206" s="1"/>
      <c r="V206" s="1"/>
    </row>
    <row r="207" spans="3:22" hidden="1" x14ac:dyDescent="0.3">
      <c r="C207" s="1">
        <v>210</v>
      </c>
      <c r="D207" s="1">
        <v>48</v>
      </c>
      <c r="E207" s="1">
        <v>0</v>
      </c>
      <c r="F207" s="1"/>
      <c r="G207" s="1">
        <v>40</v>
      </c>
      <c r="H207" s="1">
        <v>0</v>
      </c>
      <c r="I207" s="1">
        <v>0</v>
      </c>
      <c r="J207" s="1">
        <v>10</v>
      </c>
      <c r="K207" s="1">
        <v>0</v>
      </c>
      <c r="L207" s="1"/>
      <c r="M207" s="1"/>
      <c r="N207" s="1">
        <v>15</v>
      </c>
      <c r="O207" s="1">
        <v>1</v>
      </c>
      <c r="P207" s="1"/>
      <c r="Q207" s="1"/>
      <c r="R207" s="1">
        <v>1</v>
      </c>
      <c r="S207" s="1"/>
      <c r="T207" s="1"/>
      <c r="U207" s="1"/>
      <c r="V207" s="1"/>
    </row>
    <row r="208" spans="3:22" hidden="1" x14ac:dyDescent="0.3">
      <c r="C208" s="1">
        <v>211</v>
      </c>
      <c r="D208" s="1">
        <v>48</v>
      </c>
      <c r="E208" s="1">
        <v>0</v>
      </c>
      <c r="F208" s="1"/>
      <c r="G208" s="1">
        <v>50</v>
      </c>
      <c r="H208" s="1">
        <v>0</v>
      </c>
      <c r="I208" s="1">
        <v>0</v>
      </c>
      <c r="J208" s="1">
        <v>10</v>
      </c>
      <c r="K208" s="1">
        <v>0</v>
      </c>
      <c r="L208" s="1"/>
      <c r="M208" s="1"/>
      <c r="N208" s="1">
        <v>17</v>
      </c>
      <c r="O208" s="1">
        <v>1</v>
      </c>
      <c r="P208" s="1"/>
      <c r="Q208" s="1"/>
      <c r="R208" s="1">
        <v>1</v>
      </c>
      <c r="S208" s="1"/>
      <c r="T208" s="1"/>
      <c r="U208" s="1"/>
      <c r="V208" s="1"/>
    </row>
    <row r="209" spans="3:22" hidden="1" x14ac:dyDescent="0.3">
      <c r="C209" s="1">
        <v>212</v>
      </c>
      <c r="D209" s="1">
        <v>49</v>
      </c>
      <c r="E209" s="1">
        <v>0</v>
      </c>
      <c r="F209" s="1"/>
      <c r="G209" s="1">
        <v>6</v>
      </c>
      <c r="H209" s="1">
        <v>0</v>
      </c>
      <c r="I209" s="1">
        <v>0</v>
      </c>
      <c r="J209" s="1">
        <v>15</v>
      </c>
      <c r="K209" s="1">
        <v>0</v>
      </c>
      <c r="L209" s="1"/>
      <c r="M209" s="1"/>
      <c r="N209" s="1">
        <v>3</v>
      </c>
      <c r="O209" s="1">
        <v>1</v>
      </c>
      <c r="P209" s="1"/>
      <c r="Q209" s="1"/>
      <c r="R209" s="1">
        <v>1</v>
      </c>
      <c r="S209" s="1"/>
      <c r="T209" s="1"/>
      <c r="U209" s="1"/>
      <c r="V209" s="1"/>
    </row>
    <row r="210" spans="3:22" hidden="1" x14ac:dyDescent="0.3">
      <c r="C210" s="1">
        <v>213</v>
      </c>
      <c r="D210" s="1">
        <v>49</v>
      </c>
      <c r="E210" s="1">
        <v>0</v>
      </c>
      <c r="F210" s="1"/>
      <c r="G210" s="1">
        <v>11</v>
      </c>
      <c r="H210" s="1">
        <v>0</v>
      </c>
      <c r="I210" s="1">
        <v>0</v>
      </c>
      <c r="J210" s="1">
        <v>15</v>
      </c>
      <c r="K210" s="1">
        <v>0</v>
      </c>
      <c r="L210" s="1"/>
      <c r="M210" s="1"/>
      <c r="N210" s="1">
        <v>9</v>
      </c>
      <c r="O210" s="1">
        <v>1</v>
      </c>
      <c r="P210" s="1"/>
      <c r="Q210" s="1"/>
      <c r="R210" s="1">
        <v>1</v>
      </c>
      <c r="S210" s="1"/>
      <c r="T210" s="1"/>
      <c r="U210" s="1"/>
      <c r="V210" s="1"/>
    </row>
    <row r="211" spans="3:22" hidden="1" x14ac:dyDescent="0.3">
      <c r="C211" s="1">
        <v>214</v>
      </c>
      <c r="D211" s="1">
        <v>49</v>
      </c>
      <c r="E211" s="1">
        <v>0</v>
      </c>
      <c r="F211" s="1"/>
      <c r="G211" s="1">
        <v>16</v>
      </c>
      <c r="H211" s="1">
        <v>0</v>
      </c>
      <c r="I211" s="1">
        <v>0</v>
      </c>
      <c r="J211" s="1">
        <v>15</v>
      </c>
      <c r="K211" s="1">
        <v>0</v>
      </c>
      <c r="L211" s="1"/>
      <c r="M211" s="1"/>
      <c r="N211" s="1">
        <v>14</v>
      </c>
      <c r="O211" s="1">
        <v>1</v>
      </c>
      <c r="P211" s="1"/>
      <c r="Q211" s="1"/>
      <c r="R211" s="1">
        <v>1</v>
      </c>
      <c r="S211" s="1"/>
      <c r="T211" s="1"/>
      <c r="U211" s="1"/>
      <c r="V211" s="1"/>
    </row>
    <row r="212" spans="3:22" x14ac:dyDescent="0.3">
      <c r="C212" s="1">
        <v>215</v>
      </c>
      <c r="D212" s="1">
        <v>49</v>
      </c>
      <c r="E212" s="1">
        <v>1</v>
      </c>
      <c r="F212" s="1">
        <v>0.5</v>
      </c>
      <c r="G212" s="1"/>
      <c r="H212" s="1"/>
      <c r="I212" s="1">
        <v>1</v>
      </c>
      <c r="J212" s="1">
        <v>10</v>
      </c>
      <c r="K212" s="1">
        <v>0</v>
      </c>
      <c r="L212" s="1"/>
      <c r="M212" s="1"/>
      <c r="N212" s="1">
        <v>304</v>
      </c>
      <c r="O212" s="1">
        <v>10</v>
      </c>
      <c r="P212" s="1">
        <v>30000</v>
      </c>
      <c r="Q212" s="1">
        <v>1</v>
      </c>
      <c r="R212" s="1">
        <v>1</v>
      </c>
      <c r="S212" s="1"/>
      <c r="T212" s="1"/>
      <c r="U212" s="1"/>
      <c r="V212" s="1"/>
    </row>
    <row r="213" spans="3:22" hidden="1" x14ac:dyDescent="0.3">
      <c r="C213" s="1">
        <v>216</v>
      </c>
      <c r="D213" s="1">
        <v>49</v>
      </c>
      <c r="E213" s="1">
        <v>1</v>
      </c>
      <c r="F213" s="1">
        <v>0.5</v>
      </c>
      <c r="G213" s="1"/>
      <c r="H213" s="1">
        <v>0</v>
      </c>
      <c r="I213" s="1">
        <v>0</v>
      </c>
      <c r="J213" s="1">
        <v>10</v>
      </c>
      <c r="K213" s="1">
        <v>0</v>
      </c>
      <c r="L213" s="1"/>
      <c r="M213" s="1"/>
      <c r="N213" s="1">
        <v>5</v>
      </c>
      <c r="O213" s="1">
        <v>1</v>
      </c>
      <c r="P213" s="1"/>
      <c r="Q213" s="1"/>
      <c r="R213" s="1">
        <v>1</v>
      </c>
      <c r="S213" s="1"/>
      <c r="T213" s="1"/>
      <c r="U213" s="1"/>
      <c r="V213" s="1"/>
    </row>
    <row r="214" spans="3:22" hidden="1" x14ac:dyDescent="0.3">
      <c r="C214" s="1">
        <v>217</v>
      </c>
      <c r="D214" s="1">
        <v>49</v>
      </c>
      <c r="E214" s="1">
        <v>1</v>
      </c>
      <c r="F214" s="1">
        <v>0.5</v>
      </c>
      <c r="G214" s="1"/>
      <c r="H214" s="1">
        <v>0</v>
      </c>
      <c r="I214" s="1">
        <v>0</v>
      </c>
      <c r="J214" s="1">
        <v>10</v>
      </c>
      <c r="K214" s="1">
        <v>0</v>
      </c>
      <c r="L214" s="1"/>
      <c r="M214" s="1"/>
      <c r="N214" s="1">
        <v>10</v>
      </c>
      <c r="O214" s="1">
        <v>1</v>
      </c>
      <c r="P214" s="1"/>
      <c r="Q214" s="1"/>
      <c r="R214" s="1">
        <v>1</v>
      </c>
      <c r="S214" s="1"/>
      <c r="T214" s="1"/>
      <c r="U214" s="1"/>
      <c r="V214" s="1"/>
    </row>
    <row r="215" spans="3:22" hidden="1" x14ac:dyDescent="0.3">
      <c r="C215" s="1">
        <v>218</v>
      </c>
      <c r="D215" s="1">
        <v>49</v>
      </c>
      <c r="E215" s="1">
        <v>1</v>
      </c>
      <c r="F215" s="1">
        <v>0.5</v>
      </c>
      <c r="G215" s="1"/>
      <c r="H215" s="1">
        <v>0</v>
      </c>
      <c r="I215" s="1">
        <v>0</v>
      </c>
      <c r="J215" s="1">
        <v>10</v>
      </c>
      <c r="K215" s="1">
        <v>0</v>
      </c>
      <c r="L215" s="1"/>
      <c r="M215" s="1"/>
      <c r="N215" s="1">
        <v>15</v>
      </c>
      <c r="O215" s="1">
        <v>1</v>
      </c>
      <c r="P215" s="1"/>
      <c r="Q215" s="1"/>
      <c r="R215" s="1">
        <v>1</v>
      </c>
      <c r="S215" s="1"/>
      <c r="T215" s="1"/>
      <c r="U215" s="1"/>
      <c r="V215" s="1"/>
    </row>
    <row r="216" spans="3:22" hidden="1" x14ac:dyDescent="0.3">
      <c r="C216" s="1">
        <v>219</v>
      </c>
      <c r="D216" s="1">
        <v>45</v>
      </c>
      <c r="E216" s="1">
        <v>0</v>
      </c>
      <c r="F216" s="1"/>
      <c r="G216" s="1">
        <v>4</v>
      </c>
      <c r="H216" s="1">
        <v>0</v>
      </c>
      <c r="I216" s="1">
        <v>0</v>
      </c>
      <c r="J216" s="1">
        <v>5</v>
      </c>
      <c r="K216" s="1">
        <v>0</v>
      </c>
      <c r="L216" s="1"/>
      <c r="M216" s="1"/>
      <c r="N216" s="1">
        <v>4</v>
      </c>
      <c r="O216" s="1">
        <v>1</v>
      </c>
      <c r="P216" s="1"/>
      <c r="Q216" s="1"/>
      <c r="R216" s="1">
        <v>1</v>
      </c>
      <c r="S216" s="1"/>
      <c r="T216" s="1"/>
      <c r="U216" s="1"/>
      <c r="V216" s="1"/>
    </row>
    <row r="217" spans="3:22" hidden="1" x14ac:dyDescent="0.3">
      <c r="C217" s="1">
        <v>220</v>
      </c>
      <c r="D217" s="1">
        <v>45</v>
      </c>
      <c r="E217" s="1">
        <v>0</v>
      </c>
      <c r="F217" s="1"/>
      <c r="G217" s="1">
        <v>9</v>
      </c>
      <c r="H217" s="1">
        <v>0</v>
      </c>
      <c r="I217" s="1">
        <v>0</v>
      </c>
      <c r="J217" s="1">
        <v>5</v>
      </c>
      <c r="K217" s="1">
        <v>0</v>
      </c>
      <c r="L217" s="1"/>
      <c r="M217" s="1"/>
      <c r="N217" s="1">
        <v>10</v>
      </c>
      <c r="O217" s="1">
        <v>1</v>
      </c>
      <c r="P217" s="1"/>
      <c r="Q217" s="1"/>
      <c r="R217" s="1">
        <v>1</v>
      </c>
      <c r="S217" s="1"/>
      <c r="T217" s="1"/>
      <c r="U217" s="1"/>
      <c r="V217" s="1"/>
    </row>
    <row r="218" spans="3:22" hidden="1" x14ac:dyDescent="0.3">
      <c r="C218" s="1">
        <v>221</v>
      </c>
      <c r="D218" s="1">
        <v>45</v>
      </c>
      <c r="E218" s="1">
        <v>0</v>
      </c>
      <c r="F218" s="1"/>
      <c r="G218" s="1">
        <v>14</v>
      </c>
      <c r="H218" s="1">
        <v>0</v>
      </c>
      <c r="I218" s="1">
        <v>0</v>
      </c>
      <c r="J218" s="1">
        <v>5</v>
      </c>
      <c r="K218" s="1">
        <v>0</v>
      </c>
      <c r="L218" s="1"/>
      <c r="M218" s="1"/>
      <c r="N218" s="1">
        <v>15</v>
      </c>
      <c r="O218" s="1">
        <v>1</v>
      </c>
      <c r="P218" s="1"/>
      <c r="Q218" s="1"/>
      <c r="R218" s="1">
        <v>1</v>
      </c>
      <c r="S218" s="1"/>
      <c r="T218" s="1"/>
      <c r="U218" s="1"/>
      <c r="V218" s="1"/>
    </row>
    <row r="219" spans="3:22" hidden="1" x14ac:dyDescent="0.3">
      <c r="C219" s="1">
        <v>222</v>
      </c>
      <c r="D219" s="1">
        <v>45</v>
      </c>
      <c r="E219" s="1">
        <v>0</v>
      </c>
      <c r="F219" s="1"/>
      <c r="G219" s="1">
        <v>19</v>
      </c>
      <c r="H219" s="1">
        <v>0</v>
      </c>
      <c r="I219" s="1">
        <v>0</v>
      </c>
      <c r="J219" s="1">
        <v>5</v>
      </c>
      <c r="K219" s="1">
        <v>0</v>
      </c>
      <c r="L219" s="1"/>
      <c r="M219" s="1"/>
      <c r="N219" s="1">
        <v>17</v>
      </c>
      <c r="O219" s="1">
        <v>1</v>
      </c>
      <c r="P219" s="1"/>
      <c r="Q219" s="1"/>
      <c r="R219" s="1">
        <v>1</v>
      </c>
      <c r="S219" s="1"/>
      <c r="T219" s="1"/>
      <c r="U219" s="1"/>
      <c r="V219" s="1"/>
    </row>
    <row r="220" spans="3:22" hidden="1" x14ac:dyDescent="0.3">
      <c r="C220" s="1">
        <v>223</v>
      </c>
      <c r="D220" s="1">
        <v>45</v>
      </c>
      <c r="E220" s="1">
        <v>0</v>
      </c>
      <c r="F220" s="1"/>
      <c r="G220" s="1">
        <v>0</v>
      </c>
      <c r="H220" s="1"/>
      <c r="I220" s="1">
        <v>1</v>
      </c>
      <c r="J220" s="1"/>
      <c r="K220" s="1"/>
      <c r="L220" s="1"/>
      <c r="M220" s="1"/>
      <c r="N220" s="1">
        <v>110</v>
      </c>
      <c r="O220" s="1">
        <v>20</v>
      </c>
      <c r="P220" s="1"/>
      <c r="Q220" s="1"/>
      <c r="R220" s="1">
        <v>1</v>
      </c>
      <c r="S220" s="1"/>
      <c r="T220" s="1"/>
      <c r="U220" s="1"/>
      <c r="V220" s="1"/>
    </row>
    <row r="221" spans="3:22" hidden="1" x14ac:dyDescent="0.3">
      <c r="C221" s="1">
        <v>224</v>
      </c>
      <c r="D221" s="1">
        <v>46</v>
      </c>
      <c r="E221" s="1">
        <v>0</v>
      </c>
      <c r="F221" s="1"/>
      <c r="G221" s="1">
        <v>10</v>
      </c>
      <c r="H221" s="1">
        <v>0</v>
      </c>
      <c r="I221" s="1">
        <v>0</v>
      </c>
      <c r="J221" s="1">
        <v>40</v>
      </c>
      <c r="K221" s="1">
        <v>0</v>
      </c>
      <c r="L221" s="1"/>
      <c r="M221" s="1"/>
      <c r="N221" s="1">
        <v>3</v>
      </c>
      <c r="O221" s="1">
        <v>1</v>
      </c>
      <c r="P221" s="1"/>
      <c r="Q221" s="1"/>
      <c r="R221" s="1">
        <v>1</v>
      </c>
      <c r="S221" s="1"/>
      <c r="T221" s="1"/>
      <c r="U221" s="1"/>
      <c r="V221" s="1"/>
    </row>
    <row r="222" spans="3:22" hidden="1" x14ac:dyDescent="0.3">
      <c r="C222" s="1">
        <v>225</v>
      </c>
      <c r="D222" s="1">
        <v>46</v>
      </c>
      <c r="E222" s="1">
        <v>0</v>
      </c>
      <c r="F222" s="1"/>
      <c r="G222" s="1">
        <v>20</v>
      </c>
      <c r="H222" s="1">
        <v>0</v>
      </c>
      <c r="I222" s="1">
        <v>0</v>
      </c>
      <c r="J222" s="1">
        <v>40</v>
      </c>
      <c r="K222" s="1">
        <v>0</v>
      </c>
      <c r="L222" s="1"/>
      <c r="M222" s="1"/>
      <c r="N222" s="1">
        <v>9</v>
      </c>
      <c r="O222" s="1">
        <v>1</v>
      </c>
      <c r="P222" s="1"/>
      <c r="Q222" s="1"/>
      <c r="R222" s="1">
        <v>1</v>
      </c>
      <c r="S222" s="1"/>
      <c r="T222" s="1"/>
      <c r="U222" s="1"/>
      <c r="V222" s="1"/>
    </row>
    <row r="223" spans="3:22" hidden="1" x14ac:dyDescent="0.3">
      <c r="C223" s="1">
        <v>226</v>
      </c>
      <c r="D223" s="1">
        <v>46</v>
      </c>
      <c r="E223" s="1">
        <v>0</v>
      </c>
      <c r="F223" s="1"/>
      <c r="G223" s="1">
        <v>30</v>
      </c>
      <c r="H223" s="1">
        <v>0</v>
      </c>
      <c r="I223" s="1">
        <v>0</v>
      </c>
      <c r="J223" s="1">
        <v>40</v>
      </c>
      <c r="K223" s="1">
        <v>0</v>
      </c>
      <c r="L223" s="1"/>
      <c r="M223" s="1"/>
      <c r="N223" s="1">
        <v>10</v>
      </c>
      <c r="O223" s="1">
        <v>1</v>
      </c>
      <c r="P223" s="1"/>
      <c r="Q223" s="1"/>
      <c r="R223" s="1">
        <v>1</v>
      </c>
      <c r="S223" s="1"/>
      <c r="T223" s="1"/>
      <c r="U223" s="1"/>
      <c r="V223" s="1"/>
    </row>
    <row r="224" spans="3:22" hidden="1" x14ac:dyDescent="0.3">
      <c r="C224" s="1">
        <v>227</v>
      </c>
      <c r="D224" s="1">
        <v>46</v>
      </c>
      <c r="E224" s="1">
        <v>0</v>
      </c>
      <c r="F224" s="1"/>
      <c r="G224" s="1">
        <v>40</v>
      </c>
      <c r="H224" s="1">
        <v>0</v>
      </c>
      <c r="I224" s="1">
        <v>0</v>
      </c>
      <c r="J224" s="1">
        <v>40</v>
      </c>
      <c r="K224" s="1">
        <v>0</v>
      </c>
      <c r="L224" s="1"/>
      <c r="M224" s="1"/>
      <c r="N224" s="1">
        <v>15</v>
      </c>
      <c r="O224" s="1">
        <v>1</v>
      </c>
      <c r="P224" s="1"/>
      <c r="Q224" s="1"/>
      <c r="R224" s="1">
        <v>1</v>
      </c>
      <c r="S224" s="1"/>
      <c r="T224" s="1"/>
      <c r="U224" s="1"/>
      <c r="V224" s="1"/>
    </row>
    <row r="225" spans="3:22" hidden="1" x14ac:dyDescent="0.3">
      <c r="C225" s="1">
        <v>228</v>
      </c>
      <c r="D225" s="1">
        <v>47</v>
      </c>
      <c r="E225" s="1">
        <v>0</v>
      </c>
      <c r="F225" s="1"/>
      <c r="G225" s="1">
        <v>2</v>
      </c>
      <c r="H225" s="1">
        <v>0</v>
      </c>
      <c r="I225" s="1">
        <v>0</v>
      </c>
      <c r="J225" s="1">
        <v>10</v>
      </c>
      <c r="K225" s="1">
        <v>0</v>
      </c>
      <c r="L225" s="1"/>
      <c r="M225" s="1"/>
      <c r="N225" s="1">
        <v>7</v>
      </c>
      <c r="O225" s="1">
        <v>1</v>
      </c>
      <c r="P225" s="1"/>
      <c r="Q225" s="1"/>
      <c r="R225" s="1">
        <v>1</v>
      </c>
      <c r="S225" s="1"/>
      <c r="T225" s="1"/>
      <c r="U225" s="1"/>
      <c r="V225" s="1"/>
    </row>
    <row r="226" spans="3:22" hidden="1" x14ac:dyDescent="0.3">
      <c r="C226" s="1">
        <v>229</v>
      </c>
      <c r="D226" s="1">
        <v>47</v>
      </c>
      <c r="E226" s="1">
        <v>0</v>
      </c>
      <c r="F226" s="1"/>
      <c r="G226" s="1">
        <v>7</v>
      </c>
      <c r="H226" s="1">
        <v>0</v>
      </c>
      <c r="I226" s="1">
        <v>0</v>
      </c>
      <c r="J226" s="1">
        <v>10</v>
      </c>
      <c r="K226" s="1">
        <v>0</v>
      </c>
      <c r="L226" s="1"/>
      <c r="M226" s="1"/>
      <c r="N226" s="1">
        <v>8</v>
      </c>
      <c r="O226" s="1">
        <v>1</v>
      </c>
      <c r="P226" s="1"/>
      <c r="Q226" s="1"/>
      <c r="R226" s="1">
        <v>1</v>
      </c>
      <c r="S226" s="1"/>
      <c r="T226" s="1"/>
      <c r="U226" s="1"/>
      <c r="V226" s="1"/>
    </row>
    <row r="227" spans="3:22" x14ac:dyDescent="0.3">
      <c r="C227" s="1">
        <v>230</v>
      </c>
      <c r="D227" s="1">
        <v>47</v>
      </c>
      <c r="E227" s="1">
        <v>1</v>
      </c>
      <c r="F227" s="1">
        <v>0.8</v>
      </c>
      <c r="G227" s="1"/>
      <c r="H227" s="1"/>
      <c r="I227" s="1">
        <v>1</v>
      </c>
      <c r="J227" s="1"/>
      <c r="K227" s="1"/>
      <c r="L227" s="1"/>
      <c r="M227" s="1"/>
      <c r="N227" s="1">
        <v>4</v>
      </c>
      <c r="O227" s="1">
        <v>1</v>
      </c>
      <c r="P227" s="1">
        <v>30000</v>
      </c>
      <c r="Q227" s="1">
        <v>1</v>
      </c>
      <c r="R227" s="1">
        <v>1</v>
      </c>
      <c r="S227" s="1"/>
      <c r="T227" s="1"/>
      <c r="U227" s="1"/>
      <c r="V227" s="1"/>
    </row>
    <row r="228" spans="3:22" hidden="1" x14ac:dyDescent="0.3">
      <c r="C228" s="1">
        <v>231</v>
      </c>
      <c r="D228" s="1">
        <v>47</v>
      </c>
      <c r="E228" s="1">
        <v>1</v>
      </c>
      <c r="F228" s="1">
        <v>0.8</v>
      </c>
      <c r="G228" s="1"/>
      <c r="H228" s="1">
        <v>0</v>
      </c>
      <c r="I228" s="1">
        <v>0</v>
      </c>
      <c r="J228" s="1">
        <v>10</v>
      </c>
      <c r="K228" s="1">
        <v>0</v>
      </c>
      <c r="L228" s="1"/>
      <c r="M228" s="1"/>
      <c r="N228" s="1">
        <v>4</v>
      </c>
      <c r="O228" s="1">
        <v>1</v>
      </c>
      <c r="P228" s="1"/>
      <c r="Q228" s="1"/>
      <c r="R228" s="1">
        <v>1</v>
      </c>
      <c r="S228" s="1"/>
      <c r="T228" s="1"/>
      <c r="U228" s="1"/>
      <c r="V228" s="1"/>
    </row>
    <row r="229" spans="3:22" hidden="1" x14ac:dyDescent="0.3">
      <c r="C229" s="1">
        <v>232</v>
      </c>
      <c r="D229" s="1">
        <v>47</v>
      </c>
      <c r="E229" s="1">
        <v>1</v>
      </c>
      <c r="F229" s="1">
        <v>0.8</v>
      </c>
      <c r="G229" s="1"/>
      <c r="H229" s="1">
        <v>0</v>
      </c>
      <c r="I229" s="1">
        <v>0</v>
      </c>
      <c r="J229" s="1">
        <v>10</v>
      </c>
      <c r="K229" s="1">
        <v>0</v>
      </c>
      <c r="L229" s="1"/>
      <c r="M229" s="1"/>
      <c r="N229" s="1">
        <v>5</v>
      </c>
      <c r="O229" s="1">
        <v>1</v>
      </c>
      <c r="P229" s="1"/>
      <c r="Q229" s="1"/>
      <c r="R229" s="1">
        <v>1</v>
      </c>
      <c r="S229" s="1"/>
      <c r="T229" s="1"/>
      <c r="U229" s="1"/>
      <c r="V229" s="1"/>
    </row>
    <row r="230" spans="3:22" hidden="1" x14ac:dyDescent="0.3">
      <c r="C230" s="1">
        <v>233</v>
      </c>
      <c r="D230" s="1">
        <v>47</v>
      </c>
      <c r="E230" s="1">
        <v>1</v>
      </c>
      <c r="F230" s="1">
        <v>0.8</v>
      </c>
      <c r="G230" s="1"/>
      <c r="H230" s="1">
        <v>0</v>
      </c>
      <c r="I230" s="1">
        <v>0</v>
      </c>
      <c r="J230" s="1">
        <v>10</v>
      </c>
      <c r="K230" s="1">
        <v>0</v>
      </c>
      <c r="L230" s="1"/>
      <c r="M230" s="1"/>
      <c r="N230" s="1">
        <v>9</v>
      </c>
      <c r="O230" s="1">
        <v>1</v>
      </c>
      <c r="P230" s="1"/>
      <c r="Q230" s="1"/>
      <c r="R230" s="1">
        <v>1</v>
      </c>
      <c r="S230" s="1"/>
      <c r="T230" s="1"/>
      <c r="U230" s="1"/>
      <c r="V230" s="1"/>
    </row>
    <row r="231" spans="3:22" x14ac:dyDescent="0.3">
      <c r="C231" s="1">
        <v>234</v>
      </c>
      <c r="D231" s="1">
        <v>47</v>
      </c>
      <c r="E231" s="1">
        <v>1</v>
      </c>
      <c r="F231" s="1">
        <v>0.4</v>
      </c>
      <c r="G231" s="1"/>
      <c r="H231" s="1"/>
      <c r="I231" s="1">
        <v>1</v>
      </c>
      <c r="J231" s="1"/>
      <c r="K231" s="1"/>
      <c r="L231" s="1"/>
      <c r="M231" s="1"/>
      <c r="N231" s="1">
        <v>10</v>
      </c>
      <c r="O231" s="1">
        <v>1</v>
      </c>
      <c r="P231" s="1">
        <v>30000</v>
      </c>
      <c r="Q231" s="1">
        <v>1</v>
      </c>
      <c r="R231" s="1">
        <v>1</v>
      </c>
      <c r="S231" s="1"/>
      <c r="T231" s="1"/>
      <c r="U231" s="1"/>
      <c r="V231" s="1"/>
    </row>
    <row r="232" spans="3:22" hidden="1" x14ac:dyDescent="0.3">
      <c r="C232" s="1">
        <v>235</v>
      </c>
      <c r="D232" s="1">
        <v>47</v>
      </c>
      <c r="E232" s="1">
        <v>1</v>
      </c>
      <c r="F232" s="1">
        <v>0.4</v>
      </c>
      <c r="G232" s="1"/>
      <c r="H232" s="1">
        <v>0</v>
      </c>
      <c r="I232" s="1">
        <v>0</v>
      </c>
      <c r="J232" s="1">
        <v>10</v>
      </c>
      <c r="K232" s="1">
        <v>0</v>
      </c>
      <c r="L232" s="1"/>
      <c r="M232" s="1"/>
      <c r="N232" s="1">
        <v>10</v>
      </c>
      <c r="O232" s="1">
        <v>1</v>
      </c>
      <c r="P232" s="1"/>
      <c r="Q232" s="1"/>
      <c r="R232" s="1">
        <v>1</v>
      </c>
      <c r="S232" s="1"/>
      <c r="T232" s="1"/>
      <c r="U232" s="1"/>
      <c r="V232" s="1"/>
    </row>
    <row r="233" spans="3:22" hidden="1" x14ac:dyDescent="0.3">
      <c r="C233" s="1">
        <v>236</v>
      </c>
      <c r="D233" s="1">
        <v>47</v>
      </c>
      <c r="E233" s="1">
        <v>1</v>
      </c>
      <c r="F233" s="1">
        <v>0.4</v>
      </c>
      <c r="G233" s="1"/>
      <c r="H233" s="1">
        <v>0</v>
      </c>
      <c r="I233" s="1">
        <v>0</v>
      </c>
      <c r="J233" s="1">
        <v>10</v>
      </c>
      <c r="K233" s="1">
        <v>0</v>
      </c>
      <c r="L233" s="1"/>
      <c r="M233" s="1"/>
      <c r="N233" s="1">
        <v>15</v>
      </c>
      <c r="O233" s="1">
        <v>1</v>
      </c>
      <c r="P233" s="1"/>
      <c r="Q233" s="1"/>
      <c r="R233" s="1">
        <v>1</v>
      </c>
      <c r="S233" s="1"/>
      <c r="T233" s="1"/>
      <c r="U233" s="1"/>
      <c r="V233" s="1"/>
    </row>
    <row r="234" spans="3:22" hidden="1" x14ac:dyDescent="0.3">
      <c r="C234" s="1">
        <v>237</v>
      </c>
      <c r="D234" s="1">
        <v>47</v>
      </c>
      <c r="E234" s="1">
        <v>1</v>
      </c>
      <c r="F234" s="1">
        <v>0.4</v>
      </c>
      <c r="G234" s="1"/>
      <c r="H234" s="1">
        <v>0</v>
      </c>
      <c r="I234" s="1">
        <v>0</v>
      </c>
      <c r="J234" s="1">
        <v>10</v>
      </c>
      <c r="K234" s="1">
        <v>0</v>
      </c>
      <c r="L234" s="1"/>
      <c r="M234" s="1"/>
      <c r="N234" s="1">
        <v>16</v>
      </c>
      <c r="O234" s="1">
        <v>1</v>
      </c>
      <c r="P234" s="1"/>
      <c r="Q234" s="1"/>
      <c r="R234" s="1">
        <v>1</v>
      </c>
      <c r="S234" s="1"/>
      <c r="T234" s="1"/>
      <c r="U234" s="1"/>
      <c r="V234" s="1"/>
    </row>
    <row r="235" spans="3:22" hidden="1" x14ac:dyDescent="0.3">
      <c r="C235" s="1">
        <v>238</v>
      </c>
      <c r="D235" s="1">
        <v>43</v>
      </c>
      <c r="E235" s="1">
        <v>0</v>
      </c>
      <c r="F235" s="1"/>
      <c r="G235" s="1">
        <v>10</v>
      </c>
      <c r="H235" s="1">
        <v>0</v>
      </c>
      <c r="I235" s="1">
        <v>0</v>
      </c>
      <c r="J235" s="1">
        <v>5</v>
      </c>
      <c r="K235" s="1">
        <v>0</v>
      </c>
      <c r="L235" s="1"/>
      <c r="M235" s="1"/>
      <c r="N235" s="1">
        <v>3</v>
      </c>
      <c r="O235" s="1">
        <v>5</v>
      </c>
      <c r="P235" s="1"/>
      <c r="Q235" s="1"/>
      <c r="R235" s="1">
        <v>1</v>
      </c>
      <c r="S235" s="1"/>
      <c r="T235" s="1"/>
      <c r="U235" s="1"/>
      <c r="V235" s="1"/>
    </row>
    <row r="236" spans="3:22" x14ac:dyDescent="0.3">
      <c r="C236" s="1">
        <v>239</v>
      </c>
      <c r="D236" s="1">
        <v>43</v>
      </c>
      <c r="E236" s="1">
        <v>2</v>
      </c>
      <c r="F236" s="1">
        <v>1</v>
      </c>
      <c r="G236" s="1"/>
      <c r="H236" s="1"/>
      <c r="I236" s="1">
        <v>1</v>
      </c>
      <c r="J236" s="1"/>
      <c r="K236" s="1"/>
      <c r="L236" s="1"/>
      <c r="M236" s="1"/>
      <c r="N236" s="1">
        <v>4</v>
      </c>
      <c r="O236" s="1">
        <v>5</v>
      </c>
      <c r="P236" s="1">
        <v>30000</v>
      </c>
      <c r="Q236" s="1">
        <v>1</v>
      </c>
      <c r="R236" s="1">
        <v>1</v>
      </c>
      <c r="S236" s="1"/>
      <c r="T236" s="1"/>
      <c r="U236" s="1"/>
      <c r="V236" s="1"/>
    </row>
    <row r="237" spans="3:22" hidden="1" x14ac:dyDescent="0.3">
      <c r="C237" s="1">
        <v>240</v>
      </c>
      <c r="D237" s="1">
        <v>43</v>
      </c>
      <c r="E237" s="1">
        <v>2</v>
      </c>
      <c r="F237" s="1">
        <v>1</v>
      </c>
      <c r="G237" s="1"/>
      <c r="H237" s="1">
        <v>0</v>
      </c>
      <c r="I237" s="1">
        <v>0</v>
      </c>
      <c r="J237" s="1">
        <v>5</v>
      </c>
      <c r="K237" s="1">
        <v>0</v>
      </c>
      <c r="L237" s="1"/>
      <c r="M237" s="1"/>
      <c r="N237" s="1">
        <v>4</v>
      </c>
      <c r="O237" s="1">
        <v>5</v>
      </c>
      <c r="P237" s="1"/>
      <c r="Q237" s="1"/>
      <c r="R237" s="1">
        <v>2</v>
      </c>
      <c r="S237" s="1"/>
      <c r="T237" s="1"/>
      <c r="U237" s="1"/>
      <c r="V237" s="1"/>
    </row>
    <row r="238" spans="3:22" hidden="1" x14ac:dyDescent="0.3">
      <c r="C238" s="1">
        <v>241</v>
      </c>
      <c r="D238" s="1">
        <v>43</v>
      </c>
      <c r="E238" s="1">
        <v>2</v>
      </c>
      <c r="F238" s="1">
        <v>1</v>
      </c>
      <c r="G238" s="1"/>
      <c r="H238" s="1">
        <v>0</v>
      </c>
      <c r="I238" s="1">
        <v>0</v>
      </c>
      <c r="J238" s="1">
        <v>5</v>
      </c>
      <c r="K238" s="1">
        <v>0</v>
      </c>
      <c r="L238" s="1"/>
      <c r="M238" s="1"/>
      <c r="N238" s="1">
        <v>10</v>
      </c>
      <c r="O238" s="1">
        <v>5</v>
      </c>
      <c r="P238" s="1"/>
      <c r="Q238" s="1"/>
      <c r="R238" s="1">
        <v>2</v>
      </c>
      <c r="S238" s="1"/>
      <c r="T238" s="1"/>
      <c r="U238" s="1"/>
      <c r="V238" s="1"/>
    </row>
    <row r="239" spans="3:22" hidden="1" x14ac:dyDescent="0.3">
      <c r="C239" s="1">
        <v>242</v>
      </c>
      <c r="D239" s="1">
        <v>43</v>
      </c>
      <c r="E239" s="1">
        <v>2</v>
      </c>
      <c r="F239" s="1">
        <v>1</v>
      </c>
      <c r="G239" s="1"/>
      <c r="H239" s="1">
        <v>0</v>
      </c>
      <c r="I239" s="1">
        <v>0</v>
      </c>
      <c r="J239" s="1">
        <v>5</v>
      </c>
      <c r="K239" s="1">
        <v>0</v>
      </c>
      <c r="L239" s="1"/>
      <c r="M239" s="1"/>
      <c r="N239" s="1">
        <v>15</v>
      </c>
      <c r="O239" s="1">
        <v>5</v>
      </c>
      <c r="P239" s="1"/>
      <c r="Q239" s="1"/>
      <c r="R239" s="1">
        <v>2</v>
      </c>
      <c r="S239" s="1"/>
      <c r="T239" s="1"/>
      <c r="U239" s="1"/>
      <c r="V239" s="1"/>
    </row>
    <row r="240" spans="3:22" hidden="1" x14ac:dyDescent="0.3">
      <c r="C240" s="1">
        <v>243</v>
      </c>
      <c r="D240" s="1">
        <v>44</v>
      </c>
      <c r="E240" s="1">
        <v>0</v>
      </c>
      <c r="F240" s="1"/>
      <c r="G240" s="1">
        <v>5</v>
      </c>
      <c r="H240" s="1">
        <v>0</v>
      </c>
      <c r="I240" s="1">
        <v>0</v>
      </c>
      <c r="J240" s="1">
        <v>5</v>
      </c>
      <c r="K240" s="1">
        <v>0</v>
      </c>
      <c r="L240" s="1"/>
      <c r="M240" s="1"/>
      <c r="N240" s="1">
        <v>9</v>
      </c>
      <c r="O240" s="1">
        <v>5</v>
      </c>
      <c r="P240" s="1"/>
      <c r="Q240" s="1"/>
      <c r="R240" s="1">
        <v>2</v>
      </c>
      <c r="S240" s="1"/>
      <c r="T240" s="1"/>
      <c r="U240" s="1"/>
      <c r="V240" s="1"/>
    </row>
    <row r="241" spans="3:22" hidden="1" x14ac:dyDescent="0.3">
      <c r="C241" s="1">
        <v>244</v>
      </c>
      <c r="D241" s="1">
        <v>44</v>
      </c>
      <c r="E241" s="1">
        <v>2</v>
      </c>
      <c r="F241" s="1">
        <v>1</v>
      </c>
      <c r="G241" s="1"/>
      <c r="H241" s="1">
        <v>0</v>
      </c>
      <c r="I241" s="1">
        <v>0</v>
      </c>
      <c r="J241" s="1">
        <v>5</v>
      </c>
      <c r="K241" s="1">
        <v>0</v>
      </c>
      <c r="L241" s="1"/>
      <c r="M241" s="1"/>
      <c r="N241" s="1">
        <v>4</v>
      </c>
      <c r="O241" s="1">
        <v>5</v>
      </c>
      <c r="P241" s="1"/>
      <c r="Q241" s="1"/>
      <c r="R241" s="1">
        <v>2</v>
      </c>
      <c r="S241" s="1"/>
      <c r="T241" s="1"/>
      <c r="U241" s="1"/>
      <c r="V241" s="1"/>
    </row>
    <row r="242" spans="3:22" hidden="1" x14ac:dyDescent="0.3">
      <c r="C242" s="1">
        <v>245</v>
      </c>
      <c r="D242" s="1">
        <v>44</v>
      </c>
      <c r="E242" s="1">
        <v>2</v>
      </c>
      <c r="F242" s="1">
        <v>1</v>
      </c>
      <c r="G242" s="1"/>
      <c r="H242" s="1">
        <v>0</v>
      </c>
      <c r="I242" s="1">
        <v>0</v>
      </c>
      <c r="J242" s="1">
        <v>5</v>
      </c>
      <c r="K242" s="1">
        <v>0</v>
      </c>
      <c r="L242" s="1"/>
      <c r="M242" s="1"/>
      <c r="N242" s="1">
        <v>9</v>
      </c>
      <c r="O242" s="1">
        <v>5</v>
      </c>
      <c r="P242" s="1"/>
      <c r="Q242" s="1"/>
      <c r="R242" s="1">
        <v>2</v>
      </c>
      <c r="S242" s="1"/>
      <c r="T242" s="1"/>
      <c r="U242" s="1"/>
      <c r="V242" s="1"/>
    </row>
    <row r="243" spans="3:22" hidden="1" x14ac:dyDescent="0.3">
      <c r="C243" s="1">
        <v>246</v>
      </c>
      <c r="D243" s="1">
        <v>44</v>
      </c>
      <c r="E243" s="1">
        <v>2</v>
      </c>
      <c r="F243" s="1">
        <v>1</v>
      </c>
      <c r="G243" s="1"/>
      <c r="H243" s="1">
        <v>0</v>
      </c>
      <c r="I243" s="1">
        <v>0</v>
      </c>
      <c r="J243" s="1">
        <v>5</v>
      </c>
      <c r="K243" s="1">
        <v>0</v>
      </c>
      <c r="L243" s="1"/>
      <c r="M243" s="1"/>
      <c r="N243" s="1">
        <v>15</v>
      </c>
      <c r="O243" s="1">
        <v>5</v>
      </c>
      <c r="P243" s="1"/>
      <c r="Q243" s="1"/>
      <c r="R243" s="1">
        <v>2</v>
      </c>
      <c r="S243" s="1"/>
      <c r="T243" s="1"/>
      <c r="U243" s="1"/>
      <c r="V243" s="1"/>
    </row>
    <row r="244" spans="3:22" x14ac:dyDescent="0.3">
      <c r="C244" s="1">
        <v>247</v>
      </c>
      <c r="D244" s="1">
        <v>44</v>
      </c>
      <c r="E244" s="1">
        <v>2</v>
      </c>
      <c r="F244" s="1">
        <v>1</v>
      </c>
      <c r="G244" s="1"/>
      <c r="H244" s="1"/>
      <c r="I244" s="1">
        <v>1</v>
      </c>
      <c r="J244" s="1"/>
      <c r="K244" s="1"/>
      <c r="L244" s="1"/>
      <c r="M244" s="1"/>
      <c r="N244" s="1">
        <v>304</v>
      </c>
      <c r="O244" s="1">
        <v>10</v>
      </c>
      <c r="P244" s="1">
        <v>30000</v>
      </c>
      <c r="Q244" s="1">
        <v>1</v>
      </c>
      <c r="R244" s="1">
        <v>1</v>
      </c>
      <c r="S244" s="1"/>
      <c r="T244" s="1"/>
      <c r="U244" s="1"/>
      <c r="V244" s="1"/>
    </row>
    <row r="245" spans="3:22" hidden="1" x14ac:dyDescent="0.3">
      <c r="C245" s="1">
        <v>248</v>
      </c>
      <c r="D245" s="1">
        <v>50</v>
      </c>
      <c r="E245" s="1">
        <v>0</v>
      </c>
      <c r="F245" s="1"/>
      <c r="G245" s="1">
        <v>7</v>
      </c>
      <c r="H245" s="1">
        <v>0</v>
      </c>
      <c r="I245" s="1">
        <v>0</v>
      </c>
      <c r="J245" s="1">
        <v>15</v>
      </c>
      <c r="K245" s="1">
        <v>0</v>
      </c>
      <c r="L245" s="1"/>
      <c r="M245" s="1"/>
      <c r="N245" s="1">
        <v>3</v>
      </c>
      <c r="O245" s="1">
        <v>1</v>
      </c>
      <c r="P245" s="1"/>
      <c r="Q245" s="1"/>
      <c r="R245" s="1">
        <v>1</v>
      </c>
      <c r="S245" s="1"/>
      <c r="T245" s="1"/>
      <c r="U245" s="1"/>
      <c r="V245" s="1"/>
    </row>
    <row r="246" spans="3:22" hidden="1" x14ac:dyDescent="0.3">
      <c r="C246" s="1">
        <v>249</v>
      </c>
      <c r="D246" s="1">
        <v>50</v>
      </c>
      <c r="E246" s="1">
        <v>0</v>
      </c>
      <c r="F246" s="1"/>
      <c r="G246" s="1">
        <v>22</v>
      </c>
      <c r="H246" s="1">
        <v>0</v>
      </c>
      <c r="I246" s="1">
        <v>0</v>
      </c>
      <c r="J246" s="1">
        <v>15</v>
      </c>
      <c r="K246" s="1">
        <v>0</v>
      </c>
      <c r="L246" s="1"/>
      <c r="M246" s="1"/>
      <c r="N246" s="1">
        <v>4</v>
      </c>
      <c r="O246" s="1">
        <v>1</v>
      </c>
      <c r="P246" s="1"/>
      <c r="Q246" s="1"/>
      <c r="R246" s="1">
        <v>1</v>
      </c>
      <c r="S246" s="1"/>
      <c r="T246" s="1"/>
      <c r="U246" s="1"/>
      <c r="V246" s="1"/>
    </row>
    <row r="247" spans="3:22" hidden="1" x14ac:dyDescent="0.3">
      <c r="C247" s="1">
        <v>250</v>
      </c>
      <c r="D247" s="1">
        <v>50</v>
      </c>
      <c r="E247" s="1">
        <v>0</v>
      </c>
      <c r="F247" s="1"/>
      <c r="G247" s="1">
        <v>37</v>
      </c>
      <c r="H247" s="1">
        <v>0</v>
      </c>
      <c r="I247" s="1">
        <v>0</v>
      </c>
      <c r="J247" s="1">
        <v>15</v>
      </c>
      <c r="K247" s="1">
        <v>0</v>
      </c>
      <c r="L247" s="1"/>
      <c r="M247" s="1"/>
      <c r="N247" s="1">
        <v>9</v>
      </c>
      <c r="O247" s="1">
        <v>1</v>
      </c>
      <c r="P247" s="1"/>
      <c r="Q247" s="1"/>
      <c r="R247" s="1">
        <v>1</v>
      </c>
      <c r="S247" s="1"/>
      <c r="T247" s="1"/>
      <c r="U247" s="1"/>
      <c r="V247" s="1"/>
    </row>
    <row r="248" spans="3:22" hidden="1" x14ac:dyDescent="0.3">
      <c r="C248" s="1">
        <v>251</v>
      </c>
      <c r="D248" s="1">
        <v>50</v>
      </c>
      <c r="E248" s="1">
        <v>0</v>
      </c>
      <c r="F248" s="1"/>
      <c r="G248" s="1">
        <v>0</v>
      </c>
      <c r="H248" s="1"/>
      <c r="I248" s="1">
        <v>1</v>
      </c>
      <c r="J248" s="1"/>
      <c r="K248" s="1"/>
      <c r="L248" s="1"/>
      <c r="M248" s="1"/>
      <c r="N248" s="1">
        <v>108</v>
      </c>
      <c r="O248" s="1">
        <v>20</v>
      </c>
      <c r="P248" s="1"/>
      <c r="Q248" s="1"/>
      <c r="R248" s="1">
        <v>1</v>
      </c>
      <c r="S248" s="1"/>
      <c r="T248" s="1"/>
      <c r="U248" s="1"/>
      <c r="V248" s="1"/>
    </row>
    <row r="249" spans="3:22" hidden="1" x14ac:dyDescent="0.3">
      <c r="C249" s="1">
        <v>252</v>
      </c>
      <c r="D249" s="1">
        <v>51</v>
      </c>
      <c r="E249" s="1">
        <v>0</v>
      </c>
      <c r="F249" s="1"/>
      <c r="G249" s="1">
        <v>6</v>
      </c>
      <c r="H249" s="1">
        <v>0</v>
      </c>
      <c r="I249" s="1">
        <v>0</v>
      </c>
      <c r="J249" s="1">
        <v>40</v>
      </c>
      <c r="K249" s="1">
        <v>0</v>
      </c>
      <c r="L249" s="1"/>
      <c r="M249" s="1"/>
      <c r="N249" s="1">
        <v>4</v>
      </c>
      <c r="O249" s="1">
        <v>1</v>
      </c>
      <c r="P249" s="1"/>
      <c r="Q249" s="1"/>
      <c r="R249" s="1">
        <v>1</v>
      </c>
      <c r="S249" s="1"/>
      <c r="T249" s="1"/>
      <c r="U249" s="1"/>
      <c r="V249" s="1"/>
    </row>
    <row r="250" spans="3:22" hidden="1" x14ac:dyDescent="0.3">
      <c r="C250" s="1">
        <v>253</v>
      </c>
      <c r="D250" s="1">
        <v>51</v>
      </c>
      <c r="E250" s="1">
        <v>0</v>
      </c>
      <c r="F250" s="1"/>
      <c r="G250" s="1">
        <v>16</v>
      </c>
      <c r="H250" s="1">
        <v>0</v>
      </c>
      <c r="I250" s="1">
        <v>0</v>
      </c>
      <c r="J250" s="1">
        <v>40</v>
      </c>
      <c r="K250" s="1">
        <v>0</v>
      </c>
      <c r="L250" s="1"/>
      <c r="M250" s="1"/>
      <c r="N250" s="1">
        <v>10</v>
      </c>
      <c r="O250" s="1">
        <v>1</v>
      </c>
      <c r="P250" s="1"/>
      <c r="Q250" s="1"/>
      <c r="R250" s="1">
        <v>1</v>
      </c>
      <c r="S250" s="1"/>
      <c r="T250" s="1"/>
      <c r="U250" s="1"/>
      <c r="V250" s="1"/>
    </row>
    <row r="251" spans="3:22" hidden="1" x14ac:dyDescent="0.3">
      <c r="C251" s="1">
        <v>254</v>
      </c>
      <c r="D251" s="1">
        <v>51</v>
      </c>
      <c r="E251" s="1">
        <v>0</v>
      </c>
      <c r="F251" s="1"/>
      <c r="G251" s="1">
        <v>26</v>
      </c>
      <c r="H251" s="1">
        <v>0</v>
      </c>
      <c r="I251" s="1">
        <v>0</v>
      </c>
      <c r="J251" s="1">
        <v>40</v>
      </c>
      <c r="K251" s="1">
        <v>0</v>
      </c>
      <c r="L251" s="1"/>
      <c r="M251" s="1"/>
      <c r="N251" s="1">
        <v>16</v>
      </c>
      <c r="O251" s="1">
        <v>1</v>
      </c>
      <c r="P251" s="1"/>
      <c r="Q251" s="1"/>
      <c r="R251" s="1">
        <v>1</v>
      </c>
      <c r="S251" s="1"/>
      <c r="T251" s="1"/>
      <c r="U251" s="1"/>
      <c r="V251" s="1"/>
    </row>
    <row r="252" spans="3:22" hidden="1" x14ac:dyDescent="0.3">
      <c r="C252" s="1">
        <v>255</v>
      </c>
      <c r="D252" s="1">
        <v>51</v>
      </c>
      <c r="E252" s="1">
        <v>0</v>
      </c>
      <c r="F252" s="1"/>
      <c r="G252" s="1">
        <v>36</v>
      </c>
      <c r="H252" s="1">
        <v>0</v>
      </c>
      <c r="I252" s="1">
        <v>0</v>
      </c>
      <c r="J252" s="1">
        <v>40</v>
      </c>
      <c r="K252" s="1">
        <v>0</v>
      </c>
      <c r="L252" s="1"/>
      <c r="M252" s="1"/>
      <c r="N252" s="1">
        <v>19</v>
      </c>
      <c r="O252" s="1">
        <v>1</v>
      </c>
      <c r="P252" s="1"/>
      <c r="Q252" s="1"/>
      <c r="R252" s="1">
        <v>1</v>
      </c>
      <c r="S252" s="1"/>
      <c r="T252" s="1"/>
      <c r="U252" s="1"/>
      <c r="V252" s="1"/>
    </row>
    <row r="253" spans="3:22" hidden="1" x14ac:dyDescent="0.3">
      <c r="C253" s="1">
        <v>256</v>
      </c>
      <c r="D253" s="1">
        <v>52</v>
      </c>
      <c r="E253" s="1">
        <v>0</v>
      </c>
      <c r="F253" s="1"/>
      <c r="G253" s="1">
        <v>0</v>
      </c>
      <c r="H253" s="1">
        <v>0</v>
      </c>
      <c r="I253" s="1">
        <v>0</v>
      </c>
      <c r="J253" s="1">
        <v>15</v>
      </c>
      <c r="K253" s="1">
        <v>0</v>
      </c>
      <c r="L253" s="1"/>
      <c r="M253" s="1"/>
      <c r="N253" s="1">
        <v>3</v>
      </c>
      <c r="O253" s="1">
        <v>1</v>
      </c>
      <c r="P253" s="1"/>
      <c r="Q253" s="1"/>
      <c r="R253" s="1">
        <v>1</v>
      </c>
      <c r="S253" s="1"/>
      <c r="T253" s="1"/>
      <c r="U253" s="1"/>
      <c r="V253" s="1"/>
    </row>
    <row r="254" spans="3:22" hidden="1" x14ac:dyDescent="0.3">
      <c r="C254" s="1">
        <v>257</v>
      </c>
      <c r="D254" s="1">
        <v>52</v>
      </c>
      <c r="E254" s="1">
        <v>0</v>
      </c>
      <c r="F254" s="1"/>
      <c r="G254" s="1">
        <v>5</v>
      </c>
      <c r="H254" s="1">
        <v>0</v>
      </c>
      <c r="I254" s="1">
        <v>0</v>
      </c>
      <c r="J254" s="1">
        <v>15</v>
      </c>
      <c r="K254" s="1">
        <v>0</v>
      </c>
      <c r="L254" s="1"/>
      <c r="M254" s="1"/>
      <c r="N254" s="1">
        <v>4</v>
      </c>
      <c r="O254" s="1">
        <v>1</v>
      </c>
      <c r="P254" s="1"/>
      <c r="Q254" s="1"/>
      <c r="R254" s="1">
        <v>1</v>
      </c>
      <c r="S254" s="1"/>
      <c r="T254" s="1"/>
      <c r="U254" s="1"/>
      <c r="V254" s="1"/>
    </row>
    <row r="255" spans="3:22" hidden="1" x14ac:dyDescent="0.3">
      <c r="C255" s="1">
        <v>258</v>
      </c>
      <c r="D255" s="1">
        <v>52</v>
      </c>
      <c r="E255" s="1">
        <v>0</v>
      </c>
      <c r="F255" s="1"/>
      <c r="G255" s="1">
        <v>10</v>
      </c>
      <c r="H255" s="1">
        <v>0</v>
      </c>
      <c r="I255" s="1">
        <v>0</v>
      </c>
      <c r="J255" s="1">
        <v>15</v>
      </c>
      <c r="K255" s="1">
        <v>0</v>
      </c>
      <c r="L255" s="1"/>
      <c r="M255" s="1"/>
      <c r="N255" s="1">
        <v>5</v>
      </c>
      <c r="O255" s="1">
        <v>1</v>
      </c>
      <c r="P255" s="1"/>
      <c r="Q255" s="1"/>
      <c r="R255" s="1">
        <v>1</v>
      </c>
      <c r="S255" s="1"/>
      <c r="T255" s="1"/>
      <c r="U255" s="1"/>
      <c r="V255" s="1"/>
    </row>
    <row r="256" spans="3:22" hidden="1" x14ac:dyDescent="0.3">
      <c r="C256" s="1">
        <v>259</v>
      </c>
      <c r="D256" s="1">
        <v>52</v>
      </c>
      <c r="E256" s="1">
        <v>1</v>
      </c>
      <c r="F256" s="1">
        <v>0.5</v>
      </c>
      <c r="G256" s="1"/>
      <c r="H256" s="1">
        <v>0</v>
      </c>
      <c r="I256" s="1">
        <v>0</v>
      </c>
      <c r="J256" s="1">
        <v>10</v>
      </c>
      <c r="K256" s="1">
        <v>0</v>
      </c>
      <c r="L256" s="1"/>
      <c r="M256" s="1"/>
      <c r="N256" s="1">
        <v>4</v>
      </c>
      <c r="O256" s="1">
        <v>1</v>
      </c>
      <c r="P256" s="1"/>
      <c r="Q256" s="1"/>
      <c r="R256" s="1">
        <v>1</v>
      </c>
      <c r="S256" s="1"/>
      <c r="T256" s="1"/>
      <c r="U256" s="1"/>
      <c r="V256" s="1"/>
    </row>
    <row r="257" spans="3:22" hidden="1" x14ac:dyDescent="0.3">
      <c r="C257" s="1">
        <v>260</v>
      </c>
      <c r="D257" s="1">
        <v>52</v>
      </c>
      <c r="E257" s="1">
        <v>1</v>
      </c>
      <c r="F257" s="1">
        <v>0.5</v>
      </c>
      <c r="G257" s="1"/>
      <c r="H257" s="1">
        <v>0</v>
      </c>
      <c r="I257" s="1">
        <v>0</v>
      </c>
      <c r="J257" s="1">
        <v>10</v>
      </c>
      <c r="K257" s="1">
        <v>0</v>
      </c>
      <c r="L257" s="1"/>
      <c r="M257" s="1"/>
      <c r="N257" s="1">
        <v>5</v>
      </c>
      <c r="O257" s="1">
        <v>1</v>
      </c>
      <c r="P257" s="1"/>
      <c r="Q257" s="1"/>
      <c r="R257" s="1">
        <v>1</v>
      </c>
      <c r="S257" s="1"/>
      <c r="T257" s="1"/>
      <c r="U257" s="1"/>
      <c r="V257" s="1"/>
    </row>
    <row r="258" spans="3:22" hidden="1" x14ac:dyDescent="0.3">
      <c r="C258" s="1">
        <v>261</v>
      </c>
      <c r="D258" s="1">
        <v>52</v>
      </c>
      <c r="E258" s="1">
        <v>1</v>
      </c>
      <c r="F258" s="1">
        <v>0.5</v>
      </c>
      <c r="G258" s="1"/>
      <c r="H258" s="1">
        <v>0</v>
      </c>
      <c r="I258" s="1">
        <v>0</v>
      </c>
      <c r="J258" s="1">
        <v>10</v>
      </c>
      <c r="K258" s="1">
        <v>0</v>
      </c>
      <c r="L258" s="1"/>
      <c r="M258" s="1"/>
      <c r="N258" s="1">
        <v>17</v>
      </c>
      <c r="O258" s="1">
        <v>1</v>
      </c>
      <c r="P258" s="1"/>
      <c r="Q258" s="1"/>
      <c r="R258" s="1">
        <v>1</v>
      </c>
      <c r="S258" s="1"/>
      <c r="T258" s="1"/>
      <c r="U258" s="1"/>
      <c r="V258" s="1"/>
    </row>
    <row r="259" spans="3:22" hidden="1" x14ac:dyDescent="0.3">
      <c r="C259" s="1">
        <v>262</v>
      </c>
      <c r="D259" s="1">
        <v>52</v>
      </c>
      <c r="E259" s="1">
        <v>1</v>
      </c>
      <c r="F259" s="1">
        <v>0.5</v>
      </c>
      <c r="G259" s="1"/>
      <c r="H259" s="1">
        <v>0</v>
      </c>
      <c r="I259" s="1">
        <v>0</v>
      </c>
      <c r="J259" s="1">
        <v>10</v>
      </c>
      <c r="K259" s="1">
        <v>0</v>
      </c>
      <c r="L259" s="1"/>
      <c r="M259" s="1"/>
      <c r="N259" s="1">
        <v>19</v>
      </c>
      <c r="O259" s="1">
        <v>1</v>
      </c>
      <c r="P259" s="1"/>
      <c r="Q259" s="1"/>
      <c r="R259" s="1">
        <v>1</v>
      </c>
      <c r="S259" s="1"/>
      <c r="T259" s="1"/>
      <c r="U259" s="1"/>
      <c r="V259" s="1"/>
    </row>
    <row r="260" spans="3:22" x14ac:dyDescent="0.3">
      <c r="C260" s="1">
        <v>263</v>
      </c>
      <c r="D260" s="1">
        <v>52</v>
      </c>
      <c r="E260" s="1">
        <v>1</v>
      </c>
      <c r="F260" s="1">
        <v>0.5</v>
      </c>
      <c r="G260" s="1"/>
      <c r="H260" s="1"/>
      <c r="I260" s="1">
        <v>1</v>
      </c>
      <c r="J260" s="1"/>
      <c r="K260" s="1"/>
      <c r="L260" s="1"/>
      <c r="M260" s="1"/>
      <c r="N260" s="1">
        <v>308</v>
      </c>
      <c r="O260" s="1">
        <v>10</v>
      </c>
      <c r="P260" s="1">
        <v>30000</v>
      </c>
      <c r="Q260" s="1">
        <v>1</v>
      </c>
      <c r="R260" s="1">
        <v>1</v>
      </c>
      <c r="S260" s="1"/>
      <c r="T260" s="1"/>
      <c r="U260" s="1"/>
      <c r="V260" s="1"/>
    </row>
    <row r="261" spans="3:22" hidden="1" x14ac:dyDescent="0.3">
      <c r="C261" s="1">
        <v>264</v>
      </c>
      <c r="D261" s="1">
        <v>53</v>
      </c>
      <c r="E261" s="1">
        <v>0</v>
      </c>
      <c r="F261" s="1"/>
      <c r="G261" s="1">
        <v>3</v>
      </c>
      <c r="H261" s="1">
        <v>0</v>
      </c>
      <c r="I261" s="1">
        <v>0</v>
      </c>
      <c r="J261" s="1">
        <v>5</v>
      </c>
      <c r="K261" s="1">
        <v>0</v>
      </c>
      <c r="L261" s="1"/>
      <c r="M261" s="1"/>
      <c r="N261" s="1">
        <v>8</v>
      </c>
      <c r="O261" s="1">
        <v>1</v>
      </c>
      <c r="P261" s="1"/>
      <c r="Q261" s="1"/>
      <c r="R261" s="1">
        <v>1</v>
      </c>
      <c r="S261" s="1"/>
      <c r="T261" s="1"/>
      <c r="U261" s="1"/>
      <c r="V261" s="1"/>
    </row>
    <row r="262" spans="3:22" x14ac:dyDescent="0.3">
      <c r="C262" s="1">
        <v>265</v>
      </c>
      <c r="D262" s="1">
        <v>53</v>
      </c>
      <c r="E262" s="1">
        <v>2</v>
      </c>
      <c r="F262" s="1">
        <v>1</v>
      </c>
      <c r="G262" s="1"/>
      <c r="H262" s="1"/>
      <c r="I262" s="1">
        <v>1</v>
      </c>
      <c r="J262" s="1"/>
      <c r="K262" s="1"/>
      <c r="L262" s="1"/>
      <c r="M262" s="1"/>
      <c r="N262" s="1">
        <v>1</v>
      </c>
      <c r="O262" s="1">
        <v>4</v>
      </c>
      <c r="P262" s="1">
        <v>30000</v>
      </c>
      <c r="Q262" s="1">
        <v>1</v>
      </c>
      <c r="R262" s="1">
        <v>1</v>
      </c>
      <c r="S262" s="1"/>
      <c r="T262" s="1"/>
      <c r="U262" s="1"/>
      <c r="V262" s="1"/>
    </row>
    <row r="263" spans="3:22" hidden="1" x14ac:dyDescent="0.3">
      <c r="C263" s="1">
        <v>266</v>
      </c>
      <c r="D263" s="1">
        <v>53</v>
      </c>
      <c r="E263" s="1">
        <v>2</v>
      </c>
      <c r="F263" s="1">
        <v>1</v>
      </c>
      <c r="G263" s="1"/>
      <c r="H263" s="1">
        <v>0</v>
      </c>
      <c r="I263" s="1">
        <v>0</v>
      </c>
      <c r="J263" s="1">
        <v>15</v>
      </c>
      <c r="K263" s="1">
        <v>0</v>
      </c>
      <c r="L263" s="1"/>
      <c r="M263" s="1"/>
      <c r="N263" s="1">
        <v>1</v>
      </c>
      <c r="O263" s="1">
        <v>4</v>
      </c>
      <c r="P263" s="1"/>
      <c r="Q263" s="1"/>
      <c r="R263" s="1">
        <v>1</v>
      </c>
      <c r="S263" s="1"/>
      <c r="T263" s="1"/>
      <c r="U263" s="1"/>
      <c r="V263" s="1"/>
    </row>
    <row r="264" spans="3:22" hidden="1" x14ac:dyDescent="0.3">
      <c r="C264" s="1">
        <v>267</v>
      </c>
      <c r="D264" s="1">
        <v>53</v>
      </c>
      <c r="E264" s="1">
        <v>2</v>
      </c>
      <c r="F264" s="1">
        <v>1</v>
      </c>
      <c r="G264" s="1"/>
      <c r="H264" s="1">
        <v>0</v>
      </c>
      <c r="I264" s="1">
        <v>0</v>
      </c>
      <c r="J264" s="1">
        <v>30</v>
      </c>
      <c r="K264" s="1">
        <v>0</v>
      </c>
      <c r="L264" s="1"/>
      <c r="M264" s="1"/>
      <c r="N264" s="1">
        <v>5</v>
      </c>
      <c r="O264" s="1">
        <v>4</v>
      </c>
      <c r="P264" s="1"/>
      <c r="Q264" s="1"/>
      <c r="R264" s="1">
        <v>1</v>
      </c>
      <c r="S264" s="1"/>
      <c r="T264" s="1"/>
      <c r="U264" s="1"/>
      <c r="V264" s="1"/>
    </row>
    <row r="265" spans="3:22" hidden="1" x14ac:dyDescent="0.3">
      <c r="C265" s="1">
        <v>268</v>
      </c>
      <c r="D265" s="1">
        <v>53</v>
      </c>
      <c r="E265" s="1">
        <v>2</v>
      </c>
      <c r="F265" s="1">
        <v>1</v>
      </c>
      <c r="G265" s="1"/>
      <c r="H265" s="1">
        <v>0</v>
      </c>
      <c r="I265" s="1">
        <v>0</v>
      </c>
      <c r="J265" s="1">
        <v>15</v>
      </c>
      <c r="K265" s="1">
        <v>0</v>
      </c>
      <c r="L265" s="1"/>
      <c r="M265" s="1"/>
      <c r="N265" s="1">
        <v>10</v>
      </c>
      <c r="O265" s="1">
        <v>4</v>
      </c>
      <c r="P265" s="1"/>
      <c r="Q265" s="1"/>
      <c r="R265" s="1">
        <v>1</v>
      </c>
      <c r="S265" s="1"/>
      <c r="T265" s="1"/>
      <c r="U265" s="1"/>
      <c r="V265" s="1"/>
    </row>
    <row r="266" spans="3:22" hidden="1" x14ac:dyDescent="0.3">
      <c r="C266" s="1">
        <v>269</v>
      </c>
      <c r="D266" s="1">
        <v>53</v>
      </c>
      <c r="E266" s="1">
        <v>2</v>
      </c>
      <c r="F266" s="1">
        <v>1</v>
      </c>
      <c r="G266" s="1"/>
      <c r="H266" s="1">
        <v>0</v>
      </c>
      <c r="I266" s="1">
        <v>0</v>
      </c>
      <c r="J266" s="1">
        <v>30</v>
      </c>
      <c r="K266" s="1">
        <v>0</v>
      </c>
      <c r="L266" s="1"/>
      <c r="M266" s="1"/>
      <c r="N266" s="1">
        <v>16</v>
      </c>
      <c r="O266" s="1">
        <v>4</v>
      </c>
      <c r="P266" s="1"/>
      <c r="Q266" s="1"/>
      <c r="R266" s="1">
        <v>1</v>
      </c>
      <c r="S266" s="1"/>
      <c r="T266" s="1"/>
      <c r="U266" s="1"/>
      <c r="V266" s="1"/>
    </row>
    <row r="267" spans="3:22" hidden="1" x14ac:dyDescent="0.3">
      <c r="C267" s="1">
        <v>270</v>
      </c>
      <c r="D267" s="1">
        <v>53</v>
      </c>
      <c r="E267" s="1">
        <v>2</v>
      </c>
      <c r="F267" s="1">
        <v>1</v>
      </c>
      <c r="G267" s="1"/>
      <c r="H267" s="1">
        <v>0</v>
      </c>
      <c r="I267" s="1">
        <v>0</v>
      </c>
      <c r="J267" s="1">
        <v>15</v>
      </c>
      <c r="K267" s="1">
        <v>0</v>
      </c>
      <c r="L267" s="1"/>
      <c r="M267" s="1"/>
      <c r="N267" s="1">
        <v>17</v>
      </c>
      <c r="O267" s="1">
        <v>4</v>
      </c>
      <c r="P267" s="1"/>
      <c r="Q267" s="1"/>
      <c r="R267" s="1">
        <v>1</v>
      </c>
      <c r="S267" s="1"/>
      <c r="T267" s="1"/>
      <c r="U267" s="1"/>
      <c r="V267" s="1"/>
    </row>
    <row r="268" spans="3:22" hidden="1" x14ac:dyDescent="0.3">
      <c r="C268" s="1">
        <v>271</v>
      </c>
      <c r="D268" s="1">
        <v>53</v>
      </c>
      <c r="E268" s="1">
        <v>2</v>
      </c>
      <c r="F268" s="1">
        <v>1</v>
      </c>
      <c r="G268" s="1"/>
      <c r="H268" s="1">
        <v>0</v>
      </c>
      <c r="I268" s="1">
        <v>0</v>
      </c>
      <c r="J268" s="1">
        <v>30</v>
      </c>
      <c r="K268" s="1">
        <v>0</v>
      </c>
      <c r="L268" s="1"/>
      <c r="M268" s="1"/>
      <c r="N268" s="1">
        <v>19</v>
      </c>
      <c r="O268" s="1">
        <v>4</v>
      </c>
      <c r="P268" s="1"/>
      <c r="Q268" s="1"/>
      <c r="R268" s="1">
        <v>1</v>
      </c>
      <c r="S268" s="1"/>
      <c r="T268" s="1"/>
      <c r="U268" s="1"/>
      <c r="V268" s="1"/>
    </row>
    <row r="269" spans="3:22" hidden="1" x14ac:dyDescent="0.3">
      <c r="C269" s="1">
        <v>272</v>
      </c>
      <c r="D269" s="1">
        <v>53</v>
      </c>
      <c r="E269" s="1">
        <v>2</v>
      </c>
      <c r="F269" s="1">
        <v>1</v>
      </c>
      <c r="G269" s="1"/>
      <c r="H269" s="1">
        <v>0</v>
      </c>
      <c r="I269" s="1">
        <v>0</v>
      </c>
      <c r="J269" s="1">
        <v>15</v>
      </c>
      <c r="K269" s="1">
        <v>0</v>
      </c>
      <c r="L269" s="1"/>
      <c r="M269" s="1"/>
      <c r="N269" s="1">
        <v>20</v>
      </c>
      <c r="O269" s="1">
        <v>4</v>
      </c>
      <c r="P269" s="1"/>
      <c r="Q269" s="1"/>
      <c r="R269" s="1">
        <v>1</v>
      </c>
      <c r="S269" s="1"/>
      <c r="T269" s="1"/>
      <c r="U269" s="1"/>
      <c r="V269" s="1"/>
    </row>
    <row r="270" spans="3:22" hidden="1" x14ac:dyDescent="0.3">
      <c r="C270" s="1">
        <v>273</v>
      </c>
      <c r="D270" s="1">
        <v>54</v>
      </c>
      <c r="E270" s="1">
        <v>0</v>
      </c>
      <c r="F270" s="1"/>
      <c r="G270" s="1">
        <v>0</v>
      </c>
      <c r="H270" s="1">
        <v>0</v>
      </c>
      <c r="I270" s="1">
        <v>0</v>
      </c>
      <c r="J270" s="1">
        <v>5</v>
      </c>
      <c r="K270" s="1">
        <v>0</v>
      </c>
      <c r="L270" s="1"/>
      <c r="M270" s="1"/>
      <c r="N270" s="1">
        <v>7</v>
      </c>
      <c r="O270" s="1">
        <v>1</v>
      </c>
      <c r="P270" s="1"/>
      <c r="Q270" s="1"/>
      <c r="R270" s="1">
        <v>1</v>
      </c>
      <c r="S270" s="1"/>
      <c r="T270" s="1"/>
      <c r="U270" s="1"/>
      <c r="V270" s="1"/>
    </row>
    <row r="271" spans="3:22" hidden="1" x14ac:dyDescent="0.3">
      <c r="C271" s="1">
        <v>274</v>
      </c>
      <c r="D271" s="1">
        <v>54</v>
      </c>
      <c r="E271" s="1">
        <v>1</v>
      </c>
      <c r="F271" s="1">
        <v>0.8</v>
      </c>
      <c r="G271" s="1"/>
      <c r="H271" s="1">
        <v>0</v>
      </c>
      <c r="I271" s="1">
        <v>0</v>
      </c>
      <c r="J271" s="1">
        <v>15</v>
      </c>
      <c r="K271" s="1">
        <v>0</v>
      </c>
      <c r="L271" s="1"/>
      <c r="M271" s="1"/>
      <c r="N271" s="1">
        <v>2</v>
      </c>
      <c r="O271" s="1">
        <v>1</v>
      </c>
      <c r="P271" s="1"/>
      <c r="Q271" s="1"/>
      <c r="R271" s="1">
        <v>1</v>
      </c>
      <c r="S271" s="1"/>
      <c r="T271" s="1"/>
      <c r="U271" s="1"/>
      <c r="V271" s="1"/>
    </row>
    <row r="272" spans="3:22" hidden="1" x14ac:dyDescent="0.3">
      <c r="C272" s="1">
        <v>275</v>
      </c>
      <c r="D272" s="1">
        <v>54</v>
      </c>
      <c r="E272" s="1">
        <v>1</v>
      </c>
      <c r="F272" s="1">
        <v>0.8</v>
      </c>
      <c r="G272" s="1"/>
      <c r="H272" s="1">
        <v>0</v>
      </c>
      <c r="I272" s="1">
        <v>0</v>
      </c>
      <c r="J272" s="1">
        <v>30</v>
      </c>
      <c r="K272" s="1">
        <v>0</v>
      </c>
      <c r="L272" s="1"/>
      <c r="M272" s="1"/>
      <c r="N272" s="1">
        <v>11</v>
      </c>
      <c r="O272" s="1">
        <v>1</v>
      </c>
      <c r="P272" s="1"/>
      <c r="Q272" s="1"/>
      <c r="R272" s="1">
        <v>1</v>
      </c>
      <c r="S272" s="1"/>
      <c r="T272" s="1"/>
      <c r="U272" s="1"/>
      <c r="V272" s="1"/>
    </row>
    <row r="273" spans="3:22" hidden="1" x14ac:dyDescent="0.3">
      <c r="C273" s="1">
        <v>276</v>
      </c>
      <c r="D273" s="1">
        <v>54</v>
      </c>
      <c r="E273" s="1">
        <v>1</v>
      </c>
      <c r="F273" s="1">
        <v>0.8</v>
      </c>
      <c r="G273" s="1"/>
      <c r="H273" s="1">
        <v>0</v>
      </c>
      <c r="I273" s="1">
        <v>0</v>
      </c>
      <c r="J273" s="1">
        <v>15</v>
      </c>
      <c r="K273" s="1">
        <v>0</v>
      </c>
      <c r="L273" s="1"/>
      <c r="M273" s="1"/>
      <c r="N273" s="1">
        <v>16</v>
      </c>
      <c r="O273" s="1">
        <v>1</v>
      </c>
      <c r="P273" s="1"/>
      <c r="Q273" s="1"/>
      <c r="R273" s="1">
        <v>1</v>
      </c>
      <c r="S273" s="1"/>
      <c r="T273" s="1"/>
      <c r="U273" s="1"/>
      <c r="V273" s="1"/>
    </row>
    <row r="274" spans="3:22" hidden="1" x14ac:dyDescent="0.3">
      <c r="C274" s="1">
        <v>277</v>
      </c>
      <c r="D274" s="1">
        <v>54</v>
      </c>
      <c r="E274" s="1">
        <v>1</v>
      </c>
      <c r="F274" s="1">
        <v>0.8</v>
      </c>
      <c r="G274" s="1"/>
      <c r="H274" s="1">
        <v>0</v>
      </c>
      <c r="I274" s="1">
        <v>0</v>
      </c>
      <c r="J274" s="1">
        <v>30</v>
      </c>
      <c r="K274" s="1">
        <v>0</v>
      </c>
      <c r="L274" s="1"/>
      <c r="M274" s="1"/>
      <c r="N274" s="1">
        <v>19</v>
      </c>
      <c r="O274" s="1">
        <v>1</v>
      </c>
      <c r="P274" s="1"/>
      <c r="Q274" s="1"/>
      <c r="R274" s="1">
        <v>1</v>
      </c>
      <c r="S274" s="1"/>
      <c r="T274" s="1"/>
      <c r="U274" s="1"/>
      <c r="V274" s="1"/>
    </row>
    <row r="275" spans="3:22" x14ac:dyDescent="0.3">
      <c r="C275" s="1">
        <v>278</v>
      </c>
      <c r="D275" s="1">
        <v>54</v>
      </c>
      <c r="E275" s="1">
        <v>1</v>
      </c>
      <c r="F275" s="1">
        <v>0.8</v>
      </c>
      <c r="G275" s="1"/>
      <c r="H275" s="1"/>
      <c r="I275" s="1">
        <v>1</v>
      </c>
      <c r="J275" s="1"/>
      <c r="K275" s="1"/>
      <c r="L275" s="1"/>
      <c r="M275" s="1"/>
      <c r="N275" s="1">
        <v>304</v>
      </c>
      <c r="O275" s="1">
        <v>10</v>
      </c>
      <c r="P275" s="1">
        <v>30000</v>
      </c>
      <c r="Q275" s="1">
        <v>1</v>
      </c>
      <c r="R275" s="1">
        <v>1</v>
      </c>
      <c r="S275" s="1"/>
      <c r="T275" s="1"/>
      <c r="U275" s="1"/>
      <c r="V275" s="1"/>
    </row>
    <row r="276" spans="3:22" hidden="1" x14ac:dyDescent="0.3">
      <c r="C276" s="1">
        <v>279</v>
      </c>
      <c r="D276" s="1">
        <v>54</v>
      </c>
      <c r="E276" s="1">
        <v>1</v>
      </c>
      <c r="F276" s="1">
        <v>0.4</v>
      </c>
      <c r="G276" s="1"/>
      <c r="H276" s="1">
        <v>0</v>
      </c>
      <c r="I276" s="1">
        <v>0</v>
      </c>
      <c r="J276" s="1">
        <v>30</v>
      </c>
      <c r="K276" s="1">
        <v>0</v>
      </c>
      <c r="L276" s="1"/>
      <c r="M276" s="1"/>
      <c r="N276" s="1">
        <v>4</v>
      </c>
      <c r="O276" s="1">
        <v>1</v>
      </c>
      <c r="P276" s="1"/>
      <c r="Q276" s="1"/>
      <c r="R276" s="1">
        <v>1</v>
      </c>
      <c r="S276" s="1"/>
      <c r="T276" s="1"/>
      <c r="U276" s="1"/>
      <c r="V276" s="1"/>
    </row>
    <row r="277" spans="3:22" hidden="1" x14ac:dyDescent="0.3">
      <c r="C277" s="1">
        <v>280</v>
      </c>
      <c r="D277" s="1">
        <v>54</v>
      </c>
      <c r="E277" s="1">
        <v>1</v>
      </c>
      <c r="F277" s="1">
        <v>0.4</v>
      </c>
      <c r="G277" s="1"/>
      <c r="H277" s="1">
        <v>0</v>
      </c>
      <c r="I277" s="1">
        <v>0</v>
      </c>
      <c r="J277" s="1">
        <v>30</v>
      </c>
      <c r="K277" s="1">
        <v>0</v>
      </c>
      <c r="L277" s="1"/>
      <c r="M277" s="1"/>
      <c r="N277" s="1">
        <v>17</v>
      </c>
      <c r="O277" s="1">
        <v>1</v>
      </c>
      <c r="P277" s="1"/>
      <c r="Q277" s="1"/>
      <c r="R277" s="1">
        <v>1</v>
      </c>
      <c r="S277" s="1"/>
      <c r="T277" s="1"/>
      <c r="U277" s="1"/>
      <c r="V277" s="1"/>
    </row>
    <row r="278" spans="3:22" x14ac:dyDescent="0.3">
      <c r="C278" s="1">
        <v>281</v>
      </c>
      <c r="D278" s="1">
        <v>54</v>
      </c>
      <c r="E278" s="1">
        <v>1</v>
      </c>
      <c r="F278" s="1">
        <v>0.4</v>
      </c>
      <c r="G278" s="1"/>
      <c r="H278" s="1"/>
      <c r="I278" s="1">
        <v>1</v>
      </c>
      <c r="J278" s="1"/>
      <c r="K278" s="1"/>
      <c r="L278" s="1"/>
      <c r="M278" s="1"/>
      <c r="N278" s="1">
        <v>304</v>
      </c>
      <c r="O278" s="1">
        <v>10</v>
      </c>
      <c r="P278" s="1">
        <v>30000</v>
      </c>
      <c r="Q278" s="1">
        <v>1</v>
      </c>
      <c r="R278" s="1">
        <v>1</v>
      </c>
      <c r="S278" s="1"/>
      <c r="T278" s="1"/>
      <c r="U278" s="1"/>
      <c r="V278" s="1"/>
    </row>
    <row r="279" spans="3:22" hidden="1" x14ac:dyDescent="0.3">
      <c r="C279" s="1">
        <v>282</v>
      </c>
      <c r="D279" s="1">
        <v>55</v>
      </c>
      <c r="E279" s="1">
        <v>0</v>
      </c>
      <c r="F279" s="1"/>
      <c r="G279" s="1">
        <v>3</v>
      </c>
      <c r="H279" s="1">
        <v>0</v>
      </c>
      <c r="I279" s="1">
        <v>0</v>
      </c>
      <c r="J279" s="1">
        <v>5</v>
      </c>
      <c r="K279" s="1">
        <v>0</v>
      </c>
      <c r="L279" s="1"/>
      <c r="M279" s="1"/>
      <c r="N279" s="1">
        <v>2</v>
      </c>
      <c r="O279" s="1">
        <v>1</v>
      </c>
      <c r="P279" s="1"/>
      <c r="Q279" s="1"/>
      <c r="R279" s="1">
        <v>1</v>
      </c>
      <c r="S279" s="1"/>
      <c r="T279" s="1"/>
      <c r="U279" s="1"/>
      <c r="V279" s="1"/>
    </row>
    <row r="280" spans="3:22" hidden="1" x14ac:dyDescent="0.3">
      <c r="C280" s="1">
        <v>283</v>
      </c>
      <c r="D280" s="1">
        <v>55</v>
      </c>
      <c r="E280" s="1">
        <v>0</v>
      </c>
      <c r="F280" s="1"/>
      <c r="G280" s="1">
        <v>13</v>
      </c>
      <c r="H280" s="1">
        <v>0</v>
      </c>
      <c r="I280" s="1">
        <v>0</v>
      </c>
      <c r="J280" s="1">
        <v>10</v>
      </c>
      <c r="K280" s="1">
        <v>0</v>
      </c>
      <c r="L280" s="1"/>
      <c r="M280" s="1"/>
      <c r="N280" s="1">
        <v>7</v>
      </c>
      <c r="O280" s="1">
        <v>1</v>
      </c>
      <c r="P280" s="1"/>
      <c r="Q280" s="1"/>
      <c r="R280" s="1">
        <v>1</v>
      </c>
      <c r="S280" s="1"/>
      <c r="T280" s="1"/>
      <c r="U280" s="1"/>
      <c r="V280" s="1"/>
    </row>
    <row r="281" spans="3:22" hidden="1" x14ac:dyDescent="0.3">
      <c r="C281" s="1">
        <v>284</v>
      </c>
      <c r="D281" s="1">
        <v>55</v>
      </c>
      <c r="E281" s="1">
        <v>0</v>
      </c>
      <c r="F281" s="1"/>
      <c r="G281" s="1">
        <v>23</v>
      </c>
      <c r="H281" s="1">
        <v>0</v>
      </c>
      <c r="I281" s="1">
        <v>0</v>
      </c>
      <c r="J281" s="1">
        <v>10</v>
      </c>
      <c r="K281" s="1">
        <v>0</v>
      </c>
      <c r="L281" s="1"/>
      <c r="M281" s="1"/>
      <c r="N281" s="1">
        <v>8</v>
      </c>
      <c r="O281" s="1">
        <v>1</v>
      </c>
      <c r="P281" s="1"/>
      <c r="Q281" s="1"/>
      <c r="R281" s="1">
        <v>1</v>
      </c>
      <c r="S281" s="1"/>
      <c r="T281" s="1"/>
      <c r="U281" s="1"/>
      <c r="V281" s="1"/>
    </row>
    <row r="282" spans="3:22" hidden="1" x14ac:dyDescent="0.3">
      <c r="C282" s="1">
        <v>285</v>
      </c>
      <c r="D282" s="1">
        <v>55</v>
      </c>
      <c r="E282" s="1">
        <v>0</v>
      </c>
      <c r="F282" s="1"/>
      <c r="G282" s="1">
        <v>0</v>
      </c>
      <c r="H282" s="1"/>
      <c r="I282" s="1">
        <v>1</v>
      </c>
      <c r="J282" s="1"/>
      <c r="K282" s="1"/>
      <c r="L282" s="1"/>
      <c r="M282" s="1"/>
      <c r="N282" s="1">
        <v>105</v>
      </c>
      <c r="O282" s="1">
        <v>15</v>
      </c>
      <c r="P282" s="1"/>
      <c r="Q282" s="1"/>
      <c r="R282" s="1">
        <v>1</v>
      </c>
      <c r="S282" s="1"/>
      <c r="T282" s="1"/>
      <c r="U282" s="1"/>
      <c r="V282" s="1"/>
    </row>
    <row r="283" spans="3:22" hidden="1" x14ac:dyDescent="0.3">
      <c r="C283" s="1">
        <v>286</v>
      </c>
      <c r="D283" s="1">
        <v>56</v>
      </c>
      <c r="E283" s="1">
        <v>0</v>
      </c>
      <c r="F283" s="1"/>
      <c r="G283" s="1">
        <v>0</v>
      </c>
      <c r="H283" s="1">
        <v>0</v>
      </c>
      <c r="I283" s="1">
        <v>0</v>
      </c>
      <c r="J283" s="1">
        <v>60</v>
      </c>
      <c r="K283" s="1">
        <v>0</v>
      </c>
      <c r="L283" s="1"/>
      <c r="M283" s="1"/>
      <c r="N283" s="1">
        <v>1</v>
      </c>
      <c r="O283" s="1">
        <v>1</v>
      </c>
      <c r="P283" s="1"/>
      <c r="Q283" s="1"/>
      <c r="R283" s="1">
        <v>1</v>
      </c>
      <c r="S283" s="1"/>
      <c r="T283" s="1"/>
      <c r="U283" s="1"/>
      <c r="V283" s="1"/>
    </row>
    <row r="284" spans="3:22" hidden="1" x14ac:dyDescent="0.3">
      <c r="C284" s="1">
        <v>287</v>
      </c>
      <c r="D284" s="1">
        <v>56</v>
      </c>
      <c r="E284" s="1">
        <v>0</v>
      </c>
      <c r="F284" s="1"/>
      <c r="G284" s="1">
        <v>10</v>
      </c>
      <c r="H284" s="1">
        <v>0</v>
      </c>
      <c r="I284" s="1">
        <v>0</v>
      </c>
      <c r="J284" s="1">
        <v>60</v>
      </c>
      <c r="K284" s="1">
        <v>0</v>
      </c>
      <c r="L284" s="1"/>
      <c r="M284" s="1"/>
      <c r="N284" s="1">
        <v>7</v>
      </c>
      <c r="O284" s="1">
        <v>1</v>
      </c>
      <c r="P284" s="1"/>
      <c r="Q284" s="1"/>
      <c r="R284" s="1">
        <v>1</v>
      </c>
      <c r="S284" s="1"/>
      <c r="T284" s="1"/>
      <c r="U284" s="1"/>
      <c r="V284" s="1"/>
    </row>
    <row r="285" spans="3:22" hidden="1" x14ac:dyDescent="0.3">
      <c r="C285" s="1">
        <v>288</v>
      </c>
      <c r="D285" s="1">
        <v>56</v>
      </c>
      <c r="E285" s="1">
        <v>0</v>
      </c>
      <c r="F285" s="1"/>
      <c r="G285" s="1">
        <v>20</v>
      </c>
      <c r="H285" s="1">
        <v>0</v>
      </c>
      <c r="I285" s="1">
        <v>0</v>
      </c>
      <c r="J285" s="1">
        <v>60</v>
      </c>
      <c r="K285" s="1">
        <v>0</v>
      </c>
      <c r="L285" s="1"/>
      <c r="M285" s="1"/>
      <c r="N285" s="1">
        <v>10</v>
      </c>
      <c r="O285" s="1">
        <v>1</v>
      </c>
      <c r="P285" s="1"/>
      <c r="Q285" s="1"/>
      <c r="R285" s="1">
        <v>1</v>
      </c>
      <c r="S285" s="1"/>
      <c r="T285" s="1"/>
      <c r="U285" s="1"/>
      <c r="V285" s="1"/>
    </row>
    <row r="286" spans="3:22" hidden="1" x14ac:dyDescent="0.3">
      <c r="C286" s="1">
        <v>289</v>
      </c>
      <c r="D286" s="1">
        <v>56</v>
      </c>
      <c r="E286" s="1">
        <v>0</v>
      </c>
      <c r="F286" s="1"/>
      <c r="G286" s="1">
        <v>30</v>
      </c>
      <c r="H286" s="1">
        <v>0</v>
      </c>
      <c r="I286" s="1">
        <v>0</v>
      </c>
      <c r="J286" s="1">
        <v>60</v>
      </c>
      <c r="K286" s="1">
        <v>0</v>
      </c>
      <c r="L286" s="1"/>
      <c r="M286" s="1"/>
      <c r="N286" s="1">
        <v>14</v>
      </c>
      <c r="O286" s="1">
        <v>1</v>
      </c>
      <c r="P286" s="1"/>
      <c r="Q286" s="1"/>
      <c r="R286" s="1">
        <v>1</v>
      </c>
      <c r="S286" s="1"/>
      <c r="T286" s="1"/>
      <c r="U286" s="1"/>
      <c r="V286" s="1"/>
    </row>
    <row r="287" spans="3:22" hidden="1" x14ac:dyDescent="0.3">
      <c r="C287" s="1">
        <v>290</v>
      </c>
      <c r="D287" s="1">
        <v>56</v>
      </c>
      <c r="E287" s="1">
        <v>0</v>
      </c>
      <c r="F287" s="1"/>
      <c r="G287" s="1">
        <v>40</v>
      </c>
      <c r="H287" s="1">
        <v>0</v>
      </c>
      <c r="I287" s="1">
        <v>0</v>
      </c>
      <c r="J287" s="1">
        <v>60</v>
      </c>
      <c r="K287" s="1">
        <v>0</v>
      </c>
      <c r="L287" s="1"/>
      <c r="M287" s="1"/>
      <c r="N287" s="1">
        <v>16</v>
      </c>
      <c r="O287" s="1">
        <v>1</v>
      </c>
      <c r="P287" s="1"/>
      <c r="Q287" s="1"/>
      <c r="R287" s="1">
        <v>1</v>
      </c>
      <c r="S287" s="1"/>
      <c r="T287" s="1"/>
      <c r="U287" s="1"/>
      <c r="V287" s="1"/>
    </row>
    <row r="288" spans="3:22" hidden="1" x14ac:dyDescent="0.3">
      <c r="C288" s="1">
        <v>291</v>
      </c>
      <c r="D288" s="1">
        <v>56</v>
      </c>
      <c r="E288" s="1">
        <v>0</v>
      </c>
      <c r="F288" s="1"/>
      <c r="G288" s="1">
        <v>50</v>
      </c>
      <c r="H288" s="1">
        <v>0</v>
      </c>
      <c r="I288" s="1">
        <v>0</v>
      </c>
      <c r="J288" s="1">
        <v>60</v>
      </c>
      <c r="K288" s="1">
        <v>0</v>
      </c>
      <c r="L288" s="1"/>
      <c r="M288" s="1"/>
      <c r="N288" s="1">
        <v>19</v>
      </c>
      <c r="O288" s="1">
        <v>1</v>
      </c>
      <c r="P288" s="1"/>
      <c r="Q288" s="1"/>
      <c r="R288" s="1">
        <v>1</v>
      </c>
      <c r="S288" s="1"/>
      <c r="T288" s="1"/>
      <c r="U288" s="1"/>
      <c r="V288" s="1"/>
    </row>
    <row r="289" spans="3:22" hidden="1" x14ac:dyDescent="0.3">
      <c r="C289" s="1">
        <v>292</v>
      </c>
      <c r="D289" s="1">
        <v>57</v>
      </c>
      <c r="E289" s="1">
        <v>0</v>
      </c>
      <c r="F289" s="1"/>
      <c r="G289" s="1">
        <v>5</v>
      </c>
      <c r="H289" s="1">
        <v>0</v>
      </c>
      <c r="I289" s="1">
        <v>0</v>
      </c>
      <c r="J289" s="1">
        <v>5</v>
      </c>
      <c r="K289" s="1">
        <v>0</v>
      </c>
      <c r="L289" s="1"/>
      <c r="M289" s="1"/>
      <c r="N289" s="1">
        <v>7</v>
      </c>
      <c r="O289" s="1">
        <v>1</v>
      </c>
      <c r="P289" s="1"/>
      <c r="Q289" s="1"/>
      <c r="R289" s="1">
        <v>1</v>
      </c>
      <c r="S289" s="1"/>
      <c r="T289" s="1"/>
      <c r="U289" s="1"/>
      <c r="V289" s="1"/>
    </row>
    <row r="290" spans="3:22" hidden="1" x14ac:dyDescent="0.3">
      <c r="C290" s="1">
        <v>293</v>
      </c>
      <c r="D290" s="1">
        <v>57</v>
      </c>
      <c r="E290" s="1">
        <v>2</v>
      </c>
      <c r="F290" s="1">
        <v>1</v>
      </c>
      <c r="G290" s="1"/>
      <c r="H290" s="1">
        <v>0</v>
      </c>
      <c r="I290" s="1">
        <v>0</v>
      </c>
      <c r="J290" s="1">
        <v>20</v>
      </c>
      <c r="K290" s="1">
        <v>0</v>
      </c>
      <c r="L290" s="1"/>
      <c r="M290" s="1"/>
      <c r="N290" s="1">
        <v>2</v>
      </c>
      <c r="O290" s="1">
        <v>1</v>
      </c>
      <c r="P290" s="1"/>
      <c r="Q290" s="1"/>
      <c r="R290" s="1">
        <v>1</v>
      </c>
      <c r="S290" s="1"/>
      <c r="T290" s="1"/>
      <c r="U290" s="1"/>
      <c r="V290" s="1"/>
    </row>
    <row r="291" spans="3:22" hidden="1" x14ac:dyDescent="0.3">
      <c r="C291" s="1">
        <v>294</v>
      </c>
      <c r="D291" s="1">
        <v>57</v>
      </c>
      <c r="E291" s="1">
        <v>2</v>
      </c>
      <c r="F291" s="1">
        <v>1</v>
      </c>
      <c r="G291" s="1"/>
      <c r="H291" s="1">
        <v>0</v>
      </c>
      <c r="I291" s="1">
        <v>0</v>
      </c>
      <c r="J291" s="1">
        <v>20</v>
      </c>
      <c r="K291" s="1">
        <v>0</v>
      </c>
      <c r="L291" s="1"/>
      <c r="M291" s="1"/>
      <c r="N291" s="1">
        <v>5</v>
      </c>
      <c r="O291" s="1">
        <v>1</v>
      </c>
      <c r="P291" s="1"/>
      <c r="Q291" s="1"/>
      <c r="R291" s="1">
        <v>1</v>
      </c>
      <c r="S291" s="1"/>
      <c r="T291" s="1"/>
      <c r="U291" s="1"/>
      <c r="V291" s="1"/>
    </row>
    <row r="292" spans="3:22" hidden="1" x14ac:dyDescent="0.3">
      <c r="C292" s="1">
        <v>295</v>
      </c>
      <c r="D292" s="1">
        <v>57</v>
      </c>
      <c r="E292" s="1">
        <v>2</v>
      </c>
      <c r="F292" s="1">
        <v>1</v>
      </c>
      <c r="G292" s="1"/>
      <c r="H292" s="1">
        <v>0</v>
      </c>
      <c r="I292" s="1">
        <v>0</v>
      </c>
      <c r="J292" s="1">
        <v>20</v>
      </c>
      <c r="K292" s="1">
        <v>0</v>
      </c>
      <c r="L292" s="1"/>
      <c r="M292" s="1"/>
      <c r="N292" s="1">
        <v>7</v>
      </c>
      <c r="O292" s="1">
        <v>1</v>
      </c>
      <c r="P292" s="1"/>
      <c r="Q292" s="1"/>
      <c r="R292" s="1">
        <v>1</v>
      </c>
      <c r="S292" s="1"/>
      <c r="T292" s="1"/>
      <c r="U292" s="1"/>
      <c r="V292" s="1"/>
    </row>
    <row r="293" spans="3:22" hidden="1" x14ac:dyDescent="0.3">
      <c r="C293" s="1">
        <v>296</v>
      </c>
      <c r="D293" s="1">
        <v>57</v>
      </c>
      <c r="E293" s="1">
        <v>2</v>
      </c>
      <c r="F293" s="1">
        <v>1</v>
      </c>
      <c r="G293" s="1"/>
      <c r="H293" s="1">
        <v>0</v>
      </c>
      <c r="I293" s="1">
        <v>0</v>
      </c>
      <c r="J293" s="1">
        <v>20</v>
      </c>
      <c r="K293" s="1">
        <v>0</v>
      </c>
      <c r="L293" s="1"/>
      <c r="M293" s="1"/>
      <c r="N293" s="1">
        <v>10</v>
      </c>
      <c r="O293" s="1">
        <v>1</v>
      </c>
      <c r="P293" s="1"/>
      <c r="Q293" s="1"/>
      <c r="R293" s="1">
        <v>1</v>
      </c>
      <c r="S293" s="1"/>
      <c r="T293" s="1"/>
      <c r="U293" s="1"/>
      <c r="V293" s="1"/>
    </row>
    <row r="294" spans="3:22" hidden="1" x14ac:dyDescent="0.3">
      <c r="C294" s="1">
        <v>297</v>
      </c>
      <c r="D294" s="1">
        <v>57</v>
      </c>
      <c r="E294" s="1">
        <v>2</v>
      </c>
      <c r="F294" s="1">
        <v>1</v>
      </c>
      <c r="G294" s="1"/>
      <c r="H294" s="1">
        <v>0</v>
      </c>
      <c r="I294" s="1">
        <v>0</v>
      </c>
      <c r="J294" s="1">
        <v>20</v>
      </c>
      <c r="K294" s="1">
        <v>0</v>
      </c>
      <c r="L294" s="1"/>
      <c r="M294" s="1"/>
      <c r="N294" s="1">
        <v>16</v>
      </c>
      <c r="O294" s="1">
        <v>1</v>
      </c>
      <c r="P294" s="1"/>
      <c r="Q294" s="1"/>
      <c r="R294" s="1">
        <v>1</v>
      </c>
      <c r="S294" s="1"/>
      <c r="T294" s="1"/>
      <c r="U294" s="1"/>
      <c r="V294" s="1"/>
    </row>
    <row r="295" spans="3:22" hidden="1" x14ac:dyDescent="0.3">
      <c r="C295" s="1">
        <v>298</v>
      </c>
      <c r="D295" s="1">
        <v>57</v>
      </c>
      <c r="E295" s="1">
        <v>2</v>
      </c>
      <c r="F295" s="1">
        <v>1</v>
      </c>
      <c r="G295" s="1"/>
      <c r="H295" s="1">
        <v>0</v>
      </c>
      <c r="I295" s="1">
        <v>0</v>
      </c>
      <c r="J295" s="1">
        <v>20</v>
      </c>
      <c r="K295" s="1">
        <v>0</v>
      </c>
      <c r="L295" s="1"/>
      <c r="M295" s="1"/>
      <c r="N295" s="1">
        <v>19</v>
      </c>
      <c r="O295" s="1">
        <v>1</v>
      </c>
      <c r="P295" s="1"/>
      <c r="Q295" s="1"/>
      <c r="R295" s="1">
        <v>1</v>
      </c>
      <c r="S295" s="1"/>
      <c r="T295" s="1"/>
      <c r="U295" s="1"/>
      <c r="V295" s="1"/>
    </row>
    <row r="296" spans="3:22" x14ac:dyDescent="0.3">
      <c r="C296" s="1">
        <v>299</v>
      </c>
      <c r="D296" s="1">
        <v>57</v>
      </c>
      <c r="E296" s="1">
        <v>2</v>
      </c>
      <c r="F296" s="1">
        <v>1</v>
      </c>
      <c r="G296" s="1"/>
      <c r="H296" s="1"/>
      <c r="I296" s="1">
        <v>1</v>
      </c>
      <c r="J296" s="1"/>
      <c r="K296" s="1"/>
      <c r="L296" s="1"/>
      <c r="M296" s="1"/>
      <c r="N296" s="1">
        <v>307</v>
      </c>
      <c r="O296" s="1">
        <v>10</v>
      </c>
      <c r="P296" s="1">
        <v>30000</v>
      </c>
      <c r="Q296" s="1">
        <v>1</v>
      </c>
      <c r="R296" s="1">
        <v>1</v>
      </c>
      <c r="S296" s="1"/>
      <c r="T296" s="1"/>
      <c r="U296" s="1"/>
      <c r="V296" s="1"/>
    </row>
    <row r="297" spans="3:22" hidden="1" x14ac:dyDescent="0.3">
      <c r="C297" s="1">
        <v>300</v>
      </c>
      <c r="D297" s="1">
        <v>58</v>
      </c>
      <c r="E297" s="1">
        <v>0</v>
      </c>
      <c r="F297" s="1"/>
      <c r="G297" s="1">
        <v>1</v>
      </c>
      <c r="H297" s="1">
        <v>0</v>
      </c>
      <c r="I297" s="1"/>
      <c r="J297" s="1">
        <v>10</v>
      </c>
      <c r="K297" s="1">
        <v>0</v>
      </c>
      <c r="L297" s="1"/>
      <c r="M297" s="1"/>
      <c r="N297" s="1">
        <v>3</v>
      </c>
      <c r="O297" s="1">
        <v>1</v>
      </c>
      <c r="P297" s="1"/>
      <c r="Q297" s="1"/>
      <c r="R297" s="1">
        <v>1</v>
      </c>
      <c r="S297" s="1"/>
      <c r="T297" s="1"/>
      <c r="U297" s="1"/>
      <c r="V297" s="1"/>
    </row>
    <row r="298" spans="3:22" hidden="1" x14ac:dyDescent="0.3">
      <c r="C298" s="1">
        <v>301</v>
      </c>
      <c r="D298" s="1">
        <v>58</v>
      </c>
      <c r="E298" s="1">
        <v>0</v>
      </c>
      <c r="F298" s="1"/>
      <c r="G298" s="1">
        <v>11</v>
      </c>
      <c r="H298" s="1">
        <v>0</v>
      </c>
      <c r="I298" s="1"/>
      <c r="J298" s="1">
        <v>10</v>
      </c>
      <c r="K298" s="1">
        <v>0</v>
      </c>
      <c r="L298" s="1"/>
      <c r="M298" s="1"/>
      <c r="N298" s="1">
        <v>4</v>
      </c>
      <c r="O298" s="1">
        <v>1</v>
      </c>
      <c r="P298" s="1"/>
      <c r="Q298" s="1"/>
      <c r="R298" s="1">
        <v>1</v>
      </c>
      <c r="S298" s="1"/>
      <c r="T298" s="1"/>
      <c r="U298" s="1"/>
      <c r="V298" s="1"/>
    </row>
    <row r="299" spans="3:22" hidden="1" x14ac:dyDescent="0.3">
      <c r="C299" s="1">
        <v>302</v>
      </c>
      <c r="D299" s="1">
        <v>58</v>
      </c>
      <c r="E299" s="1">
        <v>0</v>
      </c>
      <c r="F299" s="1"/>
      <c r="G299" s="1">
        <v>21</v>
      </c>
      <c r="H299" s="1">
        <v>0</v>
      </c>
      <c r="I299" s="1"/>
      <c r="J299" s="1">
        <v>10</v>
      </c>
      <c r="K299" s="1">
        <v>0</v>
      </c>
      <c r="L299" s="1"/>
      <c r="M299" s="1"/>
      <c r="N299" s="1">
        <v>5</v>
      </c>
      <c r="O299" s="1">
        <v>1</v>
      </c>
      <c r="P299" s="1"/>
      <c r="Q299" s="1"/>
      <c r="R299" s="1">
        <v>1</v>
      </c>
      <c r="S299" s="1"/>
      <c r="T299" s="1"/>
      <c r="U299" s="1"/>
      <c r="V299" s="1"/>
    </row>
    <row r="300" spans="3:22" hidden="1" x14ac:dyDescent="0.3">
      <c r="C300" s="1">
        <v>303</v>
      </c>
      <c r="D300" s="1">
        <v>58</v>
      </c>
      <c r="E300" s="1">
        <v>0</v>
      </c>
      <c r="F300" s="1"/>
      <c r="G300" s="1">
        <v>31</v>
      </c>
      <c r="H300" s="1">
        <v>0</v>
      </c>
      <c r="I300" s="1"/>
      <c r="J300" s="1">
        <v>10</v>
      </c>
      <c r="K300" s="1">
        <v>0</v>
      </c>
      <c r="L300" s="1"/>
      <c r="M300" s="1"/>
      <c r="N300" s="1">
        <v>15</v>
      </c>
      <c r="O300" s="1">
        <v>1</v>
      </c>
      <c r="P300" s="1"/>
      <c r="Q300" s="1"/>
      <c r="R300" s="1">
        <v>1</v>
      </c>
      <c r="S300" s="1"/>
      <c r="T300" s="1"/>
      <c r="U300" s="1"/>
      <c r="V300" s="1"/>
    </row>
    <row r="301" spans="3:22" hidden="1" x14ac:dyDescent="0.3">
      <c r="C301" s="1">
        <v>304</v>
      </c>
      <c r="D301" s="1">
        <v>58</v>
      </c>
      <c r="E301" s="1">
        <v>0</v>
      </c>
      <c r="F301" s="1"/>
      <c r="G301" s="1">
        <v>41</v>
      </c>
      <c r="H301" s="1">
        <v>0</v>
      </c>
      <c r="I301" s="1"/>
      <c r="J301" s="1">
        <v>10</v>
      </c>
      <c r="K301" s="1">
        <v>0</v>
      </c>
      <c r="L301" s="1"/>
      <c r="M301" s="1"/>
      <c r="N301" s="1">
        <v>17</v>
      </c>
      <c r="O301" s="1">
        <v>1</v>
      </c>
      <c r="P301" s="1"/>
      <c r="Q301" s="1"/>
      <c r="R301" s="1">
        <v>1</v>
      </c>
      <c r="S301" s="1"/>
      <c r="T301" s="1"/>
      <c r="U301" s="1"/>
      <c r="V301" s="1"/>
    </row>
    <row r="302" spans="3:22" hidden="1" x14ac:dyDescent="0.3">
      <c r="C302" s="1">
        <v>305</v>
      </c>
      <c r="D302" s="1">
        <v>58</v>
      </c>
      <c r="E302" s="1">
        <v>0</v>
      </c>
      <c r="F302" s="1"/>
      <c r="G302" s="1">
        <v>51</v>
      </c>
      <c r="H302" s="1">
        <v>0</v>
      </c>
      <c r="I302" s="1"/>
      <c r="J302" s="1">
        <v>10</v>
      </c>
      <c r="K302" s="1">
        <v>0</v>
      </c>
      <c r="L302" s="1"/>
      <c r="M302" s="1"/>
      <c r="N302" s="1">
        <v>19</v>
      </c>
      <c r="O302" s="1">
        <v>1</v>
      </c>
      <c r="P302" s="1"/>
      <c r="Q302" s="1"/>
      <c r="R302" s="1">
        <v>1</v>
      </c>
      <c r="S302" s="1"/>
      <c r="T302" s="1"/>
      <c r="U302" s="1"/>
      <c r="V302" s="1"/>
    </row>
    <row r="303" spans="3:22" hidden="1" x14ac:dyDescent="0.3">
      <c r="C303" s="1">
        <v>306</v>
      </c>
      <c r="D303" s="1">
        <v>59</v>
      </c>
      <c r="E303" s="1">
        <v>0</v>
      </c>
      <c r="F303" s="1"/>
      <c r="G303" s="1">
        <v>3</v>
      </c>
      <c r="H303" s="1">
        <v>0</v>
      </c>
      <c r="I303" s="1">
        <v>0</v>
      </c>
      <c r="J303" s="1">
        <v>10</v>
      </c>
      <c r="K303" s="1">
        <v>0</v>
      </c>
      <c r="L303" s="1"/>
      <c r="M303" s="1"/>
      <c r="N303" s="1">
        <v>7</v>
      </c>
      <c r="O303" s="1">
        <v>1</v>
      </c>
      <c r="P303" s="1"/>
      <c r="Q303" s="1"/>
      <c r="R303" s="1">
        <v>1</v>
      </c>
      <c r="S303" s="1"/>
      <c r="T303" s="1"/>
      <c r="U303" s="1"/>
      <c r="V303" s="1"/>
    </row>
    <row r="304" spans="3:22" x14ac:dyDescent="0.3">
      <c r="C304" s="1">
        <v>307</v>
      </c>
      <c r="D304" s="1">
        <v>59</v>
      </c>
      <c r="E304" s="1">
        <v>1</v>
      </c>
      <c r="F304" s="1">
        <v>0.8</v>
      </c>
      <c r="G304" s="1"/>
      <c r="H304" s="1"/>
      <c r="I304" s="1">
        <v>1</v>
      </c>
      <c r="J304" s="1"/>
      <c r="K304" s="1"/>
      <c r="L304" s="1"/>
      <c r="M304" s="1"/>
      <c r="N304" s="1">
        <v>302</v>
      </c>
      <c r="O304" s="1">
        <v>10</v>
      </c>
      <c r="P304" s="1">
        <v>30000</v>
      </c>
      <c r="Q304" s="1">
        <v>1</v>
      </c>
      <c r="R304" s="1">
        <v>1</v>
      </c>
      <c r="S304" s="1"/>
      <c r="T304" s="1"/>
      <c r="U304" s="1"/>
      <c r="V304" s="1"/>
    </row>
    <row r="305" spans="3:22" hidden="1" x14ac:dyDescent="0.3">
      <c r="C305" s="1">
        <v>308</v>
      </c>
      <c r="D305" s="1">
        <v>59</v>
      </c>
      <c r="E305" s="1">
        <v>1</v>
      </c>
      <c r="F305" s="1">
        <v>0.8</v>
      </c>
      <c r="G305" s="1"/>
      <c r="H305" s="1">
        <v>0</v>
      </c>
      <c r="I305" s="1">
        <v>0</v>
      </c>
      <c r="J305" s="1">
        <v>10</v>
      </c>
      <c r="K305" s="1">
        <v>0</v>
      </c>
      <c r="L305" s="1"/>
      <c r="M305" s="1"/>
      <c r="N305" s="1">
        <v>4</v>
      </c>
      <c r="O305" s="1">
        <v>1</v>
      </c>
      <c r="P305" s="1"/>
      <c r="Q305" s="1"/>
      <c r="R305" s="1">
        <v>1</v>
      </c>
      <c r="S305" s="1"/>
      <c r="T305" s="1"/>
      <c r="U305" s="1"/>
      <c r="V305" s="1"/>
    </row>
    <row r="306" spans="3:22" hidden="1" x14ac:dyDescent="0.3">
      <c r="C306" s="1">
        <v>309</v>
      </c>
      <c r="D306" s="1">
        <v>59</v>
      </c>
      <c r="E306" s="1">
        <v>1</v>
      </c>
      <c r="F306" s="1">
        <v>0.8</v>
      </c>
      <c r="G306" s="1"/>
      <c r="H306" s="1">
        <v>0</v>
      </c>
      <c r="I306" s="1">
        <v>0</v>
      </c>
      <c r="J306" s="1">
        <v>10</v>
      </c>
      <c r="K306" s="1">
        <v>0</v>
      </c>
      <c r="L306" s="1"/>
      <c r="M306" s="1"/>
      <c r="N306" s="1">
        <v>9</v>
      </c>
      <c r="O306" s="1">
        <v>1</v>
      </c>
      <c r="P306" s="1"/>
      <c r="Q306" s="1"/>
      <c r="R306" s="1">
        <v>1</v>
      </c>
      <c r="S306" s="1"/>
      <c r="T306" s="1"/>
      <c r="U306" s="1"/>
      <c r="V306" s="1"/>
    </row>
    <row r="307" spans="3:22" hidden="1" x14ac:dyDescent="0.3">
      <c r="C307" s="1">
        <v>310</v>
      </c>
      <c r="D307" s="1">
        <v>59</v>
      </c>
      <c r="E307" s="1">
        <v>1</v>
      </c>
      <c r="F307" s="1">
        <v>0.8</v>
      </c>
      <c r="G307" s="1"/>
      <c r="H307" s="1">
        <v>0</v>
      </c>
      <c r="I307" s="1">
        <v>0</v>
      </c>
      <c r="J307" s="1">
        <v>10</v>
      </c>
      <c r="K307" s="1">
        <v>0</v>
      </c>
      <c r="L307" s="1"/>
      <c r="M307" s="1"/>
      <c r="N307" s="1">
        <v>13</v>
      </c>
      <c r="O307" s="1">
        <v>1</v>
      </c>
      <c r="P307" s="1"/>
      <c r="Q307" s="1"/>
      <c r="R307" s="1">
        <v>1</v>
      </c>
      <c r="S307" s="1"/>
      <c r="T307" s="1"/>
      <c r="U307" s="1"/>
      <c r="V307" s="1"/>
    </row>
    <row r="308" spans="3:22" hidden="1" x14ac:dyDescent="0.3">
      <c r="C308" s="1">
        <v>311</v>
      </c>
      <c r="D308" s="1">
        <v>59</v>
      </c>
      <c r="E308" s="1">
        <v>1</v>
      </c>
      <c r="F308" s="1">
        <v>0.8</v>
      </c>
      <c r="G308" s="1"/>
      <c r="H308" s="1">
        <v>0</v>
      </c>
      <c r="I308" s="1">
        <v>0</v>
      </c>
      <c r="J308" s="1">
        <v>10</v>
      </c>
      <c r="K308" s="1">
        <v>0</v>
      </c>
      <c r="L308" s="1"/>
      <c r="M308" s="1"/>
      <c r="N308" s="1">
        <v>19</v>
      </c>
      <c r="O308" s="1">
        <v>1</v>
      </c>
      <c r="P308" s="1"/>
      <c r="Q308" s="1"/>
      <c r="R308" s="1">
        <v>1</v>
      </c>
      <c r="S308" s="1"/>
      <c r="T308" s="1"/>
      <c r="U308" s="1"/>
      <c r="V308" s="1"/>
    </row>
    <row r="309" spans="3:22" x14ac:dyDescent="0.3">
      <c r="C309" s="1">
        <v>312</v>
      </c>
      <c r="D309" s="1">
        <v>59</v>
      </c>
      <c r="E309" s="1">
        <v>1</v>
      </c>
      <c r="F309" s="1">
        <v>0.4</v>
      </c>
      <c r="G309" s="1"/>
      <c r="H309" s="1"/>
      <c r="I309" s="1">
        <v>1</v>
      </c>
      <c r="J309" s="1"/>
      <c r="K309" s="1"/>
      <c r="L309" s="1"/>
      <c r="M309" s="1"/>
      <c r="N309" s="1">
        <v>302</v>
      </c>
      <c r="O309" s="1">
        <v>10</v>
      </c>
      <c r="P309" s="1">
        <v>30000</v>
      </c>
      <c r="Q309" s="1">
        <v>1</v>
      </c>
      <c r="R309" s="1">
        <v>1</v>
      </c>
      <c r="S309" s="1"/>
      <c r="T309" s="1"/>
      <c r="U309" s="1"/>
      <c r="V309" s="1"/>
    </row>
    <row r="310" spans="3:22" hidden="1" x14ac:dyDescent="0.3">
      <c r="C310" s="1">
        <v>313</v>
      </c>
      <c r="D310" s="1">
        <v>59</v>
      </c>
      <c r="E310" s="1">
        <v>1</v>
      </c>
      <c r="F310" s="1">
        <v>0.4</v>
      </c>
      <c r="G310" s="1"/>
      <c r="H310" s="1">
        <v>0</v>
      </c>
      <c r="I310" s="1">
        <v>0</v>
      </c>
      <c r="J310" s="1">
        <v>10</v>
      </c>
      <c r="K310" s="1">
        <v>0</v>
      </c>
      <c r="L310" s="1"/>
      <c r="M310" s="1"/>
      <c r="N310" s="1">
        <v>4</v>
      </c>
      <c r="O310" s="1">
        <v>1</v>
      </c>
      <c r="P310" s="1"/>
      <c r="Q310" s="1"/>
      <c r="R310" s="1">
        <v>1</v>
      </c>
      <c r="S310" s="1"/>
      <c r="T310" s="1"/>
      <c r="U310" s="1"/>
      <c r="V310" s="1"/>
    </row>
    <row r="311" spans="3:22" hidden="1" x14ac:dyDescent="0.3">
      <c r="C311" s="1">
        <v>314</v>
      </c>
      <c r="D311" s="1">
        <v>59</v>
      </c>
      <c r="E311" s="1">
        <v>1</v>
      </c>
      <c r="F311" s="1">
        <v>0.4</v>
      </c>
      <c r="G311" s="1"/>
      <c r="H311" s="1">
        <v>0</v>
      </c>
      <c r="I311" s="1">
        <v>0</v>
      </c>
      <c r="J311" s="1">
        <v>10</v>
      </c>
      <c r="K311" s="1">
        <v>0</v>
      </c>
      <c r="L311" s="1"/>
      <c r="M311" s="1"/>
      <c r="N311" s="1">
        <v>10</v>
      </c>
      <c r="O311" s="1">
        <v>1</v>
      </c>
      <c r="P311" s="1"/>
      <c r="Q311" s="1"/>
      <c r="R311" s="1">
        <v>1</v>
      </c>
      <c r="S311" s="1"/>
      <c r="T311" s="1"/>
      <c r="U311" s="1"/>
      <c r="V311" s="1"/>
    </row>
    <row r="312" spans="3:22" hidden="1" x14ac:dyDescent="0.3">
      <c r="C312" s="1">
        <v>315</v>
      </c>
      <c r="D312" s="1">
        <v>59</v>
      </c>
      <c r="E312" s="1">
        <v>1</v>
      </c>
      <c r="F312" s="1">
        <v>0.4</v>
      </c>
      <c r="G312" s="1"/>
      <c r="H312" s="1">
        <v>0</v>
      </c>
      <c r="I312" s="1">
        <v>0</v>
      </c>
      <c r="J312" s="1">
        <v>10</v>
      </c>
      <c r="K312" s="1">
        <v>0</v>
      </c>
      <c r="L312" s="1"/>
      <c r="M312" s="1"/>
      <c r="N312" s="1">
        <v>15</v>
      </c>
      <c r="O312" s="1">
        <v>1</v>
      </c>
      <c r="P312" s="1"/>
      <c r="Q312" s="1"/>
      <c r="R312" s="1">
        <v>1</v>
      </c>
      <c r="S312" s="1"/>
      <c r="T312" s="1"/>
      <c r="U312" s="1"/>
      <c r="V312" s="1"/>
    </row>
    <row r="313" spans="3:22" hidden="1" x14ac:dyDescent="0.3">
      <c r="C313" s="1">
        <v>316</v>
      </c>
      <c r="D313" s="1">
        <v>60</v>
      </c>
      <c r="E313" s="1">
        <v>0</v>
      </c>
      <c r="F313" s="1"/>
      <c r="G313" s="1">
        <v>2</v>
      </c>
      <c r="H313" s="1">
        <v>0</v>
      </c>
      <c r="I313" s="1">
        <v>0</v>
      </c>
      <c r="J313" s="1">
        <v>15</v>
      </c>
      <c r="K313" s="1">
        <v>0</v>
      </c>
      <c r="L313" s="1"/>
      <c r="M313" s="1"/>
      <c r="N313" s="1">
        <v>5</v>
      </c>
      <c r="O313" s="1">
        <v>1</v>
      </c>
      <c r="P313" s="1"/>
      <c r="Q313" s="1"/>
      <c r="R313" s="1">
        <v>1</v>
      </c>
      <c r="S313" s="1"/>
      <c r="T313" s="1"/>
      <c r="U313" s="1"/>
      <c r="V313" s="1"/>
    </row>
    <row r="314" spans="3:22" hidden="1" x14ac:dyDescent="0.3">
      <c r="C314" s="1">
        <v>317</v>
      </c>
      <c r="D314" s="1">
        <v>60</v>
      </c>
      <c r="E314" s="1">
        <v>0</v>
      </c>
      <c r="F314" s="1"/>
      <c r="G314" s="1">
        <v>17</v>
      </c>
      <c r="H314" s="1">
        <v>0</v>
      </c>
      <c r="I314" s="1">
        <v>0</v>
      </c>
      <c r="J314" s="1">
        <v>15</v>
      </c>
      <c r="K314" s="1">
        <v>0</v>
      </c>
      <c r="L314" s="1"/>
      <c r="M314" s="1"/>
      <c r="N314" s="1">
        <v>11</v>
      </c>
      <c r="O314" s="1">
        <v>1</v>
      </c>
      <c r="P314" s="1"/>
      <c r="Q314" s="1"/>
      <c r="R314" s="1">
        <v>1</v>
      </c>
      <c r="S314" s="1"/>
      <c r="T314" s="1"/>
      <c r="U314" s="1"/>
      <c r="V314" s="1"/>
    </row>
    <row r="315" spans="3:22" hidden="1" x14ac:dyDescent="0.3">
      <c r="C315" s="1">
        <v>318</v>
      </c>
      <c r="D315" s="1">
        <v>60</v>
      </c>
      <c r="E315" s="1">
        <v>0</v>
      </c>
      <c r="F315" s="1"/>
      <c r="G315" s="1">
        <v>33</v>
      </c>
      <c r="H315" s="1">
        <v>0</v>
      </c>
      <c r="I315" s="1">
        <v>0</v>
      </c>
      <c r="J315" s="1">
        <v>15</v>
      </c>
      <c r="K315" s="1">
        <v>0</v>
      </c>
      <c r="L315" s="1"/>
      <c r="M315" s="1"/>
      <c r="N315" s="1">
        <v>19</v>
      </c>
      <c r="O315" s="1">
        <v>1</v>
      </c>
      <c r="P315" s="1"/>
      <c r="Q315" s="1"/>
      <c r="R315" s="1">
        <v>1</v>
      </c>
      <c r="S315" s="1"/>
      <c r="T315" s="1"/>
      <c r="U315" s="1"/>
      <c r="V315" s="1"/>
    </row>
    <row r="316" spans="3:22" ht="15.75" hidden="1" customHeight="1" x14ac:dyDescent="0.3">
      <c r="C316" s="1">
        <v>319</v>
      </c>
      <c r="D316" s="1">
        <v>60</v>
      </c>
      <c r="E316" s="1">
        <v>0</v>
      </c>
      <c r="F316" s="1"/>
      <c r="G316" s="1">
        <v>0</v>
      </c>
      <c r="H316" s="1"/>
      <c r="I316" s="1">
        <v>1</v>
      </c>
      <c r="J316" s="1"/>
      <c r="K316" s="1"/>
      <c r="L316" s="1"/>
      <c r="M316" s="1"/>
      <c r="N316" s="1">
        <v>111</v>
      </c>
      <c r="O316" s="1">
        <v>20</v>
      </c>
      <c r="P316" s="1"/>
      <c r="Q316" s="1"/>
      <c r="R316" s="1">
        <v>1</v>
      </c>
      <c r="S316" s="1"/>
      <c r="T316" s="1"/>
      <c r="U316" s="1"/>
      <c r="V316" s="1"/>
    </row>
    <row r="317" spans="3:22" hidden="1" x14ac:dyDescent="0.3">
      <c r="C317" s="1">
        <v>320</v>
      </c>
      <c r="D317" s="1">
        <v>61</v>
      </c>
      <c r="E317" s="1">
        <v>0</v>
      </c>
      <c r="F317" s="1"/>
      <c r="G317" s="1">
        <v>9</v>
      </c>
      <c r="H317" s="1">
        <v>0</v>
      </c>
      <c r="I317" s="1">
        <v>0</v>
      </c>
      <c r="J317" s="1">
        <v>50</v>
      </c>
      <c r="K317" s="1">
        <v>0</v>
      </c>
      <c r="L317" s="1"/>
      <c r="M317" s="1"/>
      <c r="N317" s="1">
        <v>5</v>
      </c>
      <c r="O317" s="1">
        <v>1</v>
      </c>
      <c r="P317" s="1"/>
      <c r="Q317" s="1"/>
      <c r="R317" s="1">
        <v>1</v>
      </c>
      <c r="S317" s="1"/>
      <c r="T317" s="1"/>
      <c r="U317" s="1"/>
      <c r="V317" s="1"/>
    </row>
    <row r="318" spans="3:22" hidden="1" x14ac:dyDescent="0.3">
      <c r="C318" s="1">
        <v>321</v>
      </c>
      <c r="D318" s="1">
        <v>61</v>
      </c>
      <c r="E318" s="1">
        <v>0</v>
      </c>
      <c r="F318" s="1"/>
      <c r="G318" s="1">
        <v>19</v>
      </c>
      <c r="H318" s="1">
        <v>0</v>
      </c>
      <c r="I318" s="1">
        <v>0</v>
      </c>
      <c r="J318" s="1">
        <v>50</v>
      </c>
      <c r="K318" s="1">
        <v>0</v>
      </c>
      <c r="L318" s="1"/>
      <c r="M318" s="1"/>
      <c r="N318" s="1">
        <v>11</v>
      </c>
      <c r="O318" s="1">
        <v>1</v>
      </c>
      <c r="P318" s="1"/>
      <c r="Q318" s="1"/>
      <c r="R318" s="1">
        <v>1</v>
      </c>
      <c r="S318" s="1"/>
      <c r="T318" s="1"/>
      <c r="U318" s="1"/>
      <c r="V318" s="1"/>
    </row>
    <row r="319" spans="3:22" hidden="1" x14ac:dyDescent="0.3">
      <c r="C319" s="1">
        <v>322</v>
      </c>
      <c r="D319" s="1">
        <v>61</v>
      </c>
      <c r="E319" s="1">
        <v>0</v>
      </c>
      <c r="F319" s="1"/>
      <c r="G319" s="1">
        <v>29</v>
      </c>
      <c r="H319" s="1">
        <v>0</v>
      </c>
      <c r="I319" s="1">
        <v>0</v>
      </c>
      <c r="J319" s="1">
        <v>50</v>
      </c>
      <c r="K319" s="1">
        <v>0</v>
      </c>
      <c r="L319" s="1"/>
      <c r="M319" s="1"/>
      <c r="N319" s="1">
        <v>12</v>
      </c>
      <c r="O319" s="1">
        <v>1</v>
      </c>
      <c r="P319" s="1"/>
      <c r="Q319" s="1"/>
      <c r="R319" s="1">
        <v>1</v>
      </c>
      <c r="S319" s="1"/>
      <c r="T319" s="1"/>
      <c r="U319" s="1"/>
      <c r="V319" s="1"/>
    </row>
    <row r="320" spans="3:22" hidden="1" x14ac:dyDescent="0.3">
      <c r="C320" s="1">
        <v>323</v>
      </c>
      <c r="D320" s="1">
        <v>61</v>
      </c>
      <c r="E320" s="1">
        <v>0</v>
      </c>
      <c r="F320" s="1"/>
      <c r="G320" s="1">
        <v>39</v>
      </c>
      <c r="H320" s="1">
        <v>0</v>
      </c>
      <c r="I320" s="1">
        <v>0</v>
      </c>
      <c r="J320" s="1">
        <v>50</v>
      </c>
      <c r="K320" s="1">
        <v>0</v>
      </c>
      <c r="L320" s="1"/>
      <c r="M320" s="1"/>
      <c r="N320" s="1">
        <v>18</v>
      </c>
      <c r="O320" s="1">
        <v>1</v>
      </c>
      <c r="P320" s="1"/>
      <c r="Q320" s="1"/>
      <c r="R320" s="1">
        <v>1</v>
      </c>
      <c r="S320" s="1"/>
      <c r="T320" s="1"/>
      <c r="U320" s="1"/>
      <c r="V320" s="1"/>
    </row>
    <row r="321" spans="3:22" hidden="1" x14ac:dyDescent="0.3">
      <c r="C321" s="1">
        <v>324</v>
      </c>
      <c r="D321" s="1">
        <v>61</v>
      </c>
      <c r="E321" s="1">
        <v>0</v>
      </c>
      <c r="F321" s="1"/>
      <c r="G321" s="1">
        <v>49</v>
      </c>
      <c r="H321" s="1">
        <v>0</v>
      </c>
      <c r="I321" s="1">
        <v>0</v>
      </c>
      <c r="J321" s="1">
        <v>50</v>
      </c>
      <c r="K321" s="1">
        <v>0</v>
      </c>
      <c r="L321" s="1"/>
      <c r="M321" s="1"/>
      <c r="N321" s="1">
        <v>19</v>
      </c>
      <c r="O321" s="1">
        <v>1</v>
      </c>
      <c r="P321" s="1"/>
      <c r="Q321" s="1"/>
      <c r="R321" s="1">
        <v>1</v>
      </c>
      <c r="S321" s="1"/>
      <c r="T321" s="1"/>
      <c r="U321" s="1"/>
      <c r="V321" s="1"/>
    </row>
    <row r="322" spans="3:22" hidden="1" x14ac:dyDescent="0.3">
      <c r="C322" s="1">
        <v>325</v>
      </c>
      <c r="D322" s="1">
        <v>62</v>
      </c>
      <c r="E322" s="1">
        <v>0</v>
      </c>
      <c r="F322" s="1"/>
      <c r="G322" s="1">
        <v>5</v>
      </c>
      <c r="H322" s="1">
        <v>0</v>
      </c>
      <c r="I322" s="1">
        <v>0</v>
      </c>
      <c r="J322" s="1">
        <v>5</v>
      </c>
      <c r="K322" s="1">
        <v>0</v>
      </c>
      <c r="L322" s="1"/>
      <c r="M322" s="1"/>
      <c r="N322" s="1">
        <v>7</v>
      </c>
      <c r="O322" s="1">
        <v>1</v>
      </c>
      <c r="P322" s="1"/>
      <c r="Q322" s="1"/>
      <c r="R322" s="1">
        <v>1</v>
      </c>
      <c r="S322" s="1"/>
      <c r="T322" s="1"/>
      <c r="U322" s="1"/>
      <c r="V322" s="1"/>
    </row>
    <row r="323" spans="3:22" hidden="1" x14ac:dyDescent="0.3">
      <c r="C323" s="1">
        <v>326</v>
      </c>
      <c r="D323" s="1">
        <v>62</v>
      </c>
      <c r="E323" s="1">
        <v>0</v>
      </c>
      <c r="F323" s="1"/>
      <c r="G323" s="1">
        <v>10</v>
      </c>
      <c r="H323" s="1">
        <v>0</v>
      </c>
      <c r="I323" s="1">
        <v>0</v>
      </c>
      <c r="J323" s="1">
        <v>5</v>
      </c>
      <c r="K323" s="1">
        <v>0</v>
      </c>
      <c r="L323" s="1"/>
      <c r="M323" s="1"/>
      <c r="N323" s="1">
        <v>8</v>
      </c>
      <c r="O323" s="1">
        <v>1</v>
      </c>
      <c r="P323" s="1"/>
      <c r="Q323" s="1"/>
      <c r="R323" s="1">
        <v>1</v>
      </c>
      <c r="S323" s="1"/>
      <c r="T323" s="1"/>
      <c r="U323" s="1"/>
      <c r="V323" s="1"/>
    </row>
    <row r="324" spans="3:22" x14ac:dyDescent="0.3">
      <c r="C324" s="1">
        <v>327</v>
      </c>
      <c r="D324" s="1">
        <v>62</v>
      </c>
      <c r="E324" s="1">
        <v>1</v>
      </c>
      <c r="F324" s="1">
        <v>0.8</v>
      </c>
      <c r="G324" s="1"/>
      <c r="H324" s="1"/>
      <c r="I324" s="1">
        <v>1</v>
      </c>
      <c r="J324" s="1"/>
      <c r="K324" s="1"/>
      <c r="L324" s="1"/>
      <c r="M324" s="1"/>
      <c r="N324" s="1">
        <v>1</v>
      </c>
      <c r="O324" s="1">
        <v>1</v>
      </c>
      <c r="P324" s="1">
        <v>30000</v>
      </c>
      <c r="Q324" s="1">
        <v>1</v>
      </c>
      <c r="R324" s="1">
        <v>1</v>
      </c>
      <c r="S324" s="1"/>
      <c r="T324" s="1"/>
      <c r="U324" s="1"/>
      <c r="V324" s="1"/>
    </row>
    <row r="325" spans="3:22" hidden="1" x14ac:dyDescent="0.3">
      <c r="C325" s="1">
        <v>328</v>
      </c>
      <c r="D325" s="1">
        <v>62</v>
      </c>
      <c r="E325" s="1">
        <v>1</v>
      </c>
      <c r="F325" s="1">
        <v>0.8</v>
      </c>
      <c r="G325" s="1"/>
      <c r="H325" s="1">
        <v>0</v>
      </c>
      <c r="I325" s="1">
        <v>0</v>
      </c>
      <c r="J325" s="1">
        <v>10</v>
      </c>
      <c r="K325" s="1">
        <v>0</v>
      </c>
      <c r="L325" s="1"/>
      <c r="M325" s="1"/>
      <c r="N325" s="1">
        <v>1</v>
      </c>
      <c r="O325" s="1">
        <v>1</v>
      </c>
      <c r="P325" s="1"/>
      <c r="Q325" s="1"/>
      <c r="R325" s="1">
        <v>1</v>
      </c>
      <c r="S325" s="1"/>
      <c r="T325" s="1"/>
      <c r="U325" s="1"/>
      <c r="V325" s="1"/>
    </row>
    <row r="326" spans="3:22" hidden="1" x14ac:dyDescent="0.3">
      <c r="C326" s="1">
        <v>329</v>
      </c>
      <c r="D326" s="1">
        <v>62</v>
      </c>
      <c r="E326" s="1">
        <v>1</v>
      </c>
      <c r="F326" s="1">
        <v>0.8</v>
      </c>
      <c r="G326" s="1"/>
      <c r="H326" s="1">
        <v>0</v>
      </c>
      <c r="I326" s="1">
        <v>0</v>
      </c>
      <c r="J326" s="1">
        <v>10</v>
      </c>
      <c r="K326" s="1">
        <v>0</v>
      </c>
      <c r="L326" s="1"/>
      <c r="M326" s="1"/>
      <c r="N326" s="1">
        <v>12</v>
      </c>
      <c r="O326" s="1">
        <v>1</v>
      </c>
      <c r="P326" s="1"/>
      <c r="Q326" s="1"/>
      <c r="R326" s="1">
        <v>1</v>
      </c>
      <c r="S326" s="1"/>
      <c r="T326" s="1"/>
      <c r="U326" s="1"/>
      <c r="V326" s="1"/>
    </row>
    <row r="327" spans="3:22" hidden="1" x14ac:dyDescent="0.3">
      <c r="C327" s="1">
        <v>330</v>
      </c>
      <c r="D327" s="1">
        <v>62</v>
      </c>
      <c r="E327" s="1">
        <v>1</v>
      </c>
      <c r="F327" s="1">
        <v>0.8</v>
      </c>
      <c r="G327" s="1"/>
      <c r="H327" s="1">
        <v>0</v>
      </c>
      <c r="I327" s="1">
        <v>0</v>
      </c>
      <c r="J327" s="1">
        <v>10</v>
      </c>
      <c r="K327" s="1">
        <v>0</v>
      </c>
      <c r="L327" s="1"/>
      <c r="M327" s="1"/>
      <c r="N327" s="1">
        <v>18</v>
      </c>
      <c r="O327" s="1">
        <v>1</v>
      </c>
      <c r="P327" s="1"/>
      <c r="Q327" s="1"/>
      <c r="R327" s="1">
        <v>1</v>
      </c>
      <c r="S327" s="1"/>
      <c r="T327" s="1"/>
      <c r="U327" s="1"/>
      <c r="V327" s="1"/>
    </row>
    <row r="328" spans="3:22" x14ac:dyDescent="0.3">
      <c r="C328" s="1">
        <v>331</v>
      </c>
      <c r="D328" s="1">
        <v>62</v>
      </c>
      <c r="E328" s="1">
        <v>1</v>
      </c>
      <c r="F328" s="1">
        <v>0.4</v>
      </c>
      <c r="G328" s="1"/>
      <c r="H328" s="1"/>
      <c r="I328" s="1">
        <v>1</v>
      </c>
      <c r="J328" s="1"/>
      <c r="K328" s="1"/>
      <c r="L328" s="1"/>
      <c r="M328" s="1"/>
      <c r="N328" s="1">
        <v>6</v>
      </c>
      <c r="O328" s="1">
        <v>1</v>
      </c>
      <c r="P328" s="1">
        <v>30000</v>
      </c>
      <c r="Q328" s="1">
        <v>1</v>
      </c>
      <c r="R328" s="1">
        <v>1</v>
      </c>
      <c r="S328" s="1"/>
      <c r="T328" s="1"/>
      <c r="U328" s="1"/>
      <c r="V328" s="1"/>
    </row>
    <row r="329" spans="3:22" hidden="1" x14ac:dyDescent="0.3">
      <c r="C329" s="1">
        <v>332</v>
      </c>
      <c r="D329" s="1">
        <v>62</v>
      </c>
      <c r="E329" s="1">
        <v>1</v>
      </c>
      <c r="F329" s="1">
        <v>0.4</v>
      </c>
      <c r="G329" s="1"/>
      <c r="H329" s="1">
        <v>0</v>
      </c>
      <c r="I329" s="1">
        <v>0</v>
      </c>
      <c r="J329" s="1">
        <v>10</v>
      </c>
      <c r="K329" s="1">
        <v>0</v>
      </c>
      <c r="L329" s="1"/>
      <c r="M329" s="1"/>
      <c r="N329" s="1">
        <v>6</v>
      </c>
      <c r="O329" s="1">
        <v>1</v>
      </c>
      <c r="P329" s="1"/>
      <c r="Q329" s="1"/>
      <c r="R329" s="1">
        <v>1</v>
      </c>
      <c r="S329" s="1"/>
      <c r="T329" s="1"/>
      <c r="U329" s="1"/>
      <c r="V329" s="1"/>
    </row>
    <row r="330" spans="3:22" hidden="1" x14ac:dyDescent="0.3">
      <c r="C330" s="1">
        <v>333</v>
      </c>
      <c r="D330" s="1">
        <v>62</v>
      </c>
      <c r="E330" s="1">
        <v>1</v>
      </c>
      <c r="F330" s="1">
        <v>0.4</v>
      </c>
      <c r="G330" s="1"/>
      <c r="H330" s="1">
        <v>0</v>
      </c>
      <c r="I330" s="1">
        <v>0</v>
      </c>
      <c r="J330" s="1">
        <v>10</v>
      </c>
      <c r="K330" s="1">
        <v>0</v>
      </c>
      <c r="L330" s="1"/>
      <c r="M330" s="1"/>
      <c r="N330" s="1">
        <v>14</v>
      </c>
      <c r="O330" s="1">
        <v>1</v>
      </c>
      <c r="P330" s="1"/>
      <c r="Q330" s="1"/>
      <c r="R330" s="1">
        <v>1</v>
      </c>
      <c r="S330" s="1"/>
      <c r="T330" s="1"/>
      <c r="U330" s="1"/>
      <c r="V330" s="1"/>
    </row>
    <row r="331" spans="3:22" hidden="1" x14ac:dyDescent="0.3">
      <c r="C331" s="1">
        <v>334</v>
      </c>
      <c r="D331" s="1">
        <v>62</v>
      </c>
      <c r="E331" s="1">
        <v>1</v>
      </c>
      <c r="F331" s="1">
        <v>0.4</v>
      </c>
      <c r="G331" s="1"/>
      <c r="H331" s="1">
        <v>0</v>
      </c>
      <c r="I331" s="1">
        <v>0</v>
      </c>
      <c r="J331" s="1">
        <v>10</v>
      </c>
      <c r="K331" s="1">
        <v>0</v>
      </c>
      <c r="L331" s="1"/>
      <c r="M331" s="1"/>
      <c r="N331" s="1">
        <v>18</v>
      </c>
      <c r="O331" s="1">
        <v>1</v>
      </c>
      <c r="P331" s="1"/>
      <c r="Q331" s="1"/>
      <c r="R331" s="1">
        <v>1</v>
      </c>
      <c r="S331" s="1"/>
      <c r="T331" s="1"/>
      <c r="U331" s="1"/>
      <c r="V331" s="1"/>
    </row>
    <row r="332" spans="3:22" hidden="1" x14ac:dyDescent="0.3">
      <c r="C332" s="1">
        <v>335</v>
      </c>
      <c r="D332" s="1">
        <v>63</v>
      </c>
      <c r="E332" s="1">
        <v>0</v>
      </c>
      <c r="F332" s="1"/>
      <c r="G332" s="1">
        <v>2</v>
      </c>
      <c r="H332" s="1">
        <v>0</v>
      </c>
      <c r="I332" s="1">
        <v>0</v>
      </c>
      <c r="J332" s="1">
        <v>5</v>
      </c>
      <c r="K332" s="1">
        <v>0</v>
      </c>
      <c r="L332" s="1"/>
      <c r="M332" s="1"/>
      <c r="N332" s="1">
        <v>1</v>
      </c>
      <c r="O332" s="1">
        <v>1</v>
      </c>
      <c r="P332" s="1"/>
      <c r="Q332" s="1"/>
      <c r="R332" s="1">
        <v>1</v>
      </c>
      <c r="S332" s="1"/>
      <c r="T332" s="1"/>
      <c r="U332" s="1"/>
      <c r="V332" s="1"/>
    </row>
    <row r="333" spans="3:22" hidden="1" x14ac:dyDescent="0.3">
      <c r="C333" s="1">
        <v>336</v>
      </c>
      <c r="D333" s="1">
        <v>63</v>
      </c>
      <c r="E333" s="1">
        <v>0</v>
      </c>
      <c r="F333" s="1"/>
      <c r="G333" s="1">
        <v>12</v>
      </c>
      <c r="H333" s="1">
        <v>0</v>
      </c>
      <c r="I333" s="1">
        <v>0</v>
      </c>
      <c r="J333" s="1">
        <v>5</v>
      </c>
      <c r="K333" s="1">
        <v>0</v>
      </c>
      <c r="L333" s="1"/>
      <c r="M333" s="1"/>
      <c r="N333" s="1">
        <v>5</v>
      </c>
      <c r="O333" s="1">
        <v>1</v>
      </c>
      <c r="P333" s="1"/>
      <c r="Q333" s="1"/>
      <c r="R333" s="1">
        <v>1</v>
      </c>
      <c r="S333" s="1"/>
      <c r="T333" s="1"/>
      <c r="U333" s="1"/>
      <c r="V333" s="1"/>
    </row>
    <row r="334" spans="3:22" hidden="1" x14ac:dyDescent="0.3">
      <c r="C334" s="1">
        <v>337</v>
      </c>
      <c r="D334" s="1">
        <v>63</v>
      </c>
      <c r="E334" s="1">
        <v>0</v>
      </c>
      <c r="F334" s="1"/>
      <c r="G334" s="1">
        <v>22</v>
      </c>
      <c r="H334" s="1">
        <v>0</v>
      </c>
      <c r="I334" s="1">
        <v>0</v>
      </c>
      <c r="J334" s="1">
        <v>5</v>
      </c>
      <c r="K334" s="1">
        <v>0</v>
      </c>
      <c r="L334" s="1"/>
      <c r="M334" s="1"/>
      <c r="N334" s="1">
        <v>6</v>
      </c>
      <c r="O334" s="1">
        <v>1</v>
      </c>
      <c r="P334" s="1"/>
      <c r="Q334" s="1"/>
      <c r="R334" s="1">
        <v>1</v>
      </c>
      <c r="S334" s="1"/>
      <c r="T334" s="1"/>
      <c r="U334" s="1"/>
      <c r="V334" s="1"/>
    </row>
    <row r="335" spans="3:22" hidden="1" x14ac:dyDescent="0.3">
      <c r="C335" s="1">
        <v>338</v>
      </c>
      <c r="D335" s="1">
        <v>63</v>
      </c>
      <c r="E335" s="1">
        <v>0</v>
      </c>
      <c r="F335" s="1"/>
      <c r="G335" s="1">
        <v>32</v>
      </c>
      <c r="H335" s="1">
        <v>0</v>
      </c>
      <c r="I335" s="1">
        <v>0</v>
      </c>
      <c r="J335" s="1">
        <v>5</v>
      </c>
      <c r="K335" s="1">
        <v>0</v>
      </c>
      <c r="L335" s="1"/>
      <c r="M335" s="1"/>
      <c r="N335" s="1">
        <v>12</v>
      </c>
      <c r="O335" s="1">
        <v>1</v>
      </c>
      <c r="P335" s="1"/>
      <c r="Q335" s="1"/>
      <c r="R335" s="1">
        <v>1</v>
      </c>
      <c r="S335" s="1"/>
      <c r="T335" s="1"/>
      <c r="U335" s="1"/>
      <c r="V335" s="1"/>
    </row>
    <row r="336" spans="3:22" hidden="1" x14ac:dyDescent="0.3">
      <c r="C336" s="1">
        <v>339</v>
      </c>
      <c r="D336" s="1">
        <v>63</v>
      </c>
      <c r="E336" s="1">
        <v>0</v>
      </c>
      <c r="F336" s="1"/>
      <c r="G336" s="1">
        <v>42</v>
      </c>
      <c r="H336" s="1">
        <v>0</v>
      </c>
      <c r="I336" s="1">
        <v>0</v>
      </c>
      <c r="J336" s="1">
        <v>5</v>
      </c>
      <c r="K336" s="1">
        <v>0</v>
      </c>
      <c r="L336" s="1"/>
      <c r="M336" s="1"/>
      <c r="N336" s="1">
        <v>17</v>
      </c>
      <c r="O336" s="1">
        <v>1</v>
      </c>
      <c r="P336" s="1"/>
      <c r="Q336" s="1"/>
      <c r="R336" s="1">
        <v>1</v>
      </c>
      <c r="S336" s="1"/>
      <c r="T336" s="1"/>
      <c r="U336" s="1"/>
      <c r="V336" s="1"/>
    </row>
    <row r="337" spans="3:22" hidden="1" x14ac:dyDescent="0.3">
      <c r="C337" s="1">
        <v>340</v>
      </c>
      <c r="D337" s="1">
        <v>64</v>
      </c>
      <c r="E337" s="1">
        <v>0</v>
      </c>
      <c r="F337" s="1"/>
      <c r="G337" s="1">
        <v>3</v>
      </c>
      <c r="H337" s="1">
        <v>0</v>
      </c>
      <c r="I337" s="1">
        <v>0</v>
      </c>
      <c r="J337" s="1">
        <v>10</v>
      </c>
      <c r="K337" s="1">
        <v>0</v>
      </c>
      <c r="L337" s="1"/>
      <c r="M337" s="1"/>
      <c r="N337" s="1">
        <v>11</v>
      </c>
      <c r="O337" s="1">
        <v>1</v>
      </c>
      <c r="P337" s="1"/>
      <c r="Q337" s="1"/>
      <c r="R337" s="1">
        <v>1</v>
      </c>
      <c r="S337" s="1"/>
      <c r="T337" s="1"/>
      <c r="U337" s="1"/>
      <c r="V337" s="1"/>
    </row>
    <row r="338" spans="3:22" x14ac:dyDescent="0.3">
      <c r="C338" s="1">
        <v>341</v>
      </c>
      <c r="D338" s="1">
        <v>64</v>
      </c>
      <c r="E338" s="1">
        <v>1</v>
      </c>
      <c r="F338" s="1">
        <v>0.8</v>
      </c>
      <c r="G338" s="1"/>
      <c r="H338" s="1"/>
      <c r="I338" s="1">
        <v>1</v>
      </c>
      <c r="J338" s="1"/>
      <c r="K338" s="1"/>
      <c r="L338" s="1"/>
      <c r="M338" s="1"/>
      <c r="N338" s="1">
        <v>303</v>
      </c>
      <c r="O338" s="1">
        <v>10</v>
      </c>
      <c r="P338" s="1">
        <v>30000</v>
      </c>
      <c r="Q338" s="1">
        <v>1</v>
      </c>
      <c r="R338" s="1">
        <v>1</v>
      </c>
      <c r="S338" s="1"/>
      <c r="T338" s="1"/>
      <c r="U338" s="1"/>
      <c r="V338" s="1"/>
    </row>
    <row r="339" spans="3:22" hidden="1" x14ac:dyDescent="0.3">
      <c r="C339" s="1">
        <v>342</v>
      </c>
      <c r="D339" s="1">
        <v>64</v>
      </c>
      <c r="E339" s="1">
        <v>1</v>
      </c>
      <c r="F339" s="1">
        <v>0.8</v>
      </c>
      <c r="G339" s="1"/>
      <c r="H339" s="1">
        <v>0</v>
      </c>
      <c r="I339" s="1">
        <v>0</v>
      </c>
      <c r="J339" s="1">
        <v>10</v>
      </c>
      <c r="K339" s="1">
        <v>0</v>
      </c>
      <c r="L339" s="1"/>
      <c r="M339" s="1"/>
      <c r="N339" s="1">
        <v>5</v>
      </c>
      <c r="O339" s="1">
        <v>1</v>
      </c>
      <c r="P339" s="1"/>
      <c r="Q339" s="1"/>
      <c r="R339" s="1">
        <v>1</v>
      </c>
      <c r="S339" s="1"/>
      <c r="T339" s="1"/>
      <c r="U339" s="1"/>
      <c r="V339" s="1"/>
    </row>
    <row r="340" spans="3:22" hidden="1" x14ac:dyDescent="0.3">
      <c r="C340" s="1">
        <v>343</v>
      </c>
      <c r="D340" s="1">
        <v>64</v>
      </c>
      <c r="E340" s="1">
        <v>1</v>
      </c>
      <c r="F340" s="1">
        <v>0.8</v>
      </c>
      <c r="G340" s="1"/>
      <c r="H340" s="1">
        <v>0</v>
      </c>
      <c r="I340" s="1">
        <v>0</v>
      </c>
      <c r="J340" s="1">
        <v>10</v>
      </c>
      <c r="K340" s="1">
        <v>0</v>
      </c>
      <c r="L340" s="1"/>
      <c r="M340" s="1"/>
      <c r="N340" s="1">
        <v>10</v>
      </c>
      <c r="O340" s="1">
        <v>1</v>
      </c>
      <c r="P340" s="1"/>
      <c r="Q340" s="1"/>
      <c r="R340" s="1">
        <v>1</v>
      </c>
      <c r="S340" s="1"/>
      <c r="T340" s="1"/>
      <c r="U340" s="1"/>
      <c r="V340" s="1"/>
    </row>
    <row r="341" spans="3:22" hidden="1" x14ac:dyDescent="0.3">
      <c r="C341" s="1">
        <v>344</v>
      </c>
      <c r="D341" s="1">
        <v>64</v>
      </c>
      <c r="E341" s="1">
        <v>1</v>
      </c>
      <c r="F341" s="1">
        <v>0.8</v>
      </c>
      <c r="G341" s="1"/>
      <c r="H341" s="1">
        <v>0</v>
      </c>
      <c r="I341" s="1">
        <v>0</v>
      </c>
      <c r="J341" s="1">
        <v>10</v>
      </c>
      <c r="K341" s="1">
        <v>0</v>
      </c>
      <c r="L341" s="1"/>
      <c r="M341" s="1"/>
      <c r="N341" s="1">
        <v>16</v>
      </c>
      <c r="O341" s="1">
        <v>1</v>
      </c>
      <c r="P341" s="1"/>
      <c r="Q341" s="1"/>
      <c r="R341" s="1">
        <v>1</v>
      </c>
      <c r="S341" s="1"/>
      <c r="T341" s="1"/>
      <c r="U341" s="1"/>
      <c r="V341" s="1"/>
    </row>
    <row r="342" spans="3:22" hidden="1" x14ac:dyDescent="0.3">
      <c r="C342" s="1">
        <v>345</v>
      </c>
      <c r="D342" s="1">
        <v>64</v>
      </c>
      <c r="E342" s="1">
        <v>1</v>
      </c>
      <c r="F342" s="1">
        <v>0.8</v>
      </c>
      <c r="G342" s="1"/>
      <c r="H342" s="1">
        <v>0</v>
      </c>
      <c r="I342" s="1">
        <v>0</v>
      </c>
      <c r="J342" s="1">
        <v>10</v>
      </c>
      <c r="K342" s="1">
        <v>0</v>
      </c>
      <c r="L342" s="1"/>
      <c r="M342" s="1"/>
      <c r="N342" s="1">
        <v>20</v>
      </c>
      <c r="O342" s="1">
        <v>1</v>
      </c>
      <c r="P342" s="1"/>
      <c r="Q342" s="1"/>
      <c r="R342" s="1">
        <v>1</v>
      </c>
      <c r="S342" s="1"/>
      <c r="T342" s="1"/>
      <c r="U342" s="1"/>
      <c r="V342" s="1"/>
    </row>
    <row r="343" spans="3:22" x14ac:dyDescent="0.3">
      <c r="C343" s="1">
        <v>346</v>
      </c>
      <c r="D343" s="1">
        <v>64</v>
      </c>
      <c r="E343" s="1">
        <v>1</v>
      </c>
      <c r="F343" s="1">
        <v>0.4</v>
      </c>
      <c r="G343" s="1"/>
      <c r="H343" s="1"/>
      <c r="I343" s="1">
        <v>1</v>
      </c>
      <c r="J343" s="1"/>
      <c r="K343" s="1"/>
      <c r="L343" s="1"/>
      <c r="M343" s="1"/>
      <c r="N343" s="1">
        <v>303</v>
      </c>
      <c r="O343" s="1">
        <v>10</v>
      </c>
      <c r="P343" s="1">
        <v>30000</v>
      </c>
      <c r="Q343" s="1">
        <v>1</v>
      </c>
      <c r="R343" s="1">
        <v>1</v>
      </c>
      <c r="S343" s="1"/>
      <c r="T343" s="1"/>
      <c r="U343" s="1"/>
      <c r="V343" s="1"/>
    </row>
    <row r="344" spans="3:22" hidden="1" x14ac:dyDescent="0.3">
      <c r="C344" s="1">
        <v>347</v>
      </c>
      <c r="D344" s="1">
        <v>64</v>
      </c>
      <c r="E344" s="1">
        <v>1</v>
      </c>
      <c r="F344" s="1">
        <v>0.4</v>
      </c>
      <c r="G344" s="1"/>
      <c r="H344" s="1">
        <v>0</v>
      </c>
      <c r="I344" s="1">
        <v>0</v>
      </c>
      <c r="J344" s="1">
        <v>10</v>
      </c>
      <c r="K344" s="1">
        <v>0</v>
      </c>
      <c r="L344" s="1"/>
      <c r="M344" s="1"/>
      <c r="N344" s="1">
        <v>6</v>
      </c>
      <c r="O344" s="1">
        <v>1</v>
      </c>
      <c r="P344" s="1"/>
      <c r="Q344" s="1"/>
      <c r="R344" s="1">
        <v>1</v>
      </c>
      <c r="S344" s="1"/>
      <c r="T344" s="1"/>
      <c r="U344" s="1"/>
      <c r="V344" s="1"/>
    </row>
    <row r="345" spans="3:22" hidden="1" x14ac:dyDescent="0.3">
      <c r="C345" s="1">
        <v>348</v>
      </c>
      <c r="D345" s="1">
        <v>64</v>
      </c>
      <c r="E345" s="1">
        <v>1</v>
      </c>
      <c r="F345" s="1">
        <v>0.4</v>
      </c>
      <c r="G345" s="1"/>
      <c r="H345" s="1">
        <v>0</v>
      </c>
      <c r="I345" s="1">
        <v>0</v>
      </c>
      <c r="J345" s="1">
        <v>10</v>
      </c>
      <c r="K345" s="1">
        <v>0</v>
      </c>
      <c r="L345" s="1"/>
      <c r="M345" s="1"/>
      <c r="N345" s="1">
        <v>12</v>
      </c>
      <c r="O345" s="1">
        <v>1</v>
      </c>
      <c r="P345" s="1"/>
      <c r="Q345" s="1"/>
      <c r="R345" s="1">
        <v>1</v>
      </c>
      <c r="S345" s="1"/>
      <c r="T345" s="1"/>
      <c r="U345" s="1"/>
      <c r="V345" s="1"/>
    </row>
    <row r="346" spans="3:22" hidden="1" x14ac:dyDescent="0.3">
      <c r="C346" s="1">
        <v>349</v>
      </c>
      <c r="D346" s="1">
        <v>64</v>
      </c>
      <c r="E346" s="1">
        <v>1</v>
      </c>
      <c r="F346" s="1">
        <v>0.4</v>
      </c>
      <c r="G346" s="1"/>
      <c r="H346" s="1">
        <v>0</v>
      </c>
      <c r="I346" s="1">
        <v>0</v>
      </c>
      <c r="J346" s="1">
        <v>10</v>
      </c>
      <c r="K346" s="1">
        <v>0</v>
      </c>
      <c r="L346" s="1"/>
      <c r="M346" s="1"/>
      <c r="N346" s="1">
        <v>18</v>
      </c>
      <c r="O346" s="1">
        <v>1</v>
      </c>
      <c r="P346" s="1"/>
      <c r="Q346" s="1"/>
      <c r="R346" s="1">
        <v>1</v>
      </c>
      <c r="S346" s="1"/>
      <c r="T346" s="1"/>
      <c r="U346" s="1"/>
      <c r="V346" s="1"/>
    </row>
    <row r="347" spans="3:22" hidden="1" x14ac:dyDescent="0.3">
      <c r="C347" s="1">
        <v>350</v>
      </c>
      <c r="D347" s="1">
        <v>64</v>
      </c>
      <c r="E347" s="1">
        <v>1</v>
      </c>
      <c r="F347" s="1">
        <v>0.4</v>
      </c>
      <c r="G347" s="1"/>
      <c r="H347" s="1">
        <v>0</v>
      </c>
      <c r="I347" s="1">
        <v>0</v>
      </c>
      <c r="J347" s="1">
        <v>10</v>
      </c>
      <c r="K347" s="1">
        <v>0</v>
      </c>
      <c r="L347" s="1"/>
      <c r="M347" s="1"/>
      <c r="N347" s="1">
        <v>20</v>
      </c>
      <c r="O347" s="1">
        <v>1</v>
      </c>
      <c r="P347" s="1"/>
      <c r="Q347" s="1"/>
      <c r="R347" s="1">
        <v>1</v>
      </c>
      <c r="S347" s="1"/>
      <c r="T347" s="1"/>
      <c r="U347" s="1"/>
      <c r="V347" s="1"/>
    </row>
    <row r="348" spans="3:22" hidden="1" x14ac:dyDescent="0.3">
      <c r="C348" s="1">
        <v>351</v>
      </c>
      <c r="D348" s="1">
        <v>65</v>
      </c>
      <c r="E348" s="1">
        <v>0</v>
      </c>
      <c r="F348" s="1"/>
      <c r="G348" s="1">
        <v>7</v>
      </c>
      <c r="H348" s="1">
        <v>0</v>
      </c>
      <c r="I348" s="1">
        <v>0</v>
      </c>
      <c r="J348" s="1">
        <v>20</v>
      </c>
      <c r="K348" s="1">
        <v>0</v>
      </c>
      <c r="L348" s="1"/>
      <c r="M348" s="1"/>
      <c r="N348" s="1">
        <v>1</v>
      </c>
      <c r="O348" s="1">
        <v>1</v>
      </c>
      <c r="P348" s="1"/>
      <c r="Q348" s="1"/>
      <c r="R348" s="1">
        <v>1</v>
      </c>
      <c r="S348" s="1"/>
      <c r="T348" s="1"/>
      <c r="U348" s="1"/>
      <c r="V348" s="1"/>
    </row>
    <row r="349" spans="3:22" hidden="1" x14ac:dyDescent="0.3">
      <c r="C349" s="1">
        <v>352</v>
      </c>
      <c r="D349" s="1">
        <v>65</v>
      </c>
      <c r="E349" s="1">
        <v>0</v>
      </c>
      <c r="F349" s="1"/>
      <c r="G349" s="1">
        <v>17</v>
      </c>
      <c r="H349" s="1">
        <v>0</v>
      </c>
      <c r="I349" s="1">
        <v>0</v>
      </c>
      <c r="J349" s="1">
        <v>20</v>
      </c>
      <c r="K349" s="1">
        <v>0</v>
      </c>
      <c r="L349" s="1"/>
      <c r="M349" s="1"/>
      <c r="N349" s="1">
        <v>6</v>
      </c>
      <c r="O349" s="1">
        <v>1</v>
      </c>
      <c r="P349" s="1"/>
      <c r="Q349" s="1"/>
      <c r="R349" s="1">
        <v>1</v>
      </c>
      <c r="S349" s="1"/>
      <c r="T349" s="1"/>
      <c r="U349" s="1"/>
      <c r="V349" s="1"/>
    </row>
    <row r="350" spans="3:22" hidden="1" x14ac:dyDescent="0.3">
      <c r="C350" s="1">
        <v>353</v>
      </c>
      <c r="D350" s="1">
        <v>65</v>
      </c>
      <c r="E350" s="1">
        <v>0</v>
      </c>
      <c r="F350" s="1"/>
      <c r="G350" s="1">
        <v>27</v>
      </c>
      <c r="H350" s="1">
        <v>0</v>
      </c>
      <c r="I350" s="1">
        <v>0</v>
      </c>
      <c r="J350" s="1">
        <v>20</v>
      </c>
      <c r="K350" s="1">
        <v>0</v>
      </c>
      <c r="L350" s="1"/>
      <c r="M350" s="1"/>
      <c r="N350" s="1">
        <v>10</v>
      </c>
      <c r="O350" s="1">
        <v>1</v>
      </c>
      <c r="P350" s="1"/>
      <c r="Q350" s="1"/>
      <c r="R350" s="1">
        <v>1</v>
      </c>
      <c r="S350" s="1"/>
      <c r="T350" s="1"/>
      <c r="U350" s="1"/>
      <c r="V350" s="1"/>
    </row>
    <row r="351" spans="3:22" hidden="1" x14ac:dyDescent="0.3">
      <c r="C351" s="1">
        <v>354</v>
      </c>
      <c r="D351" s="1">
        <v>65</v>
      </c>
      <c r="E351" s="1">
        <v>0</v>
      </c>
      <c r="F351" s="1"/>
      <c r="G351" s="1">
        <v>37</v>
      </c>
      <c r="H351" s="1">
        <v>0</v>
      </c>
      <c r="I351" s="1">
        <v>0</v>
      </c>
      <c r="J351" s="1">
        <v>20</v>
      </c>
      <c r="K351" s="1">
        <v>0</v>
      </c>
      <c r="L351" s="1"/>
      <c r="M351" s="1"/>
      <c r="N351" s="1">
        <v>12</v>
      </c>
      <c r="O351" s="1">
        <v>1</v>
      </c>
      <c r="P351" s="1"/>
      <c r="Q351" s="1"/>
      <c r="R351" s="1">
        <v>1</v>
      </c>
      <c r="S351" s="1"/>
      <c r="T351" s="1"/>
      <c r="U351" s="1"/>
      <c r="V351" s="1"/>
    </row>
    <row r="352" spans="3:22" hidden="1" x14ac:dyDescent="0.3">
      <c r="C352" s="1">
        <v>355</v>
      </c>
      <c r="D352" s="1">
        <v>65</v>
      </c>
      <c r="E352" s="1">
        <v>0</v>
      </c>
      <c r="F352" s="1"/>
      <c r="G352" s="1">
        <v>0</v>
      </c>
      <c r="H352" s="1"/>
      <c r="I352" s="1">
        <v>1</v>
      </c>
      <c r="J352" s="1"/>
      <c r="K352" s="1"/>
      <c r="L352" s="1"/>
      <c r="M352" s="1"/>
      <c r="N352" s="1">
        <v>112</v>
      </c>
      <c r="O352" s="1">
        <v>20</v>
      </c>
      <c r="P352" s="1"/>
      <c r="Q352" s="1"/>
      <c r="R352" s="1">
        <v>1</v>
      </c>
      <c r="S352" s="1"/>
      <c r="T352" s="1"/>
      <c r="U352" s="1"/>
      <c r="V352" s="1"/>
    </row>
    <row r="353" spans="3:22" hidden="1" x14ac:dyDescent="0.3">
      <c r="C353" s="1">
        <v>356</v>
      </c>
      <c r="D353" s="1">
        <v>66</v>
      </c>
      <c r="E353" s="1"/>
      <c r="F353" s="1"/>
      <c r="G353" s="1">
        <v>6</v>
      </c>
      <c r="H353" s="1">
        <v>0</v>
      </c>
      <c r="I353" s="1">
        <v>0</v>
      </c>
      <c r="J353" s="1">
        <v>40</v>
      </c>
      <c r="K353" s="1">
        <v>0</v>
      </c>
      <c r="L353" s="1"/>
      <c r="M353" s="1"/>
      <c r="N353" s="1">
        <v>1</v>
      </c>
      <c r="O353" s="1">
        <v>1</v>
      </c>
      <c r="P353" s="1"/>
      <c r="Q353" s="1"/>
      <c r="R353" s="1">
        <v>1</v>
      </c>
      <c r="S353" s="1"/>
      <c r="T353" s="1"/>
      <c r="U353" s="1"/>
      <c r="V353" s="1"/>
    </row>
    <row r="354" spans="3:22" hidden="1" x14ac:dyDescent="0.3">
      <c r="C354" s="1">
        <v>357</v>
      </c>
      <c r="D354" s="1">
        <v>66</v>
      </c>
      <c r="E354" s="1"/>
      <c r="F354" s="1"/>
      <c r="G354" s="1">
        <v>16</v>
      </c>
      <c r="H354" s="1">
        <v>0</v>
      </c>
      <c r="I354" s="1">
        <v>0</v>
      </c>
      <c r="J354" s="1">
        <v>40</v>
      </c>
      <c r="K354" s="1">
        <v>0</v>
      </c>
      <c r="L354" s="1"/>
      <c r="M354" s="1"/>
      <c r="N354" s="1">
        <v>6</v>
      </c>
      <c r="O354" s="1">
        <v>1</v>
      </c>
      <c r="P354" s="1"/>
      <c r="Q354" s="1"/>
      <c r="R354" s="1">
        <v>1</v>
      </c>
      <c r="S354" s="1"/>
      <c r="T354" s="1"/>
      <c r="U354" s="1"/>
      <c r="V354" s="1"/>
    </row>
    <row r="355" spans="3:22" hidden="1" x14ac:dyDescent="0.3">
      <c r="C355" s="1">
        <v>358</v>
      </c>
      <c r="D355" s="1">
        <v>66</v>
      </c>
      <c r="E355" s="1"/>
      <c r="F355" s="1"/>
      <c r="G355" s="1">
        <v>26</v>
      </c>
      <c r="H355" s="1">
        <v>0</v>
      </c>
      <c r="I355" s="1">
        <v>0</v>
      </c>
      <c r="J355" s="1">
        <v>40</v>
      </c>
      <c r="K355" s="1">
        <v>0</v>
      </c>
      <c r="L355" s="1"/>
      <c r="M355" s="1"/>
      <c r="N355" s="1">
        <v>11</v>
      </c>
      <c r="O355" s="1">
        <v>1</v>
      </c>
      <c r="P355" s="1"/>
      <c r="Q355" s="1"/>
      <c r="R355" s="1">
        <v>1</v>
      </c>
      <c r="S355" s="1"/>
      <c r="T355" s="1"/>
      <c r="U355" s="1"/>
      <c r="V355" s="1"/>
    </row>
    <row r="356" spans="3:22" hidden="1" x14ac:dyDescent="0.3">
      <c r="C356" s="1">
        <v>359</v>
      </c>
      <c r="D356" s="1">
        <v>66</v>
      </c>
      <c r="E356" s="1"/>
      <c r="F356" s="1"/>
      <c r="G356" s="1">
        <v>36</v>
      </c>
      <c r="H356" s="1">
        <v>0</v>
      </c>
      <c r="I356" s="1">
        <v>0</v>
      </c>
      <c r="J356" s="1">
        <v>40</v>
      </c>
      <c r="K356" s="1">
        <v>0</v>
      </c>
      <c r="L356" s="1"/>
      <c r="M356" s="1"/>
      <c r="N356" s="1">
        <v>16</v>
      </c>
      <c r="O356" s="1">
        <v>1</v>
      </c>
      <c r="P356" s="1"/>
      <c r="Q356" s="1"/>
      <c r="R356" s="1">
        <v>1</v>
      </c>
      <c r="S356" s="1"/>
      <c r="T356" s="1"/>
      <c r="U356" s="1"/>
      <c r="V356" s="1"/>
    </row>
    <row r="357" spans="3:22" hidden="1" x14ac:dyDescent="0.3">
      <c r="C357" s="1">
        <v>360</v>
      </c>
      <c r="D357" s="1">
        <v>66</v>
      </c>
      <c r="E357" s="1"/>
      <c r="F357" s="1"/>
      <c r="G357" s="1">
        <v>46</v>
      </c>
      <c r="H357" s="1">
        <v>0</v>
      </c>
      <c r="I357" s="1">
        <v>0</v>
      </c>
      <c r="J357" s="1">
        <v>30</v>
      </c>
      <c r="K357" s="1">
        <v>0</v>
      </c>
      <c r="L357" s="1"/>
      <c r="M357" s="1"/>
      <c r="N357" s="1">
        <v>18</v>
      </c>
      <c r="O357" s="1">
        <v>1</v>
      </c>
      <c r="P357" s="1"/>
      <c r="Q357" s="1"/>
      <c r="R357" s="1">
        <v>1</v>
      </c>
      <c r="S357" s="1"/>
      <c r="T357" s="1"/>
      <c r="U357" s="1"/>
      <c r="V357" s="1"/>
    </row>
    <row r="358" spans="3:22" hidden="1" x14ac:dyDescent="0.3">
      <c r="C358" s="1">
        <v>361</v>
      </c>
      <c r="D358" s="1">
        <v>66</v>
      </c>
      <c r="E358" s="1"/>
      <c r="F358" s="1"/>
      <c r="G358" s="1">
        <v>56</v>
      </c>
      <c r="H358" s="1">
        <v>0</v>
      </c>
      <c r="I358" s="1">
        <v>0</v>
      </c>
      <c r="J358" s="1">
        <v>30</v>
      </c>
      <c r="K358" s="1">
        <v>0</v>
      </c>
      <c r="L358" s="1"/>
      <c r="M358" s="1"/>
      <c r="N358" s="1">
        <v>19</v>
      </c>
      <c r="O358" s="1">
        <v>1</v>
      </c>
      <c r="P358" s="1"/>
      <c r="Q358" s="1"/>
      <c r="R358" s="1">
        <v>1</v>
      </c>
      <c r="S358" s="1"/>
      <c r="T358" s="1"/>
      <c r="U358" s="1"/>
      <c r="V358" s="1"/>
    </row>
    <row r="359" spans="3:22" hidden="1" x14ac:dyDescent="0.3">
      <c r="C359" s="1">
        <v>362</v>
      </c>
      <c r="D359" s="1">
        <v>66</v>
      </c>
      <c r="E359" s="1"/>
      <c r="F359" s="1"/>
      <c r="G359" s="1">
        <v>66</v>
      </c>
      <c r="H359" s="1">
        <v>0</v>
      </c>
      <c r="I359" s="1">
        <v>0</v>
      </c>
      <c r="J359" s="1">
        <v>30</v>
      </c>
      <c r="K359" s="1">
        <v>0</v>
      </c>
      <c r="L359" s="1"/>
      <c r="M359" s="1"/>
      <c r="N359" s="1">
        <v>20</v>
      </c>
      <c r="O359" s="1">
        <v>1</v>
      </c>
      <c r="P359" s="1"/>
      <c r="Q359" s="1"/>
      <c r="R359" s="1">
        <v>1</v>
      </c>
      <c r="S359" s="1"/>
      <c r="T359" s="1"/>
      <c r="U359" s="1"/>
      <c r="V359" s="1"/>
    </row>
    <row r="360" spans="3:22" hidden="1" x14ac:dyDescent="0.3">
      <c r="C360" s="1">
        <v>363</v>
      </c>
      <c r="D360" s="1">
        <v>67</v>
      </c>
      <c r="E360" s="1">
        <v>0</v>
      </c>
      <c r="F360" s="1"/>
      <c r="G360" s="1">
        <v>3</v>
      </c>
      <c r="H360" s="1">
        <v>0</v>
      </c>
      <c r="I360" s="1">
        <v>0</v>
      </c>
      <c r="J360" s="1">
        <v>5</v>
      </c>
      <c r="K360" s="1">
        <v>0</v>
      </c>
      <c r="L360" s="1"/>
      <c r="M360" s="1"/>
      <c r="N360" s="1">
        <v>2</v>
      </c>
      <c r="O360" s="1">
        <v>1</v>
      </c>
      <c r="P360" s="1"/>
      <c r="Q360" s="1"/>
      <c r="R360" s="1">
        <v>1</v>
      </c>
      <c r="S360" s="1"/>
      <c r="T360" s="1"/>
      <c r="U360" s="1"/>
      <c r="V360" s="1"/>
    </row>
    <row r="361" spans="3:22" hidden="1" x14ac:dyDescent="0.3">
      <c r="C361" s="1">
        <v>364</v>
      </c>
      <c r="D361" s="1">
        <v>67</v>
      </c>
      <c r="E361" s="1">
        <v>1</v>
      </c>
      <c r="F361" s="1">
        <v>0.8</v>
      </c>
      <c r="G361" s="1"/>
      <c r="H361" s="1">
        <v>0</v>
      </c>
      <c r="I361" s="1">
        <v>0</v>
      </c>
      <c r="J361" s="1">
        <v>10</v>
      </c>
      <c r="K361" s="1">
        <v>0</v>
      </c>
      <c r="L361" s="1"/>
      <c r="M361" s="1"/>
      <c r="N361" s="1">
        <v>3</v>
      </c>
      <c r="O361" s="1">
        <v>1</v>
      </c>
      <c r="P361" s="1"/>
      <c r="Q361" s="1"/>
      <c r="R361" s="1">
        <v>1</v>
      </c>
      <c r="S361" s="1"/>
      <c r="T361" s="1"/>
      <c r="U361" s="1"/>
      <c r="V361" s="1"/>
    </row>
    <row r="362" spans="3:22" hidden="1" x14ac:dyDescent="0.3">
      <c r="C362" s="1">
        <v>365</v>
      </c>
      <c r="D362" s="1">
        <v>67</v>
      </c>
      <c r="E362" s="1">
        <v>1</v>
      </c>
      <c r="F362" s="1">
        <v>0.8</v>
      </c>
      <c r="G362" s="1"/>
      <c r="H362" s="1">
        <v>0</v>
      </c>
      <c r="I362" s="1">
        <v>0</v>
      </c>
      <c r="J362" s="1">
        <v>10</v>
      </c>
      <c r="K362" s="1">
        <v>0</v>
      </c>
      <c r="L362" s="1"/>
      <c r="M362" s="1"/>
      <c r="N362" s="1">
        <v>11</v>
      </c>
      <c r="O362" s="1">
        <v>1</v>
      </c>
      <c r="P362" s="1"/>
      <c r="Q362" s="1"/>
      <c r="R362" s="1">
        <v>1</v>
      </c>
      <c r="S362" s="1"/>
      <c r="T362" s="1"/>
      <c r="U362" s="1"/>
      <c r="V362" s="1"/>
    </row>
    <row r="363" spans="3:22" hidden="1" x14ac:dyDescent="0.3">
      <c r="C363" s="1">
        <v>366</v>
      </c>
      <c r="D363" s="1">
        <v>67</v>
      </c>
      <c r="E363" s="1">
        <v>1</v>
      </c>
      <c r="F363" s="1">
        <v>0.8</v>
      </c>
      <c r="G363" s="1"/>
      <c r="H363" s="1">
        <v>0</v>
      </c>
      <c r="I363" s="1">
        <v>0</v>
      </c>
      <c r="J363" s="1">
        <v>10</v>
      </c>
      <c r="K363" s="1">
        <v>0</v>
      </c>
      <c r="L363" s="1"/>
      <c r="M363" s="1"/>
      <c r="N363" s="1">
        <v>16</v>
      </c>
      <c r="O363" s="1">
        <v>1</v>
      </c>
      <c r="P363" s="1"/>
      <c r="Q363" s="1"/>
      <c r="R363" s="1">
        <v>1</v>
      </c>
      <c r="S363" s="1"/>
      <c r="T363" s="1"/>
      <c r="U363" s="1"/>
      <c r="V363" s="1"/>
    </row>
    <row r="364" spans="3:22" x14ac:dyDescent="0.3">
      <c r="C364" s="1">
        <v>367</v>
      </c>
      <c r="D364" s="1">
        <v>67</v>
      </c>
      <c r="E364" s="1">
        <v>1</v>
      </c>
      <c r="F364" s="1">
        <v>0.8</v>
      </c>
      <c r="G364" s="1"/>
      <c r="H364" s="1"/>
      <c r="I364" s="1">
        <v>1</v>
      </c>
      <c r="J364" s="1"/>
      <c r="K364" s="1"/>
      <c r="L364" s="1"/>
      <c r="M364" s="1"/>
      <c r="N364" s="1">
        <v>306</v>
      </c>
      <c r="O364" s="1">
        <v>10</v>
      </c>
      <c r="P364" s="1">
        <v>30000</v>
      </c>
      <c r="Q364" s="1">
        <v>1</v>
      </c>
      <c r="R364" s="1">
        <v>1</v>
      </c>
      <c r="S364" s="1"/>
      <c r="T364" s="1"/>
      <c r="U364" s="1"/>
      <c r="V364" s="1"/>
    </row>
    <row r="365" spans="3:22" hidden="1" x14ac:dyDescent="0.3">
      <c r="C365" s="1">
        <v>368</v>
      </c>
      <c r="D365" s="1">
        <v>67</v>
      </c>
      <c r="E365" s="1">
        <v>1</v>
      </c>
      <c r="F365" s="1">
        <v>0.4</v>
      </c>
      <c r="G365" s="1"/>
      <c r="H365" s="1">
        <v>0</v>
      </c>
      <c r="I365" s="1">
        <v>0</v>
      </c>
      <c r="J365" s="1">
        <v>10</v>
      </c>
      <c r="K365" s="1">
        <v>0</v>
      </c>
      <c r="L365" s="1"/>
      <c r="M365" s="1"/>
      <c r="N365" s="1">
        <v>6</v>
      </c>
      <c r="O365" s="1">
        <v>1</v>
      </c>
      <c r="P365" s="1"/>
      <c r="Q365" s="1"/>
      <c r="R365" s="1">
        <v>1</v>
      </c>
      <c r="S365" s="1"/>
      <c r="T365" s="1"/>
      <c r="U365" s="1"/>
      <c r="V365" s="1"/>
    </row>
    <row r="366" spans="3:22" hidden="1" x14ac:dyDescent="0.3">
      <c r="C366" s="1">
        <v>369</v>
      </c>
      <c r="D366" s="1">
        <v>67</v>
      </c>
      <c r="E366" s="1">
        <v>1</v>
      </c>
      <c r="F366" s="1">
        <v>0.4</v>
      </c>
      <c r="G366" s="1"/>
      <c r="H366" s="1">
        <v>0</v>
      </c>
      <c r="I366" s="1">
        <v>0</v>
      </c>
      <c r="J366" s="1">
        <v>10</v>
      </c>
      <c r="K366" s="1">
        <v>0</v>
      </c>
      <c r="L366" s="1"/>
      <c r="M366" s="1"/>
      <c r="N366" s="1">
        <v>12</v>
      </c>
      <c r="O366" s="1">
        <v>1</v>
      </c>
      <c r="P366" s="1"/>
      <c r="Q366" s="1"/>
      <c r="R366" s="1">
        <v>1</v>
      </c>
      <c r="S366" s="1"/>
      <c r="T366" s="1"/>
      <c r="U366" s="1"/>
      <c r="V366" s="1"/>
    </row>
    <row r="367" spans="3:22" hidden="1" x14ac:dyDescent="0.3">
      <c r="C367" s="1">
        <v>370</v>
      </c>
      <c r="D367" s="1">
        <v>67</v>
      </c>
      <c r="E367" s="1">
        <v>1</v>
      </c>
      <c r="F367" s="1">
        <v>0.4</v>
      </c>
      <c r="G367" s="1"/>
      <c r="H367" s="1">
        <v>0</v>
      </c>
      <c r="I367" s="1">
        <v>0</v>
      </c>
      <c r="J367" s="1">
        <v>10</v>
      </c>
      <c r="K367" s="1">
        <v>0</v>
      </c>
      <c r="L367" s="1"/>
      <c r="M367" s="1"/>
      <c r="N367" s="1">
        <v>17</v>
      </c>
      <c r="O367" s="1">
        <v>1</v>
      </c>
      <c r="P367" s="1"/>
      <c r="Q367" s="1"/>
      <c r="R367" s="1">
        <v>1</v>
      </c>
      <c r="S367" s="1"/>
      <c r="T367" s="1"/>
      <c r="U367" s="1"/>
      <c r="V367" s="1"/>
    </row>
    <row r="368" spans="3:22" x14ac:dyDescent="0.3">
      <c r="C368" s="1">
        <v>371</v>
      </c>
      <c r="D368" s="1">
        <v>67</v>
      </c>
      <c r="E368" s="1">
        <v>1</v>
      </c>
      <c r="F368" s="1">
        <v>0.4</v>
      </c>
      <c r="G368" s="1"/>
      <c r="H368" s="1"/>
      <c r="I368" s="1">
        <v>1</v>
      </c>
      <c r="J368" s="1"/>
      <c r="K368" s="1"/>
      <c r="L368" s="1"/>
      <c r="M368" s="1"/>
      <c r="N368" s="1">
        <v>306</v>
      </c>
      <c r="O368" s="1">
        <v>10</v>
      </c>
      <c r="P368" s="1">
        <v>30000</v>
      </c>
      <c r="Q368" s="1">
        <v>1</v>
      </c>
      <c r="R368" s="1">
        <v>1</v>
      </c>
      <c r="S368" s="1"/>
      <c r="T368" s="1"/>
      <c r="U368" s="1"/>
      <c r="V368" s="1"/>
    </row>
    <row r="369" spans="3:22" hidden="1" x14ac:dyDescent="0.3">
      <c r="C369" s="1">
        <v>372</v>
      </c>
      <c r="D369" s="1">
        <v>68</v>
      </c>
      <c r="E369" s="1">
        <v>0</v>
      </c>
      <c r="F369" s="1"/>
      <c r="G369" s="1">
        <v>7</v>
      </c>
      <c r="H369" s="1">
        <v>0</v>
      </c>
      <c r="I369" s="1">
        <v>0</v>
      </c>
      <c r="J369" s="1">
        <v>15</v>
      </c>
      <c r="K369" s="1">
        <v>0</v>
      </c>
      <c r="L369" s="1"/>
      <c r="M369" s="1"/>
      <c r="N369" s="1">
        <v>2</v>
      </c>
      <c r="O369" s="1">
        <v>1</v>
      </c>
      <c r="P369" s="1"/>
      <c r="Q369" s="1"/>
      <c r="R369" s="1">
        <v>1</v>
      </c>
      <c r="S369" s="1"/>
      <c r="T369" s="1"/>
      <c r="U369" s="1"/>
      <c r="V369" s="1"/>
    </row>
    <row r="370" spans="3:22" hidden="1" x14ac:dyDescent="0.3">
      <c r="C370" s="1">
        <v>373</v>
      </c>
      <c r="D370" s="1">
        <v>68</v>
      </c>
      <c r="E370" s="1">
        <v>0</v>
      </c>
      <c r="F370" s="1"/>
      <c r="G370" s="1">
        <v>12</v>
      </c>
      <c r="H370" s="1">
        <v>0</v>
      </c>
      <c r="I370" s="1">
        <v>0</v>
      </c>
      <c r="J370" s="1">
        <v>15</v>
      </c>
      <c r="K370" s="1">
        <v>0</v>
      </c>
      <c r="L370" s="1"/>
      <c r="M370" s="1"/>
      <c r="N370" s="1">
        <v>11</v>
      </c>
      <c r="O370" s="1">
        <v>1</v>
      </c>
      <c r="P370" s="1"/>
      <c r="Q370" s="1"/>
      <c r="R370" s="1">
        <v>1</v>
      </c>
      <c r="S370" s="1"/>
      <c r="T370" s="1"/>
      <c r="U370" s="1"/>
      <c r="V370" s="1"/>
    </row>
    <row r="371" spans="3:22" hidden="1" x14ac:dyDescent="0.3">
      <c r="C371" s="1">
        <v>374</v>
      </c>
      <c r="D371" s="1">
        <v>68</v>
      </c>
      <c r="E371" s="1">
        <v>0</v>
      </c>
      <c r="F371" s="1"/>
      <c r="G371" s="1">
        <v>17</v>
      </c>
      <c r="H371" s="1">
        <v>0</v>
      </c>
      <c r="I371" s="1">
        <v>0</v>
      </c>
      <c r="J371" s="1">
        <v>15</v>
      </c>
      <c r="K371" s="1">
        <v>0</v>
      </c>
      <c r="L371" s="1"/>
      <c r="M371" s="1"/>
      <c r="N371" s="1">
        <v>17</v>
      </c>
      <c r="O371" s="1">
        <v>1</v>
      </c>
      <c r="P371" s="1"/>
      <c r="Q371" s="1"/>
      <c r="R371" s="1">
        <v>1</v>
      </c>
      <c r="S371" s="1"/>
      <c r="T371" s="1"/>
      <c r="U371" s="1"/>
      <c r="V371" s="1"/>
    </row>
    <row r="372" spans="3:22" x14ac:dyDescent="0.3">
      <c r="C372" s="1">
        <v>375</v>
      </c>
      <c r="D372" s="1">
        <v>68</v>
      </c>
      <c r="E372" s="1">
        <v>2</v>
      </c>
      <c r="F372" s="1">
        <v>1</v>
      </c>
      <c r="G372" s="1"/>
      <c r="H372" s="1"/>
      <c r="I372" s="1">
        <v>1</v>
      </c>
      <c r="J372" s="1"/>
      <c r="K372" s="1"/>
      <c r="L372" s="1"/>
      <c r="M372" s="1"/>
      <c r="N372" s="1">
        <v>6</v>
      </c>
      <c r="O372" s="1">
        <v>1</v>
      </c>
      <c r="P372" s="1">
        <v>30000</v>
      </c>
      <c r="Q372" s="1">
        <v>1</v>
      </c>
      <c r="R372" s="1">
        <v>1</v>
      </c>
      <c r="S372" s="1"/>
      <c r="T372" s="1"/>
      <c r="U372" s="1"/>
      <c r="V372" s="1"/>
    </row>
    <row r="373" spans="3:22" hidden="1" x14ac:dyDescent="0.3">
      <c r="C373" s="1">
        <v>376</v>
      </c>
      <c r="D373" s="1">
        <v>68</v>
      </c>
      <c r="E373" s="1">
        <v>2</v>
      </c>
      <c r="F373" s="1">
        <v>1</v>
      </c>
      <c r="G373" s="1"/>
      <c r="H373" s="1">
        <v>0</v>
      </c>
      <c r="I373" s="1">
        <v>0</v>
      </c>
      <c r="J373" s="1">
        <v>10</v>
      </c>
      <c r="K373" s="1">
        <v>0</v>
      </c>
      <c r="L373" s="1"/>
      <c r="M373" s="1"/>
      <c r="N373" s="1">
        <v>6</v>
      </c>
      <c r="O373" s="1">
        <v>1</v>
      </c>
      <c r="P373" s="1"/>
      <c r="Q373" s="1"/>
      <c r="R373" s="1">
        <v>1</v>
      </c>
      <c r="S373" s="1"/>
      <c r="T373" s="1"/>
      <c r="U373" s="1"/>
      <c r="V373" s="1"/>
    </row>
    <row r="374" spans="3:22" hidden="1" x14ac:dyDescent="0.3">
      <c r="C374" s="1">
        <v>377</v>
      </c>
      <c r="D374" s="1">
        <v>68</v>
      </c>
      <c r="E374" s="1">
        <v>2</v>
      </c>
      <c r="F374" s="1">
        <v>1</v>
      </c>
      <c r="G374" s="1"/>
      <c r="H374" s="1">
        <v>0</v>
      </c>
      <c r="I374" s="1">
        <v>0</v>
      </c>
      <c r="J374" s="1">
        <v>10</v>
      </c>
      <c r="K374" s="1">
        <v>0</v>
      </c>
      <c r="L374" s="1"/>
      <c r="M374" s="1"/>
      <c r="N374" s="1">
        <v>11</v>
      </c>
      <c r="O374" s="1">
        <v>1</v>
      </c>
      <c r="P374" s="1"/>
      <c r="Q374" s="1"/>
      <c r="R374" s="1">
        <v>1</v>
      </c>
      <c r="S374" s="1"/>
      <c r="T374" s="1"/>
      <c r="U374" s="1"/>
      <c r="V374" s="1"/>
    </row>
    <row r="375" spans="3:22" hidden="1" x14ac:dyDescent="0.3">
      <c r="C375" s="1">
        <v>378</v>
      </c>
      <c r="D375" s="1">
        <v>68</v>
      </c>
      <c r="E375" s="1">
        <v>2</v>
      </c>
      <c r="F375" s="1">
        <v>1</v>
      </c>
      <c r="G375" s="1"/>
      <c r="H375" s="1">
        <v>0</v>
      </c>
      <c r="I375" s="1">
        <v>0</v>
      </c>
      <c r="J375" s="1">
        <v>10</v>
      </c>
      <c r="K375" s="1">
        <v>0</v>
      </c>
      <c r="L375" s="1"/>
      <c r="M375" s="1"/>
      <c r="N375" s="1">
        <v>17</v>
      </c>
      <c r="O375" s="1">
        <v>1</v>
      </c>
      <c r="P375" s="1"/>
      <c r="Q375" s="1"/>
      <c r="R375" s="1">
        <v>1</v>
      </c>
      <c r="S375" s="1"/>
      <c r="T375" s="1"/>
      <c r="U375" s="1"/>
      <c r="V375" s="1"/>
    </row>
    <row r="376" spans="3:22" hidden="1" x14ac:dyDescent="0.3">
      <c r="C376" s="1">
        <v>379</v>
      </c>
      <c r="D376" s="1">
        <v>68</v>
      </c>
      <c r="E376" s="1">
        <v>2</v>
      </c>
      <c r="F376" s="1">
        <v>1</v>
      </c>
      <c r="G376" s="1"/>
      <c r="H376" s="1">
        <v>0</v>
      </c>
      <c r="I376" s="1">
        <v>0</v>
      </c>
      <c r="J376" s="1">
        <v>10</v>
      </c>
      <c r="K376" s="1">
        <v>0</v>
      </c>
      <c r="L376" s="1"/>
      <c r="M376" s="1"/>
      <c r="N376" s="1">
        <v>19</v>
      </c>
      <c r="O376" s="1">
        <v>1</v>
      </c>
      <c r="P376" s="1"/>
      <c r="Q376" s="1"/>
      <c r="R376" s="1">
        <v>1</v>
      </c>
      <c r="S376" s="1"/>
      <c r="T376" s="1"/>
      <c r="U376" s="1"/>
      <c r="V376" s="1"/>
    </row>
    <row r="377" spans="3:22" hidden="1" x14ac:dyDescent="0.3">
      <c r="C377" s="1">
        <v>380</v>
      </c>
      <c r="D377" s="1">
        <v>68</v>
      </c>
      <c r="E377" s="1">
        <v>2</v>
      </c>
      <c r="F377" s="1">
        <v>1</v>
      </c>
      <c r="G377" s="1"/>
      <c r="H377" s="1">
        <v>0</v>
      </c>
      <c r="I377" s="1">
        <v>0</v>
      </c>
      <c r="J377" s="1">
        <v>10</v>
      </c>
      <c r="K377" s="1">
        <v>0</v>
      </c>
      <c r="L377" s="1"/>
      <c r="M377" s="1"/>
      <c r="N377" s="1">
        <v>20</v>
      </c>
      <c r="O377" s="1">
        <v>1</v>
      </c>
      <c r="P377" s="1"/>
      <c r="Q377" s="1"/>
      <c r="R377" s="1">
        <v>1</v>
      </c>
      <c r="S377" s="1"/>
      <c r="T377" s="1"/>
      <c r="U377" s="1"/>
      <c r="V377" s="1"/>
    </row>
    <row r="378" spans="3:22" hidden="1" x14ac:dyDescent="0.3">
      <c r="C378" s="1">
        <v>381</v>
      </c>
      <c r="D378" s="1">
        <v>69</v>
      </c>
      <c r="E378" s="1">
        <v>0</v>
      </c>
      <c r="F378" s="1"/>
      <c r="G378" s="1">
        <v>10</v>
      </c>
      <c r="H378" s="1">
        <v>0</v>
      </c>
      <c r="I378" s="1">
        <v>0</v>
      </c>
      <c r="J378" s="1">
        <v>30</v>
      </c>
      <c r="K378" s="1">
        <v>0</v>
      </c>
      <c r="L378" s="1"/>
      <c r="M378" s="1"/>
      <c r="N378" s="1">
        <v>6</v>
      </c>
      <c r="O378" s="1">
        <v>1</v>
      </c>
      <c r="P378" s="1"/>
      <c r="Q378" s="1"/>
      <c r="R378" s="1">
        <v>1</v>
      </c>
      <c r="S378" s="1"/>
      <c r="T378" s="1"/>
      <c r="U378" s="1"/>
      <c r="V378" s="1"/>
    </row>
    <row r="379" spans="3:22" hidden="1" x14ac:dyDescent="0.3">
      <c r="C379" s="1">
        <v>382</v>
      </c>
      <c r="D379" s="1">
        <v>69</v>
      </c>
      <c r="E379" s="1">
        <v>0</v>
      </c>
      <c r="F379" s="1"/>
      <c r="G379" s="1">
        <v>20</v>
      </c>
      <c r="H379" s="1">
        <v>0</v>
      </c>
      <c r="I379" s="1">
        <v>0</v>
      </c>
      <c r="J379" s="1">
        <v>30</v>
      </c>
      <c r="K379" s="1">
        <v>0</v>
      </c>
      <c r="L379" s="1"/>
      <c r="M379" s="1"/>
      <c r="N379" s="1">
        <v>10</v>
      </c>
      <c r="O379" s="1">
        <v>1</v>
      </c>
      <c r="P379" s="1"/>
      <c r="Q379" s="1"/>
      <c r="R379" s="1">
        <v>1</v>
      </c>
      <c r="S379" s="1"/>
      <c r="T379" s="1"/>
      <c r="U379" s="1"/>
      <c r="V379" s="1"/>
    </row>
    <row r="380" spans="3:22" hidden="1" x14ac:dyDescent="0.3">
      <c r="C380" s="1">
        <v>383</v>
      </c>
      <c r="D380" s="1">
        <v>69</v>
      </c>
      <c r="E380" s="1">
        <v>0</v>
      </c>
      <c r="F380" s="1"/>
      <c r="G380" s="1">
        <v>30</v>
      </c>
      <c r="H380" s="1">
        <v>0</v>
      </c>
      <c r="I380" s="1">
        <v>0</v>
      </c>
      <c r="J380" s="1">
        <v>30</v>
      </c>
      <c r="K380" s="1">
        <v>0</v>
      </c>
      <c r="L380" s="1"/>
      <c r="M380" s="1"/>
      <c r="N380" s="1">
        <v>16</v>
      </c>
      <c r="O380" s="1">
        <v>1</v>
      </c>
      <c r="P380" s="1"/>
      <c r="Q380" s="1"/>
      <c r="R380" s="1">
        <v>1</v>
      </c>
      <c r="S380" s="1"/>
      <c r="T380" s="1"/>
      <c r="U380" s="1"/>
      <c r="V380" s="1"/>
    </row>
    <row r="381" spans="3:22" hidden="1" x14ac:dyDescent="0.3">
      <c r="C381" s="1">
        <v>384</v>
      </c>
      <c r="D381" s="1">
        <v>69</v>
      </c>
      <c r="E381" s="1">
        <v>2</v>
      </c>
      <c r="F381" s="1">
        <v>1</v>
      </c>
      <c r="G381" s="1"/>
      <c r="H381" s="1">
        <v>0</v>
      </c>
      <c r="I381" s="1">
        <v>0</v>
      </c>
      <c r="J381" s="1">
        <v>10</v>
      </c>
      <c r="K381" s="1">
        <v>0</v>
      </c>
      <c r="L381" s="1"/>
      <c r="M381" s="1"/>
      <c r="N381" s="1">
        <v>6</v>
      </c>
      <c r="O381" s="1">
        <v>1</v>
      </c>
      <c r="P381" s="1"/>
      <c r="Q381" s="1"/>
      <c r="R381" s="1">
        <v>1</v>
      </c>
      <c r="S381" s="1"/>
      <c r="T381" s="1"/>
      <c r="U381" s="1"/>
      <c r="V381" s="1"/>
    </row>
    <row r="382" spans="3:22" hidden="1" x14ac:dyDescent="0.3">
      <c r="C382" s="1">
        <v>385</v>
      </c>
      <c r="D382" s="1">
        <v>69</v>
      </c>
      <c r="E382" s="1">
        <v>2</v>
      </c>
      <c r="F382" s="1">
        <v>1</v>
      </c>
      <c r="G382" s="1"/>
      <c r="H382" s="1">
        <v>0</v>
      </c>
      <c r="I382" s="1">
        <v>0</v>
      </c>
      <c r="J382" s="1">
        <v>10</v>
      </c>
      <c r="K382" s="1">
        <v>0</v>
      </c>
      <c r="L382" s="1"/>
      <c r="M382" s="1"/>
      <c r="N382" s="1">
        <v>10</v>
      </c>
      <c r="O382" s="1">
        <v>1</v>
      </c>
      <c r="P382" s="1"/>
      <c r="Q382" s="1"/>
      <c r="R382" s="1">
        <v>1</v>
      </c>
      <c r="S382" s="1"/>
      <c r="T382" s="1"/>
      <c r="U382" s="1"/>
      <c r="V382" s="1"/>
    </row>
    <row r="383" spans="3:22" hidden="1" x14ac:dyDescent="0.3">
      <c r="C383" s="1">
        <v>386</v>
      </c>
      <c r="D383" s="1">
        <v>69</v>
      </c>
      <c r="E383" s="1">
        <v>2</v>
      </c>
      <c r="F383" s="1">
        <v>1</v>
      </c>
      <c r="G383" s="1"/>
      <c r="H383" s="1">
        <v>0</v>
      </c>
      <c r="I383" s="1">
        <v>0</v>
      </c>
      <c r="J383" s="1">
        <v>10</v>
      </c>
      <c r="K383" s="1">
        <v>0</v>
      </c>
      <c r="L383" s="1"/>
      <c r="M383" s="1"/>
      <c r="N383" s="1">
        <v>16</v>
      </c>
      <c r="O383" s="1">
        <v>1</v>
      </c>
      <c r="P383" s="1"/>
      <c r="Q383" s="1"/>
      <c r="R383" s="1">
        <v>1</v>
      </c>
      <c r="S383" s="1"/>
      <c r="T383" s="1"/>
      <c r="U383" s="1"/>
      <c r="V383" s="1"/>
    </row>
    <row r="384" spans="3:22" hidden="1" x14ac:dyDescent="0.3">
      <c r="C384" s="1">
        <v>387</v>
      </c>
      <c r="D384" s="1">
        <v>69</v>
      </c>
      <c r="E384" s="1">
        <v>2</v>
      </c>
      <c r="F384" s="1">
        <v>1</v>
      </c>
      <c r="G384" s="1"/>
      <c r="H384" s="1">
        <v>0</v>
      </c>
      <c r="I384" s="1">
        <v>0</v>
      </c>
      <c r="J384" s="1">
        <v>10</v>
      </c>
      <c r="K384" s="1">
        <v>0</v>
      </c>
      <c r="L384" s="1"/>
      <c r="M384" s="1"/>
      <c r="N384" s="1">
        <v>18</v>
      </c>
      <c r="O384" s="1">
        <v>1</v>
      </c>
      <c r="P384" s="1"/>
      <c r="Q384" s="1"/>
      <c r="R384" s="1">
        <v>1</v>
      </c>
      <c r="S384" s="1"/>
      <c r="T384" s="1"/>
      <c r="U384" s="1"/>
      <c r="V384" s="1"/>
    </row>
    <row r="385" spans="3:22" x14ac:dyDescent="0.3">
      <c r="C385" s="1">
        <v>388</v>
      </c>
      <c r="D385" s="1">
        <v>69</v>
      </c>
      <c r="E385" s="1">
        <v>2</v>
      </c>
      <c r="F385" s="1">
        <v>1</v>
      </c>
      <c r="G385" s="1"/>
      <c r="H385" s="1"/>
      <c r="I385" s="1">
        <v>1</v>
      </c>
      <c r="J385" s="1"/>
      <c r="K385" s="1"/>
      <c r="L385" s="1"/>
      <c r="M385" s="1"/>
      <c r="N385" s="1">
        <v>305</v>
      </c>
      <c r="O385" s="1">
        <v>10</v>
      </c>
      <c r="P385" s="1">
        <v>30000</v>
      </c>
      <c r="Q385" s="1">
        <v>1</v>
      </c>
      <c r="R385" s="1">
        <v>1</v>
      </c>
      <c r="S385" s="1"/>
      <c r="T385" s="1"/>
      <c r="U385" s="1"/>
      <c r="V385" s="1"/>
    </row>
    <row r="386" spans="3:22" hidden="1" x14ac:dyDescent="0.3">
      <c r="C386" s="1">
        <v>389</v>
      </c>
      <c r="D386" s="1">
        <v>70</v>
      </c>
      <c r="E386" s="1">
        <v>0</v>
      </c>
      <c r="F386" s="1"/>
      <c r="G386" s="1">
        <v>4</v>
      </c>
      <c r="H386" s="1">
        <v>0</v>
      </c>
      <c r="I386" s="1">
        <v>0</v>
      </c>
      <c r="J386" s="1">
        <v>5</v>
      </c>
      <c r="K386" s="1">
        <v>0</v>
      </c>
      <c r="L386" s="1"/>
      <c r="M386" s="1"/>
      <c r="N386" s="1">
        <v>6</v>
      </c>
      <c r="O386" s="1">
        <v>1</v>
      </c>
      <c r="P386" s="1"/>
      <c r="Q386" s="1"/>
      <c r="R386" s="1">
        <v>1</v>
      </c>
      <c r="S386" s="1"/>
      <c r="T386" s="1"/>
      <c r="U386" s="1"/>
      <c r="V386" s="1"/>
    </row>
    <row r="387" spans="3:22" hidden="1" x14ac:dyDescent="0.3">
      <c r="C387" s="1">
        <v>390</v>
      </c>
      <c r="D387" s="1">
        <v>70</v>
      </c>
      <c r="E387" s="1">
        <v>0</v>
      </c>
      <c r="F387" s="1"/>
      <c r="G387" s="1">
        <v>19</v>
      </c>
      <c r="H387" s="1">
        <v>0</v>
      </c>
      <c r="I387" s="1">
        <v>0</v>
      </c>
      <c r="J387" s="1">
        <v>15</v>
      </c>
      <c r="K387" s="1">
        <v>0</v>
      </c>
      <c r="L387" s="1"/>
      <c r="M387" s="1"/>
      <c r="N387" s="1">
        <v>11</v>
      </c>
      <c r="O387" s="1">
        <v>1</v>
      </c>
      <c r="P387" s="1"/>
      <c r="Q387" s="1"/>
      <c r="R387" s="1">
        <v>1</v>
      </c>
      <c r="S387" s="1"/>
      <c r="T387" s="1"/>
      <c r="U387" s="1"/>
      <c r="V387" s="1"/>
    </row>
    <row r="388" spans="3:22" hidden="1" x14ac:dyDescent="0.3">
      <c r="C388" s="1">
        <v>391</v>
      </c>
      <c r="D388" s="1">
        <v>70</v>
      </c>
      <c r="E388" s="1">
        <v>0</v>
      </c>
      <c r="F388" s="1"/>
      <c r="G388" s="1">
        <v>34</v>
      </c>
      <c r="H388" s="1">
        <v>0</v>
      </c>
      <c r="I388" s="1">
        <v>0</v>
      </c>
      <c r="J388" s="1">
        <v>15</v>
      </c>
      <c r="K388" s="1">
        <v>0</v>
      </c>
      <c r="L388" s="1"/>
      <c r="M388" s="1"/>
      <c r="N388" s="1">
        <v>12</v>
      </c>
      <c r="O388" s="1">
        <v>1</v>
      </c>
      <c r="P388" s="1"/>
      <c r="Q388" s="1"/>
      <c r="R388" s="1">
        <v>1</v>
      </c>
      <c r="S388" s="1"/>
      <c r="T388" s="1"/>
      <c r="U388" s="1"/>
      <c r="V388" s="1"/>
    </row>
    <row r="389" spans="3:22" hidden="1" x14ac:dyDescent="0.3">
      <c r="C389" s="1">
        <v>392</v>
      </c>
      <c r="D389" s="1">
        <v>70</v>
      </c>
      <c r="E389" s="1">
        <v>0</v>
      </c>
      <c r="F389" s="1"/>
      <c r="G389" s="1">
        <v>0</v>
      </c>
      <c r="H389" s="1"/>
      <c r="I389" s="1">
        <v>1</v>
      </c>
      <c r="J389" s="1"/>
      <c r="K389" s="1"/>
      <c r="L389" s="1"/>
      <c r="M389" s="1"/>
      <c r="N389" s="1">
        <v>102</v>
      </c>
      <c r="O389" s="1">
        <v>15</v>
      </c>
      <c r="P389" s="1"/>
      <c r="Q389" s="1"/>
      <c r="R389" s="1">
        <v>1</v>
      </c>
      <c r="S389" s="1"/>
      <c r="T389" s="1"/>
      <c r="U389" s="1"/>
      <c r="V389" s="1"/>
    </row>
    <row r="390" spans="3:22" hidden="1" x14ac:dyDescent="0.3">
      <c r="C390" s="1">
        <v>393</v>
      </c>
      <c r="D390" s="1">
        <v>71</v>
      </c>
      <c r="E390" s="1">
        <v>0</v>
      </c>
      <c r="F390" s="1"/>
      <c r="G390" s="1">
        <v>1</v>
      </c>
      <c r="H390" s="1">
        <v>0</v>
      </c>
      <c r="I390" s="1">
        <v>0</v>
      </c>
      <c r="J390" s="1">
        <v>20</v>
      </c>
      <c r="K390" s="1">
        <v>0</v>
      </c>
      <c r="L390" s="1"/>
      <c r="M390" s="1"/>
      <c r="N390" s="1">
        <v>5</v>
      </c>
      <c r="O390" s="1">
        <v>1</v>
      </c>
      <c r="P390" s="1"/>
      <c r="Q390" s="1"/>
      <c r="R390" s="1">
        <v>1</v>
      </c>
      <c r="S390" s="1"/>
      <c r="T390" s="1"/>
      <c r="U390" s="1"/>
      <c r="V390" s="1"/>
    </row>
    <row r="391" spans="3:22" hidden="1" x14ac:dyDescent="0.3">
      <c r="C391" s="1">
        <v>394</v>
      </c>
      <c r="D391" s="1">
        <v>71</v>
      </c>
      <c r="E391" s="1">
        <v>0</v>
      </c>
      <c r="F391" s="1"/>
      <c r="G391" s="1">
        <v>1</v>
      </c>
      <c r="H391" s="1">
        <v>0</v>
      </c>
      <c r="I391" s="1">
        <v>0</v>
      </c>
      <c r="J391" s="1">
        <v>20</v>
      </c>
      <c r="K391" s="1">
        <v>0</v>
      </c>
      <c r="L391" s="1"/>
      <c r="M391" s="1"/>
      <c r="N391" s="1">
        <v>7</v>
      </c>
      <c r="O391" s="1">
        <v>1</v>
      </c>
      <c r="P391" s="1"/>
      <c r="Q391" s="1"/>
      <c r="R391" s="1">
        <v>1</v>
      </c>
      <c r="S391" s="1"/>
      <c r="T391" s="1"/>
      <c r="U391" s="1"/>
      <c r="V391" s="1"/>
    </row>
    <row r="392" spans="3:22" hidden="1" x14ac:dyDescent="0.3">
      <c r="C392" s="1">
        <v>395</v>
      </c>
      <c r="D392" s="1">
        <v>71</v>
      </c>
      <c r="E392" s="1">
        <v>0</v>
      </c>
      <c r="F392" s="1"/>
      <c r="G392" s="1">
        <v>1</v>
      </c>
      <c r="H392" s="1">
        <v>0</v>
      </c>
      <c r="I392" s="1">
        <v>0</v>
      </c>
      <c r="J392" s="1">
        <v>20</v>
      </c>
      <c r="K392" s="1">
        <v>0</v>
      </c>
      <c r="L392" s="1"/>
      <c r="M392" s="1"/>
      <c r="N392" s="1">
        <v>13</v>
      </c>
      <c r="O392" s="1">
        <v>1</v>
      </c>
      <c r="P392" s="1"/>
      <c r="Q392" s="1"/>
      <c r="R392" s="1">
        <v>1</v>
      </c>
      <c r="S392" s="1"/>
      <c r="T392" s="1"/>
      <c r="U392" s="1"/>
      <c r="V392" s="1"/>
    </row>
    <row r="393" spans="3:22" hidden="1" x14ac:dyDescent="0.3">
      <c r="C393" s="1">
        <v>396</v>
      </c>
      <c r="D393" s="1">
        <v>71</v>
      </c>
      <c r="E393" s="1">
        <v>0</v>
      </c>
      <c r="F393" s="1"/>
      <c r="G393" s="1">
        <v>11</v>
      </c>
      <c r="H393" s="1">
        <v>0</v>
      </c>
      <c r="I393" s="1">
        <v>0</v>
      </c>
      <c r="J393" s="1">
        <v>20</v>
      </c>
      <c r="K393" s="1">
        <v>0</v>
      </c>
      <c r="L393" s="1"/>
      <c r="M393" s="1"/>
      <c r="N393" s="1">
        <v>5</v>
      </c>
      <c r="O393" s="1">
        <v>1</v>
      </c>
      <c r="P393" s="1"/>
      <c r="Q393" s="1"/>
      <c r="R393" s="1">
        <v>1</v>
      </c>
      <c r="S393" s="1"/>
      <c r="T393" s="1"/>
      <c r="U393" s="1"/>
      <c r="V393" s="1"/>
    </row>
    <row r="394" spans="3:22" hidden="1" x14ac:dyDescent="0.3">
      <c r="C394" s="1">
        <v>397</v>
      </c>
      <c r="D394" s="1">
        <v>71</v>
      </c>
      <c r="E394" s="1">
        <v>0</v>
      </c>
      <c r="F394" s="1"/>
      <c r="G394" s="1">
        <v>11</v>
      </c>
      <c r="H394" s="1">
        <v>0</v>
      </c>
      <c r="I394" s="1">
        <v>0</v>
      </c>
      <c r="J394" s="1">
        <v>20</v>
      </c>
      <c r="K394" s="1">
        <v>0</v>
      </c>
      <c r="L394" s="1"/>
      <c r="M394" s="1"/>
      <c r="N394" s="1">
        <v>11</v>
      </c>
      <c r="O394" s="1">
        <v>1</v>
      </c>
      <c r="P394" s="1"/>
      <c r="Q394" s="1"/>
      <c r="R394" s="1">
        <v>1</v>
      </c>
      <c r="S394" s="1"/>
      <c r="T394" s="1"/>
      <c r="U394" s="1"/>
      <c r="V394" s="1"/>
    </row>
    <row r="395" spans="3:22" hidden="1" x14ac:dyDescent="0.3">
      <c r="C395" s="1">
        <v>398</v>
      </c>
      <c r="D395" s="1">
        <v>71</v>
      </c>
      <c r="E395" s="1">
        <v>0</v>
      </c>
      <c r="F395" s="1"/>
      <c r="G395" s="1">
        <v>11</v>
      </c>
      <c r="H395" s="1">
        <v>0</v>
      </c>
      <c r="I395" s="1">
        <v>0</v>
      </c>
      <c r="J395" s="1">
        <v>20</v>
      </c>
      <c r="K395" s="1">
        <v>0</v>
      </c>
      <c r="L395" s="1"/>
      <c r="M395" s="1"/>
      <c r="N395" s="1">
        <v>18</v>
      </c>
      <c r="O395" s="1">
        <v>1</v>
      </c>
      <c r="P395" s="1"/>
      <c r="Q395" s="1"/>
      <c r="R395" s="1">
        <v>1</v>
      </c>
      <c r="S395" s="1"/>
      <c r="T395" s="1"/>
      <c r="U395" s="1"/>
      <c r="V395" s="1"/>
    </row>
    <row r="396" spans="3:22" hidden="1" x14ac:dyDescent="0.3">
      <c r="C396" s="1">
        <v>399</v>
      </c>
      <c r="D396" s="1">
        <v>72</v>
      </c>
      <c r="E396" s="1">
        <v>0</v>
      </c>
      <c r="F396" s="1"/>
      <c r="G396" s="1">
        <v>5</v>
      </c>
      <c r="H396" s="1">
        <v>0</v>
      </c>
      <c r="I396" s="1">
        <v>0</v>
      </c>
      <c r="J396" s="1">
        <v>10</v>
      </c>
      <c r="K396" s="1">
        <v>0</v>
      </c>
      <c r="L396" s="1"/>
      <c r="M396" s="1"/>
      <c r="N396" s="1">
        <v>2</v>
      </c>
      <c r="O396" s="1">
        <v>1</v>
      </c>
      <c r="P396" s="1"/>
      <c r="Q396" s="1"/>
      <c r="R396" s="1">
        <v>1</v>
      </c>
      <c r="S396" s="1"/>
      <c r="T396" s="1"/>
      <c r="U396" s="1"/>
      <c r="V396" s="1"/>
    </row>
    <row r="397" spans="3:22" hidden="1" x14ac:dyDescent="0.3">
      <c r="C397" s="1">
        <v>400</v>
      </c>
      <c r="D397" s="1">
        <v>72</v>
      </c>
      <c r="E397" s="1">
        <v>0</v>
      </c>
      <c r="F397" s="1"/>
      <c r="G397" s="1">
        <v>10</v>
      </c>
      <c r="H397" s="1">
        <v>0</v>
      </c>
      <c r="I397" s="1">
        <v>0</v>
      </c>
      <c r="J397" s="1">
        <v>10</v>
      </c>
      <c r="K397" s="1">
        <v>0</v>
      </c>
      <c r="L397" s="1"/>
      <c r="M397" s="1"/>
      <c r="N397" s="1">
        <v>8</v>
      </c>
      <c r="O397" s="1">
        <v>1</v>
      </c>
      <c r="P397" s="1"/>
      <c r="Q397" s="1"/>
      <c r="R397" s="1">
        <v>1</v>
      </c>
      <c r="S397" s="1"/>
      <c r="T397" s="1"/>
      <c r="U397" s="1"/>
      <c r="V397" s="1"/>
    </row>
    <row r="398" spans="3:22" hidden="1" x14ac:dyDescent="0.3">
      <c r="C398" s="1">
        <v>401</v>
      </c>
      <c r="D398" s="1">
        <v>72</v>
      </c>
      <c r="E398" s="1">
        <v>2</v>
      </c>
      <c r="F398" s="1">
        <v>1</v>
      </c>
      <c r="G398" s="1"/>
      <c r="H398" s="1">
        <v>0</v>
      </c>
      <c r="I398" s="1">
        <v>0</v>
      </c>
      <c r="J398" s="1">
        <v>15</v>
      </c>
      <c r="K398" s="1">
        <v>0</v>
      </c>
      <c r="L398" s="1"/>
      <c r="M398" s="1"/>
      <c r="N398" s="1">
        <v>5</v>
      </c>
      <c r="O398" s="1">
        <v>1</v>
      </c>
      <c r="P398" s="1"/>
      <c r="Q398" s="1"/>
      <c r="R398" s="1">
        <v>1</v>
      </c>
      <c r="S398" s="1"/>
      <c r="T398" s="1"/>
      <c r="U398" s="1"/>
      <c r="V398" s="1"/>
    </row>
    <row r="399" spans="3:22" hidden="1" x14ac:dyDescent="0.3">
      <c r="C399" s="1">
        <v>402</v>
      </c>
      <c r="D399" s="1">
        <v>72</v>
      </c>
      <c r="E399" s="1">
        <v>2</v>
      </c>
      <c r="F399" s="1">
        <v>1</v>
      </c>
      <c r="G399" s="1"/>
      <c r="H399" s="1">
        <v>0</v>
      </c>
      <c r="I399" s="1">
        <v>0</v>
      </c>
      <c r="J399" s="1">
        <v>15</v>
      </c>
      <c r="K399" s="1">
        <v>0</v>
      </c>
      <c r="L399" s="1"/>
      <c r="M399" s="1"/>
      <c r="N399" s="1">
        <v>7</v>
      </c>
      <c r="O399" s="1">
        <v>1</v>
      </c>
      <c r="P399" s="1"/>
      <c r="Q399" s="1"/>
      <c r="R399" s="1">
        <v>1</v>
      </c>
      <c r="S399" s="1"/>
      <c r="T399" s="1"/>
      <c r="U399" s="1"/>
      <c r="V399" s="1"/>
    </row>
    <row r="400" spans="3:22" hidden="1" x14ac:dyDescent="0.3">
      <c r="C400" s="1">
        <v>403</v>
      </c>
      <c r="D400" s="1">
        <v>72</v>
      </c>
      <c r="E400" s="1">
        <v>2</v>
      </c>
      <c r="F400" s="1">
        <v>1</v>
      </c>
      <c r="G400" s="1"/>
      <c r="H400" s="1">
        <v>0</v>
      </c>
      <c r="I400" s="1">
        <v>0</v>
      </c>
      <c r="J400" s="1">
        <v>15</v>
      </c>
      <c r="K400" s="1">
        <v>0</v>
      </c>
      <c r="L400" s="1"/>
      <c r="M400" s="1"/>
      <c r="N400" s="1">
        <v>9</v>
      </c>
      <c r="O400" s="1">
        <v>1</v>
      </c>
      <c r="P400" s="1"/>
      <c r="Q400" s="1"/>
      <c r="R400" s="1">
        <v>1</v>
      </c>
      <c r="S400" s="1"/>
      <c r="T400" s="1"/>
      <c r="U400" s="1"/>
      <c r="V400" s="1"/>
    </row>
    <row r="401" spans="3:22" hidden="1" x14ac:dyDescent="0.3">
      <c r="C401" s="1">
        <v>404</v>
      </c>
      <c r="D401" s="1">
        <v>72</v>
      </c>
      <c r="E401" s="1">
        <v>2</v>
      </c>
      <c r="F401" s="1">
        <v>1</v>
      </c>
      <c r="G401" s="1"/>
      <c r="H401" s="1">
        <v>0</v>
      </c>
      <c r="I401" s="1">
        <v>0</v>
      </c>
      <c r="J401" s="1">
        <v>15</v>
      </c>
      <c r="K401" s="1">
        <v>0</v>
      </c>
      <c r="L401" s="1"/>
      <c r="M401" s="1"/>
      <c r="N401" s="1">
        <v>18</v>
      </c>
      <c r="O401" s="1">
        <v>1</v>
      </c>
      <c r="P401" s="1"/>
      <c r="Q401" s="1"/>
      <c r="R401" s="1">
        <v>1</v>
      </c>
      <c r="S401" s="1"/>
      <c r="T401" s="1"/>
      <c r="U401" s="1"/>
      <c r="V401" s="1"/>
    </row>
    <row r="402" spans="3:22" hidden="1" x14ac:dyDescent="0.3">
      <c r="C402" s="1">
        <v>405</v>
      </c>
      <c r="D402" s="1">
        <v>72</v>
      </c>
      <c r="E402" s="1">
        <v>2</v>
      </c>
      <c r="F402" s="1">
        <v>1</v>
      </c>
      <c r="G402" s="1"/>
      <c r="H402" s="1">
        <v>0</v>
      </c>
      <c r="I402" s="1">
        <v>0</v>
      </c>
      <c r="J402" s="1">
        <v>15</v>
      </c>
      <c r="K402" s="1">
        <v>0</v>
      </c>
      <c r="L402" s="1"/>
      <c r="M402" s="1"/>
      <c r="N402" s="1">
        <v>20</v>
      </c>
      <c r="O402" s="1">
        <v>1</v>
      </c>
      <c r="P402" s="1"/>
      <c r="Q402" s="1"/>
      <c r="R402" s="1">
        <v>1</v>
      </c>
      <c r="S402" s="1"/>
      <c r="T402" s="1"/>
      <c r="U402" s="1"/>
      <c r="V402" s="1"/>
    </row>
    <row r="403" spans="3:22" x14ac:dyDescent="0.3">
      <c r="C403" s="1">
        <v>406</v>
      </c>
      <c r="D403" s="1">
        <v>72</v>
      </c>
      <c r="E403" s="1">
        <v>2</v>
      </c>
      <c r="F403" s="1">
        <v>1</v>
      </c>
      <c r="G403" s="1"/>
      <c r="H403" s="1"/>
      <c r="I403" s="1">
        <v>1</v>
      </c>
      <c r="J403" s="1"/>
      <c r="K403" s="1"/>
      <c r="L403" s="1"/>
      <c r="M403" s="1"/>
      <c r="N403" s="1">
        <v>307</v>
      </c>
      <c r="O403" s="1">
        <v>10</v>
      </c>
      <c r="P403" s="1">
        <v>30000</v>
      </c>
      <c r="Q403" s="1">
        <v>1</v>
      </c>
      <c r="R403" s="1">
        <v>1</v>
      </c>
      <c r="S403" s="1"/>
      <c r="T403" s="1"/>
      <c r="U403" s="1"/>
      <c r="V403" s="1"/>
    </row>
    <row r="404" spans="3:22" hidden="1" x14ac:dyDescent="0.3">
      <c r="C404" s="1">
        <v>407</v>
      </c>
      <c r="D404" s="1">
        <v>73</v>
      </c>
      <c r="E404" s="1">
        <v>0</v>
      </c>
      <c r="F404" s="1"/>
      <c r="G404" s="1">
        <v>4</v>
      </c>
      <c r="H404" s="1">
        <v>0</v>
      </c>
      <c r="I404" s="1">
        <v>0</v>
      </c>
      <c r="J404" s="1">
        <v>10</v>
      </c>
      <c r="K404" s="1">
        <v>0</v>
      </c>
      <c r="L404" s="1"/>
      <c r="M404" s="1"/>
      <c r="N404" s="1">
        <v>8</v>
      </c>
      <c r="O404" s="1">
        <v>1</v>
      </c>
      <c r="P404" s="1"/>
      <c r="Q404" s="1"/>
      <c r="R404" s="1">
        <v>1</v>
      </c>
      <c r="S404" s="1"/>
      <c r="T404" s="1"/>
      <c r="U404" s="1"/>
      <c r="V404" s="1"/>
    </row>
    <row r="405" spans="3:22" hidden="1" x14ac:dyDescent="0.3">
      <c r="C405" s="1">
        <v>408</v>
      </c>
      <c r="D405" s="1">
        <v>73</v>
      </c>
      <c r="E405" s="1">
        <v>0</v>
      </c>
      <c r="F405" s="1"/>
      <c r="G405" s="1">
        <v>9</v>
      </c>
      <c r="H405" s="1">
        <v>0</v>
      </c>
      <c r="I405" s="1">
        <v>0</v>
      </c>
      <c r="J405" s="1">
        <v>10</v>
      </c>
      <c r="K405" s="1">
        <v>0</v>
      </c>
      <c r="L405" s="1"/>
      <c r="M405" s="1"/>
      <c r="N405" s="1">
        <v>9</v>
      </c>
      <c r="O405" s="1">
        <v>1</v>
      </c>
      <c r="P405" s="1"/>
      <c r="Q405" s="1"/>
      <c r="R405" s="1">
        <v>1</v>
      </c>
      <c r="S405" s="1"/>
      <c r="T405" s="1"/>
      <c r="U405" s="1"/>
      <c r="V405" s="1"/>
    </row>
    <row r="406" spans="3:22" hidden="1" x14ac:dyDescent="0.3">
      <c r="C406" s="1">
        <v>409</v>
      </c>
      <c r="D406" s="1">
        <v>73</v>
      </c>
      <c r="E406" s="1">
        <v>0</v>
      </c>
      <c r="F406" s="1"/>
      <c r="G406" s="1">
        <v>14</v>
      </c>
      <c r="H406" s="1">
        <v>0</v>
      </c>
      <c r="I406" s="1">
        <v>0</v>
      </c>
      <c r="J406" s="1">
        <v>20</v>
      </c>
      <c r="K406" s="1">
        <v>0</v>
      </c>
      <c r="L406" s="1"/>
      <c r="M406" s="1"/>
      <c r="N406" s="1">
        <v>4</v>
      </c>
      <c r="O406" s="1">
        <v>1</v>
      </c>
      <c r="P406" s="1"/>
      <c r="Q406" s="1"/>
      <c r="R406" s="1">
        <v>1</v>
      </c>
      <c r="S406" s="1"/>
      <c r="T406" s="1"/>
      <c r="U406" s="1"/>
      <c r="V406" s="1"/>
    </row>
    <row r="407" spans="3:22" hidden="1" x14ac:dyDescent="0.3">
      <c r="C407" s="1">
        <v>410</v>
      </c>
      <c r="D407" s="1">
        <v>73</v>
      </c>
      <c r="E407" s="1">
        <v>0</v>
      </c>
      <c r="F407" s="1"/>
      <c r="G407" s="1">
        <v>14</v>
      </c>
      <c r="H407" s="1">
        <v>0</v>
      </c>
      <c r="I407" s="1">
        <v>0</v>
      </c>
      <c r="J407" s="1">
        <v>20</v>
      </c>
      <c r="K407" s="1">
        <v>0</v>
      </c>
      <c r="L407" s="1"/>
      <c r="M407" s="1"/>
      <c r="N407" s="1">
        <v>5</v>
      </c>
      <c r="O407" s="1">
        <v>1</v>
      </c>
      <c r="P407" s="1"/>
      <c r="Q407" s="1"/>
      <c r="R407" s="1">
        <v>1</v>
      </c>
      <c r="S407" s="1"/>
      <c r="T407" s="1"/>
      <c r="U407" s="1"/>
      <c r="V407" s="1"/>
    </row>
    <row r="408" spans="3:22" hidden="1" x14ac:dyDescent="0.3">
      <c r="C408" s="1">
        <v>411</v>
      </c>
      <c r="D408" s="1">
        <v>73</v>
      </c>
      <c r="E408" s="1">
        <v>0</v>
      </c>
      <c r="F408" s="1"/>
      <c r="G408" s="1">
        <v>14</v>
      </c>
      <c r="H408" s="1">
        <v>0</v>
      </c>
      <c r="I408" s="1">
        <v>0</v>
      </c>
      <c r="J408" s="1">
        <v>20</v>
      </c>
      <c r="K408" s="1">
        <v>0</v>
      </c>
      <c r="L408" s="1"/>
      <c r="M408" s="1"/>
      <c r="N408" s="1">
        <v>6</v>
      </c>
      <c r="O408" s="1">
        <v>1</v>
      </c>
      <c r="P408" s="1"/>
      <c r="Q408" s="1"/>
      <c r="R408" s="1">
        <v>1</v>
      </c>
      <c r="S408" s="1"/>
      <c r="T408" s="1"/>
      <c r="U408" s="1"/>
      <c r="V408" s="1"/>
    </row>
    <row r="409" spans="3:22" hidden="1" x14ac:dyDescent="0.3">
      <c r="C409" s="1">
        <v>412</v>
      </c>
      <c r="D409" s="1">
        <v>73</v>
      </c>
      <c r="E409" s="1">
        <v>0</v>
      </c>
      <c r="F409" s="1"/>
      <c r="G409" s="1">
        <v>14</v>
      </c>
      <c r="H409" s="1">
        <v>0</v>
      </c>
      <c r="I409" s="1">
        <v>0</v>
      </c>
      <c r="J409" s="1">
        <v>20</v>
      </c>
      <c r="K409" s="1">
        <v>0</v>
      </c>
      <c r="L409" s="1"/>
      <c r="M409" s="1"/>
      <c r="N409" s="1">
        <v>17</v>
      </c>
      <c r="O409" s="1">
        <v>1</v>
      </c>
      <c r="P409" s="1"/>
      <c r="Q409" s="1"/>
      <c r="R409" s="1">
        <v>1</v>
      </c>
      <c r="S409" s="1"/>
      <c r="T409" s="1"/>
      <c r="U409" s="1"/>
      <c r="V409" s="1"/>
    </row>
    <row r="410" spans="3:22" hidden="1" x14ac:dyDescent="0.3">
      <c r="C410" s="1">
        <v>413</v>
      </c>
      <c r="D410" s="1">
        <v>73</v>
      </c>
      <c r="E410" s="1">
        <v>0</v>
      </c>
      <c r="F410" s="1"/>
      <c r="G410" s="1">
        <v>14</v>
      </c>
      <c r="H410" s="1">
        <v>0</v>
      </c>
      <c r="I410" s="1">
        <v>0</v>
      </c>
      <c r="J410" s="1">
        <v>20</v>
      </c>
      <c r="K410" s="1">
        <v>0</v>
      </c>
      <c r="L410" s="1"/>
      <c r="M410" s="1"/>
      <c r="N410" s="1">
        <v>18</v>
      </c>
      <c r="O410" s="1">
        <v>1</v>
      </c>
      <c r="P410" s="1"/>
      <c r="Q410" s="1"/>
      <c r="R410" s="1">
        <v>1</v>
      </c>
      <c r="S410" s="1"/>
      <c r="T410" s="1"/>
      <c r="U410" s="1"/>
      <c r="V410" s="1"/>
    </row>
    <row r="411" spans="3:22" hidden="1" x14ac:dyDescent="0.3">
      <c r="C411" s="1">
        <v>414</v>
      </c>
      <c r="D411" s="1">
        <v>73</v>
      </c>
      <c r="E411" s="1">
        <v>0</v>
      </c>
      <c r="F411" s="1"/>
      <c r="G411" s="1">
        <v>14</v>
      </c>
      <c r="H411" s="1">
        <v>0</v>
      </c>
      <c r="I411" s="1">
        <v>0</v>
      </c>
      <c r="J411" s="1">
        <v>20</v>
      </c>
      <c r="K411" s="1">
        <v>0</v>
      </c>
      <c r="L411" s="1"/>
      <c r="M411" s="1"/>
      <c r="N411" s="1">
        <v>20</v>
      </c>
      <c r="O411" s="1">
        <v>1</v>
      </c>
      <c r="P411" s="1"/>
      <c r="Q411" s="1"/>
      <c r="R411" s="1">
        <v>1</v>
      </c>
      <c r="S411" s="1"/>
      <c r="T411" s="1"/>
      <c r="U411" s="1"/>
      <c r="V411" s="1"/>
    </row>
    <row r="412" spans="3:22" hidden="1" x14ac:dyDescent="0.3">
      <c r="C412" s="1">
        <v>415</v>
      </c>
      <c r="D412" s="1">
        <v>74</v>
      </c>
      <c r="E412" s="1">
        <v>0</v>
      </c>
      <c r="F412" s="1"/>
      <c r="G412" s="1">
        <v>10</v>
      </c>
      <c r="H412" s="1">
        <v>0</v>
      </c>
      <c r="I412" s="1">
        <v>0</v>
      </c>
      <c r="J412" s="1">
        <v>30</v>
      </c>
      <c r="K412" s="1">
        <v>0</v>
      </c>
      <c r="L412" s="1"/>
      <c r="M412" s="1"/>
      <c r="N412" s="1">
        <v>1</v>
      </c>
      <c r="O412" s="1">
        <v>1</v>
      </c>
      <c r="P412" s="1"/>
      <c r="Q412" s="1"/>
      <c r="R412" s="1">
        <v>1</v>
      </c>
      <c r="S412" s="1"/>
      <c r="T412" s="1"/>
      <c r="U412" s="1"/>
      <c r="V412" s="1"/>
    </row>
    <row r="413" spans="3:22" hidden="1" x14ac:dyDescent="0.3">
      <c r="C413" s="1">
        <v>416</v>
      </c>
      <c r="D413" s="1">
        <v>74</v>
      </c>
      <c r="E413" s="1">
        <v>0</v>
      </c>
      <c r="F413" s="1"/>
      <c r="G413" s="1">
        <v>20</v>
      </c>
      <c r="H413" s="1">
        <v>0</v>
      </c>
      <c r="I413" s="1">
        <v>0</v>
      </c>
      <c r="J413" s="1">
        <v>30</v>
      </c>
      <c r="K413" s="1">
        <v>0</v>
      </c>
      <c r="L413" s="1"/>
      <c r="M413" s="1"/>
      <c r="N413" s="1">
        <v>10</v>
      </c>
      <c r="O413" s="1">
        <v>1</v>
      </c>
      <c r="P413" s="1"/>
      <c r="Q413" s="1"/>
      <c r="R413" s="1">
        <v>1</v>
      </c>
      <c r="S413" s="1"/>
      <c r="T413" s="1"/>
      <c r="U413" s="1"/>
      <c r="V413" s="1"/>
    </row>
    <row r="414" spans="3:22" hidden="1" x14ac:dyDescent="0.3">
      <c r="C414" s="1">
        <v>417</v>
      </c>
      <c r="D414" s="1">
        <v>74</v>
      </c>
      <c r="E414" s="1">
        <v>0</v>
      </c>
      <c r="F414" s="1"/>
      <c r="G414" s="1">
        <v>30</v>
      </c>
      <c r="H414" s="1">
        <v>0</v>
      </c>
      <c r="I414" s="1">
        <v>0</v>
      </c>
      <c r="J414" s="1">
        <v>30</v>
      </c>
      <c r="K414" s="1">
        <v>0</v>
      </c>
      <c r="L414" s="1"/>
      <c r="M414" s="1"/>
      <c r="N414" s="1">
        <v>16</v>
      </c>
      <c r="O414" s="1">
        <v>1</v>
      </c>
      <c r="P414" s="1"/>
      <c r="Q414" s="1"/>
      <c r="R414" s="1">
        <v>1</v>
      </c>
      <c r="S414" s="1"/>
      <c r="T414" s="1"/>
      <c r="U414" s="1"/>
      <c r="V414" s="1"/>
    </row>
    <row r="415" spans="3:22" x14ac:dyDescent="0.3">
      <c r="C415" s="1">
        <v>418</v>
      </c>
      <c r="D415" s="1">
        <v>74</v>
      </c>
      <c r="E415" s="1">
        <v>1</v>
      </c>
      <c r="F415" s="1">
        <v>0.8</v>
      </c>
      <c r="G415" s="1"/>
      <c r="H415" s="1"/>
      <c r="I415" s="1">
        <v>1</v>
      </c>
      <c r="J415" s="1"/>
      <c r="K415" s="1"/>
      <c r="L415" s="1"/>
      <c r="M415" s="1"/>
      <c r="N415" s="1">
        <v>3</v>
      </c>
      <c r="O415" s="1">
        <v>1</v>
      </c>
      <c r="P415" s="1">
        <v>30000</v>
      </c>
      <c r="Q415" s="1">
        <v>1</v>
      </c>
      <c r="R415" s="1">
        <v>1</v>
      </c>
      <c r="S415" s="1"/>
      <c r="T415" s="1"/>
      <c r="U415" s="1"/>
      <c r="V415" s="1"/>
    </row>
    <row r="416" spans="3:22" hidden="1" x14ac:dyDescent="0.3">
      <c r="C416" s="1">
        <v>419</v>
      </c>
      <c r="D416" s="1">
        <v>74</v>
      </c>
      <c r="E416" s="1">
        <v>1</v>
      </c>
      <c r="F416" s="1">
        <v>0.8</v>
      </c>
      <c r="G416" s="1"/>
      <c r="H416" s="1">
        <v>0</v>
      </c>
      <c r="I416" s="1">
        <v>0</v>
      </c>
      <c r="J416" s="1">
        <v>10</v>
      </c>
      <c r="K416" s="1">
        <v>0</v>
      </c>
      <c r="L416" s="1"/>
      <c r="M416" s="1"/>
      <c r="N416" s="1">
        <v>3</v>
      </c>
      <c r="O416" s="1">
        <v>1</v>
      </c>
      <c r="P416" s="1"/>
      <c r="Q416" s="1"/>
      <c r="R416" s="1">
        <v>1</v>
      </c>
      <c r="S416" s="1"/>
      <c r="T416" s="1"/>
      <c r="U416" s="1"/>
      <c r="V416" s="1"/>
    </row>
    <row r="417" spans="3:22" hidden="1" x14ac:dyDescent="0.3">
      <c r="C417" s="1">
        <v>420</v>
      </c>
      <c r="D417" s="1">
        <v>74</v>
      </c>
      <c r="E417" s="1">
        <v>1</v>
      </c>
      <c r="F417" s="1">
        <v>0.8</v>
      </c>
      <c r="G417" s="1"/>
      <c r="H417" s="1">
        <v>0</v>
      </c>
      <c r="I417" s="1">
        <v>0</v>
      </c>
      <c r="J417" s="1">
        <v>10</v>
      </c>
      <c r="K417" s="1">
        <v>0</v>
      </c>
      <c r="L417" s="1"/>
      <c r="M417" s="1"/>
      <c r="N417" s="1">
        <v>12</v>
      </c>
      <c r="O417" s="1">
        <v>1</v>
      </c>
      <c r="P417" s="1"/>
      <c r="Q417" s="1"/>
      <c r="R417" s="1">
        <v>1</v>
      </c>
      <c r="S417" s="1"/>
      <c r="T417" s="1"/>
      <c r="U417" s="1"/>
      <c r="V417" s="1"/>
    </row>
    <row r="418" spans="3:22" hidden="1" x14ac:dyDescent="0.3">
      <c r="C418" s="1">
        <v>421</v>
      </c>
      <c r="D418" s="1">
        <v>74</v>
      </c>
      <c r="E418" s="1">
        <v>1</v>
      </c>
      <c r="F418" s="1">
        <v>0.8</v>
      </c>
      <c r="G418" s="1"/>
      <c r="H418" s="1">
        <v>0</v>
      </c>
      <c r="I418" s="1">
        <v>0</v>
      </c>
      <c r="J418" s="1">
        <v>10</v>
      </c>
      <c r="K418" s="1">
        <v>0</v>
      </c>
      <c r="L418" s="1"/>
      <c r="M418" s="1"/>
      <c r="N418" s="1">
        <v>18</v>
      </c>
      <c r="O418" s="1">
        <v>1</v>
      </c>
      <c r="P418" s="1"/>
      <c r="Q418" s="1"/>
      <c r="R418" s="1">
        <v>1</v>
      </c>
      <c r="S418" s="1"/>
      <c r="T418" s="1"/>
      <c r="U418" s="1"/>
      <c r="V418" s="1"/>
    </row>
    <row r="419" spans="3:22" x14ac:dyDescent="0.3">
      <c r="C419" s="1">
        <v>422</v>
      </c>
      <c r="D419" s="1">
        <v>74</v>
      </c>
      <c r="E419" s="1">
        <v>1</v>
      </c>
      <c r="F419" s="1">
        <v>0.4</v>
      </c>
      <c r="G419" s="1"/>
      <c r="H419" s="1"/>
      <c r="I419" s="1">
        <v>1</v>
      </c>
      <c r="J419" s="1"/>
      <c r="K419" s="1"/>
      <c r="L419" s="1"/>
      <c r="M419" s="1"/>
      <c r="N419" s="1">
        <v>6</v>
      </c>
      <c r="O419" s="1">
        <v>1</v>
      </c>
      <c r="P419" s="1">
        <v>30000</v>
      </c>
      <c r="Q419" s="1">
        <v>1</v>
      </c>
      <c r="R419" s="1">
        <v>1</v>
      </c>
      <c r="S419" s="1"/>
      <c r="T419" s="1"/>
      <c r="U419" s="1"/>
      <c r="V419" s="1"/>
    </row>
    <row r="420" spans="3:22" hidden="1" x14ac:dyDescent="0.3">
      <c r="C420" s="1">
        <v>423</v>
      </c>
      <c r="D420" s="1">
        <v>74</v>
      </c>
      <c r="E420" s="1">
        <v>1</v>
      </c>
      <c r="F420" s="1">
        <v>0.4</v>
      </c>
      <c r="G420" s="1"/>
      <c r="H420" s="1">
        <v>0</v>
      </c>
      <c r="I420" s="1">
        <v>0</v>
      </c>
      <c r="J420" s="1">
        <v>10</v>
      </c>
      <c r="K420" s="1">
        <v>0</v>
      </c>
      <c r="L420" s="1"/>
      <c r="M420" s="1"/>
      <c r="N420" s="1">
        <v>6</v>
      </c>
      <c r="O420" s="1">
        <v>1</v>
      </c>
      <c r="P420" s="1"/>
      <c r="Q420" s="1"/>
      <c r="R420" s="1">
        <v>1</v>
      </c>
      <c r="S420" s="1"/>
      <c r="T420" s="1"/>
      <c r="U420" s="1"/>
      <c r="V420" s="1"/>
    </row>
    <row r="421" spans="3:22" hidden="1" x14ac:dyDescent="0.3">
      <c r="C421" s="1">
        <v>424</v>
      </c>
      <c r="D421" s="1">
        <v>74</v>
      </c>
      <c r="E421" s="1">
        <v>1</v>
      </c>
      <c r="F421" s="1">
        <v>0.4</v>
      </c>
      <c r="G421" s="1"/>
      <c r="H421" s="1">
        <v>0</v>
      </c>
      <c r="I421" s="1">
        <v>0</v>
      </c>
      <c r="J421" s="1">
        <v>10</v>
      </c>
      <c r="K421" s="1">
        <v>0</v>
      </c>
      <c r="L421" s="1"/>
      <c r="M421" s="1"/>
      <c r="N421" s="1">
        <v>10</v>
      </c>
      <c r="O421" s="1">
        <v>1</v>
      </c>
      <c r="P421" s="1"/>
      <c r="Q421" s="1"/>
      <c r="R421" s="1">
        <v>1</v>
      </c>
      <c r="S421" s="1"/>
      <c r="T421" s="1"/>
      <c r="U421" s="1"/>
      <c r="V421" s="1"/>
    </row>
    <row r="422" spans="3:22" hidden="1" x14ac:dyDescent="0.3">
      <c r="C422" s="1">
        <v>425</v>
      </c>
      <c r="D422" s="1">
        <v>74</v>
      </c>
      <c r="E422" s="1">
        <v>1</v>
      </c>
      <c r="F422" s="1">
        <v>0.4</v>
      </c>
      <c r="G422" s="1"/>
      <c r="H422" s="1">
        <v>0</v>
      </c>
      <c r="I422" s="1">
        <v>0</v>
      </c>
      <c r="J422" s="1">
        <v>10</v>
      </c>
      <c r="K422" s="1">
        <v>0</v>
      </c>
      <c r="L422" s="1"/>
      <c r="M422" s="1"/>
      <c r="N422" s="1">
        <v>18</v>
      </c>
      <c r="O422" s="1">
        <v>1</v>
      </c>
      <c r="P422" s="1"/>
      <c r="Q422" s="1"/>
      <c r="R422" s="1">
        <v>1</v>
      </c>
      <c r="S422" s="1"/>
      <c r="T422" s="1"/>
      <c r="U422" s="1"/>
      <c r="V422" s="1"/>
    </row>
    <row r="423" spans="3:22" hidden="1" x14ac:dyDescent="0.3">
      <c r="C423" s="1">
        <v>426</v>
      </c>
      <c r="D423" s="1">
        <v>75</v>
      </c>
      <c r="E423" s="1">
        <v>0</v>
      </c>
      <c r="F423" s="1"/>
      <c r="G423" s="1">
        <v>1</v>
      </c>
      <c r="H423" s="1">
        <v>0</v>
      </c>
      <c r="I423" s="1">
        <v>0</v>
      </c>
      <c r="J423" s="1">
        <v>10</v>
      </c>
      <c r="K423" s="1">
        <v>0</v>
      </c>
      <c r="L423" s="1"/>
      <c r="M423" s="1"/>
      <c r="N423" s="1">
        <v>4</v>
      </c>
      <c r="O423" s="1">
        <v>5</v>
      </c>
      <c r="P423" s="1"/>
      <c r="Q423" s="1"/>
      <c r="R423" s="1">
        <v>1</v>
      </c>
      <c r="S423" s="1"/>
      <c r="T423" s="1"/>
      <c r="U423" s="1"/>
      <c r="V423" s="1"/>
    </row>
    <row r="424" spans="3:22" hidden="1" x14ac:dyDescent="0.3">
      <c r="C424" s="1">
        <v>427</v>
      </c>
      <c r="D424" s="1">
        <v>75</v>
      </c>
      <c r="E424" s="1">
        <v>0</v>
      </c>
      <c r="F424" s="1"/>
      <c r="G424" s="1">
        <v>1</v>
      </c>
      <c r="H424" s="1">
        <v>0</v>
      </c>
      <c r="I424" s="1">
        <v>0</v>
      </c>
      <c r="J424" s="1">
        <v>10</v>
      </c>
      <c r="K424" s="1">
        <v>0</v>
      </c>
      <c r="L424" s="1"/>
      <c r="M424" s="1"/>
      <c r="N424" s="1">
        <v>6</v>
      </c>
      <c r="O424" s="1">
        <v>5</v>
      </c>
      <c r="P424" s="1"/>
      <c r="Q424" s="1"/>
      <c r="R424" s="1">
        <v>1</v>
      </c>
      <c r="S424" s="1"/>
      <c r="T424" s="1"/>
      <c r="U424" s="1"/>
      <c r="V424" s="1"/>
    </row>
    <row r="425" spans="3:22" hidden="1" x14ac:dyDescent="0.3">
      <c r="C425" s="1">
        <v>428</v>
      </c>
      <c r="D425" s="1">
        <v>75</v>
      </c>
      <c r="E425" s="1">
        <v>0</v>
      </c>
      <c r="F425" s="1"/>
      <c r="G425" s="1">
        <v>11</v>
      </c>
      <c r="H425" s="1">
        <v>0</v>
      </c>
      <c r="I425" s="1">
        <v>0</v>
      </c>
      <c r="J425" s="1">
        <v>10</v>
      </c>
      <c r="K425" s="1">
        <v>0</v>
      </c>
      <c r="L425" s="1"/>
      <c r="M425" s="1"/>
      <c r="N425" s="1">
        <v>11</v>
      </c>
      <c r="O425" s="1">
        <v>5</v>
      </c>
      <c r="P425" s="1"/>
      <c r="Q425" s="1"/>
      <c r="R425" s="1">
        <v>1</v>
      </c>
      <c r="S425" s="1"/>
      <c r="T425" s="1"/>
      <c r="U425" s="1"/>
      <c r="V425" s="1"/>
    </row>
    <row r="426" spans="3:22" hidden="1" x14ac:dyDescent="0.3">
      <c r="C426" s="1">
        <v>429</v>
      </c>
      <c r="D426" s="1">
        <v>75</v>
      </c>
      <c r="E426" s="1">
        <v>0</v>
      </c>
      <c r="F426" s="1"/>
      <c r="G426" s="1">
        <v>21</v>
      </c>
      <c r="H426" s="1">
        <v>0</v>
      </c>
      <c r="I426" s="1">
        <v>0</v>
      </c>
      <c r="J426" s="1">
        <v>10</v>
      </c>
      <c r="K426" s="1">
        <v>0</v>
      </c>
      <c r="L426" s="1"/>
      <c r="M426" s="1"/>
      <c r="N426" s="1">
        <v>12</v>
      </c>
      <c r="O426" s="1">
        <v>5</v>
      </c>
      <c r="P426" s="1"/>
      <c r="Q426" s="1"/>
      <c r="R426" s="1">
        <v>1</v>
      </c>
      <c r="S426" s="1"/>
      <c r="T426" s="1"/>
      <c r="U426" s="1"/>
      <c r="V426" s="1"/>
    </row>
    <row r="427" spans="3:22" hidden="1" x14ac:dyDescent="0.3">
      <c r="C427" s="1">
        <v>430</v>
      </c>
      <c r="D427" s="1">
        <v>75</v>
      </c>
      <c r="E427" s="1">
        <v>0</v>
      </c>
      <c r="F427" s="1"/>
      <c r="G427" s="1">
        <v>0</v>
      </c>
      <c r="H427" s="1"/>
      <c r="I427" s="1">
        <v>1</v>
      </c>
      <c r="J427" s="1"/>
      <c r="K427" s="1"/>
      <c r="L427" s="1"/>
      <c r="M427" s="1"/>
      <c r="N427" s="1">
        <v>107</v>
      </c>
      <c r="O427" s="1">
        <v>20</v>
      </c>
      <c r="P427" s="1"/>
      <c r="Q427" s="1"/>
      <c r="R427" s="1">
        <v>1</v>
      </c>
      <c r="S427" s="1"/>
      <c r="T427" s="1"/>
      <c r="U427" s="1"/>
      <c r="V427" s="1"/>
    </row>
    <row r="428" spans="3:22" hidden="1" x14ac:dyDescent="0.3">
      <c r="C428" s="1">
        <v>431</v>
      </c>
      <c r="D428" s="1">
        <v>76</v>
      </c>
      <c r="E428" s="1">
        <v>0</v>
      </c>
      <c r="F428" s="1"/>
      <c r="G428" s="1">
        <v>10</v>
      </c>
      <c r="H428" s="1">
        <v>0</v>
      </c>
      <c r="I428" s="1">
        <v>0</v>
      </c>
      <c r="J428" s="1">
        <v>50</v>
      </c>
      <c r="K428" s="1">
        <v>0</v>
      </c>
      <c r="L428" s="1"/>
      <c r="M428" s="1"/>
      <c r="N428" s="1">
        <v>3</v>
      </c>
      <c r="O428" s="1">
        <v>1</v>
      </c>
      <c r="P428" s="1"/>
      <c r="Q428" s="1"/>
      <c r="R428" s="1">
        <v>1</v>
      </c>
      <c r="S428" s="1"/>
      <c r="T428" s="1"/>
      <c r="U428" s="1"/>
      <c r="V428" s="1"/>
    </row>
    <row r="429" spans="3:22" hidden="1" x14ac:dyDescent="0.3">
      <c r="C429" s="1">
        <v>432</v>
      </c>
      <c r="D429" s="1">
        <v>76</v>
      </c>
      <c r="E429" s="1">
        <v>0</v>
      </c>
      <c r="F429" s="1"/>
      <c r="G429" s="1">
        <v>20</v>
      </c>
      <c r="H429" s="1">
        <v>0</v>
      </c>
      <c r="I429" s="1">
        <v>0</v>
      </c>
      <c r="J429" s="1">
        <v>50</v>
      </c>
      <c r="K429" s="1">
        <v>0</v>
      </c>
      <c r="L429" s="1"/>
      <c r="M429" s="1"/>
      <c r="N429" s="1">
        <v>6</v>
      </c>
      <c r="O429" s="1">
        <v>1</v>
      </c>
      <c r="P429" s="1"/>
      <c r="Q429" s="1"/>
      <c r="R429" s="1">
        <v>1</v>
      </c>
      <c r="S429" s="1"/>
      <c r="T429" s="1"/>
      <c r="U429" s="1"/>
      <c r="V429" s="1"/>
    </row>
    <row r="430" spans="3:22" hidden="1" x14ac:dyDescent="0.3">
      <c r="C430" s="1">
        <v>433</v>
      </c>
      <c r="D430" s="1">
        <v>76</v>
      </c>
      <c r="E430" s="1">
        <v>0</v>
      </c>
      <c r="F430" s="1"/>
      <c r="G430" s="1">
        <v>30</v>
      </c>
      <c r="H430" s="1">
        <v>0</v>
      </c>
      <c r="I430" s="1">
        <v>0</v>
      </c>
      <c r="J430" s="1">
        <v>50</v>
      </c>
      <c r="K430" s="1">
        <v>0</v>
      </c>
      <c r="L430" s="1"/>
      <c r="M430" s="1"/>
      <c r="N430" s="1">
        <v>14</v>
      </c>
      <c r="O430" s="1">
        <v>1</v>
      </c>
      <c r="P430" s="1"/>
      <c r="Q430" s="1"/>
      <c r="R430" s="1">
        <v>1</v>
      </c>
      <c r="S430" s="1"/>
      <c r="T430" s="1"/>
      <c r="U430" s="1"/>
      <c r="V430" s="1"/>
    </row>
    <row r="431" spans="3:22" hidden="1" x14ac:dyDescent="0.3">
      <c r="C431" s="1">
        <v>434</v>
      </c>
      <c r="D431" s="1">
        <v>76</v>
      </c>
      <c r="E431" s="1">
        <v>0</v>
      </c>
      <c r="F431" s="1"/>
      <c r="G431" s="1">
        <v>40</v>
      </c>
      <c r="H431" s="1">
        <v>0</v>
      </c>
      <c r="I431" s="1">
        <v>0</v>
      </c>
      <c r="J431" s="1">
        <v>50</v>
      </c>
      <c r="K431" s="1">
        <v>0</v>
      </c>
      <c r="L431" s="1"/>
      <c r="M431" s="1"/>
      <c r="N431" s="1">
        <v>16</v>
      </c>
      <c r="O431" s="1">
        <v>1</v>
      </c>
      <c r="P431" s="1"/>
      <c r="Q431" s="1"/>
      <c r="R431" s="1">
        <v>1</v>
      </c>
      <c r="S431" s="1"/>
      <c r="T431" s="1"/>
      <c r="U431" s="1"/>
      <c r="V431" s="1"/>
    </row>
    <row r="432" spans="3:22" hidden="1" x14ac:dyDescent="0.3">
      <c r="C432" s="1">
        <v>435</v>
      </c>
      <c r="D432" s="1">
        <v>76</v>
      </c>
      <c r="E432" s="1">
        <v>0</v>
      </c>
      <c r="F432" s="1"/>
      <c r="G432" s="1">
        <v>50</v>
      </c>
      <c r="H432" s="1">
        <v>0</v>
      </c>
      <c r="I432" s="1">
        <v>0</v>
      </c>
      <c r="J432" s="1">
        <v>50</v>
      </c>
      <c r="K432" s="1">
        <v>0</v>
      </c>
      <c r="L432" s="1"/>
      <c r="M432" s="1"/>
      <c r="N432" s="1">
        <v>18</v>
      </c>
      <c r="O432" s="1">
        <v>1</v>
      </c>
      <c r="P432" s="1"/>
      <c r="Q432" s="1"/>
      <c r="R432" s="1">
        <v>1</v>
      </c>
      <c r="S432" s="1"/>
      <c r="T432" s="1"/>
      <c r="U432" s="1"/>
      <c r="V432" s="1"/>
    </row>
    <row r="433" spans="3:22" hidden="1" x14ac:dyDescent="0.3">
      <c r="C433" s="1">
        <v>436</v>
      </c>
      <c r="D433" s="1">
        <v>77</v>
      </c>
      <c r="E433" s="1">
        <v>0</v>
      </c>
      <c r="F433" s="1"/>
      <c r="G433" s="1">
        <v>2</v>
      </c>
      <c r="H433" s="1">
        <v>0</v>
      </c>
      <c r="I433" s="1">
        <v>0</v>
      </c>
      <c r="J433" s="1">
        <v>10</v>
      </c>
      <c r="K433" s="1">
        <v>0</v>
      </c>
      <c r="L433" s="1"/>
      <c r="M433" s="1"/>
      <c r="N433" s="1">
        <v>8</v>
      </c>
      <c r="O433" s="1">
        <v>1</v>
      </c>
      <c r="P433" s="1"/>
      <c r="Q433" s="1"/>
      <c r="R433" s="1">
        <v>1</v>
      </c>
      <c r="S433" s="1"/>
      <c r="T433" s="1"/>
      <c r="U433" s="1"/>
      <c r="V433" s="1"/>
    </row>
    <row r="434" spans="3:22" hidden="1" x14ac:dyDescent="0.3">
      <c r="C434" s="1">
        <v>437</v>
      </c>
      <c r="D434" s="1">
        <v>77</v>
      </c>
      <c r="E434" s="1">
        <v>1</v>
      </c>
      <c r="F434" s="1">
        <v>0.5</v>
      </c>
      <c r="G434" s="1"/>
      <c r="H434" s="1">
        <v>0</v>
      </c>
      <c r="I434" s="1">
        <v>0</v>
      </c>
      <c r="J434" s="1">
        <v>10</v>
      </c>
      <c r="K434" s="1">
        <v>0</v>
      </c>
      <c r="L434" s="1"/>
      <c r="M434" s="1"/>
      <c r="N434" s="1">
        <v>4</v>
      </c>
      <c r="O434" s="1">
        <v>1</v>
      </c>
      <c r="P434" s="1"/>
      <c r="Q434" s="1"/>
      <c r="R434" s="1">
        <v>1</v>
      </c>
      <c r="S434" s="1"/>
      <c r="T434" s="1"/>
      <c r="U434" s="1"/>
      <c r="V434" s="1"/>
    </row>
    <row r="435" spans="3:22" hidden="1" x14ac:dyDescent="0.3">
      <c r="C435" s="1">
        <v>438</v>
      </c>
      <c r="D435" s="1">
        <v>77</v>
      </c>
      <c r="E435" s="1">
        <v>1</v>
      </c>
      <c r="F435" s="1">
        <v>0.5</v>
      </c>
      <c r="G435" s="1"/>
      <c r="H435" s="1">
        <v>0</v>
      </c>
      <c r="I435" s="1">
        <v>0</v>
      </c>
      <c r="J435" s="1">
        <v>10</v>
      </c>
      <c r="K435" s="1">
        <v>0</v>
      </c>
      <c r="L435" s="1"/>
      <c r="M435" s="1"/>
      <c r="N435" s="1">
        <v>5</v>
      </c>
      <c r="O435" s="1">
        <v>1</v>
      </c>
      <c r="P435" s="1"/>
      <c r="Q435" s="1"/>
      <c r="R435" s="1">
        <v>1</v>
      </c>
      <c r="S435" s="1"/>
      <c r="T435" s="1"/>
      <c r="U435" s="1"/>
      <c r="V435" s="1"/>
    </row>
    <row r="436" spans="3:22" hidden="1" x14ac:dyDescent="0.3">
      <c r="C436" s="1">
        <v>439</v>
      </c>
      <c r="D436" s="1">
        <v>77</v>
      </c>
      <c r="E436" s="1">
        <v>1</v>
      </c>
      <c r="F436" s="1">
        <v>0.5</v>
      </c>
      <c r="G436" s="1"/>
      <c r="H436" s="1">
        <v>0</v>
      </c>
      <c r="I436" s="1">
        <v>0</v>
      </c>
      <c r="J436" s="1">
        <v>10</v>
      </c>
      <c r="K436" s="1">
        <v>0</v>
      </c>
      <c r="L436" s="1"/>
      <c r="M436" s="1"/>
      <c r="N436" s="1">
        <v>11</v>
      </c>
      <c r="O436" s="1">
        <v>1</v>
      </c>
      <c r="P436" s="1"/>
      <c r="Q436" s="1"/>
      <c r="R436" s="1">
        <v>1</v>
      </c>
      <c r="S436" s="1"/>
      <c r="T436" s="1"/>
      <c r="U436" s="1"/>
      <c r="V436" s="1"/>
    </row>
    <row r="437" spans="3:22" hidden="1" x14ac:dyDescent="0.3">
      <c r="C437" s="1">
        <v>440</v>
      </c>
      <c r="D437" s="1">
        <v>77</v>
      </c>
      <c r="E437" s="1">
        <v>1</v>
      </c>
      <c r="F437" s="1">
        <v>0.5</v>
      </c>
      <c r="G437" s="1"/>
      <c r="H437" s="1">
        <v>0</v>
      </c>
      <c r="I437" s="1">
        <v>0</v>
      </c>
      <c r="J437" s="1">
        <v>10</v>
      </c>
      <c r="K437" s="1">
        <v>0</v>
      </c>
      <c r="L437" s="1"/>
      <c r="M437" s="1"/>
      <c r="N437" s="1">
        <v>16</v>
      </c>
      <c r="O437" s="1">
        <v>1</v>
      </c>
      <c r="P437" s="1"/>
      <c r="Q437" s="1"/>
      <c r="R437" s="1">
        <v>1</v>
      </c>
      <c r="S437" s="1"/>
      <c r="T437" s="1"/>
      <c r="U437" s="1"/>
      <c r="V437" s="1"/>
    </row>
    <row r="438" spans="3:22" x14ac:dyDescent="0.3">
      <c r="C438" s="1">
        <v>441</v>
      </c>
      <c r="D438" s="1">
        <v>77</v>
      </c>
      <c r="E438" s="1">
        <v>1</v>
      </c>
      <c r="F438" s="1">
        <v>0.5</v>
      </c>
      <c r="G438" s="1"/>
      <c r="H438" s="1"/>
      <c r="I438" s="1">
        <v>1</v>
      </c>
      <c r="J438" s="1"/>
      <c r="K438" s="1"/>
      <c r="L438" s="1"/>
      <c r="M438" s="1"/>
      <c r="N438" s="1">
        <v>308</v>
      </c>
      <c r="O438" s="1">
        <v>10</v>
      </c>
      <c r="P438" s="1">
        <v>30000</v>
      </c>
      <c r="Q438" s="1">
        <v>1</v>
      </c>
      <c r="R438" s="1">
        <v>1</v>
      </c>
      <c r="S438" s="1"/>
      <c r="T438" s="1"/>
      <c r="U438" s="1"/>
      <c r="V438" s="1"/>
    </row>
    <row r="439" spans="3:22" hidden="1" x14ac:dyDescent="0.3">
      <c r="C439" s="1">
        <v>442</v>
      </c>
      <c r="D439" s="1">
        <v>78</v>
      </c>
      <c r="E439" s="1">
        <v>0</v>
      </c>
      <c r="F439" s="1"/>
      <c r="G439" s="1">
        <v>2</v>
      </c>
      <c r="H439" s="1">
        <v>0</v>
      </c>
      <c r="I439" s="1">
        <v>0</v>
      </c>
      <c r="J439" s="1">
        <v>5</v>
      </c>
      <c r="K439" s="1">
        <v>0</v>
      </c>
      <c r="L439" s="1"/>
      <c r="M439" s="1"/>
      <c r="N439" s="1">
        <v>7</v>
      </c>
      <c r="O439" s="1">
        <v>1</v>
      </c>
      <c r="P439" s="1"/>
      <c r="Q439" s="1"/>
      <c r="R439" s="1">
        <v>1</v>
      </c>
      <c r="S439" s="1"/>
      <c r="T439" s="1"/>
      <c r="U439" s="1"/>
      <c r="V439" s="1"/>
    </row>
    <row r="440" spans="3:22" x14ac:dyDescent="0.3">
      <c r="C440" s="1">
        <v>443</v>
      </c>
      <c r="D440" s="1">
        <v>78</v>
      </c>
      <c r="E440" s="1">
        <v>2</v>
      </c>
      <c r="F440" s="1">
        <v>1</v>
      </c>
      <c r="G440" s="1"/>
      <c r="H440" s="1"/>
      <c r="I440" s="1">
        <v>1</v>
      </c>
      <c r="J440" s="1"/>
      <c r="K440" s="1"/>
      <c r="L440" s="1"/>
      <c r="M440" s="1"/>
      <c r="N440" s="1">
        <v>1</v>
      </c>
      <c r="O440" s="1">
        <v>1</v>
      </c>
      <c r="P440" s="1">
        <v>30000</v>
      </c>
      <c r="Q440" s="1">
        <v>1</v>
      </c>
      <c r="R440" s="1">
        <v>1</v>
      </c>
      <c r="S440" s="1"/>
      <c r="T440" s="1"/>
      <c r="U440" s="1"/>
      <c r="V440" s="1"/>
    </row>
    <row r="441" spans="3:22" hidden="1" x14ac:dyDescent="0.3">
      <c r="C441" s="1">
        <v>444</v>
      </c>
      <c r="D441" s="1">
        <v>78</v>
      </c>
      <c r="E441" s="1">
        <v>2</v>
      </c>
      <c r="F441" s="1">
        <v>1</v>
      </c>
      <c r="G441" s="1"/>
      <c r="H441" s="1">
        <v>0</v>
      </c>
      <c r="I441" s="1">
        <v>0</v>
      </c>
      <c r="J441" s="1">
        <v>10</v>
      </c>
      <c r="K441" s="1">
        <v>0</v>
      </c>
      <c r="L441" s="1"/>
      <c r="M441" s="1"/>
      <c r="N441" s="1">
        <v>1</v>
      </c>
      <c r="O441" s="1">
        <v>1</v>
      </c>
      <c r="P441" s="1"/>
      <c r="Q441" s="1"/>
      <c r="R441" s="1">
        <v>1</v>
      </c>
      <c r="S441" s="1"/>
      <c r="T441" s="1"/>
      <c r="U441" s="1"/>
      <c r="V441" s="1"/>
    </row>
    <row r="442" spans="3:22" hidden="1" x14ac:dyDescent="0.3">
      <c r="C442" s="1">
        <v>445</v>
      </c>
      <c r="D442" s="1">
        <v>78</v>
      </c>
      <c r="E442" s="1">
        <v>2</v>
      </c>
      <c r="F442" s="1">
        <v>1</v>
      </c>
      <c r="G442" s="1"/>
      <c r="H442" s="1">
        <v>0</v>
      </c>
      <c r="I442" s="1">
        <v>0</v>
      </c>
      <c r="J442" s="1">
        <v>10</v>
      </c>
      <c r="K442" s="1">
        <v>0</v>
      </c>
      <c r="L442" s="1"/>
      <c r="M442" s="1"/>
      <c r="N442" s="1">
        <v>6</v>
      </c>
      <c r="O442" s="1">
        <v>1</v>
      </c>
      <c r="P442" s="1"/>
      <c r="Q442" s="1"/>
      <c r="R442" s="1">
        <v>1</v>
      </c>
      <c r="S442" s="1"/>
      <c r="T442" s="1"/>
      <c r="U442" s="1"/>
      <c r="V442" s="1"/>
    </row>
    <row r="443" spans="3:22" hidden="1" x14ac:dyDescent="0.3">
      <c r="C443" s="1">
        <v>446</v>
      </c>
      <c r="D443" s="1">
        <v>78</v>
      </c>
      <c r="E443" s="1">
        <v>2</v>
      </c>
      <c r="F443" s="1">
        <v>1</v>
      </c>
      <c r="G443" s="1"/>
      <c r="H443" s="1">
        <v>0</v>
      </c>
      <c r="I443" s="1">
        <v>0</v>
      </c>
      <c r="J443" s="1">
        <v>10</v>
      </c>
      <c r="K443" s="1">
        <v>0</v>
      </c>
      <c r="L443" s="1"/>
      <c r="M443" s="1"/>
      <c r="N443" s="1">
        <v>11</v>
      </c>
      <c r="O443" s="1">
        <v>1</v>
      </c>
      <c r="P443" s="1"/>
      <c r="Q443" s="1"/>
      <c r="R443" s="1">
        <v>1</v>
      </c>
      <c r="S443" s="1"/>
      <c r="T443" s="1"/>
      <c r="U443" s="1"/>
      <c r="V443" s="1"/>
    </row>
    <row r="444" spans="3:22" hidden="1" x14ac:dyDescent="0.3">
      <c r="C444" s="1">
        <v>447</v>
      </c>
      <c r="D444" s="1">
        <v>78</v>
      </c>
      <c r="E444" s="1">
        <v>2</v>
      </c>
      <c r="F444" s="1">
        <v>1</v>
      </c>
      <c r="G444" s="1"/>
      <c r="H444" s="1">
        <v>0</v>
      </c>
      <c r="I444" s="1">
        <v>0</v>
      </c>
      <c r="J444" s="1">
        <v>10</v>
      </c>
      <c r="K444" s="1">
        <v>0</v>
      </c>
      <c r="L444" s="1"/>
      <c r="M444" s="1"/>
      <c r="N444" s="1">
        <v>14</v>
      </c>
      <c r="O444" s="1">
        <v>1</v>
      </c>
      <c r="P444" s="1"/>
      <c r="Q444" s="1"/>
      <c r="R444" s="1">
        <v>1</v>
      </c>
      <c r="S444" s="1"/>
      <c r="T444" s="1"/>
      <c r="U444" s="1"/>
      <c r="V444" s="1"/>
    </row>
    <row r="445" spans="3:22" hidden="1" x14ac:dyDescent="0.3">
      <c r="C445" s="1">
        <v>448</v>
      </c>
      <c r="D445" s="1">
        <v>78</v>
      </c>
      <c r="E445" s="1">
        <v>2</v>
      </c>
      <c r="F445" s="1">
        <v>1</v>
      </c>
      <c r="G445" s="1"/>
      <c r="H445" s="1">
        <v>0</v>
      </c>
      <c r="I445" s="1">
        <v>0</v>
      </c>
      <c r="J445" s="1">
        <v>10</v>
      </c>
      <c r="K445" s="1">
        <v>0</v>
      </c>
      <c r="L445" s="1"/>
      <c r="M445" s="1"/>
      <c r="N445" s="1">
        <v>18</v>
      </c>
      <c r="O445" s="1">
        <v>1</v>
      </c>
      <c r="P445" s="1"/>
      <c r="Q445" s="1"/>
      <c r="R445" s="1">
        <v>1</v>
      </c>
      <c r="S445" s="1"/>
      <c r="T445" s="1"/>
      <c r="U445" s="1"/>
      <c r="V445" s="1"/>
    </row>
    <row r="446" spans="3:22" hidden="1" x14ac:dyDescent="0.3">
      <c r="C446" s="1">
        <v>449</v>
      </c>
      <c r="D446" s="1">
        <v>79</v>
      </c>
      <c r="E446" s="1">
        <v>0</v>
      </c>
      <c r="F446" s="1"/>
      <c r="G446" s="1">
        <v>5</v>
      </c>
      <c r="H446" s="1">
        <v>0</v>
      </c>
      <c r="I446" s="1">
        <v>0</v>
      </c>
      <c r="J446" s="1">
        <v>5</v>
      </c>
      <c r="K446" s="1">
        <v>0</v>
      </c>
      <c r="L446" s="1"/>
      <c r="M446" s="1"/>
      <c r="N446" s="1">
        <v>8</v>
      </c>
      <c r="O446" s="1">
        <v>1</v>
      </c>
      <c r="P446" s="1"/>
      <c r="Q446" s="1"/>
      <c r="R446" s="1">
        <v>1</v>
      </c>
      <c r="S446" s="1"/>
      <c r="T446" s="1"/>
      <c r="U446" s="1"/>
      <c r="V446" s="1"/>
    </row>
    <row r="447" spans="3:22" hidden="1" x14ac:dyDescent="0.3">
      <c r="C447" s="1">
        <v>450</v>
      </c>
      <c r="D447" s="1">
        <v>79</v>
      </c>
      <c r="E447" s="1">
        <v>2</v>
      </c>
      <c r="F447" s="1">
        <v>1</v>
      </c>
      <c r="G447" s="1"/>
      <c r="H447" s="1">
        <v>0</v>
      </c>
      <c r="I447" s="1">
        <v>0</v>
      </c>
      <c r="J447" s="1">
        <v>20</v>
      </c>
      <c r="K447" s="1">
        <v>0</v>
      </c>
      <c r="L447" s="1"/>
      <c r="M447" s="1"/>
      <c r="N447" s="1">
        <v>2</v>
      </c>
      <c r="O447" s="1">
        <v>1</v>
      </c>
      <c r="P447" s="1"/>
      <c r="Q447" s="1"/>
      <c r="R447" s="1">
        <v>1</v>
      </c>
      <c r="S447" s="1"/>
      <c r="T447" s="1"/>
      <c r="U447" s="1"/>
      <c r="V447" s="1"/>
    </row>
    <row r="448" spans="3:22" hidden="1" x14ac:dyDescent="0.3">
      <c r="C448" s="1">
        <v>451</v>
      </c>
      <c r="D448" s="1">
        <v>79</v>
      </c>
      <c r="E448" s="1">
        <v>2</v>
      </c>
      <c r="F448" s="1">
        <v>1</v>
      </c>
      <c r="G448" s="1"/>
      <c r="H448" s="1">
        <v>0</v>
      </c>
      <c r="I448" s="1">
        <v>0</v>
      </c>
      <c r="J448" s="1">
        <v>20</v>
      </c>
      <c r="K448" s="1">
        <v>0</v>
      </c>
      <c r="L448" s="1"/>
      <c r="M448" s="1"/>
      <c r="N448" s="1">
        <v>5</v>
      </c>
      <c r="O448" s="1">
        <v>1</v>
      </c>
      <c r="P448" s="1"/>
      <c r="Q448" s="1"/>
      <c r="R448" s="1">
        <v>1</v>
      </c>
      <c r="S448" s="1"/>
      <c r="T448" s="1"/>
      <c r="U448" s="1"/>
      <c r="V448" s="1"/>
    </row>
    <row r="449" spans="3:22" hidden="1" x14ac:dyDescent="0.3">
      <c r="C449" s="1">
        <v>452</v>
      </c>
      <c r="D449" s="1">
        <v>79</v>
      </c>
      <c r="E449" s="1">
        <v>2</v>
      </c>
      <c r="F449" s="1">
        <v>1</v>
      </c>
      <c r="G449" s="1"/>
      <c r="H449" s="1">
        <v>0</v>
      </c>
      <c r="I449" s="1">
        <v>0</v>
      </c>
      <c r="J449" s="1">
        <v>20</v>
      </c>
      <c r="K449" s="1">
        <v>0</v>
      </c>
      <c r="L449" s="1"/>
      <c r="M449" s="1"/>
      <c r="N449" s="1">
        <v>11</v>
      </c>
      <c r="O449" s="1">
        <v>1</v>
      </c>
      <c r="P449" s="1"/>
      <c r="Q449" s="1"/>
      <c r="R449" s="1">
        <v>1</v>
      </c>
      <c r="S449" s="1"/>
      <c r="T449" s="1"/>
      <c r="U449" s="1"/>
      <c r="V449" s="1"/>
    </row>
    <row r="450" spans="3:22" hidden="1" x14ac:dyDescent="0.3">
      <c r="C450" s="1">
        <v>453</v>
      </c>
      <c r="D450" s="1">
        <v>79</v>
      </c>
      <c r="E450" s="1">
        <v>2</v>
      </c>
      <c r="F450" s="1">
        <v>1</v>
      </c>
      <c r="G450" s="1"/>
      <c r="H450" s="1">
        <v>0</v>
      </c>
      <c r="I450" s="1">
        <v>0</v>
      </c>
      <c r="J450" s="1">
        <v>20</v>
      </c>
      <c r="K450" s="1">
        <v>0</v>
      </c>
      <c r="L450" s="1"/>
      <c r="M450" s="1"/>
      <c r="N450" s="1">
        <v>13</v>
      </c>
      <c r="O450" s="1">
        <v>1</v>
      </c>
      <c r="P450" s="1"/>
      <c r="Q450" s="1"/>
      <c r="R450" s="1">
        <v>1</v>
      </c>
      <c r="S450" s="1"/>
      <c r="T450" s="1"/>
      <c r="U450" s="1"/>
      <c r="V450" s="1"/>
    </row>
    <row r="451" spans="3:22" hidden="1" x14ac:dyDescent="0.3">
      <c r="C451" s="1">
        <v>454</v>
      </c>
      <c r="D451" s="1">
        <v>79</v>
      </c>
      <c r="E451" s="1">
        <v>2</v>
      </c>
      <c r="F451" s="1">
        <v>1</v>
      </c>
      <c r="G451" s="1"/>
      <c r="H451" s="1">
        <v>0</v>
      </c>
      <c r="I451" s="1">
        <v>0</v>
      </c>
      <c r="J451" s="1">
        <v>20</v>
      </c>
      <c r="K451" s="1">
        <v>0</v>
      </c>
      <c r="L451" s="1"/>
      <c r="M451" s="1"/>
      <c r="N451" s="1">
        <v>17</v>
      </c>
      <c r="O451" s="1">
        <v>1</v>
      </c>
      <c r="P451" s="1"/>
      <c r="Q451" s="1"/>
      <c r="R451" s="1">
        <v>1</v>
      </c>
      <c r="S451" s="1"/>
      <c r="T451" s="1"/>
      <c r="U451" s="1"/>
      <c r="V451" s="1"/>
    </row>
    <row r="452" spans="3:22" hidden="1" x14ac:dyDescent="0.3">
      <c r="C452" s="1">
        <v>455</v>
      </c>
      <c r="D452" s="1">
        <v>79</v>
      </c>
      <c r="E452" s="1">
        <v>2</v>
      </c>
      <c r="F452" s="1">
        <v>1</v>
      </c>
      <c r="G452" s="1"/>
      <c r="H452" s="1">
        <v>0</v>
      </c>
      <c r="I452" s="1">
        <v>0</v>
      </c>
      <c r="J452" s="1">
        <v>20</v>
      </c>
      <c r="K452" s="1">
        <v>0</v>
      </c>
      <c r="L452" s="1"/>
      <c r="M452" s="1"/>
      <c r="N452" s="1">
        <v>20</v>
      </c>
      <c r="O452" s="1">
        <v>1</v>
      </c>
      <c r="P452" s="1"/>
      <c r="Q452" s="1"/>
      <c r="R452" s="1">
        <v>1</v>
      </c>
      <c r="S452" s="1"/>
      <c r="T452" s="1"/>
      <c r="U452" s="1"/>
      <c r="V452" s="1"/>
    </row>
    <row r="453" spans="3:22" x14ac:dyDescent="0.3">
      <c r="C453" s="1">
        <v>456</v>
      </c>
      <c r="D453" s="1">
        <v>79</v>
      </c>
      <c r="E453" s="1">
        <v>2</v>
      </c>
      <c r="F453" s="1">
        <v>1</v>
      </c>
      <c r="G453" s="1"/>
      <c r="H453" s="1"/>
      <c r="I453" s="1">
        <v>1</v>
      </c>
      <c r="J453" s="1"/>
      <c r="K453" s="1"/>
      <c r="L453" s="1"/>
      <c r="M453" s="1"/>
      <c r="N453" s="1">
        <v>304</v>
      </c>
      <c r="O453" s="1">
        <v>10</v>
      </c>
      <c r="P453" s="1">
        <v>30000</v>
      </c>
      <c r="Q453" s="1">
        <v>1</v>
      </c>
      <c r="R453" s="1">
        <v>1</v>
      </c>
      <c r="S453" s="1"/>
      <c r="T453" s="1"/>
      <c r="U453" s="1"/>
      <c r="V453" s="1"/>
    </row>
    <row r="454" spans="3:22" hidden="1" x14ac:dyDescent="0.3">
      <c r="C454" s="1">
        <v>457</v>
      </c>
      <c r="D454" s="1">
        <v>80</v>
      </c>
      <c r="E454" s="1">
        <v>0</v>
      </c>
      <c r="F454" s="1"/>
      <c r="G454" s="1">
        <v>0</v>
      </c>
      <c r="H454" s="1">
        <v>0</v>
      </c>
      <c r="I454" s="1">
        <v>0</v>
      </c>
      <c r="J454" s="1">
        <v>10</v>
      </c>
      <c r="K454" s="1">
        <v>0</v>
      </c>
      <c r="L454" s="1"/>
      <c r="M454" s="1"/>
      <c r="N454" s="1">
        <v>3</v>
      </c>
      <c r="O454" s="1">
        <v>1</v>
      </c>
      <c r="P454" s="1"/>
      <c r="Q454" s="1"/>
      <c r="R454" s="1">
        <v>1</v>
      </c>
      <c r="S454" s="1"/>
      <c r="T454" s="1"/>
      <c r="U454" s="1"/>
      <c r="V454" s="1"/>
    </row>
    <row r="455" spans="3:22" hidden="1" x14ac:dyDescent="0.3">
      <c r="C455" s="1">
        <v>458</v>
      </c>
      <c r="D455" s="1">
        <v>80</v>
      </c>
      <c r="E455" s="1">
        <v>0</v>
      </c>
      <c r="F455" s="1"/>
      <c r="G455" s="1">
        <v>10</v>
      </c>
      <c r="H455" s="1">
        <v>0</v>
      </c>
      <c r="I455" s="1">
        <v>0</v>
      </c>
      <c r="J455" s="1">
        <v>10</v>
      </c>
      <c r="K455" s="1">
        <v>0</v>
      </c>
      <c r="L455" s="1"/>
      <c r="M455" s="1"/>
      <c r="N455" s="1">
        <v>11</v>
      </c>
      <c r="O455" s="1">
        <v>1</v>
      </c>
      <c r="P455" s="1"/>
      <c r="Q455" s="1"/>
      <c r="R455" s="1">
        <v>1</v>
      </c>
      <c r="S455" s="1"/>
      <c r="T455" s="1"/>
      <c r="U455" s="1"/>
      <c r="V455" s="1"/>
    </row>
    <row r="456" spans="3:22" hidden="1" x14ac:dyDescent="0.3">
      <c r="C456" s="1">
        <v>459</v>
      </c>
      <c r="D456" s="1">
        <v>80</v>
      </c>
      <c r="E456" s="1">
        <v>0</v>
      </c>
      <c r="F456" s="1"/>
      <c r="G456" s="1">
        <v>20</v>
      </c>
      <c r="H456" s="1">
        <v>0</v>
      </c>
      <c r="I456" s="1">
        <v>0</v>
      </c>
      <c r="J456" s="1">
        <v>10</v>
      </c>
      <c r="K456" s="1">
        <v>0</v>
      </c>
      <c r="L456" s="1"/>
      <c r="M456" s="1"/>
      <c r="N456" s="1">
        <v>13</v>
      </c>
      <c r="O456" s="1">
        <v>1</v>
      </c>
      <c r="P456" s="1"/>
      <c r="Q456" s="1"/>
      <c r="R456" s="1">
        <v>1</v>
      </c>
      <c r="S456" s="1"/>
      <c r="T456" s="1"/>
      <c r="U456" s="1"/>
      <c r="V456" s="1"/>
    </row>
    <row r="457" spans="3:22" hidden="1" x14ac:dyDescent="0.3">
      <c r="C457" s="1">
        <v>460</v>
      </c>
      <c r="D457" s="1">
        <v>80</v>
      </c>
      <c r="E457" s="1">
        <v>0</v>
      </c>
      <c r="F457" s="1"/>
      <c r="G457" s="1">
        <v>30</v>
      </c>
      <c r="H457" s="1">
        <v>0</v>
      </c>
      <c r="I457" s="1">
        <v>0</v>
      </c>
      <c r="J457" s="1">
        <v>10</v>
      </c>
      <c r="K457" s="1">
        <v>0</v>
      </c>
      <c r="L457" s="1"/>
      <c r="M457" s="1"/>
      <c r="N457" s="1">
        <v>17</v>
      </c>
      <c r="O457" s="1">
        <v>1</v>
      </c>
      <c r="P457" s="1"/>
      <c r="Q457" s="1"/>
      <c r="R457" s="1">
        <v>1</v>
      </c>
      <c r="S457" s="1"/>
      <c r="T457" s="1"/>
      <c r="U457" s="1"/>
      <c r="V457" s="1"/>
    </row>
    <row r="458" spans="3:22" hidden="1" x14ac:dyDescent="0.3">
      <c r="C458" s="1">
        <v>461</v>
      </c>
      <c r="D458" s="1">
        <v>80</v>
      </c>
      <c r="E458" s="1">
        <v>0</v>
      </c>
      <c r="F458" s="1"/>
      <c r="G458" s="1">
        <v>40</v>
      </c>
      <c r="H458" s="1">
        <v>0</v>
      </c>
      <c r="I458" s="1">
        <v>0</v>
      </c>
      <c r="J458" s="1">
        <v>10</v>
      </c>
      <c r="K458" s="1">
        <v>0</v>
      </c>
      <c r="L458" s="1"/>
      <c r="M458" s="1"/>
      <c r="N458" s="1">
        <v>19</v>
      </c>
      <c r="O458" s="1">
        <v>1</v>
      </c>
      <c r="P458" s="1"/>
      <c r="Q458" s="1"/>
      <c r="R458" s="1">
        <v>1</v>
      </c>
      <c r="S458" s="1"/>
      <c r="T458" s="1"/>
      <c r="U458" s="1"/>
      <c r="V458" s="1"/>
    </row>
    <row r="459" spans="3:22" hidden="1" x14ac:dyDescent="0.3">
      <c r="C459" s="1">
        <v>462</v>
      </c>
      <c r="D459" s="1">
        <v>80</v>
      </c>
      <c r="E459" s="1">
        <v>0</v>
      </c>
      <c r="F459" s="1"/>
      <c r="G459" s="1">
        <v>50</v>
      </c>
      <c r="H459" s="1">
        <v>0</v>
      </c>
      <c r="I459" s="1">
        <v>0</v>
      </c>
      <c r="J459" s="1">
        <v>10</v>
      </c>
      <c r="K459" s="1">
        <v>0</v>
      </c>
      <c r="L459" s="1"/>
      <c r="M459" s="1"/>
      <c r="N459" s="1">
        <v>20</v>
      </c>
      <c r="O459" s="1">
        <v>1</v>
      </c>
      <c r="P459" s="1"/>
      <c r="Q459" s="1"/>
      <c r="R459" s="1">
        <v>1</v>
      </c>
      <c r="S459" s="1"/>
      <c r="T459" s="1"/>
      <c r="U459" s="1"/>
      <c r="V459" s="1"/>
    </row>
    <row r="460" spans="3:22" x14ac:dyDescent="0.3">
      <c r="C460" s="1">
        <v>463</v>
      </c>
      <c r="D460" s="1">
        <v>80</v>
      </c>
      <c r="E460" s="1">
        <v>0</v>
      </c>
      <c r="F460" s="1"/>
      <c r="G460" s="1">
        <v>0</v>
      </c>
      <c r="H460" s="1"/>
      <c r="I460" s="1">
        <v>1</v>
      </c>
      <c r="J460" s="1"/>
      <c r="K460" s="1"/>
      <c r="L460" s="1"/>
      <c r="M460" s="1"/>
      <c r="N460" s="1">
        <v>103</v>
      </c>
      <c r="O460" s="1">
        <v>15</v>
      </c>
      <c r="P460" s="1">
        <v>30000</v>
      </c>
      <c r="Q460" s="1">
        <v>1</v>
      </c>
      <c r="R460" s="1">
        <v>1</v>
      </c>
      <c r="S460" s="1"/>
      <c r="T460" s="1"/>
      <c r="U460" s="1"/>
      <c r="V460" s="1"/>
    </row>
    <row r="461" spans="3:22" hidden="1" x14ac:dyDescent="0.3">
      <c r="C461" s="1">
        <v>464</v>
      </c>
      <c r="D461" s="1">
        <v>81</v>
      </c>
      <c r="E461" s="1">
        <v>0</v>
      </c>
      <c r="F461" s="1"/>
      <c r="G461" s="1">
        <v>9</v>
      </c>
      <c r="H461" s="1">
        <v>0</v>
      </c>
      <c r="I461" s="1">
        <v>0</v>
      </c>
      <c r="J461" s="1">
        <v>40</v>
      </c>
      <c r="K461" s="1">
        <v>0</v>
      </c>
      <c r="L461" s="1"/>
      <c r="M461" s="1"/>
      <c r="N461" s="1">
        <v>6</v>
      </c>
      <c r="O461" s="1">
        <v>1</v>
      </c>
      <c r="P461" s="1"/>
      <c r="Q461" s="1"/>
      <c r="R461" s="1">
        <v>1</v>
      </c>
      <c r="S461" s="1"/>
      <c r="T461" s="1"/>
      <c r="U461" s="1"/>
      <c r="V461" s="1"/>
    </row>
    <row r="462" spans="3:22" hidden="1" x14ac:dyDescent="0.3">
      <c r="C462" s="1">
        <v>465</v>
      </c>
      <c r="D462" s="1">
        <v>81</v>
      </c>
      <c r="E462" s="1">
        <v>0</v>
      </c>
      <c r="F462" s="1"/>
      <c r="G462" s="1">
        <v>19</v>
      </c>
      <c r="H462" s="1">
        <v>0</v>
      </c>
      <c r="I462" s="1">
        <v>0</v>
      </c>
      <c r="J462" s="1">
        <v>40</v>
      </c>
      <c r="K462" s="1">
        <v>0</v>
      </c>
      <c r="L462" s="1"/>
      <c r="M462" s="1"/>
      <c r="N462" s="1">
        <v>11</v>
      </c>
      <c r="O462" s="1">
        <v>1</v>
      </c>
      <c r="P462" s="1"/>
      <c r="Q462" s="1"/>
      <c r="R462" s="1">
        <v>1</v>
      </c>
      <c r="S462" s="1"/>
      <c r="T462" s="1"/>
      <c r="U462" s="1"/>
      <c r="V462" s="1"/>
    </row>
    <row r="463" spans="3:22" hidden="1" x14ac:dyDescent="0.3">
      <c r="C463" s="1">
        <v>466</v>
      </c>
      <c r="D463" s="1">
        <v>81</v>
      </c>
      <c r="E463" s="1">
        <v>0</v>
      </c>
      <c r="F463" s="1"/>
      <c r="G463" s="1">
        <v>29</v>
      </c>
      <c r="H463" s="1">
        <v>0</v>
      </c>
      <c r="I463" s="1">
        <v>0</v>
      </c>
      <c r="J463" s="1">
        <v>40</v>
      </c>
      <c r="K463" s="1">
        <v>0</v>
      </c>
      <c r="L463" s="1"/>
      <c r="M463" s="1"/>
      <c r="N463" s="1">
        <v>12</v>
      </c>
      <c r="O463" s="1">
        <v>1</v>
      </c>
      <c r="P463" s="1"/>
      <c r="Q463" s="1"/>
      <c r="R463" s="1">
        <v>1</v>
      </c>
      <c r="S463" s="1"/>
      <c r="T463" s="1"/>
      <c r="U463" s="1"/>
      <c r="V463" s="1"/>
    </row>
    <row r="464" spans="3:22" hidden="1" x14ac:dyDescent="0.3">
      <c r="C464" s="1">
        <v>467</v>
      </c>
      <c r="D464" s="1">
        <v>81</v>
      </c>
      <c r="E464" s="1">
        <v>0</v>
      </c>
      <c r="F464" s="1"/>
      <c r="G464" s="1">
        <v>39</v>
      </c>
      <c r="H464" s="1">
        <v>0</v>
      </c>
      <c r="I464" s="1">
        <v>0</v>
      </c>
      <c r="J464" s="1">
        <v>40</v>
      </c>
      <c r="K464" s="1">
        <v>0</v>
      </c>
      <c r="L464" s="1"/>
      <c r="M464" s="1"/>
      <c r="N464" s="1">
        <v>18</v>
      </c>
      <c r="O464" s="1">
        <v>1</v>
      </c>
      <c r="P464" s="1"/>
      <c r="Q464" s="1"/>
      <c r="R464" s="1">
        <v>1</v>
      </c>
      <c r="S464" s="1"/>
      <c r="T464" s="1"/>
      <c r="U464" s="1"/>
      <c r="V464" s="1"/>
    </row>
    <row r="465" spans="3:22" hidden="1" x14ac:dyDescent="0.3">
      <c r="C465" s="1">
        <v>468</v>
      </c>
      <c r="D465" s="1">
        <v>82</v>
      </c>
      <c r="E465" s="1">
        <v>0</v>
      </c>
      <c r="F465" s="1"/>
      <c r="G465" s="1">
        <v>3</v>
      </c>
      <c r="H465" s="1">
        <v>0</v>
      </c>
      <c r="I465" s="1">
        <v>0</v>
      </c>
      <c r="J465" s="1">
        <v>10</v>
      </c>
      <c r="K465" s="1">
        <v>0</v>
      </c>
      <c r="L465" s="1"/>
      <c r="M465" s="1"/>
      <c r="N465" s="1">
        <v>7</v>
      </c>
      <c r="O465" s="1">
        <v>1</v>
      </c>
      <c r="P465" s="1"/>
      <c r="Q465" s="1"/>
      <c r="R465" s="1">
        <v>1</v>
      </c>
      <c r="S465" s="1"/>
      <c r="T465" s="1"/>
      <c r="U465" s="1"/>
      <c r="V465" s="1"/>
    </row>
    <row r="466" spans="3:22" hidden="1" x14ac:dyDescent="0.3">
      <c r="C466" s="1">
        <v>469</v>
      </c>
      <c r="D466" s="1">
        <v>82</v>
      </c>
      <c r="E466" s="1">
        <v>0</v>
      </c>
      <c r="F466" s="1"/>
      <c r="G466" s="1">
        <v>8</v>
      </c>
      <c r="H466" s="1">
        <v>0</v>
      </c>
      <c r="I466" s="1">
        <v>0</v>
      </c>
      <c r="J466" s="1">
        <v>10</v>
      </c>
      <c r="K466" s="1">
        <v>0</v>
      </c>
      <c r="L466" s="1"/>
      <c r="M466" s="1"/>
      <c r="N466" s="1">
        <v>8</v>
      </c>
      <c r="O466" s="1">
        <v>1</v>
      </c>
      <c r="P466" s="1"/>
      <c r="Q466" s="1"/>
      <c r="R466" s="1">
        <v>1</v>
      </c>
      <c r="S466" s="1"/>
      <c r="T466" s="1"/>
      <c r="U466" s="1"/>
      <c r="V466" s="1"/>
    </row>
    <row r="467" spans="3:22" x14ac:dyDescent="0.3">
      <c r="C467" s="1">
        <v>470</v>
      </c>
      <c r="D467" s="1">
        <v>82</v>
      </c>
      <c r="E467" s="1">
        <v>1</v>
      </c>
      <c r="F467" s="1">
        <v>0.8</v>
      </c>
      <c r="G467" s="1"/>
      <c r="H467" s="1"/>
      <c r="I467" s="1">
        <v>1</v>
      </c>
      <c r="J467" s="1"/>
      <c r="K467" s="1"/>
      <c r="L467" s="1"/>
      <c r="M467" s="1"/>
      <c r="N467" s="1">
        <v>5</v>
      </c>
      <c r="O467" s="1">
        <v>1</v>
      </c>
      <c r="P467" s="1">
        <v>30000</v>
      </c>
      <c r="Q467" s="1">
        <v>1</v>
      </c>
      <c r="R467" s="1">
        <v>1</v>
      </c>
      <c r="S467" s="1"/>
      <c r="T467" s="1"/>
      <c r="U467" s="1"/>
      <c r="V467" s="1"/>
    </row>
    <row r="468" spans="3:22" hidden="1" x14ac:dyDescent="0.3">
      <c r="C468" s="1">
        <v>471</v>
      </c>
      <c r="D468" s="1">
        <v>82</v>
      </c>
      <c r="E468" s="1">
        <v>1</v>
      </c>
      <c r="F468" s="1">
        <v>0.8</v>
      </c>
      <c r="G468" s="1"/>
      <c r="H468" s="1">
        <v>0</v>
      </c>
      <c r="I468" s="1">
        <v>0</v>
      </c>
      <c r="J468" s="1">
        <v>10</v>
      </c>
      <c r="K468" s="1">
        <v>0</v>
      </c>
      <c r="L468" s="1"/>
      <c r="M468" s="1"/>
      <c r="N468" s="1">
        <v>5</v>
      </c>
      <c r="O468" s="1">
        <v>1</v>
      </c>
      <c r="P468" s="1"/>
      <c r="Q468" s="1"/>
      <c r="R468" s="1">
        <v>1</v>
      </c>
      <c r="S468" s="1"/>
      <c r="T468" s="1"/>
      <c r="U468" s="1"/>
      <c r="V468" s="1"/>
    </row>
    <row r="469" spans="3:22" hidden="1" x14ac:dyDescent="0.3">
      <c r="C469" s="1">
        <v>472</v>
      </c>
      <c r="D469" s="1">
        <v>82</v>
      </c>
      <c r="E469" s="1">
        <v>1</v>
      </c>
      <c r="F469" s="1">
        <v>0.8</v>
      </c>
      <c r="G469" s="1"/>
      <c r="H469" s="1">
        <v>0</v>
      </c>
      <c r="I469" s="1">
        <v>0</v>
      </c>
      <c r="J469" s="1">
        <v>10</v>
      </c>
      <c r="K469" s="1">
        <v>0</v>
      </c>
      <c r="L469" s="1"/>
      <c r="M469" s="1"/>
      <c r="N469" s="1">
        <v>11</v>
      </c>
      <c r="O469" s="1">
        <v>1</v>
      </c>
      <c r="P469" s="1"/>
      <c r="Q469" s="1"/>
      <c r="R469" s="1">
        <v>1</v>
      </c>
      <c r="S469" s="1"/>
      <c r="T469" s="1"/>
      <c r="U469" s="1"/>
      <c r="V469" s="1"/>
    </row>
    <row r="470" spans="3:22" hidden="1" x14ac:dyDescent="0.3">
      <c r="C470" s="1">
        <v>473</v>
      </c>
      <c r="D470" s="1">
        <v>82</v>
      </c>
      <c r="E470" s="1">
        <v>1</v>
      </c>
      <c r="F470" s="1">
        <v>0.8</v>
      </c>
      <c r="G470" s="1"/>
      <c r="H470" s="1">
        <v>0</v>
      </c>
      <c r="I470" s="1">
        <v>0</v>
      </c>
      <c r="J470" s="1">
        <v>10</v>
      </c>
      <c r="K470" s="1">
        <v>0</v>
      </c>
      <c r="L470" s="1"/>
      <c r="M470" s="1"/>
      <c r="N470" s="1">
        <v>16</v>
      </c>
      <c r="O470" s="1">
        <v>1</v>
      </c>
      <c r="P470" s="1"/>
      <c r="Q470" s="1"/>
      <c r="R470" s="1">
        <v>1</v>
      </c>
      <c r="S470" s="1"/>
      <c r="T470" s="1"/>
      <c r="U470" s="1"/>
      <c r="V470" s="1"/>
    </row>
    <row r="471" spans="3:22" x14ac:dyDescent="0.3">
      <c r="C471" s="1">
        <v>474</v>
      </c>
      <c r="D471" s="1">
        <v>82</v>
      </c>
      <c r="E471" s="1">
        <v>1</v>
      </c>
      <c r="F471" s="1">
        <v>0.4</v>
      </c>
      <c r="G471" s="1"/>
      <c r="H471" s="1"/>
      <c r="I471" s="1">
        <v>1</v>
      </c>
      <c r="J471" s="1"/>
      <c r="K471" s="1"/>
      <c r="L471" s="1"/>
      <c r="M471" s="1"/>
      <c r="N471" s="1">
        <v>6</v>
      </c>
      <c r="O471" s="1">
        <v>1</v>
      </c>
      <c r="P471" s="1">
        <v>30000</v>
      </c>
      <c r="Q471" s="1">
        <v>1</v>
      </c>
      <c r="R471" s="1">
        <v>1</v>
      </c>
      <c r="S471" s="1"/>
      <c r="T471" s="1"/>
      <c r="U471" s="1"/>
      <c r="V471" s="1"/>
    </row>
    <row r="472" spans="3:22" hidden="1" x14ac:dyDescent="0.3">
      <c r="C472" s="1">
        <v>475</v>
      </c>
      <c r="D472" s="1">
        <v>82</v>
      </c>
      <c r="E472" s="1">
        <v>1</v>
      </c>
      <c r="F472" s="1">
        <v>0.4</v>
      </c>
      <c r="G472" s="1"/>
      <c r="H472" s="1">
        <v>0</v>
      </c>
      <c r="I472" s="1">
        <v>0</v>
      </c>
      <c r="J472" s="1">
        <v>10</v>
      </c>
      <c r="K472" s="1">
        <v>0</v>
      </c>
      <c r="L472" s="1"/>
      <c r="M472" s="1"/>
      <c r="N472" s="1">
        <v>6</v>
      </c>
      <c r="O472" s="1">
        <v>1</v>
      </c>
      <c r="P472" s="1"/>
      <c r="Q472" s="1"/>
      <c r="R472" s="1">
        <v>1</v>
      </c>
      <c r="S472" s="1"/>
      <c r="T472" s="1"/>
      <c r="U472" s="1"/>
      <c r="V472" s="1"/>
    </row>
    <row r="473" spans="3:22" hidden="1" x14ac:dyDescent="0.3">
      <c r="C473" s="1">
        <v>476</v>
      </c>
      <c r="D473" s="1">
        <v>82</v>
      </c>
      <c r="E473" s="1">
        <v>1</v>
      </c>
      <c r="F473" s="1">
        <v>0.4</v>
      </c>
      <c r="G473" s="1"/>
      <c r="H473" s="1">
        <v>0</v>
      </c>
      <c r="I473" s="1">
        <v>0</v>
      </c>
      <c r="J473" s="1">
        <v>10</v>
      </c>
      <c r="K473" s="1">
        <v>0</v>
      </c>
      <c r="L473" s="1"/>
      <c r="M473" s="1"/>
      <c r="N473" s="1">
        <v>12</v>
      </c>
      <c r="O473" s="1">
        <v>1</v>
      </c>
      <c r="P473" s="1"/>
      <c r="Q473" s="1"/>
      <c r="R473" s="1">
        <v>1</v>
      </c>
      <c r="S473" s="1"/>
      <c r="T473" s="1"/>
      <c r="U473" s="1"/>
      <c r="V473" s="1"/>
    </row>
    <row r="474" spans="3:22" hidden="1" x14ac:dyDescent="0.3">
      <c r="C474" s="1">
        <v>477</v>
      </c>
      <c r="D474" s="1">
        <v>82</v>
      </c>
      <c r="E474" s="1">
        <v>1</v>
      </c>
      <c r="F474" s="1">
        <v>0.4</v>
      </c>
      <c r="G474" s="1"/>
      <c r="H474" s="1">
        <v>0</v>
      </c>
      <c r="I474" s="1">
        <v>0</v>
      </c>
      <c r="J474" s="1">
        <v>10</v>
      </c>
      <c r="K474" s="1">
        <v>0</v>
      </c>
      <c r="L474" s="1"/>
      <c r="M474" s="1"/>
      <c r="N474" s="1">
        <v>18</v>
      </c>
      <c r="O474" s="1">
        <v>1</v>
      </c>
      <c r="P474" s="1"/>
      <c r="Q474" s="1"/>
      <c r="R474" s="1">
        <v>1</v>
      </c>
      <c r="S474" s="1"/>
      <c r="T474" s="1"/>
      <c r="U474" s="1"/>
      <c r="V474" s="1"/>
    </row>
    <row r="475" spans="3:22" hidden="1" x14ac:dyDescent="0.3">
      <c r="C475" s="1">
        <v>478</v>
      </c>
      <c r="D475" s="1">
        <v>83</v>
      </c>
      <c r="E475" s="1">
        <v>0</v>
      </c>
      <c r="F475" s="1"/>
      <c r="G475" s="1">
        <v>8</v>
      </c>
      <c r="H475" s="1">
        <v>0</v>
      </c>
      <c r="I475" s="1">
        <v>0</v>
      </c>
      <c r="J475" s="1">
        <v>30</v>
      </c>
      <c r="K475" s="1">
        <v>0</v>
      </c>
      <c r="L475" s="1"/>
      <c r="M475" s="1"/>
      <c r="N475" s="1">
        <v>4</v>
      </c>
      <c r="O475" s="1">
        <v>1</v>
      </c>
      <c r="P475" s="1"/>
      <c r="Q475" s="1"/>
      <c r="R475" s="1">
        <v>1</v>
      </c>
      <c r="S475" s="1"/>
      <c r="T475" s="1"/>
      <c r="U475" s="1"/>
      <c r="V475" s="1"/>
    </row>
    <row r="476" spans="3:22" hidden="1" x14ac:dyDescent="0.3">
      <c r="C476" s="1">
        <v>479</v>
      </c>
      <c r="D476" s="1">
        <v>83</v>
      </c>
      <c r="E476" s="1">
        <v>0</v>
      </c>
      <c r="F476" s="1"/>
      <c r="G476" s="1">
        <v>18</v>
      </c>
      <c r="H476" s="1">
        <v>0</v>
      </c>
      <c r="I476" s="1">
        <v>0</v>
      </c>
      <c r="J476" s="1">
        <v>30</v>
      </c>
      <c r="K476" s="1">
        <v>0</v>
      </c>
      <c r="L476" s="1"/>
      <c r="M476" s="1"/>
      <c r="N476" s="1">
        <v>7</v>
      </c>
      <c r="O476" s="1">
        <v>1</v>
      </c>
      <c r="P476" s="1"/>
      <c r="Q476" s="1"/>
      <c r="R476" s="1">
        <v>1</v>
      </c>
      <c r="S476" s="1"/>
      <c r="T476" s="1"/>
      <c r="U476" s="1"/>
      <c r="V476" s="1"/>
    </row>
    <row r="477" spans="3:22" hidden="1" x14ac:dyDescent="0.3">
      <c r="C477" s="1">
        <v>480</v>
      </c>
      <c r="D477" s="1">
        <v>83</v>
      </c>
      <c r="E477" s="1">
        <v>0</v>
      </c>
      <c r="F477" s="1"/>
      <c r="G477" s="1">
        <v>28</v>
      </c>
      <c r="H477" s="1">
        <v>0</v>
      </c>
      <c r="I477" s="1">
        <v>0</v>
      </c>
      <c r="J477" s="1">
        <v>30</v>
      </c>
      <c r="K477" s="1">
        <v>0</v>
      </c>
      <c r="L477" s="1"/>
      <c r="M477" s="1"/>
      <c r="N477" s="1">
        <v>14</v>
      </c>
      <c r="O477" s="1">
        <v>1</v>
      </c>
      <c r="P477" s="1"/>
      <c r="Q477" s="1"/>
      <c r="R477" s="1">
        <v>1</v>
      </c>
      <c r="S477" s="1"/>
      <c r="T477" s="1"/>
      <c r="U477" s="1"/>
      <c r="V477" s="1"/>
    </row>
    <row r="478" spans="3:22" x14ac:dyDescent="0.3">
      <c r="C478" s="1">
        <v>481</v>
      </c>
      <c r="D478" s="1">
        <v>83</v>
      </c>
      <c r="E478" s="1">
        <v>2</v>
      </c>
      <c r="F478" s="1">
        <v>1</v>
      </c>
      <c r="G478" s="1"/>
      <c r="H478" s="1"/>
      <c r="I478" s="1">
        <v>1</v>
      </c>
      <c r="J478" s="1"/>
      <c r="K478" s="1"/>
      <c r="L478" s="1"/>
      <c r="M478" s="1"/>
      <c r="N478" s="1">
        <v>4</v>
      </c>
      <c r="O478" s="1">
        <v>1</v>
      </c>
      <c r="P478" s="1">
        <v>30000</v>
      </c>
      <c r="Q478" s="1">
        <v>1</v>
      </c>
      <c r="R478" s="1">
        <v>1</v>
      </c>
      <c r="S478" s="1"/>
      <c r="T478" s="1"/>
      <c r="U478" s="1"/>
      <c r="V478" s="1"/>
    </row>
    <row r="479" spans="3:22" hidden="1" x14ac:dyDescent="0.3">
      <c r="C479" s="1">
        <v>482</v>
      </c>
      <c r="D479" s="1">
        <v>83</v>
      </c>
      <c r="E479" s="1">
        <v>2</v>
      </c>
      <c r="F479" s="1">
        <v>1</v>
      </c>
      <c r="G479" s="1"/>
      <c r="H479" s="1">
        <v>0</v>
      </c>
      <c r="I479" s="1">
        <v>0</v>
      </c>
      <c r="J479" s="1">
        <v>10</v>
      </c>
      <c r="K479" s="1">
        <v>0</v>
      </c>
      <c r="L479" s="1"/>
      <c r="M479" s="1"/>
      <c r="N479" s="1">
        <v>4</v>
      </c>
      <c r="O479" s="1">
        <v>1</v>
      </c>
      <c r="P479" s="1"/>
      <c r="Q479" s="1"/>
      <c r="R479" s="1">
        <v>1</v>
      </c>
      <c r="S479" s="1"/>
      <c r="T479" s="1"/>
      <c r="U479" s="1"/>
      <c r="V479" s="1"/>
    </row>
    <row r="480" spans="3:22" hidden="1" x14ac:dyDescent="0.3">
      <c r="C480" s="1">
        <v>483</v>
      </c>
      <c r="D480" s="1">
        <v>83</v>
      </c>
      <c r="E480" s="1">
        <v>2</v>
      </c>
      <c r="F480" s="1">
        <v>1</v>
      </c>
      <c r="G480" s="1"/>
      <c r="H480" s="1">
        <v>0</v>
      </c>
      <c r="I480" s="1">
        <v>0</v>
      </c>
      <c r="J480" s="1">
        <v>10</v>
      </c>
      <c r="K480" s="1">
        <v>0</v>
      </c>
      <c r="L480" s="1"/>
      <c r="M480" s="1"/>
      <c r="N480" s="1">
        <v>12</v>
      </c>
      <c r="O480" s="1">
        <v>1</v>
      </c>
      <c r="P480" s="1"/>
      <c r="Q480" s="1"/>
      <c r="R480" s="1">
        <v>1</v>
      </c>
      <c r="S480" s="1"/>
      <c r="T480" s="1"/>
      <c r="U480" s="1"/>
      <c r="V480" s="1"/>
    </row>
    <row r="481" spans="3:22" hidden="1" x14ac:dyDescent="0.3">
      <c r="C481" s="1">
        <v>484</v>
      </c>
      <c r="D481" s="1">
        <v>83</v>
      </c>
      <c r="E481" s="1">
        <v>2</v>
      </c>
      <c r="F481" s="1">
        <v>1</v>
      </c>
      <c r="G481" s="1"/>
      <c r="H481" s="1">
        <v>0</v>
      </c>
      <c r="I481" s="1">
        <v>0</v>
      </c>
      <c r="J481" s="1">
        <v>10</v>
      </c>
      <c r="K481" s="1">
        <v>0</v>
      </c>
      <c r="L481" s="1"/>
      <c r="M481" s="1"/>
      <c r="N481" s="1">
        <v>18</v>
      </c>
      <c r="O481" s="1">
        <v>1</v>
      </c>
      <c r="P481" s="1"/>
      <c r="Q481" s="1"/>
      <c r="R481" s="1">
        <v>1</v>
      </c>
      <c r="S481" s="1"/>
      <c r="T481" s="1"/>
      <c r="U481" s="1"/>
      <c r="V481" s="1"/>
    </row>
    <row r="482" spans="3:22" hidden="1" x14ac:dyDescent="0.3">
      <c r="C482" s="1">
        <v>485</v>
      </c>
      <c r="D482" s="1">
        <v>83</v>
      </c>
      <c r="E482" s="1">
        <v>2</v>
      </c>
      <c r="F482" s="1">
        <v>1</v>
      </c>
      <c r="G482" s="1"/>
      <c r="H482" s="1">
        <v>0</v>
      </c>
      <c r="I482" s="1">
        <v>0</v>
      </c>
      <c r="J482" s="1">
        <v>10</v>
      </c>
      <c r="K482" s="1">
        <v>0</v>
      </c>
      <c r="L482" s="1"/>
      <c r="M482" s="1"/>
      <c r="N482" s="1">
        <v>20</v>
      </c>
      <c r="O482" s="1">
        <v>1</v>
      </c>
      <c r="P482" s="1"/>
      <c r="Q482" s="1"/>
      <c r="R482" s="1">
        <v>1</v>
      </c>
      <c r="S482" s="1"/>
      <c r="T482" s="1"/>
      <c r="U482" s="1"/>
      <c r="V482" s="1"/>
    </row>
    <row r="483" spans="3:22" hidden="1" x14ac:dyDescent="0.3">
      <c r="C483" s="1">
        <v>486</v>
      </c>
      <c r="D483" s="1">
        <v>84</v>
      </c>
      <c r="E483" s="1">
        <v>0</v>
      </c>
      <c r="F483" s="1"/>
      <c r="G483" s="1">
        <v>5</v>
      </c>
      <c r="H483" s="1">
        <v>0</v>
      </c>
      <c r="I483" s="1">
        <v>0</v>
      </c>
      <c r="J483" s="1">
        <v>30</v>
      </c>
      <c r="K483" s="1">
        <v>0</v>
      </c>
      <c r="L483" s="1"/>
      <c r="M483" s="1"/>
      <c r="N483" s="1">
        <v>6</v>
      </c>
      <c r="O483" s="1">
        <v>1</v>
      </c>
      <c r="P483" s="1"/>
      <c r="Q483" s="1"/>
      <c r="R483" s="1">
        <v>1</v>
      </c>
      <c r="S483" s="1"/>
      <c r="T483" s="1"/>
      <c r="U483" s="1"/>
      <c r="V483" s="1"/>
    </row>
    <row r="484" spans="3:22" hidden="1" x14ac:dyDescent="0.3">
      <c r="C484" s="1">
        <v>487</v>
      </c>
      <c r="D484" s="1">
        <v>84</v>
      </c>
      <c r="E484" s="1">
        <v>0</v>
      </c>
      <c r="F484" s="1"/>
      <c r="G484" s="1">
        <v>15</v>
      </c>
      <c r="H484" s="1">
        <v>0</v>
      </c>
      <c r="I484" s="1">
        <v>0</v>
      </c>
      <c r="J484" s="1">
        <v>30</v>
      </c>
      <c r="K484" s="1">
        <v>0</v>
      </c>
      <c r="L484" s="1"/>
      <c r="M484" s="1"/>
      <c r="N484" s="1">
        <v>10</v>
      </c>
      <c r="O484" s="1">
        <v>1</v>
      </c>
      <c r="P484" s="1"/>
      <c r="Q484" s="1"/>
      <c r="R484" s="1">
        <v>1</v>
      </c>
      <c r="S484" s="1"/>
      <c r="T484" s="1"/>
      <c r="U484" s="1"/>
      <c r="V484" s="1"/>
    </row>
    <row r="485" spans="3:22" hidden="1" x14ac:dyDescent="0.3">
      <c r="C485" s="1">
        <v>488</v>
      </c>
      <c r="D485" s="1">
        <v>84</v>
      </c>
      <c r="E485" s="1">
        <v>0</v>
      </c>
      <c r="F485" s="1"/>
      <c r="G485" s="1">
        <v>25</v>
      </c>
      <c r="H485" s="1">
        <v>0</v>
      </c>
      <c r="I485" s="1">
        <v>0</v>
      </c>
      <c r="J485" s="1">
        <v>30</v>
      </c>
      <c r="K485" s="1">
        <v>0</v>
      </c>
      <c r="L485" s="1"/>
      <c r="M485" s="1"/>
      <c r="N485" s="1">
        <v>17</v>
      </c>
      <c r="O485" s="1">
        <v>1</v>
      </c>
      <c r="P485" s="1"/>
      <c r="Q485" s="1"/>
      <c r="R485" s="1">
        <v>1</v>
      </c>
      <c r="S485" s="1"/>
      <c r="T485" s="1"/>
      <c r="U485" s="1"/>
      <c r="V485" s="1"/>
    </row>
    <row r="486" spans="3:22" hidden="1" x14ac:dyDescent="0.3">
      <c r="C486" s="1">
        <v>489</v>
      </c>
      <c r="D486" s="1">
        <v>84</v>
      </c>
      <c r="E486" s="1">
        <v>2</v>
      </c>
      <c r="F486" s="1">
        <v>1</v>
      </c>
      <c r="G486" s="1"/>
      <c r="H486" s="1">
        <v>0</v>
      </c>
      <c r="I486" s="1">
        <v>0</v>
      </c>
      <c r="J486" s="1">
        <v>10</v>
      </c>
      <c r="K486" s="1">
        <v>0</v>
      </c>
      <c r="L486" s="1"/>
      <c r="M486" s="1"/>
      <c r="N486" s="1">
        <v>6</v>
      </c>
      <c r="O486" s="1">
        <v>1</v>
      </c>
      <c r="P486" s="1"/>
      <c r="Q486" s="1"/>
      <c r="R486" s="1">
        <v>1</v>
      </c>
      <c r="S486" s="1"/>
      <c r="T486" s="1"/>
      <c r="U486" s="1"/>
      <c r="V486" s="1"/>
    </row>
    <row r="487" spans="3:22" hidden="1" x14ac:dyDescent="0.3">
      <c r="C487" s="1">
        <v>490</v>
      </c>
      <c r="D487" s="1">
        <v>84</v>
      </c>
      <c r="E487" s="1">
        <v>2</v>
      </c>
      <c r="F487" s="1">
        <v>1</v>
      </c>
      <c r="G487" s="1"/>
      <c r="H487" s="1">
        <v>0</v>
      </c>
      <c r="I487" s="1">
        <v>0</v>
      </c>
      <c r="J487" s="1">
        <v>10</v>
      </c>
      <c r="K487" s="1">
        <v>0</v>
      </c>
      <c r="L487" s="1"/>
      <c r="M487" s="1"/>
      <c r="N487" s="1">
        <v>11</v>
      </c>
      <c r="O487" s="1">
        <v>1</v>
      </c>
      <c r="P487" s="1"/>
      <c r="Q487" s="1"/>
      <c r="R487" s="1">
        <v>1</v>
      </c>
      <c r="S487" s="1"/>
      <c r="T487" s="1"/>
      <c r="U487" s="1"/>
      <c r="V487" s="1"/>
    </row>
    <row r="488" spans="3:22" hidden="1" x14ac:dyDescent="0.3">
      <c r="C488" s="1">
        <v>491</v>
      </c>
      <c r="D488" s="1">
        <v>84</v>
      </c>
      <c r="E488" s="1">
        <v>2</v>
      </c>
      <c r="F488" s="1">
        <v>1</v>
      </c>
      <c r="G488" s="1"/>
      <c r="H488" s="1">
        <v>0</v>
      </c>
      <c r="I488" s="1">
        <v>0</v>
      </c>
      <c r="J488" s="1">
        <v>10</v>
      </c>
      <c r="K488" s="1">
        <v>0</v>
      </c>
      <c r="L488" s="1"/>
      <c r="M488" s="1"/>
      <c r="N488" s="1">
        <v>18</v>
      </c>
      <c r="O488" s="1">
        <v>1</v>
      </c>
      <c r="P488" s="1"/>
      <c r="Q488" s="1"/>
      <c r="R488" s="1">
        <v>1</v>
      </c>
      <c r="S488" s="1"/>
      <c r="T488" s="1"/>
      <c r="U488" s="1"/>
      <c r="V488" s="1"/>
    </row>
    <row r="489" spans="3:22" hidden="1" x14ac:dyDescent="0.3">
      <c r="C489" s="1">
        <v>492</v>
      </c>
      <c r="D489" s="1">
        <v>84</v>
      </c>
      <c r="E489" s="1">
        <v>2</v>
      </c>
      <c r="F489" s="1">
        <v>1</v>
      </c>
      <c r="G489" s="1"/>
      <c r="H489" s="1">
        <v>0</v>
      </c>
      <c r="I489" s="1">
        <v>0</v>
      </c>
      <c r="J489" s="1">
        <v>10</v>
      </c>
      <c r="K489" s="1">
        <v>0</v>
      </c>
      <c r="L489" s="1"/>
      <c r="M489" s="1"/>
      <c r="N489" s="1">
        <v>20</v>
      </c>
      <c r="O489" s="1">
        <v>1</v>
      </c>
      <c r="P489" s="1"/>
      <c r="Q489" s="1"/>
      <c r="R489" s="1">
        <v>1</v>
      </c>
      <c r="S489" s="1"/>
      <c r="T489" s="1"/>
      <c r="U489" s="1"/>
      <c r="V489" s="1"/>
    </row>
    <row r="490" spans="3:22" x14ac:dyDescent="0.3">
      <c r="C490" s="1">
        <v>493</v>
      </c>
      <c r="D490" s="1">
        <v>84</v>
      </c>
      <c r="E490" s="1">
        <v>2</v>
      </c>
      <c r="F490" s="1">
        <v>1</v>
      </c>
      <c r="G490" s="1"/>
      <c r="H490" s="1"/>
      <c r="I490" s="1">
        <v>1</v>
      </c>
      <c r="J490" s="1"/>
      <c r="K490" s="1"/>
      <c r="L490" s="1"/>
      <c r="M490" s="1"/>
      <c r="N490" s="1">
        <v>306</v>
      </c>
      <c r="O490" s="1">
        <v>10</v>
      </c>
      <c r="P490" s="1">
        <v>30000</v>
      </c>
      <c r="Q490" s="1">
        <v>1</v>
      </c>
      <c r="R490" s="1">
        <v>1</v>
      </c>
      <c r="S490" s="1"/>
      <c r="T490" s="1"/>
      <c r="U490" s="1"/>
      <c r="V490" s="1"/>
    </row>
    <row r="491" spans="3:22" hidden="1" x14ac:dyDescent="0.3">
      <c r="C491" s="1">
        <v>494</v>
      </c>
      <c r="D491" s="1">
        <v>85</v>
      </c>
      <c r="E491" s="1">
        <v>0</v>
      </c>
      <c r="F491" s="1"/>
      <c r="G491" s="1">
        <v>7</v>
      </c>
      <c r="H491" s="1">
        <v>0</v>
      </c>
      <c r="I491" s="1">
        <v>0</v>
      </c>
      <c r="J491" s="1">
        <v>15</v>
      </c>
      <c r="K491" s="1">
        <v>0</v>
      </c>
      <c r="L491" s="1"/>
      <c r="M491" s="1"/>
      <c r="N491" s="1">
        <v>3</v>
      </c>
      <c r="O491" s="1">
        <v>1</v>
      </c>
      <c r="P491" s="1"/>
      <c r="Q491" s="1"/>
      <c r="R491" s="1">
        <v>1</v>
      </c>
      <c r="S491" s="1"/>
      <c r="T491" s="1"/>
      <c r="U491" s="1"/>
      <c r="V491" s="1"/>
    </row>
    <row r="492" spans="3:22" hidden="1" x14ac:dyDescent="0.3">
      <c r="C492" s="1">
        <v>495</v>
      </c>
      <c r="D492" s="1">
        <v>85</v>
      </c>
      <c r="E492" s="1">
        <v>0</v>
      </c>
      <c r="F492" s="1"/>
      <c r="G492" s="1">
        <v>22</v>
      </c>
      <c r="H492" s="1">
        <v>0</v>
      </c>
      <c r="I492" s="1">
        <v>0</v>
      </c>
      <c r="J492" s="1">
        <v>15</v>
      </c>
      <c r="K492" s="1">
        <v>0</v>
      </c>
      <c r="L492" s="1"/>
      <c r="M492" s="1"/>
      <c r="N492" s="1">
        <v>6</v>
      </c>
      <c r="O492" s="1">
        <v>1</v>
      </c>
      <c r="P492" s="1"/>
      <c r="Q492" s="1"/>
      <c r="R492" s="1">
        <v>1</v>
      </c>
      <c r="S492" s="1"/>
      <c r="T492" s="1"/>
      <c r="U492" s="1"/>
      <c r="V492" s="1"/>
    </row>
    <row r="493" spans="3:22" hidden="1" x14ac:dyDescent="0.3">
      <c r="C493" s="1">
        <v>496</v>
      </c>
      <c r="D493" s="1">
        <v>85</v>
      </c>
      <c r="E493" s="1">
        <v>0</v>
      </c>
      <c r="F493" s="1"/>
      <c r="G493" s="1">
        <v>37</v>
      </c>
      <c r="H493" s="1">
        <v>0</v>
      </c>
      <c r="I493" s="1">
        <v>0</v>
      </c>
      <c r="J493" s="1">
        <v>15</v>
      </c>
      <c r="K493" s="1">
        <v>0</v>
      </c>
      <c r="L493" s="1"/>
      <c r="M493" s="1"/>
      <c r="N493" s="1">
        <v>11</v>
      </c>
      <c r="O493" s="1">
        <v>1</v>
      </c>
      <c r="P493" s="1"/>
      <c r="Q493" s="1"/>
      <c r="R493" s="1">
        <v>1</v>
      </c>
      <c r="S493" s="1"/>
      <c r="T493" s="1"/>
      <c r="U493" s="1"/>
      <c r="V493" s="1"/>
    </row>
    <row r="494" spans="3:22" hidden="1" x14ac:dyDescent="0.3">
      <c r="C494" s="1">
        <v>497</v>
      </c>
      <c r="D494" s="1">
        <v>85</v>
      </c>
      <c r="E494" s="1">
        <v>0</v>
      </c>
      <c r="F494" s="1"/>
      <c r="G494" s="1">
        <v>52</v>
      </c>
      <c r="H494" s="1">
        <v>0</v>
      </c>
      <c r="I494" s="1">
        <v>0</v>
      </c>
      <c r="J494" s="1">
        <v>15</v>
      </c>
      <c r="K494" s="1">
        <v>0</v>
      </c>
      <c r="L494" s="1"/>
      <c r="M494" s="1"/>
      <c r="N494" s="1">
        <v>12</v>
      </c>
      <c r="O494" s="1">
        <v>1</v>
      </c>
      <c r="P494" s="1"/>
      <c r="Q494" s="1"/>
      <c r="R494" s="1">
        <v>1</v>
      </c>
      <c r="S494" s="1"/>
      <c r="T494" s="1"/>
      <c r="U494" s="1"/>
      <c r="V494" s="1"/>
    </row>
    <row r="495" spans="3:22" hidden="1" x14ac:dyDescent="0.3">
      <c r="C495" s="1">
        <v>498</v>
      </c>
      <c r="D495" s="1">
        <v>85</v>
      </c>
      <c r="E495" s="1">
        <v>0</v>
      </c>
      <c r="F495" s="1"/>
      <c r="G495" s="1">
        <v>67</v>
      </c>
      <c r="H495" s="1">
        <v>0</v>
      </c>
      <c r="I495" s="1">
        <v>0</v>
      </c>
      <c r="J495" s="1">
        <v>15</v>
      </c>
      <c r="K495" s="1">
        <v>0</v>
      </c>
      <c r="L495" s="1"/>
      <c r="M495" s="1"/>
      <c r="N495" s="1">
        <v>18</v>
      </c>
      <c r="O495" s="1">
        <v>1</v>
      </c>
      <c r="P495" s="1"/>
      <c r="Q495" s="1"/>
      <c r="R495" s="1">
        <v>1</v>
      </c>
      <c r="S495" s="1"/>
      <c r="T495" s="1"/>
      <c r="U495" s="1"/>
      <c r="V495" s="1"/>
    </row>
    <row r="496" spans="3:22" hidden="1" x14ac:dyDescent="0.3">
      <c r="C496" s="1">
        <v>499</v>
      </c>
      <c r="D496" s="1">
        <v>85</v>
      </c>
      <c r="E496" s="1">
        <v>0</v>
      </c>
      <c r="F496" s="1"/>
      <c r="G496" s="1">
        <v>0</v>
      </c>
      <c r="H496" s="1"/>
      <c r="I496" s="1">
        <v>1</v>
      </c>
      <c r="J496" s="1"/>
      <c r="K496" s="1"/>
      <c r="L496" s="1"/>
      <c r="M496" s="1"/>
      <c r="N496" s="1">
        <v>108</v>
      </c>
      <c r="O496" s="1">
        <v>20</v>
      </c>
      <c r="P496" s="1"/>
      <c r="Q496" s="1"/>
      <c r="R496" s="1">
        <v>1</v>
      </c>
      <c r="S496" s="1"/>
      <c r="T496" s="1"/>
      <c r="U496" s="1"/>
      <c r="V496" s="1"/>
    </row>
    <row r="497" spans="3:22" hidden="1" x14ac:dyDescent="0.3">
      <c r="C497" s="1">
        <v>500</v>
      </c>
      <c r="D497" s="1">
        <v>86</v>
      </c>
      <c r="E497" s="1">
        <v>0</v>
      </c>
      <c r="F497" s="1"/>
      <c r="G497" s="1">
        <v>6</v>
      </c>
      <c r="H497" s="1">
        <v>0</v>
      </c>
      <c r="I497" s="1">
        <v>0</v>
      </c>
      <c r="J497" s="1">
        <v>40</v>
      </c>
      <c r="K497" s="1">
        <v>0</v>
      </c>
      <c r="L497" s="1"/>
      <c r="M497" s="1"/>
      <c r="N497" s="1">
        <v>4</v>
      </c>
      <c r="O497" s="1">
        <v>1</v>
      </c>
      <c r="P497" s="1"/>
      <c r="Q497" s="1"/>
      <c r="R497" s="1">
        <v>1</v>
      </c>
      <c r="S497" s="1"/>
      <c r="T497" s="1"/>
      <c r="U497" s="1"/>
      <c r="V497" s="1"/>
    </row>
    <row r="498" spans="3:22" hidden="1" x14ac:dyDescent="0.3">
      <c r="C498" s="1">
        <v>501</v>
      </c>
      <c r="D498" s="1">
        <v>86</v>
      </c>
      <c r="E498" s="1">
        <v>0</v>
      </c>
      <c r="F498" s="1"/>
      <c r="G498" s="1">
        <v>16</v>
      </c>
      <c r="H498" s="1">
        <v>0</v>
      </c>
      <c r="I498" s="1">
        <v>0</v>
      </c>
      <c r="J498" s="1">
        <v>40</v>
      </c>
      <c r="K498" s="1">
        <v>0</v>
      </c>
      <c r="L498" s="1"/>
      <c r="M498" s="1"/>
      <c r="N498" s="1">
        <v>10</v>
      </c>
      <c r="O498" s="1">
        <v>1</v>
      </c>
      <c r="P498" s="1"/>
      <c r="Q498" s="1"/>
      <c r="R498" s="1">
        <v>1</v>
      </c>
      <c r="S498" s="1"/>
      <c r="T498" s="1"/>
      <c r="U498" s="1"/>
      <c r="V498" s="1"/>
    </row>
    <row r="499" spans="3:22" hidden="1" x14ac:dyDescent="0.3">
      <c r="C499" s="1">
        <v>502</v>
      </c>
      <c r="D499" s="1">
        <v>86</v>
      </c>
      <c r="E499" s="1">
        <v>0</v>
      </c>
      <c r="F499" s="1"/>
      <c r="G499" s="1">
        <v>26</v>
      </c>
      <c r="H499" s="1">
        <v>0</v>
      </c>
      <c r="I499" s="1">
        <v>0</v>
      </c>
      <c r="J499" s="1">
        <v>40</v>
      </c>
      <c r="K499" s="1">
        <v>0</v>
      </c>
      <c r="L499" s="1"/>
      <c r="M499" s="1"/>
      <c r="N499" s="1">
        <v>11</v>
      </c>
      <c r="O499" s="1">
        <v>1</v>
      </c>
      <c r="P499" s="1"/>
      <c r="Q499" s="1"/>
      <c r="R499" s="1">
        <v>1</v>
      </c>
      <c r="S499" s="1"/>
      <c r="T499" s="1"/>
      <c r="U499" s="1"/>
      <c r="V499" s="1"/>
    </row>
    <row r="500" spans="3:22" hidden="1" x14ac:dyDescent="0.3">
      <c r="C500" s="1">
        <v>503</v>
      </c>
      <c r="D500" s="1">
        <v>86</v>
      </c>
      <c r="E500" s="1">
        <v>0</v>
      </c>
      <c r="F500" s="1"/>
      <c r="G500" s="1">
        <v>36</v>
      </c>
      <c r="H500" s="1">
        <v>0</v>
      </c>
      <c r="I500" s="1">
        <v>0</v>
      </c>
      <c r="J500" s="1">
        <v>40</v>
      </c>
      <c r="K500" s="1">
        <v>0</v>
      </c>
      <c r="L500" s="1"/>
      <c r="M500" s="1"/>
      <c r="N500" s="1">
        <v>18</v>
      </c>
      <c r="O500" s="1">
        <v>1</v>
      </c>
      <c r="P500" s="1"/>
      <c r="Q500" s="1"/>
      <c r="R500" s="1">
        <v>1</v>
      </c>
      <c r="S500" s="1"/>
      <c r="T500" s="1"/>
      <c r="U500" s="1"/>
      <c r="V500" s="1"/>
    </row>
    <row r="501" spans="3:22" hidden="1" x14ac:dyDescent="0.3">
      <c r="C501" s="1">
        <v>504</v>
      </c>
      <c r="D501" s="1">
        <v>87</v>
      </c>
      <c r="E501" s="1">
        <v>0</v>
      </c>
      <c r="F501" s="1"/>
      <c r="G501" s="1">
        <v>1</v>
      </c>
      <c r="H501" s="1">
        <v>0</v>
      </c>
      <c r="I501" s="1">
        <v>0</v>
      </c>
      <c r="J501" s="1">
        <v>5</v>
      </c>
      <c r="K501" s="1">
        <v>0</v>
      </c>
      <c r="L501" s="1"/>
      <c r="M501" s="1"/>
      <c r="N501" s="1">
        <v>7</v>
      </c>
      <c r="O501" s="1">
        <v>1</v>
      </c>
      <c r="P501" s="1"/>
      <c r="Q501" s="1"/>
      <c r="R501" s="1">
        <v>1</v>
      </c>
      <c r="S501" s="1"/>
      <c r="T501" s="1"/>
      <c r="U501" s="1"/>
      <c r="V501" s="1"/>
    </row>
    <row r="502" spans="3:22" hidden="1" x14ac:dyDescent="0.3">
      <c r="C502" s="1">
        <v>505</v>
      </c>
      <c r="D502" s="1">
        <v>87</v>
      </c>
      <c r="E502" s="1">
        <v>0</v>
      </c>
      <c r="F502" s="1"/>
      <c r="G502" s="1">
        <v>6</v>
      </c>
      <c r="H502" s="1">
        <v>0</v>
      </c>
      <c r="I502" s="1">
        <v>0</v>
      </c>
      <c r="J502" s="1">
        <v>5</v>
      </c>
      <c r="K502" s="1">
        <v>0</v>
      </c>
      <c r="L502" s="1"/>
      <c r="M502" s="1"/>
      <c r="N502" s="1">
        <v>8</v>
      </c>
      <c r="O502" s="1">
        <v>1</v>
      </c>
      <c r="P502" s="1"/>
      <c r="Q502" s="1"/>
      <c r="R502" s="1">
        <v>1</v>
      </c>
      <c r="S502" s="1"/>
      <c r="T502" s="1"/>
      <c r="U502" s="1"/>
      <c r="V502" s="1"/>
    </row>
    <row r="503" spans="3:22" x14ac:dyDescent="0.3">
      <c r="C503" s="1">
        <v>506</v>
      </c>
      <c r="D503" s="1">
        <v>87</v>
      </c>
      <c r="E503" s="1">
        <v>1</v>
      </c>
      <c r="F503" s="1">
        <v>0.8</v>
      </c>
      <c r="G503" s="1"/>
      <c r="H503" s="1"/>
      <c r="I503" s="1">
        <v>1</v>
      </c>
      <c r="J503" s="1"/>
      <c r="K503" s="1"/>
      <c r="L503" s="1"/>
      <c r="M503" s="1"/>
      <c r="N503" s="1">
        <v>5</v>
      </c>
      <c r="O503" s="1">
        <v>1</v>
      </c>
      <c r="P503" s="1">
        <v>30000</v>
      </c>
      <c r="Q503" s="1">
        <v>1</v>
      </c>
      <c r="R503" s="1">
        <v>1</v>
      </c>
      <c r="S503" s="1"/>
      <c r="T503" s="1"/>
      <c r="U503" s="1"/>
      <c r="V503" s="1"/>
    </row>
    <row r="504" spans="3:22" hidden="1" x14ac:dyDescent="0.3">
      <c r="C504" s="1">
        <v>507</v>
      </c>
      <c r="D504" s="1">
        <v>87</v>
      </c>
      <c r="E504" s="1">
        <v>1</v>
      </c>
      <c r="F504" s="1">
        <v>0.8</v>
      </c>
      <c r="G504" s="1"/>
      <c r="H504" s="1">
        <v>0</v>
      </c>
      <c r="I504" s="1">
        <v>0</v>
      </c>
      <c r="J504" s="1">
        <v>15</v>
      </c>
      <c r="K504" s="1">
        <v>0</v>
      </c>
      <c r="L504" s="1"/>
      <c r="M504" s="1"/>
      <c r="N504" s="1">
        <v>5</v>
      </c>
      <c r="O504" s="1">
        <v>1</v>
      </c>
      <c r="P504" s="1"/>
      <c r="Q504" s="1"/>
      <c r="R504" s="1">
        <v>1</v>
      </c>
      <c r="S504" s="1"/>
      <c r="T504" s="1"/>
      <c r="U504" s="1"/>
      <c r="V504" s="1"/>
    </row>
    <row r="505" spans="3:22" hidden="1" x14ac:dyDescent="0.3">
      <c r="C505" s="1">
        <v>508</v>
      </c>
      <c r="D505" s="1">
        <v>87</v>
      </c>
      <c r="E505" s="1">
        <v>1</v>
      </c>
      <c r="F505" s="1">
        <v>0.8</v>
      </c>
      <c r="G505" s="1"/>
      <c r="H505" s="1">
        <v>0</v>
      </c>
      <c r="I505" s="1">
        <v>0</v>
      </c>
      <c r="J505" s="1">
        <v>15</v>
      </c>
      <c r="K505" s="1">
        <v>0</v>
      </c>
      <c r="L505" s="1"/>
      <c r="M505" s="1"/>
      <c r="N505" s="1">
        <v>11</v>
      </c>
      <c r="O505" s="1">
        <v>1</v>
      </c>
      <c r="P505" s="1"/>
      <c r="Q505" s="1"/>
      <c r="R505" s="1">
        <v>1</v>
      </c>
      <c r="S505" s="1"/>
      <c r="T505" s="1"/>
      <c r="U505" s="1"/>
      <c r="V505" s="1"/>
    </row>
    <row r="506" spans="3:22" hidden="1" x14ac:dyDescent="0.3">
      <c r="C506" s="1">
        <v>509</v>
      </c>
      <c r="D506" s="1">
        <v>87</v>
      </c>
      <c r="E506" s="1">
        <v>1</v>
      </c>
      <c r="F506" s="1">
        <v>0.8</v>
      </c>
      <c r="G506" s="1"/>
      <c r="H506" s="1">
        <v>0</v>
      </c>
      <c r="I506" s="1">
        <v>0</v>
      </c>
      <c r="J506" s="1">
        <v>15</v>
      </c>
      <c r="K506" s="1">
        <v>0</v>
      </c>
      <c r="L506" s="1"/>
      <c r="M506" s="1"/>
      <c r="N506" s="1">
        <v>17</v>
      </c>
      <c r="O506" s="1">
        <v>1</v>
      </c>
      <c r="P506" s="1"/>
      <c r="Q506" s="1"/>
      <c r="R506" s="1">
        <v>1</v>
      </c>
      <c r="S506" s="1"/>
      <c r="T506" s="1"/>
      <c r="U506" s="1"/>
      <c r="V506" s="1"/>
    </row>
    <row r="507" spans="3:22" x14ac:dyDescent="0.3">
      <c r="C507" s="1">
        <v>510</v>
      </c>
      <c r="D507" s="1">
        <v>87</v>
      </c>
      <c r="E507" s="1">
        <v>1</v>
      </c>
      <c r="F507" s="1">
        <v>0.4</v>
      </c>
      <c r="G507" s="1"/>
      <c r="H507" s="1"/>
      <c r="I507" s="1">
        <v>1</v>
      </c>
      <c r="J507" s="1"/>
      <c r="K507" s="1"/>
      <c r="L507" s="1"/>
      <c r="M507" s="1"/>
      <c r="N507" s="1">
        <v>6</v>
      </c>
      <c r="O507" s="1">
        <v>1</v>
      </c>
      <c r="P507" s="1">
        <v>30000</v>
      </c>
      <c r="Q507" s="1">
        <v>1</v>
      </c>
      <c r="R507" s="1">
        <v>1</v>
      </c>
      <c r="S507" s="1"/>
      <c r="T507" s="1"/>
      <c r="U507" s="1"/>
      <c r="V507" s="1"/>
    </row>
    <row r="508" spans="3:22" hidden="1" x14ac:dyDescent="0.3">
      <c r="C508" s="1">
        <v>511</v>
      </c>
      <c r="D508" s="1">
        <v>87</v>
      </c>
      <c r="E508" s="1">
        <v>1</v>
      </c>
      <c r="F508" s="1">
        <v>0.4</v>
      </c>
      <c r="G508" s="1"/>
      <c r="H508" s="1">
        <v>0</v>
      </c>
      <c r="I508" s="1">
        <v>0</v>
      </c>
      <c r="J508" s="1">
        <v>15</v>
      </c>
      <c r="K508" s="1">
        <v>0</v>
      </c>
      <c r="L508" s="1"/>
      <c r="M508" s="1"/>
      <c r="N508" s="1">
        <v>6</v>
      </c>
      <c r="O508" s="1">
        <v>1</v>
      </c>
      <c r="P508" s="1"/>
      <c r="Q508" s="1"/>
      <c r="R508" s="1">
        <v>1</v>
      </c>
      <c r="S508" s="1"/>
      <c r="T508" s="1"/>
      <c r="U508" s="1"/>
      <c r="V508" s="1"/>
    </row>
    <row r="509" spans="3:22" hidden="1" x14ac:dyDescent="0.3">
      <c r="C509" s="1">
        <v>512</v>
      </c>
      <c r="D509" s="1">
        <v>87</v>
      </c>
      <c r="E509" s="1">
        <v>1</v>
      </c>
      <c r="F509" s="1">
        <v>0.4</v>
      </c>
      <c r="G509" s="1"/>
      <c r="H509" s="1">
        <v>0</v>
      </c>
      <c r="I509" s="1">
        <v>0</v>
      </c>
      <c r="J509" s="1">
        <v>15</v>
      </c>
      <c r="K509" s="1">
        <v>0</v>
      </c>
      <c r="L509" s="1"/>
      <c r="M509" s="1"/>
      <c r="N509" s="1">
        <v>12</v>
      </c>
      <c r="O509" s="1">
        <v>1</v>
      </c>
      <c r="P509" s="1"/>
      <c r="Q509" s="1"/>
      <c r="R509" s="1">
        <v>1</v>
      </c>
      <c r="S509" s="1"/>
      <c r="T509" s="1"/>
      <c r="U509" s="1"/>
      <c r="V509" s="1"/>
    </row>
    <row r="510" spans="3:22" hidden="1" x14ac:dyDescent="0.3">
      <c r="C510" s="1">
        <v>513</v>
      </c>
      <c r="D510" s="1">
        <v>87</v>
      </c>
      <c r="E510" s="1">
        <v>1</v>
      </c>
      <c r="F510" s="1">
        <v>0.4</v>
      </c>
      <c r="G510" s="1"/>
      <c r="H510" s="1">
        <v>0</v>
      </c>
      <c r="I510" s="1">
        <v>0</v>
      </c>
      <c r="J510" s="1">
        <v>15</v>
      </c>
      <c r="K510" s="1">
        <v>0</v>
      </c>
      <c r="L510" s="1"/>
      <c r="M510" s="1"/>
      <c r="N510" s="1">
        <v>18</v>
      </c>
      <c r="O510" s="1">
        <v>1</v>
      </c>
      <c r="P510" s="1"/>
      <c r="Q510" s="1"/>
      <c r="R510" s="1">
        <v>1</v>
      </c>
      <c r="S510" s="1"/>
      <c r="T510" s="1"/>
      <c r="U510" s="1"/>
      <c r="V510" s="1"/>
    </row>
    <row r="511" spans="3:22" hidden="1" x14ac:dyDescent="0.3">
      <c r="C511" s="1">
        <v>514</v>
      </c>
      <c r="D511" s="1">
        <v>88</v>
      </c>
      <c r="E511" s="1">
        <v>0</v>
      </c>
      <c r="F511" s="1"/>
      <c r="G511" s="1">
        <v>9</v>
      </c>
      <c r="H511" s="1">
        <v>0</v>
      </c>
      <c r="I511" s="1">
        <v>0</v>
      </c>
      <c r="J511" s="1">
        <v>15</v>
      </c>
      <c r="K511" s="1">
        <v>0</v>
      </c>
      <c r="L511" s="1"/>
      <c r="M511" s="1"/>
      <c r="N511" s="1">
        <v>2</v>
      </c>
      <c r="O511" s="1">
        <v>1</v>
      </c>
      <c r="P511" s="1"/>
      <c r="Q511" s="1"/>
      <c r="R511" s="1">
        <v>1</v>
      </c>
      <c r="S511" s="1"/>
      <c r="T511" s="1"/>
      <c r="U511" s="1"/>
      <c r="V511" s="1"/>
    </row>
    <row r="512" spans="3:22" x14ac:dyDescent="0.3">
      <c r="C512" s="1">
        <v>515</v>
      </c>
      <c r="D512" s="1">
        <v>88</v>
      </c>
      <c r="E512" s="1">
        <v>2</v>
      </c>
      <c r="F512" s="1">
        <v>1</v>
      </c>
      <c r="G512" s="1"/>
      <c r="H512" s="1"/>
      <c r="I512" s="1">
        <v>1</v>
      </c>
      <c r="J512" s="1"/>
      <c r="K512" s="1"/>
      <c r="L512" s="1"/>
      <c r="M512" s="1"/>
      <c r="N512" s="1">
        <v>2</v>
      </c>
      <c r="O512" s="1">
        <v>1</v>
      </c>
      <c r="P512" s="1">
        <v>30000</v>
      </c>
      <c r="Q512" s="1">
        <v>1</v>
      </c>
      <c r="R512" s="1">
        <v>1</v>
      </c>
      <c r="S512" s="1"/>
      <c r="T512" s="1"/>
      <c r="U512" s="1"/>
      <c r="V512" s="1"/>
    </row>
    <row r="513" spans="3:22" hidden="1" x14ac:dyDescent="0.3">
      <c r="C513" s="1">
        <v>516</v>
      </c>
      <c r="D513" s="1">
        <v>88</v>
      </c>
      <c r="E513" s="1">
        <v>2</v>
      </c>
      <c r="F513" s="1">
        <v>1</v>
      </c>
      <c r="G513" s="1"/>
      <c r="H513" s="1">
        <v>0</v>
      </c>
      <c r="I513" s="1">
        <v>0</v>
      </c>
      <c r="J513" s="1">
        <v>10</v>
      </c>
      <c r="K513" s="1">
        <v>0</v>
      </c>
      <c r="L513" s="1"/>
      <c r="M513" s="1"/>
      <c r="N513" s="1">
        <v>6</v>
      </c>
      <c r="O513" s="1">
        <v>1</v>
      </c>
      <c r="P513" s="1"/>
      <c r="Q513" s="1"/>
      <c r="R513" s="1">
        <v>1</v>
      </c>
      <c r="S513" s="1"/>
      <c r="T513" s="1"/>
      <c r="U513" s="1"/>
      <c r="V513" s="1"/>
    </row>
    <row r="514" spans="3:22" hidden="1" x14ac:dyDescent="0.3">
      <c r="C514" s="1">
        <v>517</v>
      </c>
      <c r="D514" s="1">
        <v>88</v>
      </c>
      <c r="E514" s="1">
        <v>2</v>
      </c>
      <c r="F514" s="1">
        <v>1</v>
      </c>
      <c r="G514" s="1"/>
      <c r="H514" s="1">
        <v>0</v>
      </c>
      <c r="I514" s="1">
        <v>0</v>
      </c>
      <c r="J514" s="1">
        <v>10</v>
      </c>
      <c r="K514" s="1">
        <v>0</v>
      </c>
      <c r="L514" s="1"/>
      <c r="M514" s="1"/>
      <c r="N514" s="1">
        <v>12</v>
      </c>
      <c r="O514" s="1">
        <v>1</v>
      </c>
      <c r="P514" s="1"/>
      <c r="Q514" s="1"/>
      <c r="R514" s="1">
        <v>1</v>
      </c>
      <c r="S514" s="1"/>
      <c r="T514" s="1"/>
      <c r="U514" s="1"/>
      <c r="V514" s="1"/>
    </row>
    <row r="515" spans="3:22" hidden="1" x14ac:dyDescent="0.3">
      <c r="C515" s="1">
        <v>518</v>
      </c>
      <c r="D515" s="1">
        <v>88</v>
      </c>
      <c r="E515" s="1">
        <v>2</v>
      </c>
      <c r="F515" s="1">
        <v>1</v>
      </c>
      <c r="G515" s="1"/>
      <c r="H515" s="1">
        <v>0</v>
      </c>
      <c r="I515" s="1">
        <v>0</v>
      </c>
      <c r="J515" s="1">
        <v>10</v>
      </c>
      <c r="K515" s="1">
        <v>0</v>
      </c>
      <c r="L515" s="1"/>
      <c r="M515" s="1"/>
      <c r="N515" s="1">
        <v>17</v>
      </c>
      <c r="O515" s="1">
        <v>1</v>
      </c>
      <c r="P515" s="1"/>
      <c r="Q515" s="1"/>
      <c r="R515" s="1">
        <v>1</v>
      </c>
      <c r="S515" s="1"/>
      <c r="T515" s="1"/>
      <c r="U515" s="1"/>
      <c r="V515" s="1"/>
    </row>
    <row r="516" spans="3:22" hidden="1" x14ac:dyDescent="0.3">
      <c r="C516" s="1">
        <v>519</v>
      </c>
      <c r="D516" s="1">
        <v>89</v>
      </c>
      <c r="E516" s="1">
        <v>0</v>
      </c>
      <c r="F516" s="1"/>
      <c r="G516" s="1"/>
      <c r="H516" s="1">
        <v>0</v>
      </c>
      <c r="I516" s="1">
        <v>0</v>
      </c>
      <c r="J516" s="1">
        <v>10</v>
      </c>
      <c r="K516" s="1">
        <v>0</v>
      </c>
      <c r="L516" s="1"/>
      <c r="M516" s="1"/>
      <c r="N516" s="1">
        <v>12</v>
      </c>
      <c r="O516" s="1">
        <v>1</v>
      </c>
      <c r="P516" s="1"/>
      <c r="Q516" s="1"/>
      <c r="R516" s="1">
        <v>1</v>
      </c>
      <c r="S516" s="1"/>
      <c r="T516" s="1"/>
      <c r="U516" s="1"/>
      <c r="V516" s="1"/>
    </row>
    <row r="517" spans="3:22" hidden="1" x14ac:dyDescent="0.3">
      <c r="C517" s="1">
        <v>520</v>
      </c>
      <c r="D517" s="1">
        <v>89</v>
      </c>
      <c r="E517" s="1">
        <v>2</v>
      </c>
      <c r="F517" s="1">
        <v>1</v>
      </c>
      <c r="G517" s="1"/>
      <c r="H517" s="1">
        <v>0</v>
      </c>
      <c r="I517" s="1">
        <v>0</v>
      </c>
      <c r="J517" s="1">
        <v>15</v>
      </c>
      <c r="K517" s="1">
        <v>0</v>
      </c>
      <c r="L517" s="1"/>
      <c r="M517" s="1"/>
      <c r="N517" s="1">
        <v>6</v>
      </c>
      <c r="O517" s="1">
        <v>1</v>
      </c>
      <c r="P517" s="1"/>
      <c r="Q517" s="1"/>
      <c r="R517" s="1">
        <v>1</v>
      </c>
      <c r="S517" s="1"/>
      <c r="T517" s="1"/>
      <c r="U517" s="1"/>
      <c r="V517" s="1"/>
    </row>
    <row r="518" spans="3:22" hidden="1" x14ac:dyDescent="0.3">
      <c r="C518" s="1">
        <v>521</v>
      </c>
      <c r="D518" s="1">
        <v>89</v>
      </c>
      <c r="E518" s="1">
        <v>2</v>
      </c>
      <c r="F518" s="1">
        <v>1</v>
      </c>
      <c r="G518" s="1"/>
      <c r="H518" s="1">
        <v>0</v>
      </c>
      <c r="I518" s="1">
        <v>0</v>
      </c>
      <c r="J518" s="1">
        <v>15</v>
      </c>
      <c r="K518" s="1">
        <v>0</v>
      </c>
      <c r="L518" s="1"/>
      <c r="M518" s="1"/>
      <c r="N518" s="1">
        <v>12</v>
      </c>
      <c r="O518" s="1">
        <v>1</v>
      </c>
      <c r="P518" s="1"/>
      <c r="Q518" s="1"/>
      <c r="R518" s="1">
        <v>1</v>
      </c>
      <c r="S518" s="1"/>
      <c r="T518" s="1"/>
      <c r="U518" s="1"/>
      <c r="V518" s="1"/>
    </row>
    <row r="519" spans="3:22" hidden="1" x14ac:dyDescent="0.3">
      <c r="C519" s="1">
        <v>522</v>
      </c>
      <c r="D519" s="1">
        <v>89</v>
      </c>
      <c r="E519" s="1">
        <v>2</v>
      </c>
      <c r="F519" s="1">
        <v>1</v>
      </c>
      <c r="G519" s="1"/>
      <c r="H519" s="1">
        <v>0</v>
      </c>
      <c r="I519" s="1">
        <v>0</v>
      </c>
      <c r="J519" s="1">
        <v>15</v>
      </c>
      <c r="K519" s="1">
        <v>0</v>
      </c>
      <c r="L519" s="1"/>
      <c r="M519" s="1"/>
      <c r="N519" s="1">
        <v>14</v>
      </c>
      <c r="O519" s="1">
        <v>1</v>
      </c>
      <c r="P519" s="1"/>
      <c r="Q519" s="1"/>
      <c r="R519" s="1">
        <v>1</v>
      </c>
      <c r="S519" s="1"/>
      <c r="T519" s="1"/>
      <c r="U519" s="1"/>
      <c r="V519" s="1"/>
    </row>
    <row r="520" spans="3:22" hidden="1" x14ac:dyDescent="0.3">
      <c r="C520" s="1">
        <v>523</v>
      </c>
      <c r="D520" s="1">
        <v>89</v>
      </c>
      <c r="E520" s="1">
        <v>2</v>
      </c>
      <c r="F520" s="1">
        <v>1</v>
      </c>
      <c r="G520" s="1"/>
      <c r="H520" s="1">
        <v>0</v>
      </c>
      <c r="I520" s="1">
        <v>0</v>
      </c>
      <c r="J520" s="1">
        <v>15</v>
      </c>
      <c r="K520" s="1">
        <v>0</v>
      </c>
      <c r="L520" s="1"/>
      <c r="M520" s="1"/>
      <c r="N520" s="1">
        <v>18</v>
      </c>
      <c r="O520" s="1">
        <v>1</v>
      </c>
      <c r="P520" s="1"/>
      <c r="Q520" s="1"/>
      <c r="R520" s="1">
        <v>1</v>
      </c>
      <c r="S520" s="1"/>
      <c r="T520" s="1"/>
      <c r="U520" s="1"/>
      <c r="V520" s="1"/>
    </row>
    <row r="521" spans="3:22" hidden="1" x14ac:dyDescent="0.3">
      <c r="C521" s="1">
        <v>524</v>
      </c>
      <c r="D521" s="1">
        <v>89</v>
      </c>
      <c r="E521" s="1">
        <v>2</v>
      </c>
      <c r="F521" s="1">
        <v>1</v>
      </c>
      <c r="G521" s="1"/>
      <c r="H521" s="1">
        <v>0</v>
      </c>
      <c r="I521" s="1">
        <v>0</v>
      </c>
      <c r="J521" s="1">
        <v>15</v>
      </c>
      <c r="K521" s="1">
        <v>0</v>
      </c>
      <c r="L521" s="1"/>
      <c r="M521" s="1"/>
      <c r="N521" s="1">
        <v>19</v>
      </c>
      <c r="O521" s="1">
        <v>1</v>
      </c>
      <c r="P521" s="1"/>
      <c r="Q521" s="1"/>
      <c r="R521" s="1">
        <v>1</v>
      </c>
      <c r="S521" s="1"/>
      <c r="T521" s="1"/>
      <c r="U521" s="1"/>
      <c r="V521" s="1"/>
    </row>
    <row r="522" spans="3:22" x14ac:dyDescent="0.3">
      <c r="C522" s="1">
        <v>525</v>
      </c>
      <c r="D522" s="1">
        <v>89</v>
      </c>
      <c r="E522" s="1">
        <v>2</v>
      </c>
      <c r="F522" s="1">
        <v>1</v>
      </c>
      <c r="G522" s="1"/>
      <c r="H522" s="1"/>
      <c r="I522" s="1">
        <v>1</v>
      </c>
      <c r="J522" s="1"/>
      <c r="K522" s="1"/>
      <c r="L522" s="1"/>
      <c r="M522" s="1"/>
      <c r="N522" s="1">
        <v>302</v>
      </c>
      <c r="O522" s="1">
        <v>10</v>
      </c>
      <c r="P522" s="1">
        <v>30000</v>
      </c>
      <c r="Q522" s="1">
        <v>1</v>
      </c>
      <c r="R522" s="1">
        <v>1</v>
      </c>
      <c r="S522" s="1"/>
      <c r="T522" s="1"/>
      <c r="U522" s="1"/>
      <c r="V522" s="1"/>
    </row>
    <row r="523" spans="3:22" hidden="1" x14ac:dyDescent="0.3">
      <c r="C523" s="1">
        <v>526</v>
      </c>
      <c r="D523" s="1">
        <v>90</v>
      </c>
      <c r="E523" s="1">
        <v>0</v>
      </c>
      <c r="F523" s="1"/>
      <c r="G523" s="1">
        <v>7</v>
      </c>
      <c r="H523" s="1">
        <v>0</v>
      </c>
      <c r="I523" s="1">
        <v>0</v>
      </c>
      <c r="J523" s="1">
        <v>10</v>
      </c>
      <c r="K523" s="1">
        <v>0</v>
      </c>
      <c r="L523" s="1"/>
      <c r="M523" s="1"/>
      <c r="N523" s="1">
        <v>2</v>
      </c>
      <c r="O523" s="1">
        <v>1</v>
      </c>
      <c r="P523" s="1"/>
      <c r="Q523" s="1"/>
      <c r="R523" s="1">
        <v>1</v>
      </c>
      <c r="S523" s="1"/>
      <c r="T523" s="1"/>
      <c r="U523" s="1"/>
      <c r="V523" s="1"/>
    </row>
    <row r="524" spans="3:22" hidden="1" x14ac:dyDescent="0.3">
      <c r="C524" s="1">
        <v>527</v>
      </c>
      <c r="D524" s="1">
        <v>90</v>
      </c>
      <c r="E524" s="1">
        <v>0</v>
      </c>
      <c r="F524" s="1"/>
      <c r="G524" s="1">
        <v>17</v>
      </c>
      <c r="H524" s="1">
        <v>0</v>
      </c>
      <c r="I524" s="1">
        <v>0</v>
      </c>
      <c r="J524" s="1">
        <v>10</v>
      </c>
      <c r="K524" s="1">
        <v>0</v>
      </c>
      <c r="L524" s="1"/>
      <c r="M524" s="1"/>
      <c r="N524" s="1">
        <v>5</v>
      </c>
      <c r="O524" s="1">
        <v>1</v>
      </c>
      <c r="P524" s="1"/>
      <c r="Q524" s="1"/>
      <c r="R524" s="1">
        <v>1</v>
      </c>
      <c r="S524" s="1"/>
      <c r="T524" s="1"/>
      <c r="U524" s="1"/>
      <c r="V524" s="1"/>
    </row>
    <row r="525" spans="3:22" hidden="1" x14ac:dyDescent="0.3">
      <c r="C525" s="1">
        <v>528</v>
      </c>
      <c r="D525" s="1">
        <v>90</v>
      </c>
      <c r="E525" s="1">
        <v>0</v>
      </c>
      <c r="F525" s="1"/>
      <c r="G525" s="1">
        <v>27</v>
      </c>
      <c r="H525" s="1">
        <v>0</v>
      </c>
      <c r="I525" s="1">
        <v>0</v>
      </c>
      <c r="J525" s="1">
        <v>10</v>
      </c>
      <c r="K525" s="1">
        <v>0</v>
      </c>
      <c r="L525" s="1"/>
      <c r="M525" s="1"/>
      <c r="N525" s="1">
        <v>11</v>
      </c>
      <c r="O525" s="1">
        <v>1</v>
      </c>
      <c r="P525" s="1"/>
      <c r="Q525" s="1"/>
      <c r="R525" s="1">
        <v>1</v>
      </c>
      <c r="S525" s="1"/>
      <c r="T525" s="1"/>
      <c r="U525" s="1"/>
      <c r="V525" s="1"/>
    </row>
    <row r="526" spans="3:22" hidden="1" x14ac:dyDescent="0.3">
      <c r="C526" s="1">
        <v>529</v>
      </c>
      <c r="D526" s="1">
        <v>90</v>
      </c>
      <c r="E526" s="1">
        <v>0</v>
      </c>
      <c r="F526" s="1"/>
      <c r="G526" s="1">
        <v>37</v>
      </c>
      <c r="H526" s="1">
        <v>0</v>
      </c>
      <c r="I526" s="1">
        <v>0</v>
      </c>
      <c r="J526" s="1">
        <v>10</v>
      </c>
      <c r="K526" s="1">
        <v>0</v>
      </c>
      <c r="L526" s="1"/>
      <c r="M526" s="1"/>
      <c r="N526" s="1">
        <v>12</v>
      </c>
      <c r="O526" s="1">
        <v>1</v>
      </c>
      <c r="P526" s="1"/>
      <c r="Q526" s="1"/>
      <c r="R526" s="1">
        <v>1</v>
      </c>
      <c r="S526" s="1"/>
      <c r="T526" s="1"/>
      <c r="U526" s="1"/>
      <c r="V526" s="1"/>
    </row>
    <row r="527" spans="3:22" hidden="1" x14ac:dyDescent="0.3">
      <c r="C527" s="1">
        <v>530</v>
      </c>
      <c r="D527" s="1">
        <v>90</v>
      </c>
      <c r="E527" s="1">
        <v>0</v>
      </c>
      <c r="F527" s="1"/>
      <c r="G527" s="1">
        <v>0</v>
      </c>
      <c r="H527" s="1"/>
      <c r="I527" s="1">
        <v>1</v>
      </c>
      <c r="J527" s="1"/>
      <c r="K527" s="1"/>
      <c r="L527" s="1"/>
      <c r="M527" s="1"/>
      <c r="N527" s="1">
        <v>109</v>
      </c>
      <c r="O527" s="1">
        <v>20</v>
      </c>
      <c r="P527" s="1"/>
      <c r="Q527" s="1"/>
      <c r="R527" s="1">
        <v>1</v>
      </c>
      <c r="S527" s="1"/>
      <c r="T527" s="1"/>
      <c r="U527" s="1"/>
      <c r="V527" s="1"/>
    </row>
    <row r="528" spans="3:22" hidden="1" x14ac:dyDescent="0.3">
      <c r="C528" s="1">
        <v>531</v>
      </c>
      <c r="D528" s="1">
        <v>91</v>
      </c>
      <c r="E528" s="1">
        <v>0</v>
      </c>
      <c r="F528" s="1"/>
      <c r="G528" s="1">
        <v>7</v>
      </c>
      <c r="H528" s="1">
        <v>0</v>
      </c>
      <c r="I528" s="1">
        <v>0</v>
      </c>
      <c r="J528" s="1">
        <v>50</v>
      </c>
      <c r="K528" s="1">
        <v>0</v>
      </c>
      <c r="L528" s="1"/>
      <c r="M528" s="1"/>
      <c r="N528" s="1">
        <v>5</v>
      </c>
      <c r="O528" s="1">
        <v>1</v>
      </c>
      <c r="P528" s="1"/>
      <c r="Q528" s="1"/>
      <c r="R528" s="1">
        <v>1</v>
      </c>
      <c r="S528" s="1"/>
      <c r="T528" s="1"/>
      <c r="U528" s="1"/>
      <c r="V528" s="1"/>
    </row>
    <row r="529" spans="3:22" hidden="1" x14ac:dyDescent="0.3">
      <c r="C529" s="1">
        <v>532</v>
      </c>
      <c r="D529" s="1">
        <v>91</v>
      </c>
      <c r="E529" s="1">
        <v>0</v>
      </c>
      <c r="F529" s="1"/>
      <c r="G529" s="1">
        <v>17</v>
      </c>
      <c r="H529" s="1">
        <v>0</v>
      </c>
      <c r="I529" s="1">
        <v>0</v>
      </c>
      <c r="J529" s="1">
        <v>50</v>
      </c>
      <c r="K529" s="1">
        <v>0</v>
      </c>
      <c r="L529" s="1"/>
      <c r="M529" s="1"/>
      <c r="N529" s="1">
        <v>6</v>
      </c>
      <c r="O529" s="1">
        <v>1</v>
      </c>
      <c r="P529" s="1"/>
      <c r="Q529" s="1"/>
      <c r="R529" s="1">
        <v>1</v>
      </c>
      <c r="S529" s="1"/>
      <c r="T529" s="1"/>
      <c r="U529" s="1"/>
      <c r="V529" s="1"/>
    </row>
    <row r="530" spans="3:22" hidden="1" x14ac:dyDescent="0.3">
      <c r="C530" s="1">
        <v>533</v>
      </c>
      <c r="D530" s="1">
        <v>91</v>
      </c>
      <c r="E530" s="1">
        <v>0</v>
      </c>
      <c r="F530" s="1"/>
      <c r="G530" s="1">
        <v>27</v>
      </c>
      <c r="H530" s="1">
        <v>0</v>
      </c>
      <c r="I530" s="1">
        <v>0</v>
      </c>
      <c r="J530" s="1">
        <v>50</v>
      </c>
      <c r="K530" s="1">
        <v>0</v>
      </c>
      <c r="L530" s="1"/>
      <c r="M530" s="1"/>
      <c r="N530" s="1">
        <v>12</v>
      </c>
      <c r="O530" s="1">
        <v>1</v>
      </c>
      <c r="P530" s="1"/>
      <c r="Q530" s="1"/>
      <c r="R530" s="1">
        <v>1</v>
      </c>
      <c r="S530" s="1"/>
      <c r="T530" s="1"/>
      <c r="U530" s="1"/>
      <c r="V530" s="1"/>
    </row>
    <row r="531" spans="3:22" hidden="1" x14ac:dyDescent="0.3">
      <c r="C531" s="1">
        <v>534</v>
      </c>
      <c r="D531" s="1">
        <v>91</v>
      </c>
      <c r="E531" s="1">
        <v>0</v>
      </c>
      <c r="F531" s="1"/>
      <c r="G531" s="1">
        <v>37</v>
      </c>
      <c r="H531" s="1">
        <v>0</v>
      </c>
      <c r="I531" s="1">
        <v>0</v>
      </c>
      <c r="J531" s="1">
        <v>50</v>
      </c>
      <c r="K531" s="1">
        <v>0</v>
      </c>
      <c r="L531" s="1"/>
      <c r="M531" s="1"/>
      <c r="N531" s="1">
        <v>15</v>
      </c>
      <c r="O531" s="1">
        <v>1</v>
      </c>
      <c r="P531" s="1"/>
      <c r="Q531" s="1"/>
      <c r="R531" s="1">
        <v>1</v>
      </c>
      <c r="S531" s="1"/>
      <c r="T531" s="1"/>
      <c r="U531" s="1"/>
      <c r="V531" s="1"/>
    </row>
    <row r="532" spans="3:22" hidden="1" x14ac:dyDescent="0.3">
      <c r="C532" s="1">
        <v>535</v>
      </c>
      <c r="D532" s="1">
        <v>91</v>
      </c>
      <c r="E532" s="1">
        <v>0</v>
      </c>
      <c r="F532" s="1"/>
      <c r="G532" s="1">
        <v>47</v>
      </c>
      <c r="H532" s="1">
        <v>0</v>
      </c>
      <c r="I532" s="1">
        <v>0</v>
      </c>
      <c r="J532" s="1">
        <v>50</v>
      </c>
      <c r="K532" s="1">
        <v>0</v>
      </c>
      <c r="L532" s="1"/>
      <c r="M532" s="1"/>
      <c r="N532" s="1">
        <v>16</v>
      </c>
      <c r="O532" s="1">
        <v>1</v>
      </c>
      <c r="P532" s="1"/>
      <c r="Q532" s="1"/>
      <c r="R532" s="1">
        <v>1</v>
      </c>
      <c r="S532" s="1"/>
      <c r="T532" s="1"/>
      <c r="U532" s="1"/>
      <c r="V532" s="1"/>
    </row>
    <row r="533" spans="3:22" hidden="1" x14ac:dyDescent="0.3">
      <c r="C533" s="1">
        <v>536</v>
      </c>
      <c r="D533" s="1">
        <v>92</v>
      </c>
      <c r="E533" s="1">
        <v>0</v>
      </c>
      <c r="F533" s="1"/>
      <c r="G533" s="1">
        <v>2</v>
      </c>
      <c r="H533" s="1">
        <v>0</v>
      </c>
      <c r="I533" s="1">
        <v>0</v>
      </c>
      <c r="J533" s="1">
        <v>5</v>
      </c>
      <c r="K533" s="1">
        <v>0</v>
      </c>
      <c r="L533" s="1"/>
      <c r="M533" s="1"/>
      <c r="N533" s="1">
        <v>3</v>
      </c>
      <c r="O533" s="1">
        <v>1</v>
      </c>
      <c r="P533" s="1"/>
      <c r="Q533" s="1"/>
      <c r="R533" s="1">
        <v>1</v>
      </c>
      <c r="S533" s="1"/>
      <c r="T533" s="1"/>
      <c r="U533" s="1"/>
      <c r="V533" s="1"/>
    </row>
    <row r="534" spans="3:22" hidden="1" x14ac:dyDescent="0.3">
      <c r="C534" s="1">
        <v>537</v>
      </c>
      <c r="D534" s="1">
        <v>92</v>
      </c>
      <c r="E534" s="1">
        <v>1</v>
      </c>
      <c r="F534" s="1">
        <v>0.5</v>
      </c>
      <c r="G534" s="1"/>
      <c r="H534" s="1">
        <v>0</v>
      </c>
      <c r="I534" s="1">
        <v>0</v>
      </c>
      <c r="J534" s="1">
        <v>10</v>
      </c>
      <c r="K534" s="1">
        <v>0</v>
      </c>
      <c r="L534" s="1"/>
      <c r="M534" s="1"/>
      <c r="N534" s="1">
        <v>5</v>
      </c>
      <c r="O534" s="1">
        <v>1</v>
      </c>
      <c r="P534" s="1"/>
      <c r="Q534" s="1"/>
      <c r="R534" s="1">
        <v>1</v>
      </c>
      <c r="S534" s="1"/>
      <c r="T534" s="1"/>
      <c r="U534" s="1"/>
      <c r="V534" s="1"/>
    </row>
    <row r="535" spans="3:22" hidden="1" x14ac:dyDescent="0.3">
      <c r="C535" s="1">
        <v>538</v>
      </c>
      <c r="D535" s="1">
        <v>92</v>
      </c>
      <c r="E535" s="1">
        <v>1</v>
      </c>
      <c r="F535" s="1">
        <v>0.5</v>
      </c>
      <c r="G535" s="1"/>
      <c r="H535" s="1">
        <v>0</v>
      </c>
      <c r="I535" s="1">
        <v>0</v>
      </c>
      <c r="J535" s="1">
        <v>10</v>
      </c>
      <c r="K535" s="1">
        <v>0</v>
      </c>
      <c r="L535" s="1"/>
      <c r="M535" s="1"/>
      <c r="N535" s="1">
        <v>6</v>
      </c>
      <c r="O535" s="1">
        <v>1</v>
      </c>
      <c r="P535" s="1"/>
      <c r="Q535" s="1"/>
      <c r="R535" s="1">
        <v>1</v>
      </c>
      <c r="S535" s="1"/>
      <c r="T535" s="1"/>
      <c r="U535" s="1"/>
      <c r="V535" s="1"/>
    </row>
    <row r="536" spans="3:22" hidden="1" x14ac:dyDescent="0.3">
      <c r="C536" s="1">
        <v>539</v>
      </c>
      <c r="D536" s="1">
        <v>92</v>
      </c>
      <c r="E536" s="1">
        <v>1</v>
      </c>
      <c r="F536" s="1">
        <v>0.5</v>
      </c>
      <c r="G536" s="1"/>
      <c r="H536" s="1">
        <v>0</v>
      </c>
      <c r="I536" s="1">
        <v>0</v>
      </c>
      <c r="J536" s="1">
        <v>10</v>
      </c>
      <c r="K536" s="1">
        <v>0</v>
      </c>
      <c r="L536" s="1"/>
      <c r="M536" s="1"/>
      <c r="N536" s="1">
        <v>10</v>
      </c>
      <c r="O536" s="1">
        <v>1</v>
      </c>
      <c r="P536" s="1"/>
      <c r="Q536" s="1"/>
      <c r="R536" s="1">
        <v>1</v>
      </c>
      <c r="S536" s="1"/>
      <c r="T536" s="1"/>
      <c r="U536" s="1"/>
      <c r="V536" s="1"/>
    </row>
    <row r="537" spans="3:22" hidden="1" x14ac:dyDescent="0.3">
      <c r="C537" s="1">
        <v>540</v>
      </c>
      <c r="D537" s="1">
        <v>92</v>
      </c>
      <c r="E537" s="1">
        <v>1</v>
      </c>
      <c r="F537" s="1">
        <v>0.5</v>
      </c>
      <c r="G537" s="1"/>
      <c r="H537" s="1">
        <v>0</v>
      </c>
      <c r="I537" s="1">
        <v>0</v>
      </c>
      <c r="J537" s="1">
        <v>10</v>
      </c>
      <c r="K537" s="1">
        <v>0</v>
      </c>
      <c r="L537" s="1"/>
      <c r="M537" s="1"/>
      <c r="N537" s="1">
        <v>11</v>
      </c>
      <c r="O537" s="1">
        <v>1</v>
      </c>
      <c r="P537" s="1"/>
      <c r="Q537" s="1"/>
      <c r="R537" s="1">
        <v>1</v>
      </c>
      <c r="S537" s="1"/>
      <c r="T537" s="1"/>
      <c r="U537" s="1"/>
      <c r="V537" s="1"/>
    </row>
    <row r="538" spans="3:22" x14ac:dyDescent="0.3">
      <c r="C538" s="1">
        <v>541</v>
      </c>
      <c r="D538" s="1">
        <v>92</v>
      </c>
      <c r="E538" s="1">
        <v>1</v>
      </c>
      <c r="F538" s="1">
        <v>0.5</v>
      </c>
      <c r="G538" s="1"/>
      <c r="H538" s="1"/>
      <c r="I538" s="1">
        <v>1</v>
      </c>
      <c r="J538" s="1"/>
      <c r="K538" s="1"/>
      <c r="L538" s="1"/>
      <c r="M538" s="1"/>
      <c r="N538" s="1">
        <v>307</v>
      </c>
      <c r="O538" s="1">
        <v>10</v>
      </c>
      <c r="P538" s="1">
        <v>30000</v>
      </c>
      <c r="Q538" s="1">
        <v>1</v>
      </c>
      <c r="R538" s="1">
        <v>1</v>
      </c>
      <c r="S538" s="1"/>
      <c r="T538" s="1"/>
      <c r="U538" s="1"/>
      <c r="V538" s="1"/>
    </row>
    <row r="539" spans="3:22" hidden="1" x14ac:dyDescent="0.3">
      <c r="C539" s="1">
        <v>542</v>
      </c>
      <c r="D539" s="1">
        <v>93</v>
      </c>
      <c r="E539" s="1">
        <v>0</v>
      </c>
      <c r="F539" s="1"/>
      <c r="G539" s="1">
        <v>1</v>
      </c>
      <c r="H539" s="1">
        <v>0</v>
      </c>
      <c r="I539" s="1">
        <v>0</v>
      </c>
      <c r="J539" s="1">
        <v>5</v>
      </c>
      <c r="K539" s="1">
        <v>0</v>
      </c>
      <c r="L539" s="1"/>
      <c r="M539" s="1"/>
      <c r="N539" s="1">
        <v>8</v>
      </c>
      <c r="O539" s="1">
        <v>1</v>
      </c>
      <c r="P539" s="1"/>
      <c r="Q539" s="1"/>
      <c r="R539" s="1">
        <v>1</v>
      </c>
      <c r="S539" s="1"/>
      <c r="T539" s="1"/>
      <c r="U539" s="1"/>
      <c r="V539" s="1"/>
    </row>
    <row r="540" spans="3:22" x14ac:dyDescent="0.3">
      <c r="C540" s="1">
        <v>543</v>
      </c>
      <c r="D540" s="1">
        <v>93</v>
      </c>
      <c r="E540" s="1">
        <v>2</v>
      </c>
      <c r="F540" s="1">
        <v>1</v>
      </c>
      <c r="G540" s="1"/>
      <c r="H540" s="1"/>
      <c r="I540" s="1">
        <v>1</v>
      </c>
      <c r="J540" s="1"/>
      <c r="K540" s="1"/>
      <c r="L540" s="1"/>
      <c r="M540" s="1"/>
      <c r="N540" s="1">
        <v>3</v>
      </c>
      <c r="O540" s="1">
        <v>1</v>
      </c>
      <c r="P540" s="1">
        <v>30000</v>
      </c>
      <c r="Q540" s="1">
        <v>1</v>
      </c>
      <c r="R540" s="1">
        <v>1</v>
      </c>
      <c r="S540" s="1"/>
      <c r="T540" s="1"/>
      <c r="U540" s="1"/>
      <c r="V540" s="1"/>
    </row>
    <row r="541" spans="3:22" hidden="1" x14ac:dyDescent="0.3">
      <c r="C541" s="1">
        <v>544</v>
      </c>
      <c r="D541" s="1">
        <v>93</v>
      </c>
      <c r="E541" s="1">
        <v>2</v>
      </c>
      <c r="F541" s="1">
        <v>1</v>
      </c>
      <c r="G541" s="1"/>
      <c r="H541" s="1">
        <v>0</v>
      </c>
      <c r="I541" s="1">
        <v>0</v>
      </c>
      <c r="J541" s="1">
        <v>15</v>
      </c>
      <c r="K541" s="1">
        <v>0</v>
      </c>
      <c r="L541" s="1"/>
      <c r="M541" s="1"/>
      <c r="N541" s="1">
        <v>3</v>
      </c>
      <c r="O541" s="1">
        <v>1</v>
      </c>
      <c r="P541" s="1"/>
      <c r="Q541" s="1"/>
      <c r="R541" s="1">
        <v>1</v>
      </c>
      <c r="S541" s="1"/>
      <c r="T541" s="1"/>
      <c r="U541" s="1"/>
      <c r="V541" s="1"/>
    </row>
    <row r="542" spans="3:22" hidden="1" x14ac:dyDescent="0.3">
      <c r="C542" s="1">
        <v>545</v>
      </c>
      <c r="D542" s="1">
        <v>93</v>
      </c>
      <c r="E542" s="1">
        <v>2</v>
      </c>
      <c r="F542" s="1">
        <v>1</v>
      </c>
      <c r="G542" s="1"/>
      <c r="H542" s="1">
        <v>0</v>
      </c>
      <c r="I542" s="1">
        <v>0</v>
      </c>
      <c r="J542" s="1">
        <v>30</v>
      </c>
      <c r="K542" s="1">
        <v>0</v>
      </c>
      <c r="L542" s="1"/>
      <c r="M542" s="1"/>
      <c r="N542" s="1">
        <v>4</v>
      </c>
      <c r="O542" s="1">
        <v>1</v>
      </c>
      <c r="P542" s="1"/>
      <c r="Q542" s="1"/>
      <c r="R542" s="1">
        <v>1</v>
      </c>
      <c r="S542" s="1"/>
      <c r="T542" s="1"/>
      <c r="U542" s="1"/>
      <c r="V542" s="1"/>
    </row>
    <row r="543" spans="3:22" hidden="1" x14ac:dyDescent="0.3">
      <c r="C543" s="1">
        <v>546</v>
      </c>
      <c r="D543" s="1">
        <v>93</v>
      </c>
      <c r="E543" s="1">
        <v>2</v>
      </c>
      <c r="F543" s="1">
        <v>1</v>
      </c>
      <c r="G543" s="1"/>
      <c r="H543" s="1">
        <v>0</v>
      </c>
      <c r="I543" s="1">
        <v>0</v>
      </c>
      <c r="J543" s="1">
        <v>15</v>
      </c>
      <c r="K543" s="1">
        <v>0</v>
      </c>
      <c r="L543" s="1"/>
      <c r="M543" s="1"/>
      <c r="N543" s="1">
        <v>11</v>
      </c>
      <c r="O543" s="1">
        <v>1</v>
      </c>
      <c r="P543" s="1"/>
      <c r="Q543" s="1"/>
      <c r="R543" s="1">
        <v>1</v>
      </c>
      <c r="S543" s="1"/>
      <c r="T543" s="1"/>
      <c r="U543" s="1"/>
      <c r="V543" s="1"/>
    </row>
    <row r="544" spans="3:22" hidden="1" x14ac:dyDescent="0.3">
      <c r="C544" s="1">
        <v>547</v>
      </c>
      <c r="D544" s="1">
        <v>93</v>
      </c>
      <c r="E544" s="1">
        <v>2</v>
      </c>
      <c r="F544" s="1">
        <v>1</v>
      </c>
      <c r="G544" s="1"/>
      <c r="H544" s="1">
        <v>0</v>
      </c>
      <c r="I544" s="1">
        <v>0</v>
      </c>
      <c r="J544" s="1">
        <v>30</v>
      </c>
      <c r="K544" s="1">
        <v>0</v>
      </c>
      <c r="L544" s="1"/>
      <c r="M544" s="1"/>
      <c r="N544" s="1">
        <v>17</v>
      </c>
      <c r="O544" s="1">
        <v>1</v>
      </c>
      <c r="P544" s="1"/>
      <c r="Q544" s="1"/>
      <c r="R544" s="1">
        <v>1</v>
      </c>
      <c r="S544" s="1"/>
      <c r="T544" s="1"/>
      <c r="U544" s="1"/>
      <c r="V544" s="1"/>
    </row>
    <row r="545" spans="3:22" hidden="1" x14ac:dyDescent="0.3">
      <c r="C545" s="1">
        <v>548</v>
      </c>
      <c r="D545" s="1">
        <v>93</v>
      </c>
      <c r="E545" s="1">
        <v>2</v>
      </c>
      <c r="F545" s="1">
        <v>1</v>
      </c>
      <c r="G545" s="1"/>
      <c r="H545" s="1">
        <v>0</v>
      </c>
      <c r="I545" s="1">
        <v>0</v>
      </c>
      <c r="J545" s="1">
        <v>15</v>
      </c>
      <c r="K545" s="1">
        <v>0</v>
      </c>
      <c r="L545" s="1"/>
      <c r="M545" s="1"/>
      <c r="N545" s="1">
        <v>18</v>
      </c>
      <c r="O545" s="1">
        <v>1</v>
      </c>
      <c r="P545" s="1"/>
      <c r="Q545" s="1"/>
      <c r="R545" s="1">
        <v>1</v>
      </c>
      <c r="S545" s="1"/>
      <c r="T545" s="1"/>
      <c r="U545" s="1"/>
      <c r="V545" s="1"/>
    </row>
    <row r="546" spans="3:22" hidden="1" x14ac:dyDescent="0.3">
      <c r="C546" s="1">
        <v>549</v>
      </c>
      <c r="D546" s="1">
        <v>94</v>
      </c>
      <c r="E546" s="1">
        <v>0</v>
      </c>
      <c r="F546" s="1"/>
      <c r="G546" s="1">
        <v>4</v>
      </c>
      <c r="H546" s="1">
        <v>0</v>
      </c>
      <c r="I546" s="1">
        <v>0</v>
      </c>
      <c r="J546" s="1">
        <v>5</v>
      </c>
      <c r="K546" s="1">
        <v>0</v>
      </c>
      <c r="L546" s="1"/>
      <c r="M546" s="1"/>
      <c r="N546" s="1">
        <v>9</v>
      </c>
      <c r="O546" s="1">
        <v>1</v>
      </c>
      <c r="P546" s="1"/>
      <c r="Q546" s="1"/>
      <c r="R546" s="1">
        <v>1</v>
      </c>
      <c r="S546" s="1"/>
      <c r="T546" s="1"/>
      <c r="U546" s="1"/>
      <c r="V546" s="1"/>
    </row>
    <row r="547" spans="3:22" hidden="1" x14ac:dyDescent="0.3">
      <c r="C547" s="1">
        <v>550</v>
      </c>
      <c r="D547" s="1">
        <v>94</v>
      </c>
      <c r="E547" s="1">
        <v>2</v>
      </c>
      <c r="F547" s="1">
        <v>1</v>
      </c>
      <c r="G547" s="1"/>
      <c r="H547" s="1">
        <v>0</v>
      </c>
      <c r="I547" s="1">
        <v>0</v>
      </c>
      <c r="J547" s="1">
        <v>15</v>
      </c>
      <c r="K547" s="1">
        <v>0</v>
      </c>
      <c r="L547" s="1"/>
      <c r="M547" s="1"/>
      <c r="N547" s="1">
        <v>4</v>
      </c>
      <c r="O547" s="1">
        <v>1</v>
      </c>
      <c r="P547" s="1"/>
      <c r="Q547" s="1"/>
      <c r="R547" s="1">
        <v>1</v>
      </c>
      <c r="S547" s="1"/>
      <c r="T547" s="1"/>
      <c r="U547" s="1"/>
      <c r="V547" s="1"/>
    </row>
    <row r="548" spans="3:22" hidden="1" x14ac:dyDescent="0.3">
      <c r="C548" s="1">
        <v>551</v>
      </c>
      <c r="D548" s="1">
        <v>94</v>
      </c>
      <c r="E548" s="1">
        <v>2</v>
      </c>
      <c r="F548" s="1">
        <v>1</v>
      </c>
      <c r="G548" s="1"/>
      <c r="H548" s="1">
        <v>0</v>
      </c>
      <c r="I548" s="1">
        <v>0</v>
      </c>
      <c r="J548" s="1">
        <v>30</v>
      </c>
      <c r="K548" s="1">
        <v>0</v>
      </c>
      <c r="L548" s="1"/>
      <c r="M548" s="1"/>
      <c r="N548" s="1">
        <v>6</v>
      </c>
      <c r="O548" s="1">
        <v>1</v>
      </c>
      <c r="P548" s="1"/>
      <c r="Q548" s="1"/>
      <c r="R548" s="1">
        <v>1</v>
      </c>
      <c r="S548" s="1"/>
      <c r="T548" s="1"/>
      <c r="U548" s="1"/>
      <c r="V548" s="1"/>
    </row>
    <row r="549" spans="3:22" hidden="1" x14ac:dyDescent="0.3">
      <c r="C549" s="1">
        <v>552</v>
      </c>
      <c r="D549" s="1">
        <v>94</v>
      </c>
      <c r="E549" s="1">
        <v>2</v>
      </c>
      <c r="F549" s="1">
        <v>1</v>
      </c>
      <c r="G549" s="1"/>
      <c r="H549" s="1">
        <v>0</v>
      </c>
      <c r="I549" s="1">
        <v>0</v>
      </c>
      <c r="J549" s="1">
        <v>15</v>
      </c>
      <c r="K549" s="1">
        <v>0</v>
      </c>
      <c r="L549" s="1"/>
      <c r="M549" s="1"/>
      <c r="N549" s="1">
        <v>11</v>
      </c>
      <c r="O549" s="1">
        <v>1</v>
      </c>
      <c r="P549" s="1"/>
      <c r="Q549" s="1"/>
      <c r="R549" s="1">
        <v>1</v>
      </c>
      <c r="S549" s="1"/>
      <c r="T549" s="1"/>
      <c r="U549" s="1"/>
      <c r="V549" s="1"/>
    </row>
    <row r="550" spans="3:22" hidden="1" x14ac:dyDescent="0.3">
      <c r="C550" s="1">
        <v>553</v>
      </c>
      <c r="D550" s="1">
        <v>94</v>
      </c>
      <c r="E550" s="1">
        <v>2</v>
      </c>
      <c r="F550" s="1">
        <v>1</v>
      </c>
      <c r="G550" s="1"/>
      <c r="H550" s="1">
        <v>0</v>
      </c>
      <c r="I550" s="1">
        <v>0</v>
      </c>
      <c r="J550" s="1">
        <v>30</v>
      </c>
      <c r="K550" s="1">
        <v>0</v>
      </c>
      <c r="L550" s="1"/>
      <c r="M550" s="1"/>
      <c r="N550" s="1">
        <v>16</v>
      </c>
      <c r="O550" s="1">
        <v>1</v>
      </c>
      <c r="P550" s="1"/>
      <c r="Q550" s="1"/>
      <c r="R550" s="1">
        <v>1</v>
      </c>
      <c r="S550" s="1"/>
      <c r="T550" s="1"/>
      <c r="U550" s="1"/>
      <c r="V550" s="1"/>
    </row>
    <row r="551" spans="3:22" hidden="1" x14ac:dyDescent="0.3">
      <c r="C551" s="1">
        <v>554</v>
      </c>
      <c r="D551" s="1">
        <v>94</v>
      </c>
      <c r="E551" s="1">
        <v>2</v>
      </c>
      <c r="F551" s="1">
        <v>1</v>
      </c>
      <c r="G551" s="1"/>
      <c r="H551" s="1">
        <v>0</v>
      </c>
      <c r="I551" s="1">
        <v>0</v>
      </c>
      <c r="J551" s="1">
        <v>15</v>
      </c>
      <c r="K551" s="1">
        <v>0</v>
      </c>
      <c r="L551" s="1"/>
      <c r="M551" s="1"/>
      <c r="N551" s="1">
        <v>18</v>
      </c>
      <c r="O551" s="1">
        <v>1</v>
      </c>
      <c r="P551" s="1"/>
      <c r="Q551" s="1"/>
      <c r="R551" s="1">
        <v>1</v>
      </c>
      <c r="S551" s="1"/>
      <c r="T551" s="1"/>
      <c r="U551" s="1"/>
      <c r="V551" s="1"/>
    </row>
    <row r="552" spans="3:22" x14ac:dyDescent="0.3">
      <c r="C552" s="1">
        <v>555</v>
      </c>
      <c r="D552" s="1">
        <v>94</v>
      </c>
      <c r="E552" s="1">
        <v>2</v>
      </c>
      <c r="F552" s="1">
        <v>1</v>
      </c>
      <c r="G552" s="1"/>
      <c r="H552" s="1"/>
      <c r="I552" s="1">
        <v>1</v>
      </c>
      <c r="J552" s="1"/>
      <c r="K552" s="1"/>
      <c r="L552" s="1"/>
      <c r="M552" s="1"/>
      <c r="N552" s="1">
        <v>304</v>
      </c>
      <c r="O552" s="1">
        <v>10</v>
      </c>
      <c r="P552" s="1">
        <v>30000</v>
      </c>
      <c r="Q552" s="1">
        <v>1</v>
      </c>
      <c r="R552" s="1">
        <v>1</v>
      </c>
      <c r="S552" s="1"/>
      <c r="T552" s="1"/>
      <c r="U552" s="1"/>
      <c r="V552" s="1"/>
    </row>
    <row r="553" spans="3:22" hidden="1" x14ac:dyDescent="0.3">
      <c r="C553" s="1">
        <v>556</v>
      </c>
      <c r="D553" s="1">
        <v>95</v>
      </c>
      <c r="E553" s="1">
        <v>0</v>
      </c>
      <c r="F553" s="1"/>
      <c r="G553" s="1">
        <v>0</v>
      </c>
      <c r="H553" s="1">
        <v>0</v>
      </c>
      <c r="I553" s="1">
        <v>0</v>
      </c>
      <c r="J553" s="1">
        <v>10</v>
      </c>
      <c r="K553" s="1">
        <v>0</v>
      </c>
      <c r="L553" s="1"/>
      <c r="M553" s="1"/>
      <c r="N553" s="1">
        <v>6</v>
      </c>
      <c r="O553" s="1">
        <v>1</v>
      </c>
      <c r="P553" s="1"/>
      <c r="Q553" s="1"/>
      <c r="R553" s="1">
        <v>1</v>
      </c>
      <c r="S553" s="1"/>
      <c r="T553" s="1"/>
      <c r="U553" s="1"/>
      <c r="V553" s="1"/>
    </row>
    <row r="554" spans="3:22" hidden="1" x14ac:dyDescent="0.3">
      <c r="C554" s="1">
        <v>557</v>
      </c>
      <c r="D554" s="1">
        <v>95</v>
      </c>
      <c r="E554" s="1">
        <v>0</v>
      </c>
      <c r="F554" s="1"/>
      <c r="G554" s="1">
        <v>10</v>
      </c>
      <c r="H554" s="1">
        <v>0</v>
      </c>
      <c r="I554" s="1">
        <v>0</v>
      </c>
      <c r="J554" s="1">
        <v>10</v>
      </c>
      <c r="K554" s="1">
        <v>0</v>
      </c>
      <c r="L554" s="1"/>
      <c r="M554" s="1"/>
      <c r="N554" s="1">
        <v>11</v>
      </c>
      <c r="O554" s="1">
        <v>1</v>
      </c>
      <c r="P554" s="1"/>
      <c r="Q554" s="1"/>
      <c r="R554" s="1">
        <v>1</v>
      </c>
      <c r="S554" s="1"/>
      <c r="T554" s="1"/>
      <c r="U554" s="1"/>
      <c r="V554" s="1"/>
    </row>
    <row r="555" spans="3:22" hidden="1" x14ac:dyDescent="0.3">
      <c r="C555" s="1">
        <v>558</v>
      </c>
      <c r="D555" s="1">
        <v>95</v>
      </c>
      <c r="E555" s="1">
        <v>0</v>
      </c>
      <c r="F555" s="1"/>
      <c r="G555" s="1">
        <v>20</v>
      </c>
      <c r="H555" s="1">
        <v>0</v>
      </c>
      <c r="I555" s="1">
        <v>0</v>
      </c>
      <c r="J555" s="1">
        <v>10</v>
      </c>
      <c r="K555" s="1">
        <v>0</v>
      </c>
      <c r="L555" s="1"/>
      <c r="M555" s="1"/>
      <c r="N555" s="1">
        <v>12</v>
      </c>
      <c r="O555" s="1">
        <v>1</v>
      </c>
      <c r="P555" s="1"/>
      <c r="Q555" s="1"/>
      <c r="R555" s="1">
        <v>1</v>
      </c>
      <c r="S555" s="1"/>
      <c r="T555" s="1"/>
      <c r="U555" s="1"/>
      <c r="V555" s="1"/>
    </row>
    <row r="556" spans="3:22" hidden="1" x14ac:dyDescent="0.3">
      <c r="C556" s="1">
        <v>559</v>
      </c>
      <c r="D556" s="1">
        <v>95</v>
      </c>
      <c r="E556" s="1">
        <v>0</v>
      </c>
      <c r="F556" s="1"/>
      <c r="G556" s="1">
        <v>0</v>
      </c>
      <c r="H556" s="1"/>
      <c r="I556" s="1">
        <v>1</v>
      </c>
      <c r="J556" s="1"/>
      <c r="K556" s="1"/>
      <c r="L556" s="1"/>
      <c r="M556" s="1"/>
      <c r="N556" s="1">
        <v>105</v>
      </c>
      <c r="O556" s="1">
        <v>15</v>
      </c>
      <c r="P556" s="1"/>
      <c r="Q556" s="1"/>
      <c r="R556" s="1">
        <v>1</v>
      </c>
      <c r="S556" s="1"/>
      <c r="T556" s="1"/>
      <c r="U556" s="1"/>
      <c r="V556" s="1"/>
    </row>
    <row r="557" spans="3:22" hidden="1" x14ac:dyDescent="0.3">
      <c r="C557" s="1">
        <v>560</v>
      </c>
      <c r="D557" s="1">
        <v>96</v>
      </c>
      <c r="E557" s="1">
        <v>0</v>
      </c>
      <c r="F557" s="1"/>
      <c r="G557" s="1">
        <v>1</v>
      </c>
      <c r="H557" s="1">
        <v>0</v>
      </c>
      <c r="I557" s="1">
        <v>0</v>
      </c>
      <c r="J557" s="1">
        <v>50</v>
      </c>
      <c r="K557" s="1">
        <v>0</v>
      </c>
      <c r="L557" s="1"/>
      <c r="M557" s="1"/>
      <c r="N557" s="1">
        <v>5</v>
      </c>
      <c r="O557" s="1">
        <v>1</v>
      </c>
      <c r="P557" s="1"/>
      <c r="Q557" s="1"/>
      <c r="R557" s="1">
        <v>1</v>
      </c>
      <c r="S557" s="1"/>
      <c r="T557" s="1"/>
      <c r="U557" s="1"/>
      <c r="V557" s="1"/>
    </row>
    <row r="558" spans="3:22" hidden="1" x14ac:dyDescent="0.3">
      <c r="C558" s="1">
        <v>561</v>
      </c>
      <c r="D558" s="1">
        <v>96</v>
      </c>
      <c r="E558" s="1">
        <v>0</v>
      </c>
      <c r="F558" s="1"/>
      <c r="G558" s="1">
        <v>11</v>
      </c>
      <c r="H558" s="1">
        <v>0</v>
      </c>
      <c r="I558" s="1">
        <v>0</v>
      </c>
      <c r="J558" s="1">
        <v>50</v>
      </c>
      <c r="K558" s="1">
        <v>0</v>
      </c>
      <c r="L558" s="1"/>
      <c r="M558" s="1"/>
      <c r="N558" s="1">
        <v>10</v>
      </c>
      <c r="O558" s="1">
        <v>1</v>
      </c>
      <c r="P558" s="1"/>
      <c r="Q558" s="1"/>
      <c r="R558" s="1">
        <v>1</v>
      </c>
      <c r="S558" s="1"/>
      <c r="T558" s="1"/>
      <c r="U558" s="1"/>
      <c r="V558" s="1"/>
    </row>
    <row r="559" spans="3:22" hidden="1" x14ac:dyDescent="0.3">
      <c r="C559" s="1">
        <v>562</v>
      </c>
      <c r="D559" s="1">
        <v>96</v>
      </c>
      <c r="E559" s="1">
        <v>0</v>
      </c>
      <c r="F559" s="1"/>
      <c r="G559" s="1">
        <v>21</v>
      </c>
      <c r="H559" s="1">
        <v>0</v>
      </c>
      <c r="I559" s="1">
        <v>0</v>
      </c>
      <c r="J559" s="1">
        <v>50</v>
      </c>
      <c r="K559" s="1">
        <v>0</v>
      </c>
      <c r="L559" s="1"/>
      <c r="M559" s="1"/>
      <c r="N559" s="1">
        <v>12</v>
      </c>
      <c r="O559" s="1">
        <v>1</v>
      </c>
      <c r="P559" s="1"/>
      <c r="Q559" s="1"/>
      <c r="R559" s="1">
        <v>1</v>
      </c>
      <c r="S559" s="1"/>
      <c r="T559" s="1"/>
      <c r="U559" s="1"/>
      <c r="V559" s="1"/>
    </row>
    <row r="560" spans="3:22" hidden="1" x14ac:dyDescent="0.3">
      <c r="C560" s="1">
        <v>563</v>
      </c>
      <c r="D560" s="1">
        <v>96</v>
      </c>
      <c r="E560" s="1">
        <v>0</v>
      </c>
      <c r="F560" s="1"/>
      <c r="G560" s="1">
        <v>31</v>
      </c>
      <c r="H560" s="1">
        <v>0</v>
      </c>
      <c r="I560" s="1">
        <v>0</v>
      </c>
      <c r="J560" s="1">
        <v>50</v>
      </c>
      <c r="K560" s="1">
        <v>0</v>
      </c>
      <c r="L560" s="1"/>
      <c r="M560" s="1"/>
      <c r="N560" s="1">
        <v>16</v>
      </c>
      <c r="O560" s="1">
        <v>1</v>
      </c>
      <c r="P560" s="1"/>
      <c r="Q560" s="1"/>
      <c r="R560" s="1">
        <v>1</v>
      </c>
      <c r="S560" s="1"/>
      <c r="T560" s="1"/>
      <c r="U560" s="1"/>
      <c r="V560" s="1"/>
    </row>
    <row r="561" spans="3:22" hidden="1" x14ac:dyDescent="0.3">
      <c r="C561" s="1">
        <v>564</v>
      </c>
      <c r="D561" s="1">
        <v>96</v>
      </c>
      <c r="E561" s="1">
        <v>0</v>
      </c>
      <c r="F561" s="1"/>
      <c r="G561" s="1">
        <v>41</v>
      </c>
      <c r="H561" s="1">
        <v>0</v>
      </c>
      <c r="I561" s="1">
        <v>0</v>
      </c>
      <c r="J561" s="1">
        <v>50</v>
      </c>
      <c r="K561" s="1">
        <v>0</v>
      </c>
      <c r="L561" s="1"/>
      <c r="M561" s="1"/>
      <c r="N561" s="1">
        <v>18</v>
      </c>
      <c r="O561" s="1">
        <v>1</v>
      </c>
      <c r="P561" s="1"/>
      <c r="Q561" s="1"/>
      <c r="R561" s="1">
        <v>1</v>
      </c>
      <c r="S561" s="1"/>
      <c r="T561" s="1"/>
      <c r="U561" s="1"/>
      <c r="V561" s="1"/>
    </row>
    <row r="562" spans="3:22" hidden="1" x14ac:dyDescent="0.3">
      <c r="C562" s="1">
        <v>565</v>
      </c>
      <c r="D562" s="1">
        <v>97</v>
      </c>
      <c r="E562" s="1">
        <v>0</v>
      </c>
      <c r="F562" s="1"/>
      <c r="G562" s="1">
        <v>2</v>
      </c>
      <c r="H562" s="1">
        <v>0</v>
      </c>
      <c r="I562" s="1">
        <v>0</v>
      </c>
      <c r="J562" s="1">
        <v>5</v>
      </c>
      <c r="K562" s="1">
        <v>0</v>
      </c>
      <c r="L562" s="1"/>
      <c r="M562" s="1"/>
      <c r="N562" s="1">
        <v>6</v>
      </c>
      <c r="O562" s="1">
        <v>1</v>
      </c>
      <c r="P562" s="1"/>
      <c r="Q562" s="1"/>
      <c r="R562" s="1">
        <v>1</v>
      </c>
      <c r="S562" s="1"/>
      <c r="T562" s="1"/>
      <c r="U562" s="1"/>
      <c r="V562" s="1"/>
    </row>
    <row r="563" spans="3:22" hidden="1" x14ac:dyDescent="0.3">
      <c r="C563" s="1">
        <v>566</v>
      </c>
      <c r="D563" s="1">
        <v>97</v>
      </c>
      <c r="E563" s="1">
        <v>2</v>
      </c>
      <c r="F563" s="1">
        <v>1</v>
      </c>
      <c r="G563" s="1"/>
      <c r="H563" s="1">
        <v>0</v>
      </c>
      <c r="I563" s="1">
        <v>0</v>
      </c>
      <c r="J563" s="1">
        <v>10</v>
      </c>
      <c r="K563" s="1">
        <v>0</v>
      </c>
      <c r="L563" s="1"/>
      <c r="M563" s="1"/>
      <c r="N563" s="1">
        <v>12</v>
      </c>
      <c r="O563" s="1">
        <v>1</v>
      </c>
      <c r="P563" s="1"/>
      <c r="Q563" s="1"/>
      <c r="R563" s="1">
        <v>1</v>
      </c>
      <c r="S563" s="1"/>
      <c r="T563" s="1"/>
      <c r="U563" s="1"/>
      <c r="V563" s="1"/>
    </row>
    <row r="564" spans="3:22" hidden="1" x14ac:dyDescent="0.3">
      <c r="C564" s="1">
        <v>567</v>
      </c>
      <c r="D564" s="1">
        <v>97</v>
      </c>
      <c r="E564" s="1">
        <v>2</v>
      </c>
      <c r="F564" s="1">
        <v>1</v>
      </c>
      <c r="G564" s="1"/>
      <c r="H564" s="1">
        <v>0</v>
      </c>
      <c r="I564" s="1">
        <v>0</v>
      </c>
      <c r="J564" s="1">
        <v>10</v>
      </c>
      <c r="K564" s="1">
        <v>0</v>
      </c>
      <c r="L564" s="1"/>
      <c r="M564" s="1"/>
      <c r="N564" s="1">
        <v>15</v>
      </c>
      <c r="O564" s="1">
        <v>1</v>
      </c>
      <c r="P564" s="1"/>
      <c r="Q564" s="1"/>
      <c r="R564" s="1">
        <v>1</v>
      </c>
      <c r="S564" s="1"/>
      <c r="T564" s="1"/>
      <c r="U564" s="1"/>
      <c r="V564" s="1"/>
    </row>
    <row r="565" spans="3:22" hidden="1" x14ac:dyDescent="0.3">
      <c r="C565" s="1">
        <v>568</v>
      </c>
      <c r="D565" s="1">
        <v>97</v>
      </c>
      <c r="E565" s="1">
        <v>2</v>
      </c>
      <c r="F565" s="1">
        <v>1</v>
      </c>
      <c r="G565" s="1"/>
      <c r="H565" s="1">
        <v>0</v>
      </c>
      <c r="I565" s="1">
        <v>0</v>
      </c>
      <c r="J565" s="1">
        <v>10</v>
      </c>
      <c r="K565" s="1">
        <v>0</v>
      </c>
      <c r="L565" s="1"/>
      <c r="M565" s="1"/>
      <c r="N565" s="1">
        <v>16</v>
      </c>
      <c r="O565" s="1">
        <v>1</v>
      </c>
      <c r="P565" s="1"/>
      <c r="Q565" s="1"/>
      <c r="R565" s="1">
        <v>1</v>
      </c>
      <c r="S565" s="1"/>
      <c r="T565" s="1"/>
      <c r="U565" s="1"/>
      <c r="V565" s="1"/>
    </row>
    <row r="566" spans="3:22" hidden="1" x14ac:dyDescent="0.3">
      <c r="C566" s="1">
        <v>569</v>
      </c>
      <c r="D566" s="1">
        <v>97</v>
      </c>
      <c r="E566" s="1">
        <v>2</v>
      </c>
      <c r="F566" s="1">
        <v>1</v>
      </c>
      <c r="G566" s="1"/>
      <c r="H566" s="1">
        <v>0</v>
      </c>
      <c r="I566" s="1">
        <v>0</v>
      </c>
      <c r="J566" s="1">
        <v>10</v>
      </c>
      <c r="K566" s="1">
        <v>0</v>
      </c>
      <c r="L566" s="1"/>
      <c r="M566" s="1"/>
      <c r="N566" s="1">
        <v>17</v>
      </c>
      <c r="O566" s="1">
        <v>1</v>
      </c>
      <c r="P566" s="1"/>
      <c r="Q566" s="1"/>
      <c r="R566" s="1">
        <v>1</v>
      </c>
      <c r="S566" s="1"/>
      <c r="T566" s="1"/>
      <c r="U566" s="1"/>
      <c r="V566" s="1"/>
    </row>
    <row r="567" spans="3:22" hidden="1" x14ac:dyDescent="0.3">
      <c r="C567" s="1">
        <v>570</v>
      </c>
      <c r="D567" s="1">
        <v>97</v>
      </c>
      <c r="E567" s="1">
        <v>2</v>
      </c>
      <c r="F567" s="1">
        <v>1</v>
      </c>
      <c r="G567" s="1"/>
      <c r="H567" s="1">
        <v>0</v>
      </c>
      <c r="I567" s="1">
        <v>0</v>
      </c>
      <c r="J567" s="1">
        <v>10</v>
      </c>
      <c r="K567" s="1">
        <v>0</v>
      </c>
      <c r="L567" s="1"/>
      <c r="M567" s="1"/>
      <c r="N567" s="1">
        <v>19</v>
      </c>
      <c r="O567" s="1">
        <v>1</v>
      </c>
      <c r="P567" s="1"/>
      <c r="Q567" s="1"/>
      <c r="R567" s="1">
        <v>1</v>
      </c>
      <c r="S567" s="1"/>
      <c r="T567" s="1"/>
      <c r="U567" s="1"/>
      <c r="V567" s="1"/>
    </row>
    <row r="568" spans="3:22" hidden="1" x14ac:dyDescent="0.3">
      <c r="C568" s="1">
        <v>571</v>
      </c>
      <c r="D568" s="1">
        <v>97</v>
      </c>
      <c r="E568" s="1">
        <v>2</v>
      </c>
      <c r="F568" s="1">
        <v>1</v>
      </c>
      <c r="G568" s="1"/>
      <c r="H568" s="1">
        <v>0</v>
      </c>
      <c r="I568" s="1">
        <v>0</v>
      </c>
      <c r="J568" s="1">
        <v>10</v>
      </c>
      <c r="K568" s="1">
        <v>0</v>
      </c>
      <c r="L568" s="1"/>
      <c r="M568" s="1"/>
      <c r="N568" s="1">
        <v>20</v>
      </c>
      <c r="O568" s="1">
        <v>1</v>
      </c>
      <c r="P568" s="1"/>
      <c r="Q568" s="1"/>
      <c r="R568" s="1">
        <v>1</v>
      </c>
      <c r="S568" s="1"/>
      <c r="T568" s="1"/>
      <c r="U568" s="1"/>
      <c r="V568" s="1"/>
    </row>
    <row r="569" spans="3:22" x14ac:dyDescent="0.3">
      <c r="C569" s="1">
        <v>572</v>
      </c>
      <c r="D569" s="1">
        <v>97</v>
      </c>
      <c r="E569" s="1">
        <v>2</v>
      </c>
      <c r="F569" s="1">
        <v>1</v>
      </c>
      <c r="G569" s="1"/>
      <c r="H569" s="1"/>
      <c r="I569" s="1">
        <v>1</v>
      </c>
      <c r="J569" s="1"/>
      <c r="K569" s="1"/>
      <c r="L569" s="1"/>
      <c r="M569" s="1"/>
      <c r="N569" s="1">
        <v>303</v>
      </c>
      <c r="O569" s="1">
        <v>10</v>
      </c>
      <c r="P569" s="1">
        <v>30000</v>
      </c>
      <c r="Q569" s="1">
        <v>1</v>
      </c>
      <c r="R569" s="1">
        <v>1</v>
      </c>
      <c r="S569" s="1"/>
      <c r="T569" s="1"/>
      <c r="U569" s="1"/>
      <c r="V569" s="1"/>
    </row>
    <row r="570" spans="3:22" hidden="1" x14ac:dyDescent="0.3">
      <c r="C570" s="1">
        <v>573</v>
      </c>
      <c r="D570" s="1">
        <v>98</v>
      </c>
      <c r="E570" s="1">
        <v>0</v>
      </c>
      <c r="F570" s="1"/>
      <c r="G570" s="1">
        <v>0</v>
      </c>
      <c r="H570" s="1">
        <v>0</v>
      </c>
      <c r="I570" s="1">
        <v>0</v>
      </c>
      <c r="J570" s="1">
        <v>15</v>
      </c>
      <c r="K570" s="1">
        <v>0</v>
      </c>
      <c r="L570" s="1"/>
      <c r="M570" s="1"/>
      <c r="N570" s="1">
        <v>1</v>
      </c>
      <c r="O570" s="1">
        <v>1</v>
      </c>
      <c r="P570" s="1"/>
      <c r="Q570" s="1"/>
      <c r="R570" s="1">
        <v>1</v>
      </c>
      <c r="S570" s="1"/>
      <c r="T570" s="1"/>
      <c r="U570" s="1"/>
      <c r="V570" s="1"/>
    </row>
    <row r="571" spans="3:22" hidden="1" x14ac:dyDescent="0.3">
      <c r="C571" s="1">
        <v>574</v>
      </c>
      <c r="D571" s="1">
        <v>98</v>
      </c>
      <c r="E571" s="1">
        <v>0</v>
      </c>
      <c r="F571" s="1"/>
      <c r="G571" s="1">
        <v>0</v>
      </c>
      <c r="H571" s="1">
        <v>0</v>
      </c>
      <c r="I571" s="1">
        <v>0</v>
      </c>
      <c r="J571" s="1">
        <v>15</v>
      </c>
      <c r="K571" s="1">
        <v>0</v>
      </c>
      <c r="L571" s="1"/>
      <c r="M571" s="1"/>
      <c r="N571" s="1">
        <v>15</v>
      </c>
      <c r="O571" s="1">
        <v>1</v>
      </c>
      <c r="P571" s="1"/>
      <c r="Q571" s="1"/>
      <c r="R571" s="1">
        <v>1</v>
      </c>
      <c r="S571" s="1"/>
      <c r="T571" s="1"/>
      <c r="U571" s="1"/>
      <c r="V571" s="1"/>
    </row>
    <row r="572" spans="3:22" hidden="1" x14ac:dyDescent="0.3">
      <c r="C572" s="1">
        <v>575</v>
      </c>
      <c r="D572" s="1">
        <v>98</v>
      </c>
      <c r="E572" s="1">
        <v>0</v>
      </c>
      <c r="F572" s="1"/>
      <c r="G572" s="1">
        <v>15</v>
      </c>
      <c r="H572" s="1">
        <v>0</v>
      </c>
      <c r="I572" s="1">
        <v>0</v>
      </c>
      <c r="J572" s="1">
        <v>15</v>
      </c>
      <c r="K572" s="1">
        <v>0</v>
      </c>
      <c r="L572" s="1"/>
      <c r="M572" s="1"/>
      <c r="N572" s="1">
        <v>2</v>
      </c>
      <c r="O572" s="1">
        <v>1</v>
      </c>
      <c r="P572" s="1"/>
      <c r="Q572" s="1"/>
      <c r="R572" s="1">
        <v>1</v>
      </c>
      <c r="S572" s="1"/>
      <c r="T572" s="1"/>
      <c r="U572" s="1"/>
      <c r="V572" s="1"/>
    </row>
    <row r="573" spans="3:22" hidden="1" x14ac:dyDescent="0.3">
      <c r="C573" s="1">
        <v>576</v>
      </c>
      <c r="D573" s="1">
        <v>98</v>
      </c>
      <c r="E573" s="1">
        <v>0</v>
      </c>
      <c r="F573" s="1"/>
      <c r="G573" s="1">
        <v>15</v>
      </c>
      <c r="H573" s="1">
        <v>0</v>
      </c>
      <c r="I573" s="1">
        <v>0</v>
      </c>
      <c r="J573" s="1">
        <v>15</v>
      </c>
      <c r="K573" s="1">
        <v>0</v>
      </c>
      <c r="L573" s="1"/>
      <c r="M573" s="1"/>
      <c r="N573" s="1">
        <v>18</v>
      </c>
      <c r="O573" s="1">
        <v>1</v>
      </c>
      <c r="P573" s="1"/>
      <c r="Q573" s="1"/>
      <c r="R573" s="1">
        <v>1</v>
      </c>
      <c r="S573" s="1"/>
      <c r="T573" s="1"/>
      <c r="U573" s="1"/>
      <c r="V573" s="1"/>
    </row>
    <row r="574" spans="3:22" hidden="1" x14ac:dyDescent="0.3">
      <c r="C574" s="1">
        <v>577</v>
      </c>
      <c r="D574" s="1">
        <v>98</v>
      </c>
      <c r="E574" s="1">
        <v>0</v>
      </c>
      <c r="F574" s="1"/>
      <c r="G574" s="1">
        <v>15</v>
      </c>
      <c r="H574" s="1">
        <v>0</v>
      </c>
      <c r="I574" s="1">
        <v>0</v>
      </c>
      <c r="J574" s="1">
        <v>15</v>
      </c>
      <c r="K574" s="1">
        <v>0</v>
      </c>
      <c r="L574" s="1"/>
      <c r="M574" s="1"/>
      <c r="N574" s="1">
        <v>19</v>
      </c>
      <c r="O574" s="1">
        <v>1</v>
      </c>
      <c r="P574" s="1"/>
      <c r="Q574" s="1"/>
      <c r="R574" s="1">
        <v>1</v>
      </c>
      <c r="S574" s="1"/>
      <c r="T574" s="1"/>
      <c r="U574" s="1"/>
      <c r="V574" s="1"/>
    </row>
    <row r="575" spans="3:22" hidden="1" x14ac:dyDescent="0.3">
      <c r="C575" s="1">
        <v>578</v>
      </c>
      <c r="D575" s="1">
        <v>98</v>
      </c>
      <c r="E575" s="1">
        <v>0</v>
      </c>
      <c r="F575" s="1"/>
      <c r="G575" s="1">
        <v>30</v>
      </c>
      <c r="H575" s="1">
        <v>0</v>
      </c>
      <c r="I575" s="1">
        <v>0</v>
      </c>
      <c r="J575" s="1">
        <v>15</v>
      </c>
      <c r="K575" s="1">
        <v>0</v>
      </c>
      <c r="L575" s="1"/>
      <c r="M575" s="1"/>
      <c r="N575" s="1">
        <v>6</v>
      </c>
      <c r="O575" s="1">
        <v>1</v>
      </c>
      <c r="P575" s="1"/>
      <c r="Q575" s="1"/>
      <c r="R575" s="1">
        <v>1</v>
      </c>
      <c r="S575" s="1"/>
      <c r="T575" s="1"/>
      <c r="U575" s="1"/>
      <c r="V575" s="1"/>
    </row>
    <row r="576" spans="3:22" hidden="1" x14ac:dyDescent="0.3">
      <c r="C576" s="1">
        <v>579</v>
      </c>
      <c r="D576" s="1">
        <v>98</v>
      </c>
      <c r="E576" s="1">
        <v>0</v>
      </c>
      <c r="F576" s="1"/>
      <c r="G576" s="1">
        <v>30</v>
      </c>
      <c r="H576" s="1">
        <v>0</v>
      </c>
      <c r="I576" s="1">
        <v>0</v>
      </c>
      <c r="J576" s="1">
        <v>15</v>
      </c>
      <c r="K576" s="1">
        <v>0</v>
      </c>
      <c r="L576" s="1"/>
      <c r="M576" s="1"/>
      <c r="N576" s="1">
        <v>15</v>
      </c>
      <c r="O576" s="1">
        <v>1</v>
      </c>
      <c r="P576" s="1"/>
      <c r="Q576" s="1"/>
      <c r="R576" s="1">
        <v>1</v>
      </c>
      <c r="S576" s="1"/>
      <c r="T576" s="1"/>
      <c r="U576" s="1"/>
      <c r="V576" s="1"/>
    </row>
    <row r="577" spans="3:22" hidden="1" x14ac:dyDescent="0.3">
      <c r="C577" s="1">
        <v>580</v>
      </c>
      <c r="D577" s="1">
        <v>98</v>
      </c>
      <c r="E577" s="1">
        <v>0</v>
      </c>
      <c r="F577" s="1"/>
      <c r="G577" s="1">
        <v>30</v>
      </c>
      <c r="H577" s="1">
        <v>0</v>
      </c>
      <c r="I577" s="1">
        <v>0</v>
      </c>
      <c r="J577" s="1">
        <v>15</v>
      </c>
      <c r="K577" s="1">
        <v>0</v>
      </c>
      <c r="L577" s="1"/>
      <c r="M577" s="1"/>
      <c r="N577" s="1">
        <v>20</v>
      </c>
      <c r="O577" s="1">
        <v>1</v>
      </c>
      <c r="P577" s="1"/>
      <c r="Q577" s="1"/>
      <c r="R577" s="1">
        <v>1</v>
      </c>
      <c r="S577" s="1"/>
      <c r="T577" s="1"/>
      <c r="U577" s="1"/>
      <c r="V577" s="1"/>
    </row>
    <row r="578" spans="3:22" hidden="1" x14ac:dyDescent="0.3">
      <c r="C578" s="1">
        <v>581</v>
      </c>
      <c r="D578" s="1">
        <v>99</v>
      </c>
      <c r="E578" s="1">
        <v>0</v>
      </c>
      <c r="F578" s="1"/>
      <c r="G578" s="1">
        <v>1</v>
      </c>
      <c r="H578" s="1">
        <v>0</v>
      </c>
      <c r="I578" s="1">
        <v>0</v>
      </c>
      <c r="J578" s="1">
        <v>10</v>
      </c>
      <c r="K578" s="1">
        <v>0</v>
      </c>
      <c r="L578" s="1"/>
      <c r="M578" s="1"/>
      <c r="N578" s="1">
        <v>7</v>
      </c>
      <c r="O578" s="1">
        <v>1</v>
      </c>
      <c r="P578" s="1"/>
      <c r="Q578" s="1"/>
      <c r="R578" s="1">
        <v>1</v>
      </c>
      <c r="S578" s="1"/>
      <c r="T578" s="1"/>
      <c r="U578" s="1"/>
      <c r="V578" s="1"/>
    </row>
    <row r="579" spans="3:22" hidden="1" x14ac:dyDescent="0.3">
      <c r="C579" s="1">
        <v>582</v>
      </c>
      <c r="D579" s="1">
        <v>99</v>
      </c>
      <c r="E579" s="1">
        <v>1</v>
      </c>
      <c r="F579" s="1">
        <v>0.8</v>
      </c>
      <c r="G579" s="1"/>
      <c r="H579" s="1">
        <v>0</v>
      </c>
      <c r="I579" s="1">
        <v>0</v>
      </c>
      <c r="J579" s="1">
        <v>10</v>
      </c>
      <c r="K579" s="1">
        <v>0</v>
      </c>
      <c r="L579" s="1"/>
      <c r="M579" s="1"/>
      <c r="N579" s="1">
        <v>6</v>
      </c>
      <c r="O579" s="1">
        <v>1</v>
      </c>
      <c r="P579" s="1"/>
      <c r="Q579" s="1"/>
      <c r="R579" s="1">
        <v>1</v>
      </c>
      <c r="S579" s="1"/>
      <c r="T579" s="1"/>
      <c r="U579" s="1"/>
      <c r="V579" s="1"/>
    </row>
    <row r="580" spans="3:22" hidden="1" x14ac:dyDescent="0.3">
      <c r="C580" s="1">
        <v>583</v>
      </c>
      <c r="D580" s="1">
        <v>99</v>
      </c>
      <c r="E580" s="1">
        <v>1</v>
      </c>
      <c r="F580" s="1">
        <v>0.8</v>
      </c>
      <c r="G580" s="1"/>
      <c r="H580" s="1">
        <v>0</v>
      </c>
      <c r="I580" s="1">
        <v>0</v>
      </c>
      <c r="J580" s="1">
        <v>10</v>
      </c>
      <c r="K580" s="1">
        <v>0</v>
      </c>
      <c r="L580" s="1"/>
      <c r="M580" s="1"/>
      <c r="N580" s="1">
        <v>10</v>
      </c>
      <c r="O580" s="1">
        <v>1</v>
      </c>
      <c r="P580" s="1"/>
      <c r="Q580" s="1"/>
      <c r="R580" s="1">
        <v>1</v>
      </c>
      <c r="S580" s="1"/>
      <c r="T580" s="1"/>
      <c r="U580" s="1"/>
      <c r="V580" s="1"/>
    </row>
    <row r="581" spans="3:22" hidden="1" x14ac:dyDescent="0.3">
      <c r="C581" s="1">
        <v>584</v>
      </c>
      <c r="D581" s="1">
        <v>99</v>
      </c>
      <c r="E581" s="1">
        <v>1</v>
      </c>
      <c r="F581" s="1">
        <v>0.8</v>
      </c>
      <c r="G581" s="1"/>
      <c r="H581" s="1">
        <v>0</v>
      </c>
      <c r="I581" s="1">
        <v>0</v>
      </c>
      <c r="J581" s="1">
        <v>10</v>
      </c>
      <c r="K581" s="1">
        <v>0</v>
      </c>
      <c r="L581" s="1"/>
      <c r="M581" s="1"/>
      <c r="N581" s="1">
        <v>16</v>
      </c>
      <c r="O581" s="1">
        <v>1</v>
      </c>
      <c r="P581" s="1"/>
      <c r="Q581" s="1"/>
      <c r="R581" s="1">
        <v>1</v>
      </c>
      <c r="S581" s="1"/>
      <c r="T581" s="1"/>
      <c r="U581" s="1"/>
      <c r="V581" s="1"/>
    </row>
    <row r="582" spans="3:22" x14ac:dyDescent="0.3">
      <c r="C582" s="1">
        <v>585</v>
      </c>
      <c r="D582" s="1">
        <v>99</v>
      </c>
      <c r="E582" s="1">
        <v>1</v>
      </c>
      <c r="F582" s="1">
        <v>0.8</v>
      </c>
      <c r="G582" s="1"/>
      <c r="H582" s="1"/>
      <c r="I582" s="1">
        <v>1</v>
      </c>
      <c r="J582" s="1"/>
      <c r="K582" s="1"/>
      <c r="L582" s="1"/>
      <c r="M582" s="1"/>
      <c r="N582" s="1">
        <v>302</v>
      </c>
      <c r="O582" s="1">
        <v>10</v>
      </c>
      <c r="P582" s="1">
        <v>30000</v>
      </c>
      <c r="Q582" s="1">
        <v>1</v>
      </c>
      <c r="R582" s="1">
        <v>1</v>
      </c>
      <c r="S582" s="1"/>
      <c r="T582" s="1"/>
      <c r="U582" s="1"/>
      <c r="V582" s="1"/>
    </row>
    <row r="583" spans="3:22" hidden="1" x14ac:dyDescent="0.3">
      <c r="C583" s="1">
        <v>586</v>
      </c>
      <c r="D583" s="1">
        <v>99</v>
      </c>
      <c r="E583" s="1">
        <v>1</v>
      </c>
      <c r="F583" s="1">
        <v>0.4</v>
      </c>
      <c r="G583" s="1"/>
      <c r="H583" s="1">
        <v>0</v>
      </c>
      <c r="I583" s="1">
        <v>0</v>
      </c>
      <c r="J583" s="1">
        <v>10</v>
      </c>
      <c r="K583" s="1">
        <v>0</v>
      </c>
      <c r="L583" s="1"/>
      <c r="M583" s="1"/>
      <c r="N583" s="1">
        <v>6</v>
      </c>
      <c r="O583" s="1">
        <v>1</v>
      </c>
      <c r="P583" s="1"/>
      <c r="Q583" s="1"/>
      <c r="R583" s="1">
        <v>1</v>
      </c>
      <c r="S583" s="1"/>
      <c r="T583" s="1"/>
      <c r="U583" s="1"/>
      <c r="V583" s="1"/>
    </row>
    <row r="584" spans="3:22" hidden="1" x14ac:dyDescent="0.3">
      <c r="C584" s="1">
        <v>587</v>
      </c>
      <c r="D584" s="1">
        <v>99</v>
      </c>
      <c r="E584" s="1">
        <v>1</v>
      </c>
      <c r="F584" s="1">
        <v>0.4</v>
      </c>
      <c r="G584" s="1"/>
      <c r="H584" s="1">
        <v>0</v>
      </c>
      <c r="I584" s="1">
        <v>0</v>
      </c>
      <c r="J584" s="1">
        <v>10</v>
      </c>
      <c r="K584" s="1">
        <v>0</v>
      </c>
      <c r="L584" s="1"/>
      <c r="M584" s="1"/>
      <c r="N584" s="1">
        <v>12</v>
      </c>
      <c r="O584" s="1">
        <v>1</v>
      </c>
      <c r="P584" s="1"/>
      <c r="Q584" s="1"/>
      <c r="R584" s="1">
        <v>1</v>
      </c>
      <c r="S584" s="1"/>
      <c r="T584" s="1"/>
      <c r="U584" s="1"/>
      <c r="V584" s="1"/>
    </row>
    <row r="585" spans="3:22" hidden="1" x14ac:dyDescent="0.3">
      <c r="C585" s="1">
        <v>588</v>
      </c>
      <c r="D585" s="1">
        <v>99</v>
      </c>
      <c r="E585" s="1">
        <v>1</v>
      </c>
      <c r="F585" s="1">
        <v>0.4</v>
      </c>
      <c r="G585" s="1"/>
      <c r="H585" s="1">
        <v>0</v>
      </c>
      <c r="I585" s="1">
        <v>0</v>
      </c>
      <c r="J585" s="1">
        <v>10</v>
      </c>
      <c r="K585" s="1">
        <v>0</v>
      </c>
      <c r="L585" s="1"/>
      <c r="M585" s="1"/>
      <c r="N585" s="1">
        <v>17</v>
      </c>
      <c r="O585" s="1">
        <v>1</v>
      </c>
      <c r="P585" s="1"/>
      <c r="Q585" s="1"/>
      <c r="R585" s="1">
        <v>1</v>
      </c>
      <c r="S585" s="1"/>
      <c r="T585" s="1"/>
      <c r="U585" s="1"/>
      <c r="V585" s="1"/>
    </row>
    <row r="586" spans="3:22" x14ac:dyDescent="0.3">
      <c r="C586" s="1">
        <v>589</v>
      </c>
      <c r="D586" s="1">
        <v>99</v>
      </c>
      <c r="E586" s="1">
        <v>1</v>
      </c>
      <c r="F586" s="1">
        <v>0.4</v>
      </c>
      <c r="G586" s="1"/>
      <c r="H586" s="1"/>
      <c r="I586" s="1">
        <v>1</v>
      </c>
      <c r="J586" s="1"/>
      <c r="K586" s="1"/>
      <c r="L586" s="1"/>
      <c r="M586" s="1"/>
      <c r="N586" s="1">
        <v>302</v>
      </c>
      <c r="O586" s="1">
        <v>10</v>
      </c>
      <c r="P586" s="1">
        <v>30000</v>
      </c>
      <c r="Q586" s="1">
        <v>1</v>
      </c>
      <c r="R586" s="1">
        <v>1</v>
      </c>
      <c r="S586" s="1"/>
      <c r="T586" s="1"/>
      <c r="U586" s="1"/>
      <c r="V586" s="1"/>
    </row>
    <row r="587" spans="3:22" hidden="1" x14ac:dyDescent="0.3">
      <c r="C587" s="1">
        <v>590</v>
      </c>
      <c r="D587" s="1">
        <v>100</v>
      </c>
      <c r="E587" s="1">
        <v>0</v>
      </c>
      <c r="F587" s="1"/>
      <c r="G587" s="1">
        <v>4</v>
      </c>
      <c r="H587" s="1">
        <v>0</v>
      </c>
      <c r="I587" s="1">
        <v>0</v>
      </c>
      <c r="J587" s="1">
        <v>10</v>
      </c>
      <c r="K587" s="1">
        <v>0</v>
      </c>
      <c r="L587" s="1"/>
      <c r="M587" s="1"/>
      <c r="N587" s="1">
        <v>4</v>
      </c>
      <c r="O587" s="1">
        <v>1</v>
      </c>
      <c r="P587" s="1"/>
      <c r="Q587" s="1"/>
      <c r="R587" s="1">
        <v>1</v>
      </c>
      <c r="S587" s="1"/>
      <c r="T587" s="1"/>
      <c r="U587" s="1"/>
      <c r="V587" s="1"/>
    </row>
    <row r="588" spans="3:22" hidden="1" x14ac:dyDescent="0.3">
      <c r="C588" s="1">
        <v>591</v>
      </c>
      <c r="D588" s="1">
        <v>100</v>
      </c>
      <c r="E588" s="1">
        <v>0</v>
      </c>
      <c r="F588" s="1"/>
      <c r="G588" s="1">
        <v>14</v>
      </c>
      <c r="H588" s="1">
        <v>0</v>
      </c>
      <c r="I588" s="1">
        <v>0</v>
      </c>
      <c r="J588" s="1">
        <v>10</v>
      </c>
      <c r="K588" s="1">
        <v>0</v>
      </c>
      <c r="L588" s="1"/>
      <c r="M588" s="1"/>
      <c r="N588" s="1">
        <v>5</v>
      </c>
      <c r="O588" s="1">
        <v>1</v>
      </c>
      <c r="P588" s="1"/>
      <c r="Q588" s="1"/>
      <c r="R588" s="1">
        <v>1</v>
      </c>
      <c r="S588" s="1"/>
      <c r="T588" s="1"/>
      <c r="U588" s="1"/>
      <c r="V588" s="1"/>
    </row>
    <row r="589" spans="3:22" hidden="1" x14ac:dyDescent="0.3">
      <c r="C589" s="1">
        <v>592</v>
      </c>
      <c r="D589" s="1">
        <v>100</v>
      </c>
      <c r="E589" s="1">
        <v>0</v>
      </c>
      <c r="F589" s="1"/>
      <c r="G589" s="1">
        <v>24</v>
      </c>
      <c r="H589" s="1">
        <v>0</v>
      </c>
      <c r="I589" s="1">
        <v>0</v>
      </c>
      <c r="J589" s="1">
        <v>10</v>
      </c>
      <c r="K589" s="1">
        <v>0</v>
      </c>
      <c r="L589" s="1"/>
      <c r="M589" s="1"/>
      <c r="N589" s="1">
        <v>10</v>
      </c>
      <c r="O589" s="1">
        <v>1</v>
      </c>
      <c r="P589" s="1"/>
      <c r="Q589" s="1"/>
      <c r="R589" s="1">
        <v>1</v>
      </c>
      <c r="S589" s="1"/>
      <c r="T589" s="1"/>
      <c r="U589" s="1"/>
      <c r="V589" s="1"/>
    </row>
    <row r="590" spans="3:22" hidden="1" x14ac:dyDescent="0.3">
      <c r="C590" s="1">
        <v>593</v>
      </c>
      <c r="D590" s="1">
        <v>100</v>
      </c>
      <c r="E590" s="1">
        <v>0</v>
      </c>
      <c r="F590" s="1"/>
      <c r="G590" s="1">
        <v>34</v>
      </c>
      <c r="H590" s="1">
        <v>0</v>
      </c>
      <c r="I590" s="1">
        <v>0</v>
      </c>
      <c r="J590" s="1">
        <v>10</v>
      </c>
      <c r="K590" s="1">
        <v>0</v>
      </c>
      <c r="L590" s="1"/>
      <c r="M590" s="1"/>
      <c r="N590" s="1">
        <v>12</v>
      </c>
      <c r="O590" s="1">
        <v>1</v>
      </c>
      <c r="P590" s="1"/>
      <c r="Q590" s="1"/>
      <c r="R590" s="1">
        <v>1</v>
      </c>
      <c r="S590" s="1"/>
      <c r="T590" s="1"/>
      <c r="U590" s="1"/>
      <c r="V590" s="1"/>
    </row>
    <row r="591" spans="3:22" hidden="1" x14ac:dyDescent="0.3">
      <c r="C591" s="1">
        <v>594</v>
      </c>
      <c r="D591" s="1">
        <v>100</v>
      </c>
      <c r="E591" s="1">
        <v>0</v>
      </c>
      <c r="F591" s="1"/>
      <c r="G591" s="1">
        <v>44</v>
      </c>
      <c r="H591" s="1">
        <v>0</v>
      </c>
      <c r="I591" s="1">
        <v>0</v>
      </c>
      <c r="J591" s="1">
        <v>10</v>
      </c>
      <c r="K591" s="1">
        <v>0</v>
      </c>
      <c r="L591" s="1"/>
      <c r="M591" s="1"/>
      <c r="N591" s="1">
        <v>19</v>
      </c>
      <c r="O591" s="1">
        <v>1</v>
      </c>
      <c r="P591" s="1"/>
      <c r="Q591" s="1"/>
      <c r="R591" s="1">
        <v>1</v>
      </c>
      <c r="S591" s="1"/>
      <c r="T591" s="1"/>
      <c r="U591" s="1"/>
      <c r="V591" s="1"/>
    </row>
    <row r="592" spans="3:22" hidden="1" x14ac:dyDescent="0.3">
      <c r="C592" s="1">
        <v>595</v>
      </c>
      <c r="D592" s="1">
        <v>100</v>
      </c>
      <c r="E592" s="1">
        <v>0</v>
      </c>
      <c r="F592" s="1"/>
      <c r="G592" s="1">
        <v>54</v>
      </c>
      <c r="H592" s="1">
        <v>0</v>
      </c>
      <c r="I592" s="1">
        <v>0</v>
      </c>
      <c r="J592" s="1">
        <v>10</v>
      </c>
      <c r="K592" s="1">
        <v>0</v>
      </c>
      <c r="L592" s="1"/>
      <c r="M592" s="1"/>
      <c r="N592" s="1">
        <v>20</v>
      </c>
      <c r="O592" s="1">
        <v>1</v>
      </c>
      <c r="P592" s="1"/>
      <c r="Q592" s="1"/>
      <c r="R592" s="1">
        <v>1</v>
      </c>
      <c r="S592" s="1"/>
      <c r="T592" s="1"/>
      <c r="U592" s="1"/>
      <c r="V592" s="1"/>
    </row>
    <row r="593" spans="3:22" hidden="1" x14ac:dyDescent="0.3">
      <c r="C593" s="1">
        <v>596</v>
      </c>
      <c r="D593" s="1">
        <v>100</v>
      </c>
      <c r="E593" s="1">
        <v>0</v>
      </c>
      <c r="F593" s="1"/>
      <c r="G593" s="1">
        <v>0</v>
      </c>
      <c r="H593" s="1"/>
      <c r="I593" s="1">
        <v>1</v>
      </c>
      <c r="J593" s="1"/>
      <c r="K593" s="1"/>
      <c r="L593" s="1"/>
      <c r="M593" s="1"/>
      <c r="N593" s="1">
        <v>110</v>
      </c>
      <c r="O593" s="1">
        <v>20</v>
      </c>
      <c r="P593" s="1"/>
      <c r="Q593" s="1"/>
      <c r="R593" s="1">
        <v>1</v>
      </c>
      <c r="S593" s="1"/>
      <c r="T593" s="1"/>
      <c r="U593" s="1"/>
      <c r="V593" s="1"/>
    </row>
    <row r="594" spans="3:22" hidden="1" x14ac:dyDescent="0.3">
      <c r="C594" s="1">
        <v>597</v>
      </c>
      <c r="D594" s="1">
        <v>101</v>
      </c>
      <c r="E594" s="1">
        <v>0</v>
      </c>
      <c r="F594" s="1"/>
      <c r="G594" s="1">
        <v>5</v>
      </c>
      <c r="H594" s="1">
        <v>0</v>
      </c>
      <c r="I594" s="1">
        <v>0</v>
      </c>
      <c r="J594" s="1">
        <v>5</v>
      </c>
      <c r="K594" s="1"/>
      <c r="L594" s="1"/>
      <c r="M594" s="1"/>
      <c r="N594" s="1">
        <v>8</v>
      </c>
      <c r="O594" s="1">
        <v>1</v>
      </c>
      <c r="P594" s="1"/>
      <c r="Q594" s="1"/>
      <c r="R594" s="1">
        <v>1</v>
      </c>
      <c r="S594" s="1"/>
      <c r="T594" s="1"/>
      <c r="U594" s="1"/>
      <c r="V594" s="1"/>
    </row>
    <row r="595" spans="3:22" hidden="1" x14ac:dyDescent="0.3">
      <c r="C595" s="1">
        <v>598</v>
      </c>
      <c r="D595" s="1">
        <v>101</v>
      </c>
      <c r="E595" s="1">
        <v>0</v>
      </c>
      <c r="F595" s="1"/>
      <c r="G595" s="1">
        <v>15</v>
      </c>
      <c r="H595" s="1">
        <v>0</v>
      </c>
      <c r="I595" s="1">
        <v>0</v>
      </c>
      <c r="J595" s="1">
        <v>10</v>
      </c>
      <c r="K595" s="1"/>
      <c r="L595" s="1"/>
      <c r="M595" s="1"/>
      <c r="N595" s="1">
        <v>27</v>
      </c>
      <c r="O595" s="1">
        <v>5</v>
      </c>
      <c r="P595" s="1"/>
      <c r="Q595" s="1"/>
      <c r="R595" s="1">
        <v>1</v>
      </c>
      <c r="S595" s="1"/>
      <c r="T595" s="1"/>
      <c r="U595" s="1"/>
      <c r="V595" s="1"/>
    </row>
    <row r="596" spans="3:22" hidden="1" x14ac:dyDescent="0.3">
      <c r="C596" s="1">
        <v>599</v>
      </c>
      <c r="D596" s="1">
        <v>101</v>
      </c>
      <c r="E596" s="1">
        <v>0</v>
      </c>
      <c r="F596" s="1"/>
      <c r="G596" s="1">
        <v>15</v>
      </c>
      <c r="H596" s="1">
        <v>0</v>
      </c>
      <c r="I596" s="1">
        <v>0</v>
      </c>
      <c r="J596" s="1">
        <v>10</v>
      </c>
      <c r="K596" s="1"/>
      <c r="L596" s="1"/>
      <c r="M596" s="1"/>
      <c r="N596" s="1">
        <v>21</v>
      </c>
      <c r="O596" s="1">
        <v>5</v>
      </c>
      <c r="P596" s="1"/>
      <c r="Q596" s="1"/>
      <c r="R596" s="1">
        <v>1</v>
      </c>
      <c r="S596" s="1"/>
      <c r="T596" s="1"/>
      <c r="U596" s="1"/>
      <c r="V596" s="1"/>
    </row>
    <row r="597" spans="3:22" hidden="1" x14ac:dyDescent="0.3">
      <c r="C597" s="1">
        <v>600</v>
      </c>
      <c r="D597" s="1">
        <v>101</v>
      </c>
      <c r="E597" s="1">
        <v>0</v>
      </c>
      <c r="F597" s="1"/>
      <c r="G597" s="1">
        <v>25</v>
      </c>
      <c r="H597" s="1">
        <v>0</v>
      </c>
      <c r="I597" s="1">
        <v>0</v>
      </c>
      <c r="J597" s="1">
        <v>10</v>
      </c>
      <c r="K597" s="1"/>
      <c r="L597" s="1"/>
      <c r="M597" s="1"/>
      <c r="N597" s="1">
        <v>26</v>
      </c>
      <c r="O597" s="1">
        <v>5</v>
      </c>
      <c r="P597" s="1"/>
      <c r="Q597" s="1"/>
      <c r="R597" s="1">
        <v>1</v>
      </c>
      <c r="S597" s="1"/>
      <c r="T597" s="1"/>
      <c r="U597" s="1"/>
      <c r="V597" s="1"/>
    </row>
    <row r="598" spans="3:22" hidden="1" x14ac:dyDescent="0.3">
      <c r="C598" s="1">
        <v>601</v>
      </c>
      <c r="D598" s="1">
        <v>101</v>
      </c>
      <c r="E598" s="1">
        <v>0</v>
      </c>
      <c r="F598" s="1"/>
      <c r="G598" s="1">
        <v>25</v>
      </c>
      <c r="H598" s="1">
        <v>0</v>
      </c>
      <c r="I598" s="1">
        <v>0</v>
      </c>
      <c r="J598" s="1">
        <v>10</v>
      </c>
      <c r="K598" s="1"/>
      <c r="L598" s="1"/>
      <c r="M598" s="1"/>
      <c r="N598" s="1">
        <v>30</v>
      </c>
      <c r="O598" s="1">
        <v>5</v>
      </c>
      <c r="P598" s="1"/>
      <c r="Q598" s="1"/>
      <c r="R598" s="1">
        <v>1</v>
      </c>
      <c r="S598" s="1"/>
      <c r="T598" s="1"/>
      <c r="U598" s="1"/>
      <c r="V598" s="1"/>
    </row>
    <row r="599" spans="3:22" hidden="1" x14ac:dyDescent="0.3">
      <c r="C599" s="1">
        <v>602</v>
      </c>
      <c r="D599" s="1">
        <v>102</v>
      </c>
      <c r="E599" s="1">
        <v>0</v>
      </c>
      <c r="F599" s="1"/>
      <c r="G599" s="1">
        <v>1</v>
      </c>
      <c r="H599" s="1">
        <v>0</v>
      </c>
      <c r="I599" s="1">
        <v>0</v>
      </c>
      <c r="J599" s="1">
        <v>10</v>
      </c>
      <c r="K599" s="1"/>
      <c r="L599" s="1"/>
      <c r="M599" s="1"/>
      <c r="N599" s="1">
        <v>22</v>
      </c>
      <c r="O599" s="1">
        <v>1</v>
      </c>
      <c r="P599" s="1"/>
      <c r="Q599" s="1"/>
      <c r="R599" s="1">
        <v>1</v>
      </c>
      <c r="S599" s="1"/>
      <c r="T599" s="1"/>
      <c r="U599" s="1"/>
      <c r="V599" s="1"/>
    </row>
    <row r="600" spans="3:22" hidden="1" x14ac:dyDescent="0.3">
      <c r="C600" s="1">
        <v>603</v>
      </c>
      <c r="D600" s="1">
        <v>102</v>
      </c>
      <c r="E600" s="1">
        <v>0</v>
      </c>
      <c r="F600" s="1"/>
      <c r="G600" s="1">
        <v>11</v>
      </c>
      <c r="H600" s="1">
        <v>0</v>
      </c>
      <c r="I600" s="1">
        <v>0</v>
      </c>
      <c r="J600" s="1">
        <v>10</v>
      </c>
      <c r="K600" s="1"/>
      <c r="L600" s="1"/>
      <c r="M600" s="1"/>
      <c r="N600" s="1">
        <v>26</v>
      </c>
      <c r="O600" s="1">
        <v>1</v>
      </c>
      <c r="P600" s="1"/>
      <c r="Q600" s="1"/>
      <c r="R600" s="1">
        <v>1</v>
      </c>
      <c r="S600" s="1"/>
      <c r="T600" s="1"/>
      <c r="U600" s="1"/>
      <c r="V600" s="1"/>
    </row>
    <row r="601" spans="3:22" hidden="1" x14ac:dyDescent="0.3">
      <c r="C601" s="1">
        <v>604</v>
      </c>
      <c r="D601" s="1">
        <v>102</v>
      </c>
      <c r="E601" s="1">
        <v>0</v>
      </c>
      <c r="F601" s="1"/>
      <c r="G601" s="1">
        <v>21</v>
      </c>
      <c r="H601" s="1">
        <v>0</v>
      </c>
      <c r="I601" s="1">
        <v>0</v>
      </c>
      <c r="J601" s="1">
        <v>10</v>
      </c>
      <c r="K601" s="1"/>
      <c r="L601" s="1"/>
      <c r="M601" s="1"/>
      <c r="N601" s="1">
        <v>30</v>
      </c>
      <c r="O601" s="1">
        <v>1</v>
      </c>
      <c r="P601" s="1"/>
      <c r="Q601" s="1"/>
      <c r="R601" s="1">
        <v>1</v>
      </c>
      <c r="S601" s="1"/>
      <c r="T601" s="1"/>
      <c r="U601" s="1"/>
      <c r="V601" s="1"/>
    </row>
    <row r="602" spans="3:22" hidden="1" x14ac:dyDescent="0.3">
      <c r="C602" s="1">
        <v>605</v>
      </c>
      <c r="D602" s="1">
        <v>102</v>
      </c>
      <c r="E602" s="1">
        <v>0</v>
      </c>
      <c r="F602" s="1"/>
      <c r="G602" s="1">
        <v>31</v>
      </c>
      <c r="H602" s="1">
        <v>0</v>
      </c>
      <c r="I602" s="1">
        <v>0</v>
      </c>
      <c r="J602" s="1">
        <v>10</v>
      </c>
      <c r="K602" s="1"/>
      <c r="L602" s="1"/>
      <c r="M602" s="1"/>
      <c r="N602" s="1">
        <v>34</v>
      </c>
      <c r="O602" s="1">
        <v>1</v>
      </c>
      <c r="P602" s="1"/>
      <c r="Q602" s="1"/>
      <c r="R602" s="1">
        <v>1</v>
      </c>
      <c r="S602" s="1"/>
      <c r="T602" s="1"/>
      <c r="U602" s="1"/>
      <c r="V602" s="1"/>
    </row>
    <row r="603" spans="3:22" hidden="1" x14ac:dyDescent="0.3">
      <c r="C603" s="1">
        <v>606</v>
      </c>
      <c r="D603" s="1">
        <v>102</v>
      </c>
      <c r="E603" s="1">
        <v>0</v>
      </c>
      <c r="F603" s="1"/>
      <c r="G603" s="1">
        <v>41</v>
      </c>
      <c r="H603" s="1">
        <v>0</v>
      </c>
      <c r="I603" s="1">
        <v>0</v>
      </c>
      <c r="J603" s="1">
        <v>10</v>
      </c>
      <c r="K603" s="1"/>
      <c r="L603" s="1"/>
      <c r="M603" s="1"/>
      <c r="N603" s="1">
        <v>22</v>
      </c>
      <c r="O603" s="1">
        <v>1</v>
      </c>
      <c r="P603" s="1"/>
      <c r="Q603" s="1"/>
      <c r="R603" s="1">
        <v>1</v>
      </c>
      <c r="S603" s="1"/>
      <c r="T603" s="1"/>
      <c r="U603" s="1"/>
      <c r="V603" s="1"/>
    </row>
    <row r="604" spans="3:22" hidden="1" x14ac:dyDescent="0.3">
      <c r="C604" s="1">
        <v>607</v>
      </c>
      <c r="D604" s="1">
        <v>102</v>
      </c>
      <c r="E604" s="1">
        <v>0</v>
      </c>
      <c r="F604" s="1"/>
      <c r="G604" s="1">
        <v>51</v>
      </c>
      <c r="H604" s="1">
        <v>0</v>
      </c>
      <c r="I604" s="1">
        <v>0</v>
      </c>
      <c r="J604" s="1">
        <v>10</v>
      </c>
      <c r="K604" s="1"/>
      <c r="L604" s="1"/>
      <c r="M604" s="1"/>
      <c r="N604" s="1">
        <v>26</v>
      </c>
      <c r="O604" s="1">
        <v>1</v>
      </c>
      <c r="P604" s="1"/>
      <c r="Q604" s="1"/>
      <c r="R604" s="1">
        <v>1</v>
      </c>
      <c r="S604" s="1"/>
      <c r="T604" s="1"/>
      <c r="U604" s="1"/>
      <c r="V604" s="1"/>
    </row>
    <row r="605" spans="3:22" hidden="1" x14ac:dyDescent="0.3">
      <c r="C605" s="1">
        <v>608</v>
      </c>
      <c r="D605" s="1">
        <v>102</v>
      </c>
      <c r="E605" s="1">
        <v>0</v>
      </c>
      <c r="F605" s="1"/>
      <c r="G605" s="1">
        <v>61</v>
      </c>
      <c r="H605" s="1">
        <v>0</v>
      </c>
      <c r="I605" s="1">
        <v>0</v>
      </c>
      <c r="J605" s="1">
        <v>10</v>
      </c>
      <c r="K605" s="1"/>
      <c r="L605" s="1"/>
      <c r="M605" s="1"/>
      <c r="N605" s="1">
        <v>30</v>
      </c>
      <c r="O605" s="1">
        <v>1</v>
      </c>
      <c r="P605" s="1"/>
      <c r="Q605" s="1"/>
      <c r="R605" s="1">
        <v>1</v>
      </c>
      <c r="S605" s="1"/>
      <c r="T605" s="1"/>
      <c r="U605" s="1"/>
      <c r="V605" s="1"/>
    </row>
    <row r="606" spans="3:22" hidden="1" x14ac:dyDescent="0.3">
      <c r="C606" s="1">
        <v>609</v>
      </c>
      <c r="D606" s="1">
        <v>102</v>
      </c>
      <c r="E606" s="1">
        <v>0</v>
      </c>
      <c r="F606" s="1"/>
      <c r="G606" s="1">
        <v>71</v>
      </c>
      <c r="H606" s="1">
        <v>0</v>
      </c>
      <c r="I606" s="1">
        <v>0</v>
      </c>
      <c r="J606" s="1">
        <v>10</v>
      </c>
      <c r="K606" s="1"/>
      <c r="L606" s="1"/>
      <c r="M606" s="1"/>
      <c r="N606" s="1">
        <v>34</v>
      </c>
      <c r="O606" s="1">
        <v>1</v>
      </c>
      <c r="P606" s="1"/>
      <c r="Q606" s="1"/>
      <c r="R606" s="1">
        <v>1</v>
      </c>
      <c r="S606" s="1"/>
      <c r="T606" s="1"/>
      <c r="U606" s="1"/>
      <c r="V606" s="1"/>
    </row>
    <row r="607" spans="3:22" hidden="1" x14ac:dyDescent="0.3">
      <c r="C607" s="1">
        <v>610</v>
      </c>
      <c r="D607" s="1">
        <v>102</v>
      </c>
      <c r="E607" s="1">
        <v>0</v>
      </c>
      <c r="F607" s="1"/>
      <c r="G607" s="1">
        <v>81</v>
      </c>
      <c r="H607" s="1">
        <v>0</v>
      </c>
      <c r="I607" s="1">
        <v>0</v>
      </c>
      <c r="J607" s="1">
        <v>10</v>
      </c>
      <c r="K607" s="1"/>
      <c r="L607" s="1"/>
      <c r="M607" s="1"/>
      <c r="N607" s="1">
        <v>22</v>
      </c>
      <c r="O607" s="1">
        <v>1</v>
      </c>
      <c r="P607" s="1"/>
      <c r="Q607" s="1"/>
      <c r="R607" s="1">
        <v>1</v>
      </c>
      <c r="S607" s="1"/>
      <c r="T607" s="1"/>
      <c r="U607" s="1"/>
      <c r="V607" s="1"/>
    </row>
    <row r="608" spans="3:22" hidden="1" x14ac:dyDescent="0.3">
      <c r="C608" s="1">
        <v>611</v>
      </c>
      <c r="D608" s="1">
        <v>102</v>
      </c>
      <c r="E608" s="1">
        <v>0</v>
      </c>
      <c r="F608" s="1"/>
      <c r="G608" s="1">
        <v>91</v>
      </c>
      <c r="H608" s="1">
        <v>0</v>
      </c>
      <c r="I608" s="1">
        <v>0</v>
      </c>
      <c r="J608" s="1">
        <v>10</v>
      </c>
      <c r="K608" s="1"/>
      <c r="L608" s="1"/>
      <c r="M608" s="1"/>
      <c r="N608" s="1">
        <v>26</v>
      </c>
      <c r="O608" s="1">
        <v>1</v>
      </c>
      <c r="P608" s="1"/>
      <c r="Q608" s="1"/>
      <c r="R608" s="1">
        <v>1</v>
      </c>
      <c r="S608" s="1"/>
      <c r="T608" s="1"/>
      <c r="U608" s="1"/>
      <c r="V608" s="1"/>
    </row>
    <row r="609" spans="3:22" hidden="1" x14ac:dyDescent="0.3">
      <c r="C609" s="1">
        <v>612</v>
      </c>
      <c r="D609" s="1">
        <v>102</v>
      </c>
      <c r="E609" s="1">
        <v>0</v>
      </c>
      <c r="F609" s="1"/>
      <c r="G609" s="1">
        <v>101</v>
      </c>
      <c r="H609" s="1">
        <v>0</v>
      </c>
      <c r="I609" s="1">
        <v>0</v>
      </c>
      <c r="J609" s="1">
        <v>10</v>
      </c>
      <c r="K609" s="1"/>
      <c r="L609" s="1"/>
      <c r="M609" s="1"/>
      <c r="N609" s="1">
        <v>30</v>
      </c>
      <c r="O609" s="1">
        <v>1</v>
      </c>
      <c r="P609" s="1"/>
      <c r="Q609" s="1"/>
      <c r="R609" s="1">
        <v>1</v>
      </c>
      <c r="S609" s="1"/>
      <c r="T609" s="1"/>
      <c r="U609" s="1"/>
      <c r="V609" s="1"/>
    </row>
    <row r="610" spans="3:22" hidden="1" x14ac:dyDescent="0.3">
      <c r="C610" s="1">
        <v>613</v>
      </c>
      <c r="D610" s="1">
        <v>102</v>
      </c>
      <c r="E610" s="1">
        <v>0</v>
      </c>
      <c r="F610" s="1"/>
      <c r="G610" s="1">
        <v>111</v>
      </c>
      <c r="H610" s="1">
        <v>0</v>
      </c>
      <c r="I610" s="1">
        <v>0</v>
      </c>
      <c r="J610" s="1">
        <v>10</v>
      </c>
      <c r="K610" s="1"/>
      <c r="L610" s="1"/>
      <c r="M610" s="1"/>
      <c r="N610" s="1">
        <v>34</v>
      </c>
      <c r="O610" s="1">
        <v>1</v>
      </c>
      <c r="P610" s="1"/>
      <c r="Q610" s="1"/>
      <c r="R610" s="1">
        <v>1</v>
      </c>
      <c r="S610" s="1"/>
      <c r="T610" s="1"/>
      <c r="U610" s="1"/>
      <c r="V610" s="1"/>
    </row>
    <row r="611" spans="3:22" hidden="1" x14ac:dyDescent="0.3">
      <c r="C611" s="1">
        <v>614</v>
      </c>
      <c r="D611" s="1">
        <v>103</v>
      </c>
      <c r="E611" s="1">
        <v>0</v>
      </c>
      <c r="F611" s="1"/>
      <c r="G611" s="1">
        <v>0</v>
      </c>
      <c r="H611" s="1">
        <v>0</v>
      </c>
      <c r="I611" s="1">
        <v>0</v>
      </c>
      <c r="J611" s="1">
        <v>5</v>
      </c>
      <c r="K611" s="1"/>
      <c r="L611" s="1"/>
      <c r="M611" s="1"/>
      <c r="N611" s="1">
        <v>25</v>
      </c>
      <c r="O611" s="1">
        <v>1</v>
      </c>
      <c r="P611" s="1"/>
      <c r="Q611" s="1"/>
      <c r="R611" s="1">
        <v>1</v>
      </c>
      <c r="S611" s="1"/>
      <c r="T611" s="1"/>
      <c r="U611" s="1"/>
      <c r="V611" s="1"/>
    </row>
    <row r="612" spans="3:22" hidden="1" x14ac:dyDescent="0.3">
      <c r="C612" s="1">
        <v>615</v>
      </c>
      <c r="D612" s="1">
        <v>103</v>
      </c>
      <c r="E612" s="1">
        <v>0</v>
      </c>
      <c r="F612" s="1"/>
      <c r="G612" s="1">
        <v>15</v>
      </c>
      <c r="H612" s="1">
        <v>0</v>
      </c>
      <c r="I612" s="1">
        <v>0</v>
      </c>
      <c r="J612" s="1">
        <v>15</v>
      </c>
      <c r="K612" s="1"/>
      <c r="L612" s="1"/>
      <c r="M612" s="1"/>
      <c r="N612" s="1">
        <v>23</v>
      </c>
      <c r="O612" s="1">
        <v>1</v>
      </c>
      <c r="P612" s="1"/>
      <c r="Q612" s="1"/>
      <c r="R612" s="1">
        <v>1</v>
      </c>
      <c r="S612" s="1"/>
      <c r="T612" s="1"/>
      <c r="U612" s="1"/>
      <c r="V612" s="1"/>
    </row>
    <row r="613" spans="3:22" hidden="1" x14ac:dyDescent="0.3">
      <c r="C613" s="1">
        <v>616</v>
      </c>
      <c r="D613" s="1">
        <v>103</v>
      </c>
      <c r="E613" s="1">
        <v>0</v>
      </c>
      <c r="F613" s="1"/>
      <c r="G613" s="1">
        <v>15</v>
      </c>
      <c r="H613" s="1">
        <v>0</v>
      </c>
      <c r="I613" s="1">
        <v>0</v>
      </c>
      <c r="J613" s="1">
        <v>15</v>
      </c>
      <c r="K613" s="1"/>
      <c r="L613" s="1"/>
      <c r="M613" s="1"/>
      <c r="N613" s="1">
        <v>10</v>
      </c>
      <c r="O613" s="1">
        <v>1</v>
      </c>
      <c r="P613" s="1"/>
      <c r="Q613" s="1"/>
      <c r="R613" s="1">
        <v>1</v>
      </c>
      <c r="S613" s="1"/>
      <c r="T613" s="1"/>
      <c r="U613" s="1"/>
      <c r="V613" s="1"/>
    </row>
    <row r="614" spans="3:22" hidden="1" x14ac:dyDescent="0.3">
      <c r="C614" s="1">
        <v>617</v>
      </c>
      <c r="D614" s="1">
        <v>103</v>
      </c>
      <c r="E614" s="1">
        <v>0</v>
      </c>
      <c r="F614" s="1"/>
      <c r="G614" s="1">
        <v>30</v>
      </c>
      <c r="H614" s="1">
        <v>0</v>
      </c>
      <c r="I614" s="1">
        <v>0</v>
      </c>
      <c r="J614" s="1">
        <v>15</v>
      </c>
      <c r="K614" s="1"/>
      <c r="L614" s="1"/>
      <c r="M614" s="1"/>
      <c r="N614" s="1">
        <v>17</v>
      </c>
      <c r="O614" s="1">
        <v>1</v>
      </c>
      <c r="P614" s="1"/>
      <c r="Q614" s="1"/>
      <c r="R614" s="1">
        <v>1</v>
      </c>
      <c r="S614" s="1"/>
      <c r="T614" s="1"/>
      <c r="U614" s="1"/>
      <c r="V614" s="1"/>
    </row>
    <row r="615" spans="3:22" hidden="1" x14ac:dyDescent="0.3">
      <c r="C615" s="1">
        <v>618</v>
      </c>
      <c r="D615" s="1">
        <v>103</v>
      </c>
      <c r="E615" s="1">
        <v>0</v>
      </c>
      <c r="F615" s="1"/>
      <c r="G615" s="1">
        <v>30</v>
      </c>
      <c r="H615" s="1">
        <v>0</v>
      </c>
      <c r="I615" s="1">
        <v>0</v>
      </c>
      <c r="J615" s="1">
        <v>15</v>
      </c>
      <c r="K615" s="1"/>
      <c r="L615" s="1"/>
      <c r="M615" s="1"/>
      <c r="N615" s="1">
        <v>35</v>
      </c>
      <c r="O615" s="1">
        <v>1</v>
      </c>
      <c r="P615" s="1"/>
      <c r="Q615" s="1"/>
      <c r="R615" s="1">
        <v>1</v>
      </c>
      <c r="S615" s="1"/>
      <c r="T615" s="1"/>
      <c r="U615" s="1"/>
      <c r="V615" s="1"/>
    </row>
    <row r="616" spans="3:22" hidden="1" x14ac:dyDescent="0.3">
      <c r="C616" s="1">
        <v>619</v>
      </c>
      <c r="D616" s="1">
        <v>103</v>
      </c>
      <c r="E616" s="1">
        <v>0</v>
      </c>
      <c r="F616" s="1"/>
      <c r="G616" s="1">
        <v>45</v>
      </c>
      <c r="H616" s="1">
        <v>0</v>
      </c>
      <c r="I616" s="1">
        <v>0</v>
      </c>
      <c r="J616" s="1">
        <v>15</v>
      </c>
      <c r="K616" s="1"/>
      <c r="L616" s="1"/>
      <c r="M616" s="1"/>
      <c r="N616" s="1">
        <v>23</v>
      </c>
      <c r="O616" s="1">
        <v>1</v>
      </c>
      <c r="P616" s="1"/>
      <c r="Q616" s="1"/>
      <c r="R616" s="1">
        <v>1</v>
      </c>
      <c r="S616" s="1"/>
      <c r="T616" s="1"/>
      <c r="U616" s="1"/>
      <c r="V616" s="1"/>
    </row>
    <row r="617" spans="3:22" hidden="1" x14ac:dyDescent="0.3">
      <c r="C617" s="1">
        <v>620</v>
      </c>
      <c r="D617" s="1">
        <v>103</v>
      </c>
      <c r="E617" s="1">
        <v>0</v>
      </c>
      <c r="F617" s="1"/>
      <c r="G617" s="1">
        <v>45</v>
      </c>
      <c r="H617" s="1">
        <v>0</v>
      </c>
      <c r="I617" s="1">
        <v>0</v>
      </c>
      <c r="J617" s="1">
        <v>15</v>
      </c>
      <c r="K617" s="1"/>
      <c r="L617" s="1"/>
      <c r="M617" s="1"/>
      <c r="N617" s="1">
        <v>10</v>
      </c>
      <c r="O617" s="1">
        <v>1</v>
      </c>
      <c r="P617" s="1"/>
      <c r="Q617" s="1"/>
      <c r="R617" s="1">
        <v>1</v>
      </c>
      <c r="S617" s="1"/>
      <c r="T617" s="1"/>
      <c r="U617" s="1"/>
      <c r="V617" s="1"/>
    </row>
    <row r="618" spans="3:22" hidden="1" x14ac:dyDescent="0.3">
      <c r="C618" s="1">
        <v>621</v>
      </c>
      <c r="D618" s="1">
        <v>103</v>
      </c>
      <c r="E618" s="1">
        <v>0</v>
      </c>
      <c r="F618" s="1"/>
      <c r="G618" s="1">
        <v>60</v>
      </c>
      <c r="H618" s="1">
        <v>0</v>
      </c>
      <c r="I618" s="1">
        <v>0</v>
      </c>
      <c r="J618" s="1">
        <v>15</v>
      </c>
      <c r="K618" s="1"/>
      <c r="L618" s="1"/>
      <c r="M618" s="1"/>
      <c r="N618" s="1">
        <v>17</v>
      </c>
      <c r="O618" s="1">
        <v>1</v>
      </c>
      <c r="P618" s="1"/>
      <c r="Q618" s="1"/>
      <c r="R618" s="1">
        <v>1</v>
      </c>
      <c r="S618" s="1"/>
      <c r="T618" s="1"/>
      <c r="U618" s="1"/>
      <c r="V618" s="1"/>
    </row>
    <row r="619" spans="3:22" hidden="1" x14ac:dyDescent="0.3">
      <c r="C619" s="1">
        <v>622</v>
      </c>
      <c r="D619" s="1">
        <v>103</v>
      </c>
      <c r="E619" s="1">
        <v>0</v>
      </c>
      <c r="F619" s="1"/>
      <c r="G619" s="1">
        <v>60</v>
      </c>
      <c r="H619" s="1">
        <v>0</v>
      </c>
      <c r="I619" s="1">
        <v>0</v>
      </c>
      <c r="J619" s="1">
        <v>15</v>
      </c>
      <c r="K619" s="1"/>
      <c r="L619" s="1"/>
      <c r="M619" s="1"/>
      <c r="N619" s="1">
        <v>35</v>
      </c>
      <c r="O619" s="1">
        <v>1</v>
      </c>
      <c r="P619" s="1"/>
      <c r="Q619" s="1"/>
      <c r="R619" s="1">
        <v>1</v>
      </c>
      <c r="S619" s="1"/>
      <c r="T619" s="1"/>
      <c r="U619" s="1"/>
      <c r="V619" s="1"/>
    </row>
    <row r="620" spans="3:22" hidden="1" x14ac:dyDescent="0.3">
      <c r="C620" s="1">
        <v>623</v>
      </c>
      <c r="D620" s="1">
        <v>104</v>
      </c>
      <c r="E620" s="1">
        <v>0</v>
      </c>
      <c r="F620" s="1"/>
      <c r="G620" s="1">
        <v>4</v>
      </c>
      <c r="H620" s="1">
        <v>0</v>
      </c>
      <c r="I620" s="1">
        <v>0</v>
      </c>
      <c r="J620" s="1">
        <v>10</v>
      </c>
      <c r="K620" s="1"/>
      <c r="L620" s="1"/>
      <c r="M620" s="1"/>
      <c r="N620" s="1">
        <v>5</v>
      </c>
      <c r="O620" s="1">
        <v>1</v>
      </c>
      <c r="P620" s="1"/>
      <c r="Q620" s="1"/>
      <c r="R620" s="1">
        <v>1</v>
      </c>
      <c r="S620" s="1"/>
      <c r="T620" s="1"/>
      <c r="U620" s="1"/>
      <c r="V620" s="1"/>
    </row>
    <row r="621" spans="3:22" hidden="1" x14ac:dyDescent="0.3">
      <c r="C621" s="1">
        <v>624</v>
      </c>
      <c r="D621" s="1">
        <v>104</v>
      </c>
      <c r="E621" s="1">
        <v>0</v>
      </c>
      <c r="F621" s="1"/>
      <c r="G621" s="1">
        <v>4</v>
      </c>
      <c r="H621" s="1">
        <v>0</v>
      </c>
      <c r="I621" s="1">
        <v>0</v>
      </c>
      <c r="J621" s="1">
        <v>10</v>
      </c>
      <c r="K621" s="1"/>
      <c r="L621" s="1"/>
      <c r="M621" s="1"/>
      <c r="N621" s="1">
        <v>9</v>
      </c>
      <c r="O621" s="1">
        <v>1</v>
      </c>
      <c r="P621" s="1"/>
      <c r="Q621" s="1"/>
      <c r="R621" s="1">
        <v>1</v>
      </c>
      <c r="S621" s="1"/>
      <c r="T621" s="1"/>
      <c r="U621" s="1"/>
      <c r="V621" s="1"/>
    </row>
    <row r="622" spans="3:22" hidden="1" x14ac:dyDescent="0.3">
      <c r="C622" s="1">
        <v>625</v>
      </c>
      <c r="D622" s="1">
        <v>104</v>
      </c>
      <c r="E622" s="1">
        <v>0</v>
      </c>
      <c r="F622" s="1"/>
      <c r="G622" s="1">
        <v>14</v>
      </c>
      <c r="H622" s="1">
        <v>0</v>
      </c>
      <c r="I622" s="1">
        <v>0</v>
      </c>
      <c r="J622" s="1">
        <v>10</v>
      </c>
      <c r="K622" s="1"/>
      <c r="L622" s="1"/>
      <c r="M622" s="1"/>
      <c r="N622" s="1">
        <v>28</v>
      </c>
      <c r="O622" s="1">
        <v>1</v>
      </c>
      <c r="P622" s="1"/>
      <c r="Q622" s="1"/>
      <c r="R622" s="1">
        <v>1</v>
      </c>
      <c r="S622" s="1"/>
      <c r="T622" s="1"/>
      <c r="U622" s="1"/>
      <c r="V622" s="1"/>
    </row>
    <row r="623" spans="3:22" hidden="1" x14ac:dyDescent="0.3">
      <c r="C623" s="1">
        <v>626</v>
      </c>
      <c r="D623" s="1">
        <v>104</v>
      </c>
      <c r="E623" s="1">
        <v>0</v>
      </c>
      <c r="F623" s="1"/>
      <c r="G623" s="1">
        <v>14</v>
      </c>
      <c r="H623" s="1">
        <v>0</v>
      </c>
      <c r="I623" s="1">
        <v>0</v>
      </c>
      <c r="J623" s="1">
        <v>10</v>
      </c>
      <c r="K623" s="1"/>
      <c r="L623" s="1"/>
      <c r="M623" s="1"/>
      <c r="N623" s="1">
        <v>34</v>
      </c>
      <c r="O623" s="1">
        <v>1</v>
      </c>
      <c r="P623" s="1"/>
      <c r="Q623" s="1"/>
      <c r="R623" s="1">
        <v>1</v>
      </c>
      <c r="S623" s="1"/>
      <c r="T623" s="1"/>
      <c r="U623" s="1"/>
      <c r="V623" s="1"/>
    </row>
    <row r="624" spans="3:22" hidden="1" x14ac:dyDescent="0.3">
      <c r="C624" s="1">
        <v>627</v>
      </c>
      <c r="D624" s="1">
        <v>104</v>
      </c>
      <c r="E624" s="1">
        <v>0</v>
      </c>
      <c r="F624" s="1"/>
      <c r="G624" s="1">
        <v>24</v>
      </c>
      <c r="H624" s="1">
        <v>0</v>
      </c>
      <c r="I624" s="1">
        <v>0</v>
      </c>
      <c r="J624" s="1">
        <v>10</v>
      </c>
      <c r="K624" s="1"/>
      <c r="L624" s="1"/>
      <c r="M624" s="1"/>
      <c r="N624" s="1">
        <v>23</v>
      </c>
      <c r="O624" s="1">
        <v>1</v>
      </c>
      <c r="P624" s="1"/>
      <c r="Q624" s="1"/>
      <c r="R624" s="1">
        <v>1</v>
      </c>
      <c r="S624" s="1"/>
      <c r="T624" s="1"/>
      <c r="U624" s="1"/>
      <c r="V624" s="1"/>
    </row>
    <row r="625" spans="3:22" hidden="1" x14ac:dyDescent="0.3">
      <c r="C625" s="1">
        <v>628</v>
      </c>
      <c r="D625" s="1">
        <v>104</v>
      </c>
      <c r="E625" s="1">
        <v>0</v>
      </c>
      <c r="F625" s="1"/>
      <c r="G625" s="1">
        <v>24</v>
      </c>
      <c r="H625" s="1">
        <v>0</v>
      </c>
      <c r="I625" s="1">
        <v>0</v>
      </c>
      <c r="J625" s="1">
        <v>10</v>
      </c>
      <c r="K625" s="1"/>
      <c r="L625" s="1"/>
      <c r="M625" s="1"/>
      <c r="N625" s="1">
        <v>27</v>
      </c>
      <c r="O625" s="1">
        <v>1</v>
      </c>
      <c r="P625" s="1"/>
      <c r="Q625" s="1"/>
      <c r="R625" s="1">
        <v>1</v>
      </c>
      <c r="S625" s="1"/>
      <c r="T625" s="1"/>
      <c r="U625" s="1"/>
      <c r="V625" s="1"/>
    </row>
    <row r="626" spans="3:22" hidden="1" x14ac:dyDescent="0.3">
      <c r="C626" s="1">
        <v>629</v>
      </c>
      <c r="D626" s="1">
        <v>104</v>
      </c>
      <c r="E626" s="1">
        <v>0</v>
      </c>
      <c r="F626" s="1"/>
      <c r="G626" s="1">
        <v>34</v>
      </c>
      <c r="H626" s="1">
        <v>0</v>
      </c>
      <c r="I626" s="1">
        <v>0</v>
      </c>
      <c r="J626" s="1">
        <v>10</v>
      </c>
      <c r="K626" s="1"/>
      <c r="L626" s="1"/>
      <c r="M626" s="1"/>
      <c r="N626" s="1">
        <v>29</v>
      </c>
      <c r="O626" s="1">
        <v>1</v>
      </c>
      <c r="P626" s="1"/>
      <c r="Q626" s="1"/>
      <c r="R626" s="1">
        <v>1</v>
      </c>
      <c r="S626" s="1"/>
      <c r="T626" s="1"/>
      <c r="U626" s="1"/>
      <c r="V626" s="1"/>
    </row>
    <row r="627" spans="3:22" hidden="1" x14ac:dyDescent="0.3">
      <c r="C627" s="1">
        <v>630</v>
      </c>
      <c r="D627" s="1">
        <v>104</v>
      </c>
      <c r="E627" s="1">
        <v>0</v>
      </c>
      <c r="F627" s="1"/>
      <c r="G627" s="1">
        <v>34</v>
      </c>
      <c r="H627" s="1">
        <v>0</v>
      </c>
      <c r="I627" s="1">
        <v>0</v>
      </c>
      <c r="J627" s="1">
        <v>10</v>
      </c>
      <c r="K627" s="1"/>
      <c r="L627" s="1"/>
      <c r="M627" s="1"/>
      <c r="N627" s="1">
        <v>35</v>
      </c>
      <c r="O627" s="1">
        <v>1</v>
      </c>
      <c r="P627" s="1"/>
      <c r="Q627" s="1"/>
      <c r="R627" s="1">
        <v>1</v>
      </c>
      <c r="S627" s="1"/>
      <c r="T627" s="1"/>
      <c r="U627" s="1"/>
      <c r="V627" s="1"/>
    </row>
    <row r="628" spans="3:22" hidden="1" x14ac:dyDescent="0.3">
      <c r="C628" s="1">
        <v>631</v>
      </c>
      <c r="D628" s="1">
        <v>105</v>
      </c>
      <c r="E628" s="1">
        <v>0</v>
      </c>
      <c r="F628" s="1"/>
      <c r="G628" s="1">
        <v>7</v>
      </c>
      <c r="H628" s="1">
        <v>0</v>
      </c>
      <c r="I628" s="1">
        <v>0</v>
      </c>
      <c r="J628" s="1">
        <v>15</v>
      </c>
      <c r="K628" s="1"/>
      <c r="L628" s="1"/>
      <c r="M628" s="1"/>
      <c r="N628" s="1">
        <v>5</v>
      </c>
      <c r="O628" s="1">
        <v>1</v>
      </c>
      <c r="P628" s="1"/>
      <c r="Q628" s="1"/>
      <c r="R628" s="1">
        <v>1</v>
      </c>
      <c r="S628" s="1"/>
      <c r="T628" s="1"/>
      <c r="U628" s="1"/>
      <c r="V628" s="1"/>
    </row>
    <row r="629" spans="3:22" hidden="1" x14ac:dyDescent="0.3">
      <c r="C629" s="1">
        <v>632</v>
      </c>
      <c r="D629" s="1">
        <v>105</v>
      </c>
      <c r="E629" s="1">
        <v>0</v>
      </c>
      <c r="F629" s="1"/>
      <c r="G629" s="1">
        <v>22</v>
      </c>
      <c r="H629" s="1">
        <v>0</v>
      </c>
      <c r="I629" s="1">
        <v>0</v>
      </c>
      <c r="J629" s="1">
        <v>15</v>
      </c>
      <c r="K629" s="1"/>
      <c r="L629" s="1"/>
      <c r="M629" s="1"/>
      <c r="N629" s="1">
        <v>21</v>
      </c>
      <c r="O629" s="1">
        <v>1</v>
      </c>
      <c r="P629" s="1"/>
      <c r="Q629" s="1"/>
      <c r="R629" s="1">
        <v>1</v>
      </c>
      <c r="S629" s="1"/>
      <c r="T629" s="1"/>
      <c r="U629" s="1"/>
      <c r="V629" s="1"/>
    </row>
    <row r="630" spans="3:22" hidden="1" x14ac:dyDescent="0.3">
      <c r="C630" s="1">
        <v>633</v>
      </c>
      <c r="D630" s="1">
        <v>105</v>
      </c>
      <c r="E630" s="1">
        <v>0</v>
      </c>
      <c r="F630" s="1"/>
      <c r="G630" s="1">
        <v>37</v>
      </c>
      <c r="H630" s="1">
        <v>0</v>
      </c>
      <c r="I630" s="1">
        <v>0</v>
      </c>
      <c r="J630" s="1">
        <v>15</v>
      </c>
      <c r="K630" s="1"/>
      <c r="L630" s="1"/>
      <c r="M630" s="1"/>
      <c r="N630" s="1">
        <v>9</v>
      </c>
      <c r="O630" s="1">
        <v>1</v>
      </c>
      <c r="P630" s="1"/>
      <c r="Q630" s="1"/>
      <c r="R630" s="1">
        <v>1</v>
      </c>
      <c r="S630" s="1"/>
      <c r="T630" s="1"/>
      <c r="U630" s="1"/>
      <c r="V630" s="1"/>
    </row>
    <row r="631" spans="3:22" hidden="1" x14ac:dyDescent="0.3">
      <c r="C631" s="1">
        <v>634</v>
      </c>
      <c r="D631" s="1">
        <v>105</v>
      </c>
      <c r="E631" s="1">
        <v>0</v>
      </c>
      <c r="F631" s="1"/>
      <c r="G631" s="1">
        <v>52</v>
      </c>
      <c r="H631" s="1">
        <v>0</v>
      </c>
      <c r="I631" s="1">
        <v>0</v>
      </c>
      <c r="J631" s="1">
        <v>15</v>
      </c>
      <c r="K631" s="1"/>
      <c r="L631" s="1"/>
      <c r="M631" s="1"/>
      <c r="N631" s="1">
        <v>26</v>
      </c>
      <c r="O631" s="1">
        <v>1</v>
      </c>
      <c r="P631" s="1"/>
      <c r="Q631" s="1"/>
      <c r="R631" s="1">
        <v>1</v>
      </c>
      <c r="S631" s="1"/>
      <c r="T631" s="1"/>
      <c r="U631" s="1"/>
      <c r="V631" s="1"/>
    </row>
    <row r="632" spans="3:22" hidden="1" x14ac:dyDescent="0.3">
      <c r="C632" s="1">
        <v>635</v>
      </c>
      <c r="D632" s="1">
        <v>105</v>
      </c>
      <c r="E632" s="1">
        <v>0</v>
      </c>
      <c r="F632" s="1"/>
      <c r="G632" s="1">
        <v>0</v>
      </c>
      <c r="H632" s="1">
        <v>0</v>
      </c>
      <c r="I632" s="1">
        <v>1</v>
      </c>
      <c r="J632" s="1"/>
      <c r="K632" s="1"/>
      <c r="L632" s="1"/>
      <c r="M632" s="1"/>
      <c r="N632" s="1">
        <v>117</v>
      </c>
      <c r="O632" s="1">
        <v>20</v>
      </c>
      <c r="P632" s="1"/>
      <c r="Q632" s="1"/>
      <c r="R632" s="1">
        <v>1</v>
      </c>
      <c r="S632" s="1"/>
      <c r="T632" s="1"/>
      <c r="U632" s="1"/>
      <c r="V632" s="1"/>
    </row>
    <row r="633" spans="3:22" hidden="1" x14ac:dyDescent="0.3">
      <c r="C633" s="1">
        <v>636</v>
      </c>
      <c r="D633" s="1">
        <v>106</v>
      </c>
      <c r="E633" s="1">
        <v>0</v>
      </c>
      <c r="F633" s="1"/>
      <c r="G633" s="1">
        <v>9</v>
      </c>
      <c r="H633" s="1">
        <v>0</v>
      </c>
      <c r="I633" s="1">
        <v>0</v>
      </c>
      <c r="J633" s="1">
        <v>30</v>
      </c>
      <c r="K633" s="1"/>
      <c r="L633" s="1"/>
      <c r="M633" s="1"/>
      <c r="N633" s="1">
        <v>21</v>
      </c>
      <c r="O633" s="1">
        <v>1</v>
      </c>
      <c r="P633" s="1"/>
      <c r="Q633" s="1"/>
      <c r="R633" s="1">
        <v>1</v>
      </c>
      <c r="S633" s="1"/>
      <c r="T633" s="1"/>
      <c r="U633" s="1"/>
      <c r="V633" s="1"/>
    </row>
    <row r="634" spans="3:22" hidden="1" x14ac:dyDescent="0.3">
      <c r="C634" s="1">
        <v>637</v>
      </c>
      <c r="D634" s="1">
        <v>106</v>
      </c>
      <c r="E634" s="1">
        <v>0</v>
      </c>
      <c r="F634" s="1"/>
      <c r="G634" s="1">
        <v>19</v>
      </c>
      <c r="H634" s="1">
        <v>0</v>
      </c>
      <c r="I634" s="1">
        <v>0</v>
      </c>
      <c r="J634" s="1">
        <v>30</v>
      </c>
      <c r="K634" s="1"/>
      <c r="L634" s="1"/>
      <c r="M634" s="1"/>
      <c r="N634" s="1">
        <v>26</v>
      </c>
      <c r="O634" s="1">
        <v>1</v>
      </c>
      <c r="P634" s="1"/>
      <c r="Q634" s="1"/>
      <c r="R634" s="1">
        <v>1</v>
      </c>
      <c r="S634" s="1"/>
      <c r="T634" s="1"/>
      <c r="U634" s="1"/>
      <c r="V634" s="1"/>
    </row>
    <row r="635" spans="3:22" hidden="1" x14ac:dyDescent="0.3">
      <c r="C635" s="1">
        <v>638</v>
      </c>
      <c r="D635" s="1">
        <v>106</v>
      </c>
      <c r="E635" s="1">
        <v>0</v>
      </c>
      <c r="F635" s="1"/>
      <c r="G635" s="1">
        <v>29</v>
      </c>
      <c r="H635" s="1">
        <v>0</v>
      </c>
      <c r="I635" s="1">
        <v>0</v>
      </c>
      <c r="J635" s="1">
        <v>30</v>
      </c>
      <c r="K635" s="1"/>
      <c r="L635" s="1"/>
      <c r="M635" s="1"/>
      <c r="N635" s="1">
        <v>29</v>
      </c>
      <c r="O635" s="1">
        <v>1</v>
      </c>
      <c r="P635" s="1"/>
      <c r="Q635" s="1"/>
      <c r="R635" s="1">
        <v>1</v>
      </c>
      <c r="S635" s="1"/>
      <c r="T635" s="1"/>
      <c r="U635" s="1"/>
      <c r="V635" s="1"/>
    </row>
    <row r="636" spans="3:22" hidden="1" x14ac:dyDescent="0.3">
      <c r="C636" s="1">
        <v>639</v>
      </c>
      <c r="D636" s="1">
        <v>107</v>
      </c>
      <c r="E636" s="1">
        <v>0</v>
      </c>
      <c r="F636" s="1"/>
      <c r="G636" s="1">
        <v>3</v>
      </c>
      <c r="H636" s="1">
        <v>0</v>
      </c>
      <c r="I636" s="1">
        <v>0</v>
      </c>
      <c r="J636" s="1">
        <v>5</v>
      </c>
      <c r="K636" s="1"/>
      <c r="L636" s="1"/>
      <c r="M636" s="1"/>
      <c r="N636" s="1">
        <v>9</v>
      </c>
      <c r="O636" s="1">
        <v>1</v>
      </c>
      <c r="P636" s="1"/>
      <c r="Q636" s="1"/>
      <c r="R636" s="1">
        <v>1</v>
      </c>
      <c r="S636" s="1"/>
      <c r="T636" s="1"/>
      <c r="U636" s="1"/>
      <c r="V636" s="1"/>
    </row>
    <row r="637" spans="3:22" x14ac:dyDescent="0.3">
      <c r="C637" s="1">
        <v>640</v>
      </c>
      <c r="D637" s="1">
        <v>107</v>
      </c>
      <c r="E637" s="1">
        <v>1</v>
      </c>
      <c r="F637" s="1">
        <v>0.8</v>
      </c>
      <c r="G637" s="1"/>
      <c r="H637" s="1">
        <v>0</v>
      </c>
      <c r="I637" s="1">
        <v>1</v>
      </c>
      <c r="J637" s="1"/>
      <c r="K637" s="1"/>
      <c r="L637" s="1"/>
      <c r="M637" s="1"/>
      <c r="N637" s="1">
        <v>21</v>
      </c>
      <c r="O637" s="1">
        <v>1</v>
      </c>
      <c r="P637" s="1">
        <v>30000</v>
      </c>
      <c r="Q637" s="1">
        <v>1</v>
      </c>
      <c r="R637" s="1">
        <v>1</v>
      </c>
      <c r="S637" s="1"/>
      <c r="T637" s="1"/>
      <c r="U637" s="1"/>
      <c r="V637" s="1"/>
    </row>
    <row r="638" spans="3:22" hidden="1" x14ac:dyDescent="0.3">
      <c r="C638" s="1">
        <v>641</v>
      </c>
      <c r="D638" s="1">
        <v>107</v>
      </c>
      <c r="E638" s="1">
        <v>1</v>
      </c>
      <c r="F638" s="1">
        <v>0.8</v>
      </c>
      <c r="G638" s="1"/>
      <c r="H638" s="1">
        <v>0</v>
      </c>
      <c r="I638" s="1">
        <v>0</v>
      </c>
      <c r="J638" s="1">
        <v>15</v>
      </c>
      <c r="K638" s="1"/>
      <c r="L638" s="1"/>
      <c r="M638" s="1"/>
      <c r="N638" s="1">
        <v>21</v>
      </c>
      <c r="O638" s="1">
        <v>1</v>
      </c>
      <c r="P638" s="1"/>
      <c r="Q638" s="1"/>
      <c r="R638" s="1">
        <v>1</v>
      </c>
      <c r="S638" s="1"/>
      <c r="T638" s="1"/>
      <c r="U638" s="1"/>
      <c r="V638" s="1"/>
    </row>
    <row r="639" spans="3:22" hidden="1" x14ac:dyDescent="0.3">
      <c r="C639" s="1">
        <v>642</v>
      </c>
      <c r="D639" s="1">
        <v>107</v>
      </c>
      <c r="E639" s="1">
        <v>1</v>
      </c>
      <c r="F639" s="1">
        <v>0.8</v>
      </c>
      <c r="G639" s="1"/>
      <c r="H639" s="1">
        <v>0</v>
      </c>
      <c r="I639" s="1">
        <v>0</v>
      </c>
      <c r="J639" s="1">
        <v>15</v>
      </c>
      <c r="K639" s="1"/>
      <c r="L639" s="1"/>
      <c r="M639" s="1"/>
      <c r="N639" s="1">
        <v>25</v>
      </c>
      <c r="O639" s="1">
        <v>1</v>
      </c>
      <c r="P639" s="1"/>
      <c r="Q639" s="1"/>
      <c r="R639" s="1">
        <v>1</v>
      </c>
      <c r="S639" s="1"/>
      <c r="T639" s="1"/>
      <c r="U639" s="1"/>
      <c r="V639" s="1"/>
    </row>
    <row r="640" spans="3:22" hidden="1" x14ac:dyDescent="0.3">
      <c r="C640" s="1">
        <v>643</v>
      </c>
      <c r="D640" s="1">
        <v>107</v>
      </c>
      <c r="E640" s="1">
        <v>1</v>
      </c>
      <c r="F640" s="1">
        <v>0.8</v>
      </c>
      <c r="G640" s="1"/>
      <c r="H640" s="1">
        <v>0</v>
      </c>
      <c r="I640" s="1">
        <v>0</v>
      </c>
      <c r="J640" s="1">
        <v>15</v>
      </c>
      <c r="K640" s="1"/>
      <c r="L640" s="1"/>
      <c r="M640" s="1"/>
      <c r="N640" s="1">
        <v>29</v>
      </c>
      <c r="O640" s="1">
        <v>1</v>
      </c>
      <c r="P640" s="1"/>
      <c r="Q640" s="1"/>
      <c r="R640" s="1">
        <v>1</v>
      </c>
      <c r="S640" s="1"/>
      <c r="T640" s="1"/>
      <c r="U640" s="1"/>
      <c r="V640" s="1"/>
    </row>
    <row r="641" spans="3:22" x14ac:dyDescent="0.3">
      <c r="C641" s="1">
        <v>644</v>
      </c>
      <c r="D641" s="1">
        <v>107</v>
      </c>
      <c r="E641" s="1">
        <v>1</v>
      </c>
      <c r="F641" s="1">
        <v>0.4</v>
      </c>
      <c r="G641" s="1"/>
      <c r="H641" s="1">
        <v>0</v>
      </c>
      <c r="I641" s="1">
        <v>1</v>
      </c>
      <c r="J641" s="1"/>
      <c r="K641" s="1"/>
      <c r="L641" s="1"/>
      <c r="M641" s="1"/>
      <c r="N641" s="1">
        <v>23</v>
      </c>
      <c r="O641" s="1">
        <v>1</v>
      </c>
      <c r="P641" s="1">
        <v>30000</v>
      </c>
      <c r="Q641" s="1">
        <v>1</v>
      </c>
      <c r="R641" s="1">
        <v>1</v>
      </c>
      <c r="S641" s="1"/>
      <c r="T641" s="1"/>
      <c r="U641" s="1"/>
      <c r="V641" s="1"/>
    </row>
    <row r="642" spans="3:22" hidden="1" x14ac:dyDescent="0.3">
      <c r="C642" s="1">
        <v>645</v>
      </c>
      <c r="D642" s="1">
        <v>107</v>
      </c>
      <c r="E642" s="1">
        <v>1</v>
      </c>
      <c r="F642" s="1">
        <v>0.4</v>
      </c>
      <c r="G642" s="1"/>
      <c r="H642" s="1">
        <v>0</v>
      </c>
      <c r="I642" s="1">
        <v>0</v>
      </c>
      <c r="J642" s="1">
        <v>15</v>
      </c>
      <c r="K642" s="1"/>
      <c r="L642" s="1"/>
      <c r="M642" s="1"/>
      <c r="N642" s="1">
        <v>23</v>
      </c>
      <c r="O642" s="1">
        <v>1</v>
      </c>
      <c r="P642" s="1"/>
      <c r="Q642" s="1"/>
      <c r="R642" s="1">
        <v>1</v>
      </c>
      <c r="S642" s="1"/>
      <c r="T642" s="1"/>
      <c r="U642" s="1"/>
      <c r="V642" s="1"/>
    </row>
    <row r="643" spans="3:22" hidden="1" x14ac:dyDescent="0.3">
      <c r="C643" s="1">
        <v>646</v>
      </c>
      <c r="D643" s="1">
        <v>107</v>
      </c>
      <c r="E643" s="1">
        <v>1</v>
      </c>
      <c r="F643" s="1">
        <v>0.4</v>
      </c>
      <c r="G643" s="1"/>
      <c r="H643" s="1">
        <v>0</v>
      </c>
      <c r="I643" s="1">
        <v>0</v>
      </c>
      <c r="J643" s="1">
        <v>15</v>
      </c>
      <c r="K643" s="1"/>
      <c r="L643" s="1"/>
      <c r="M643" s="1"/>
      <c r="N643" s="1">
        <v>28</v>
      </c>
      <c r="O643" s="1">
        <v>1</v>
      </c>
      <c r="P643" s="1"/>
      <c r="Q643" s="1"/>
      <c r="R643" s="1">
        <v>1</v>
      </c>
      <c r="S643" s="1"/>
      <c r="T643" s="1"/>
      <c r="U643" s="1"/>
      <c r="V643" s="1"/>
    </row>
    <row r="644" spans="3:22" hidden="1" x14ac:dyDescent="0.3">
      <c r="C644" s="1">
        <v>647</v>
      </c>
      <c r="D644" s="1">
        <v>107</v>
      </c>
      <c r="E644" s="1">
        <v>1</v>
      </c>
      <c r="F644" s="1">
        <v>0.4</v>
      </c>
      <c r="G644" s="1"/>
      <c r="H644" s="1">
        <v>0</v>
      </c>
      <c r="I644" s="1">
        <v>0</v>
      </c>
      <c r="J644" s="1">
        <v>15</v>
      </c>
      <c r="K644" s="1"/>
      <c r="L644" s="1"/>
      <c r="M644" s="1"/>
      <c r="N644" s="1">
        <v>34</v>
      </c>
      <c r="O644" s="1">
        <v>1</v>
      </c>
      <c r="P644" s="1"/>
      <c r="Q644" s="1"/>
      <c r="R644" s="1">
        <v>1</v>
      </c>
      <c r="S644" s="1"/>
      <c r="T644" s="1"/>
      <c r="U644" s="1"/>
      <c r="V644" s="1"/>
    </row>
    <row r="645" spans="3:22" hidden="1" x14ac:dyDescent="0.3">
      <c r="C645" s="1">
        <v>648</v>
      </c>
      <c r="D645" s="1">
        <v>108</v>
      </c>
      <c r="E645" s="1">
        <v>0</v>
      </c>
      <c r="F645" s="1"/>
      <c r="G645" s="1">
        <v>4</v>
      </c>
      <c r="H645" s="1">
        <v>0</v>
      </c>
      <c r="I645" s="1">
        <v>0</v>
      </c>
      <c r="J645" s="1">
        <v>15</v>
      </c>
      <c r="K645" s="1"/>
      <c r="L645" s="1"/>
      <c r="M645" s="1"/>
      <c r="N645" s="1">
        <v>21</v>
      </c>
      <c r="O645" s="1">
        <v>1</v>
      </c>
      <c r="P645" s="1"/>
      <c r="Q645" s="1"/>
      <c r="R645" s="1">
        <v>1</v>
      </c>
      <c r="S645" s="1"/>
      <c r="T645" s="1"/>
      <c r="U645" s="1"/>
      <c r="V645" s="1"/>
    </row>
    <row r="646" spans="3:22" hidden="1" x14ac:dyDescent="0.3">
      <c r="C646" s="1">
        <v>649</v>
      </c>
      <c r="D646" s="1">
        <v>108</v>
      </c>
      <c r="E646" s="1">
        <v>0</v>
      </c>
      <c r="F646" s="1"/>
      <c r="G646" s="1">
        <v>19</v>
      </c>
      <c r="H646" s="1">
        <v>0</v>
      </c>
      <c r="I646" s="1">
        <v>0</v>
      </c>
      <c r="J646" s="1">
        <v>15</v>
      </c>
      <c r="K646" s="1"/>
      <c r="L646" s="1"/>
      <c r="M646" s="1"/>
      <c r="N646" s="1">
        <v>25</v>
      </c>
      <c r="O646" s="1">
        <v>1</v>
      </c>
      <c r="P646" s="1"/>
      <c r="Q646" s="1"/>
      <c r="R646" s="1">
        <v>1</v>
      </c>
      <c r="S646" s="1"/>
      <c r="T646" s="1"/>
      <c r="U646" s="1"/>
      <c r="V646" s="1"/>
    </row>
    <row r="647" spans="3:22" hidden="1" x14ac:dyDescent="0.3">
      <c r="C647" s="1">
        <v>650</v>
      </c>
      <c r="D647" s="1">
        <v>108</v>
      </c>
      <c r="E647" s="1">
        <v>0</v>
      </c>
      <c r="F647" s="1"/>
      <c r="G647" s="1">
        <v>34</v>
      </c>
      <c r="H647" s="1">
        <v>0</v>
      </c>
      <c r="I647" s="1">
        <v>0</v>
      </c>
      <c r="J647" s="1">
        <v>15</v>
      </c>
      <c r="K647" s="1"/>
      <c r="L647" s="1"/>
      <c r="M647" s="1"/>
      <c r="N647" s="1">
        <v>29</v>
      </c>
      <c r="O647" s="1">
        <v>1</v>
      </c>
      <c r="P647" s="1"/>
      <c r="Q647" s="1"/>
      <c r="R647" s="1">
        <v>1</v>
      </c>
      <c r="S647" s="1"/>
      <c r="T647" s="1"/>
      <c r="U647" s="1"/>
      <c r="V647" s="1"/>
    </row>
    <row r="648" spans="3:22" hidden="1" x14ac:dyDescent="0.3">
      <c r="C648" s="1">
        <v>651</v>
      </c>
      <c r="D648" s="1">
        <v>108</v>
      </c>
      <c r="E648" s="1">
        <v>2</v>
      </c>
      <c r="F648" s="1">
        <v>1</v>
      </c>
      <c r="G648" s="1"/>
      <c r="H648" s="1">
        <v>0</v>
      </c>
      <c r="I648" s="1">
        <v>0</v>
      </c>
      <c r="J648" s="1">
        <v>10</v>
      </c>
      <c r="K648" s="1"/>
      <c r="L648" s="1"/>
      <c r="M648" s="1"/>
      <c r="N648" s="1">
        <v>5</v>
      </c>
      <c r="O648" s="1">
        <v>1</v>
      </c>
      <c r="P648" s="1"/>
      <c r="Q648" s="1"/>
      <c r="R648" s="1">
        <v>1</v>
      </c>
      <c r="S648" s="1"/>
      <c r="T648" s="1"/>
      <c r="U648" s="1"/>
      <c r="V648" s="1"/>
    </row>
    <row r="649" spans="3:22" hidden="1" x14ac:dyDescent="0.3">
      <c r="C649" s="1">
        <v>652</v>
      </c>
      <c r="D649" s="1">
        <v>108</v>
      </c>
      <c r="E649" s="1">
        <v>2</v>
      </c>
      <c r="F649" s="1">
        <v>1</v>
      </c>
      <c r="G649" s="1"/>
      <c r="H649" s="1">
        <v>0</v>
      </c>
      <c r="I649" s="1">
        <v>0</v>
      </c>
      <c r="J649" s="1">
        <v>10</v>
      </c>
      <c r="K649" s="1"/>
      <c r="L649" s="1"/>
      <c r="M649" s="1"/>
      <c r="N649" s="1">
        <v>10</v>
      </c>
      <c r="O649" s="1">
        <v>1</v>
      </c>
      <c r="P649" s="1"/>
      <c r="Q649" s="1"/>
      <c r="R649" s="1">
        <v>1</v>
      </c>
      <c r="S649" s="1"/>
      <c r="T649" s="1"/>
      <c r="U649" s="1"/>
      <c r="V649" s="1"/>
    </row>
    <row r="650" spans="3:22" hidden="1" x14ac:dyDescent="0.3">
      <c r="C650" s="1">
        <v>653</v>
      </c>
      <c r="D650" s="1">
        <v>108</v>
      </c>
      <c r="E650" s="1">
        <v>2</v>
      </c>
      <c r="F650" s="1">
        <v>1</v>
      </c>
      <c r="G650" s="1"/>
      <c r="H650" s="1">
        <v>0</v>
      </c>
      <c r="I650" s="1">
        <v>0</v>
      </c>
      <c r="J650" s="1">
        <v>10</v>
      </c>
      <c r="K650" s="1"/>
      <c r="L650" s="1"/>
      <c r="M650" s="1"/>
      <c r="N650" s="1">
        <v>17</v>
      </c>
      <c r="O650" s="1">
        <v>1</v>
      </c>
      <c r="P650" s="1"/>
      <c r="Q650" s="1"/>
      <c r="R650" s="1">
        <v>1</v>
      </c>
      <c r="S650" s="1"/>
      <c r="T650" s="1"/>
      <c r="U650" s="1"/>
      <c r="V650" s="1"/>
    </row>
    <row r="651" spans="3:22" hidden="1" x14ac:dyDescent="0.3">
      <c r="C651" s="1">
        <v>654</v>
      </c>
      <c r="D651" s="1">
        <v>108</v>
      </c>
      <c r="E651" s="1">
        <v>2</v>
      </c>
      <c r="F651" s="1">
        <v>1</v>
      </c>
      <c r="G651" s="1"/>
      <c r="H651" s="1">
        <v>0</v>
      </c>
      <c r="I651" s="1">
        <v>0</v>
      </c>
      <c r="J651" s="1">
        <v>10</v>
      </c>
      <c r="K651" s="1"/>
      <c r="L651" s="1"/>
      <c r="M651" s="1"/>
      <c r="N651" s="1">
        <v>35</v>
      </c>
      <c r="O651" s="1">
        <v>1</v>
      </c>
      <c r="P651" s="1"/>
      <c r="Q651" s="1"/>
      <c r="R651" s="1">
        <v>1</v>
      </c>
      <c r="S651" s="1"/>
      <c r="T651" s="1"/>
      <c r="U651" s="1"/>
      <c r="V651" s="1"/>
    </row>
    <row r="652" spans="3:22" x14ac:dyDescent="0.3">
      <c r="C652" s="1">
        <v>655</v>
      </c>
      <c r="D652" s="1">
        <v>108</v>
      </c>
      <c r="E652" s="1">
        <v>2</v>
      </c>
      <c r="F652" s="1">
        <v>1</v>
      </c>
      <c r="G652" s="1"/>
      <c r="H652" s="1">
        <v>0</v>
      </c>
      <c r="I652" s="1">
        <v>1</v>
      </c>
      <c r="J652" s="1"/>
      <c r="K652" s="1"/>
      <c r="L652" s="1"/>
      <c r="M652" s="1"/>
      <c r="N652" s="1">
        <v>313</v>
      </c>
      <c r="O652" s="1">
        <v>10</v>
      </c>
      <c r="P652" s="1">
        <v>30000</v>
      </c>
      <c r="Q652" s="1">
        <v>1</v>
      </c>
      <c r="R652" s="1">
        <v>1</v>
      </c>
      <c r="S652" s="1"/>
      <c r="T652" s="1"/>
      <c r="U652" s="1"/>
      <c r="V652" s="1"/>
    </row>
    <row r="653" spans="3:22" hidden="1" x14ac:dyDescent="0.3">
      <c r="C653" s="1">
        <v>656</v>
      </c>
      <c r="D653" s="1">
        <v>109</v>
      </c>
      <c r="E653" s="1">
        <v>0</v>
      </c>
      <c r="F653" s="1"/>
      <c r="G653" s="1">
        <v>6</v>
      </c>
      <c r="H653" s="1">
        <v>0</v>
      </c>
      <c r="I653" s="1">
        <v>0</v>
      </c>
      <c r="J653" s="1">
        <v>15</v>
      </c>
      <c r="K653" s="1"/>
      <c r="L653" s="1"/>
      <c r="M653" s="1"/>
      <c r="N653" s="1">
        <v>21</v>
      </c>
      <c r="O653" s="1">
        <v>1</v>
      </c>
      <c r="P653" s="1"/>
      <c r="Q653" s="1"/>
      <c r="R653" s="1">
        <v>1</v>
      </c>
      <c r="S653" s="1"/>
      <c r="T653" s="1"/>
      <c r="U653" s="1"/>
      <c r="V653" s="1"/>
    </row>
    <row r="654" spans="3:22" hidden="1" x14ac:dyDescent="0.3">
      <c r="C654" s="1">
        <v>657</v>
      </c>
      <c r="D654" s="1">
        <v>109</v>
      </c>
      <c r="E654" s="1">
        <v>0</v>
      </c>
      <c r="F654" s="1"/>
      <c r="G654" s="1">
        <v>21</v>
      </c>
      <c r="H654" s="1">
        <v>0</v>
      </c>
      <c r="I654" s="1">
        <v>0</v>
      </c>
      <c r="J654" s="1">
        <v>15</v>
      </c>
      <c r="K654" s="1"/>
      <c r="L654" s="1"/>
      <c r="M654" s="1"/>
      <c r="N654" s="1">
        <v>25</v>
      </c>
      <c r="O654" s="1">
        <v>1</v>
      </c>
      <c r="P654" s="1"/>
      <c r="Q654" s="1"/>
      <c r="R654" s="1">
        <v>1</v>
      </c>
      <c r="S654" s="1"/>
      <c r="T654" s="1"/>
      <c r="U654" s="1"/>
      <c r="V654" s="1"/>
    </row>
    <row r="655" spans="3:22" hidden="1" x14ac:dyDescent="0.3">
      <c r="C655" s="1">
        <v>658</v>
      </c>
      <c r="D655" s="1">
        <v>109</v>
      </c>
      <c r="E655" s="1">
        <v>2</v>
      </c>
      <c r="F655" s="1">
        <v>1</v>
      </c>
      <c r="G655" s="1"/>
      <c r="H655" s="1">
        <v>0</v>
      </c>
      <c r="I655" s="1">
        <v>0</v>
      </c>
      <c r="J655" s="1">
        <v>10</v>
      </c>
      <c r="K655" s="1"/>
      <c r="L655" s="1"/>
      <c r="M655" s="1"/>
      <c r="N655" s="1">
        <v>5</v>
      </c>
      <c r="O655" s="1">
        <v>1</v>
      </c>
      <c r="P655" s="1"/>
      <c r="Q655" s="1"/>
      <c r="R655" s="1">
        <v>1</v>
      </c>
      <c r="S655" s="1"/>
      <c r="T655" s="1"/>
      <c r="U655" s="1"/>
      <c r="V655" s="1"/>
    </row>
    <row r="656" spans="3:22" hidden="1" x14ac:dyDescent="0.3">
      <c r="C656" s="1">
        <v>659</v>
      </c>
      <c r="D656" s="1">
        <v>109</v>
      </c>
      <c r="E656" s="1">
        <v>2</v>
      </c>
      <c r="F656" s="1">
        <v>1</v>
      </c>
      <c r="G656" s="1"/>
      <c r="H656" s="1">
        <v>0</v>
      </c>
      <c r="I656" s="1">
        <v>0</v>
      </c>
      <c r="J656" s="1">
        <v>15</v>
      </c>
      <c r="K656" s="1"/>
      <c r="L656" s="1"/>
      <c r="M656" s="1"/>
      <c r="N656" s="1">
        <v>11</v>
      </c>
      <c r="O656" s="1">
        <v>1</v>
      </c>
      <c r="P656" s="1"/>
      <c r="Q656" s="1"/>
      <c r="R656" s="1">
        <v>1</v>
      </c>
      <c r="S656" s="1"/>
      <c r="T656" s="1"/>
      <c r="U656" s="1"/>
      <c r="V656" s="1"/>
    </row>
    <row r="657" spans="3:22" hidden="1" x14ac:dyDescent="0.3">
      <c r="C657" s="1">
        <v>660</v>
      </c>
      <c r="D657" s="1">
        <v>109</v>
      </c>
      <c r="E657" s="1">
        <v>2</v>
      </c>
      <c r="F657" s="1">
        <v>1</v>
      </c>
      <c r="G657" s="1"/>
      <c r="H657" s="1">
        <v>0</v>
      </c>
      <c r="I657" s="1">
        <v>0</v>
      </c>
      <c r="J657" s="1">
        <v>20</v>
      </c>
      <c r="K657" s="1"/>
      <c r="L657" s="1"/>
      <c r="M657" s="1"/>
      <c r="N657" s="1">
        <v>17</v>
      </c>
      <c r="O657" s="1">
        <v>1</v>
      </c>
      <c r="P657" s="1"/>
      <c r="Q657" s="1"/>
      <c r="R657" s="1">
        <v>1</v>
      </c>
      <c r="S657" s="1"/>
      <c r="T657" s="1"/>
      <c r="U657" s="1"/>
      <c r="V657" s="1"/>
    </row>
    <row r="658" spans="3:22" x14ac:dyDescent="0.3">
      <c r="C658" s="1">
        <v>661</v>
      </c>
      <c r="D658" s="1">
        <v>109</v>
      </c>
      <c r="E658" s="1">
        <v>2</v>
      </c>
      <c r="F658" s="1">
        <v>1</v>
      </c>
      <c r="G658" s="1"/>
      <c r="H658" s="1">
        <v>0</v>
      </c>
      <c r="I658" s="1">
        <v>1</v>
      </c>
      <c r="J658" s="1"/>
      <c r="K658" s="1"/>
      <c r="L658" s="1"/>
      <c r="M658" s="1"/>
      <c r="N658" s="1">
        <v>5</v>
      </c>
      <c r="O658" s="1">
        <v>1</v>
      </c>
      <c r="P658" s="1">
        <v>30000</v>
      </c>
      <c r="Q658" s="1">
        <v>1</v>
      </c>
      <c r="R658" s="1">
        <v>1</v>
      </c>
      <c r="S658" s="1"/>
      <c r="T658" s="1"/>
      <c r="U658" s="1"/>
      <c r="V658" s="1"/>
    </row>
    <row r="659" spans="3:22" hidden="1" x14ac:dyDescent="0.3">
      <c r="C659" s="1">
        <v>662</v>
      </c>
      <c r="D659" s="1">
        <v>110</v>
      </c>
      <c r="E659" s="1">
        <v>0</v>
      </c>
      <c r="F659" s="1"/>
      <c r="G659" s="1">
        <v>4</v>
      </c>
      <c r="H659" s="1">
        <v>0</v>
      </c>
      <c r="I659" s="1">
        <v>0</v>
      </c>
      <c r="J659" s="1">
        <v>15</v>
      </c>
      <c r="K659" s="1"/>
      <c r="L659" s="1"/>
      <c r="M659" s="1"/>
      <c r="N659" s="1">
        <v>9</v>
      </c>
      <c r="O659" s="1">
        <v>1</v>
      </c>
      <c r="P659" s="1"/>
      <c r="Q659" s="1"/>
      <c r="R659" s="1">
        <v>1</v>
      </c>
      <c r="S659" s="1"/>
      <c r="T659" s="1"/>
      <c r="U659" s="1"/>
      <c r="V659" s="1"/>
    </row>
    <row r="660" spans="3:22" hidden="1" x14ac:dyDescent="0.3">
      <c r="C660" s="1">
        <v>663</v>
      </c>
      <c r="D660" s="1">
        <v>110</v>
      </c>
      <c r="E660" s="1">
        <v>0</v>
      </c>
      <c r="F660" s="1"/>
      <c r="G660" s="1">
        <v>19</v>
      </c>
      <c r="H660" s="1">
        <v>0</v>
      </c>
      <c r="I660" s="1">
        <v>0</v>
      </c>
      <c r="J660" s="1">
        <v>15</v>
      </c>
      <c r="K660" s="1"/>
      <c r="L660" s="1"/>
      <c r="M660" s="1"/>
      <c r="N660" s="1">
        <v>23</v>
      </c>
      <c r="O660" s="1">
        <v>1</v>
      </c>
      <c r="P660" s="1"/>
      <c r="Q660" s="1"/>
      <c r="R660" s="1">
        <v>1</v>
      </c>
      <c r="S660" s="1"/>
      <c r="T660" s="1"/>
      <c r="U660" s="1"/>
      <c r="V660" s="1"/>
    </row>
    <row r="661" spans="3:22" hidden="1" x14ac:dyDescent="0.3">
      <c r="C661" s="1">
        <v>664</v>
      </c>
      <c r="D661" s="1">
        <v>110</v>
      </c>
      <c r="E661" s="1">
        <v>0</v>
      </c>
      <c r="F661" s="1"/>
      <c r="G661" s="1">
        <v>34</v>
      </c>
      <c r="H661" s="1">
        <v>0</v>
      </c>
      <c r="I661" s="1">
        <v>0</v>
      </c>
      <c r="J661" s="1">
        <v>15</v>
      </c>
      <c r="K661" s="1"/>
      <c r="L661" s="1"/>
      <c r="M661" s="1"/>
      <c r="N661" s="1">
        <v>9</v>
      </c>
      <c r="O661" s="1">
        <v>1</v>
      </c>
      <c r="P661" s="1"/>
      <c r="Q661" s="1"/>
      <c r="R661" s="1">
        <v>1</v>
      </c>
      <c r="S661" s="1"/>
      <c r="T661" s="1"/>
      <c r="U661" s="1"/>
      <c r="V661" s="1"/>
    </row>
    <row r="662" spans="3:22" hidden="1" x14ac:dyDescent="0.3">
      <c r="C662" s="1">
        <v>665</v>
      </c>
      <c r="D662" s="1">
        <v>110</v>
      </c>
      <c r="E662" s="1">
        <v>0</v>
      </c>
      <c r="F662" s="1"/>
      <c r="G662" s="1">
        <v>49</v>
      </c>
      <c r="H662" s="1">
        <v>0</v>
      </c>
      <c r="I662" s="1">
        <v>0</v>
      </c>
      <c r="J662" s="1">
        <v>15</v>
      </c>
      <c r="K662" s="1"/>
      <c r="L662" s="1"/>
      <c r="M662" s="1"/>
      <c r="N662" s="1">
        <v>10</v>
      </c>
      <c r="O662" s="1">
        <v>1</v>
      </c>
      <c r="P662" s="1"/>
      <c r="Q662" s="1"/>
      <c r="R662" s="1">
        <v>1</v>
      </c>
      <c r="S662" s="1"/>
      <c r="T662" s="1"/>
      <c r="U662" s="1"/>
      <c r="V662" s="1"/>
    </row>
    <row r="663" spans="3:22" hidden="1" x14ac:dyDescent="0.3">
      <c r="C663" s="1">
        <v>666</v>
      </c>
      <c r="D663" s="1">
        <v>110</v>
      </c>
      <c r="E663" s="1">
        <v>0</v>
      </c>
      <c r="F663" s="1"/>
      <c r="G663" s="1">
        <v>0</v>
      </c>
      <c r="H663" s="1">
        <v>0</v>
      </c>
      <c r="I663" s="1">
        <v>1</v>
      </c>
      <c r="J663" s="1"/>
      <c r="K663" s="1"/>
      <c r="L663" s="1"/>
      <c r="M663" s="1"/>
      <c r="N663" s="1">
        <v>115</v>
      </c>
      <c r="O663" s="1">
        <v>15</v>
      </c>
      <c r="P663" s="1"/>
      <c r="Q663" s="1"/>
      <c r="R663" s="1">
        <v>1</v>
      </c>
      <c r="S663" s="1"/>
      <c r="T663" s="1"/>
      <c r="U663" s="1"/>
      <c r="V663" s="1"/>
    </row>
    <row r="664" spans="3:22" hidden="1" x14ac:dyDescent="0.3">
      <c r="C664" s="1">
        <v>667</v>
      </c>
      <c r="D664" s="1">
        <v>111</v>
      </c>
      <c r="E664" s="1">
        <v>0</v>
      </c>
      <c r="F664" s="1"/>
      <c r="G664" s="1">
        <v>10</v>
      </c>
      <c r="H664" s="1">
        <v>0</v>
      </c>
      <c r="I664" s="1">
        <v>0</v>
      </c>
      <c r="J664" s="1">
        <v>15</v>
      </c>
      <c r="K664" s="1">
        <v>0</v>
      </c>
      <c r="L664" s="1"/>
      <c r="M664" s="1"/>
      <c r="N664" s="1">
        <v>21</v>
      </c>
      <c r="O664" s="1">
        <v>1</v>
      </c>
      <c r="P664" s="1"/>
      <c r="Q664" s="1"/>
      <c r="R664" s="1">
        <v>1</v>
      </c>
      <c r="S664" s="1"/>
      <c r="T664" s="1"/>
      <c r="U664" s="1"/>
      <c r="V664" s="1"/>
    </row>
    <row r="665" spans="3:22" hidden="1" x14ac:dyDescent="0.3">
      <c r="C665" s="1">
        <v>668</v>
      </c>
      <c r="D665" s="1">
        <v>111</v>
      </c>
      <c r="E665" s="1">
        <v>0</v>
      </c>
      <c r="F665" s="1"/>
      <c r="G665" s="1">
        <v>15</v>
      </c>
      <c r="H665" s="1">
        <v>0</v>
      </c>
      <c r="I665" s="1">
        <v>0</v>
      </c>
      <c r="J665" s="1">
        <v>15</v>
      </c>
      <c r="K665" s="1">
        <v>0</v>
      </c>
      <c r="L665" s="1"/>
      <c r="M665" s="1"/>
      <c r="N665" s="1">
        <v>26</v>
      </c>
      <c r="O665" s="1">
        <v>1</v>
      </c>
      <c r="P665" s="1"/>
      <c r="Q665" s="1"/>
      <c r="R665" s="1">
        <v>1</v>
      </c>
      <c r="S665" s="1"/>
      <c r="T665" s="1"/>
      <c r="U665" s="1"/>
      <c r="V665" s="1"/>
    </row>
    <row r="666" spans="3:22" hidden="1" x14ac:dyDescent="0.3">
      <c r="C666" s="1">
        <v>669</v>
      </c>
      <c r="D666" s="1">
        <v>111</v>
      </c>
      <c r="E666" s="1">
        <v>0</v>
      </c>
      <c r="F666" s="1"/>
      <c r="G666" s="1">
        <v>20</v>
      </c>
      <c r="H666" s="1">
        <v>0</v>
      </c>
      <c r="I666" s="1">
        <v>0</v>
      </c>
      <c r="J666" s="1">
        <v>15</v>
      </c>
      <c r="K666" s="1">
        <v>0</v>
      </c>
      <c r="L666" s="1"/>
      <c r="M666" s="1"/>
      <c r="N666" s="1">
        <v>17</v>
      </c>
      <c r="O666" s="1">
        <v>1</v>
      </c>
      <c r="P666" s="1"/>
      <c r="Q666" s="1"/>
      <c r="R666" s="1">
        <v>1</v>
      </c>
      <c r="S666" s="1"/>
      <c r="T666" s="1"/>
      <c r="U666" s="1"/>
      <c r="V666" s="1"/>
    </row>
    <row r="667" spans="3:22" hidden="1" x14ac:dyDescent="0.3">
      <c r="C667" s="1">
        <v>670</v>
      </c>
      <c r="D667" s="1">
        <v>112</v>
      </c>
      <c r="E667" s="1">
        <v>0</v>
      </c>
      <c r="F667" s="1"/>
      <c r="G667" s="1">
        <v>2</v>
      </c>
      <c r="H667" s="1">
        <v>0</v>
      </c>
      <c r="I667" s="1">
        <v>0</v>
      </c>
      <c r="J667" s="1">
        <v>15</v>
      </c>
      <c r="K667" s="1">
        <v>0</v>
      </c>
      <c r="L667" s="1"/>
      <c r="M667" s="1"/>
      <c r="N667" s="1">
        <v>26</v>
      </c>
      <c r="O667" s="1">
        <v>1</v>
      </c>
      <c r="P667" s="1"/>
      <c r="Q667" s="1"/>
      <c r="R667" s="1">
        <v>2</v>
      </c>
      <c r="S667" s="1"/>
      <c r="T667" s="1"/>
      <c r="U667" s="1"/>
      <c r="V667" s="1"/>
    </row>
    <row r="668" spans="3:22" hidden="1" x14ac:dyDescent="0.3">
      <c r="C668" s="1">
        <v>671</v>
      </c>
      <c r="D668" s="1">
        <v>112</v>
      </c>
      <c r="E668" s="1">
        <v>0</v>
      </c>
      <c r="F668" s="1"/>
      <c r="G668" s="1">
        <v>17</v>
      </c>
      <c r="H668" s="1">
        <v>0</v>
      </c>
      <c r="I668" s="1">
        <v>0</v>
      </c>
      <c r="J668" s="1">
        <v>15</v>
      </c>
      <c r="K668" s="1">
        <v>0</v>
      </c>
      <c r="L668" s="1"/>
      <c r="M668" s="1"/>
      <c r="N668" s="1">
        <v>26</v>
      </c>
      <c r="O668" s="1">
        <v>1</v>
      </c>
      <c r="P668" s="1"/>
      <c r="Q668" s="1"/>
      <c r="R668" s="1">
        <v>2</v>
      </c>
      <c r="S668" s="1"/>
      <c r="T668" s="1"/>
      <c r="U668" s="1"/>
      <c r="V668" s="1"/>
    </row>
    <row r="669" spans="3:22" hidden="1" x14ac:dyDescent="0.3">
      <c r="C669" s="1">
        <v>672</v>
      </c>
      <c r="D669" s="1">
        <v>112</v>
      </c>
      <c r="E669" s="1">
        <v>0</v>
      </c>
      <c r="F669" s="1"/>
      <c r="G669" s="1">
        <v>32</v>
      </c>
      <c r="H669" s="1">
        <v>0</v>
      </c>
      <c r="I669" s="1">
        <v>0</v>
      </c>
      <c r="J669" s="1">
        <v>15</v>
      </c>
      <c r="K669" s="1">
        <v>0</v>
      </c>
      <c r="L669" s="1"/>
      <c r="M669" s="1"/>
      <c r="N669" s="1">
        <v>26</v>
      </c>
      <c r="O669" s="1">
        <v>1</v>
      </c>
      <c r="P669" s="1"/>
      <c r="Q669" s="1"/>
      <c r="R669" s="1">
        <v>2</v>
      </c>
      <c r="S669" s="1"/>
      <c r="T669" s="1"/>
      <c r="U669" s="1"/>
      <c r="V669" s="1"/>
    </row>
    <row r="670" spans="3:22" hidden="1" x14ac:dyDescent="0.3">
      <c r="C670" s="1">
        <v>673</v>
      </c>
      <c r="D670" s="1">
        <v>118</v>
      </c>
      <c r="E670" s="1">
        <v>0</v>
      </c>
      <c r="F670" s="1"/>
      <c r="G670" s="1">
        <v>10</v>
      </c>
      <c r="H670" s="1">
        <v>0</v>
      </c>
      <c r="I670" s="1">
        <v>0</v>
      </c>
      <c r="J670" s="1">
        <v>10</v>
      </c>
      <c r="K670" s="1">
        <v>0</v>
      </c>
      <c r="L670" s="1"/>
      <c r="M670" s="1"/>
      <c r="N670" s="1">
        <v>22</v>
      </c>
      <c r="O670" s="1">
        <v>1</v>
      </c>
      <c r="P670" s="1"/>
      <c r="Q670" s="1"/>
      <c r="R670" s="1">
        <v>2</v>
      </c>
      <c r="S670" s="1"/>
      <c r="T670" s="1"/>
      <c r="U670" s="1"/>
      <c r="V670" s="1"/>
    </row>
    <row r="671" spans="3:22" hidden="1" x14ac:dyDescent="0.3">
      <c r="C671" s="1">
        <v>674</v>
      </c>
      <c r="D671" s="1">
        <v>118</v>
      </c>
      <c r="E671" s="1">
        <v>2</v>
      </c>
      <c r="F671" s="1">
        <v>1</v>
      </c>
      <c r="G671" s="1"/>
      <c r="H671" s="1">
        <v>0</v>
      </c>
      <c r="I671" s="1">
        <v>0</v>
      </c>
      <c r="J671" s="1">
        <v>5</v>
      </c>
      <c r="K671" s="1">
        <v>0</v>
      </c>
      <c r="L671" s="1"/>
      <c r="M671" s="1"/>
      <c r="N671" s="1">
        <v>22</v>
      </c>
      <c r="O671" s="1">
        <v>1</v>
      </c>
      <c r="P671" s="1"/>
      <c r="Q671" s="1"/>
      <c r="R671" s="1">
        <v>2</v>
      </c>
      <c r="S671" s="1"/>
      <c r="T671" s="1"/>
      <c r="U671" s="1"/>
      <c r="V671" s="1"/>
    </row>
    <row r="672" spans="3:22" x14ac:dyDescent="0.3">
      <c r="C672" s="1">
        <v>675</v>
      </c>
      <c r="D672" s="1">
        <v>118</v>
      </c>
      <c r="E672" s="1">
        <v>2</v>
      </c>
      <c r="F672" s="1">
        <v>1</v>
      </c>
      <c r="G672" s="1"/>
      <c r="H672" s="1"/>
      <c r="I672" s="1">
        <v>1</v>
      </c>
      <c r="J672" s="1"/>
      <c r="K672" s="1">
        <v>0</v>
      </c>
      <c r="L672" s="1"/>
      <c r="M672" s="1"/>
      <c r="N672" s="1">
        <v>26</v>
      </c>
      <c r="O672" s="1">
        <v>1</v>
      </c>
      <c r="P672" s="1">
        <v>30000</v>
      </c>
      <c r="Q672" s="1">
        <v>1</v>
      </c>
      <c r="R672" s="1">
        <v>1</v>
      </c>
      <c r="S672" s="1"/>
      <c r="T672" s="1"/>
      <c r="U672" s="1"/>
      <c r="V672" s="1"/>
    </row>
    <row r="673" spans="3:22" hidden="1" x14ac:dyDescent="0.3">
      <c r="C673" s="1">
        <v>676</v>
      </c>
      <c r="D673" s="1">
        <v>118</v>
      </c>
      <c r="E673" s="1">
        <v>2</v>
      </c>
      <c r="F673" s="1">
        <v>1</v>
      </c>
      <c r="G673" s="1"/>
      <c r="H673" s="1">
        <v>0</v>
      </c>
      <c r="I673" s="1">
        <v>0</v>
      </c>
      <c r="J673" s="1">
        <v>5</v>
      </c>
      <c r="K673" s="1">
        <v>0</v>
      </c>
      <c r="L673" s="1"/>
      <c r="M673" s="1"/>
      <c r="N673" s="1">
        <v>26</v>
      </c>
      <c r="O673" s="1">
        <v>1</v>
      </c>
      <c r="P673" s="1"/>
      <c r="Q673" s="1"/>
      <c r="R673" s="1">
        <v>2</v>
      </c>
      <c r="S673" s="1"/>
      <c r="T673" s="1"/>
      <c r="U673" s="1"/>
      <c r="V673" s="1"/>
    </row>
    <row r="674" spans="3:22" hidden="1" x14ac:dyDescent="0.3">
      <c r="C674" s="1">
        <v>677</v>
      </c>
      <c r="D674" s="1">
        <v>119</v>
      </c>
      <c r="E674" s="1">
        <v>0</v>
      </c>
      <c r="F674" s="1"/>
      <c r="G674" s="1">
        <v>7</v>
      </c>
      <c r="H674" s="1">
        <v>0</v>
      </c>
      <c r="I674" s="1">
        <v>0</v>
      </c>
      <c r="J674" s="1">
        <v>20</v>
      </c>
      <c r="K674" s="1">
        <v>1</v>
      </c>
      <c r="L674" s="1">
        <v>0.5</v>
      </c>
      <c r="M674" s="1">
        <v>20</v>
      </c>
      <c r="N674" s="1">
        <v>21</v>
      </c>
      <c r="O674" s="1">
        <v>1</v>
      </c>
      <c r="P674" s="1"/>
      <c r="Q674" s="1"/>
      <c r="R674" s="1">
        <v>1</v>
      </c>
      <c r="S674" s="1"/>
      <c r="T674" s="1"/>
      <c r="U674" s="1"/>
      <c r="V674" s="1"/>
    </row>
    <row r="675" spans="3:22" hidden="1" x14ac:dyDescent="0.3">
      <c r="C675" s="1">
        <v>678</v>
      </c>
      <c r="D675" s="1">
        <v>119</v>
      </c>
      <c r="E675" s="1">
        <v>0</v>
      </c>
      <c r="F675" s="1"/>
      <c r="G675" s="1">
        <v>12</v>
      </c>
      <c r="H675" s="1">
        <v>0</v>
      </c>
      <c r="I675" s="1">
        <v>0</v>
      </c>
      <c r="J675" s="1">
        <v>20</v>
      </c>
      <c r="K675" s="1">
        <v>1</v>
      </c>
      <c r="L675" s="1">
        <v>0.5</v>
      </c>
      <c r="M675" s="1">
        <v>20</v>
      </c>
      <c r="N675" s="1">
        <v>26</v>
      </c>
      <c r="O675" s="1">
        <v>1</v>
      </c>
      <c r="P675" s="1"/>
      <c r="Q675" s="1"/>
      <c r="R675" s="1">
        <v>1</v>
      </c>
      <c r="S675" s="1"/>
      <c r="T675" s="1"/>
      <c r="U675" s="1"/>
      <c r="V675" s="1"/>
    </row>
    <row r="676" spans="3:22" hidden="1" x14ac:dyDescent="0.3">
      <c r="C676" s="1">
        <v>679</v>
      </c>
      <c r="D676" s="1">
        <v>119</v>
      </c>
      <c r="E676" s="1">
        <v>0</v>
      </c>
      <c r="F676" s="1"/>
      <c r="G676" s="1">
        <v>17</v>
      </c>
      <c r="H676" s="1">
        <v>0</v>
      </c>
      <c r="I676" s="1">
        <v>0</v>
      </c>
      <c r="J676" s="1">
        <v>20</v>
      </c>
      <c r="K676" s="1">
        <v>1</v>
      </c>
      <c r="L676" s="1">
        <v>0.5</v>
      </c>
      <c r="M676" s="1">
        <v>20</v>
      </c>
      <c r="N676" s="1">
        <v>28</v>
      </c>
      <c r="O676" s="1">
        <v>1</v>
      </c>
      <c r="P676" s="1"/>
      <c r="Q676" s="1"/>
      <c r="R676" s="1">
        <v>1</v>
      </c>
      <c r="S676" s="1"/>
      <c r="T676" s="1"/>
      <c r="U676" s="1"/>
      <c r="V676" s="1"/>
    </row>
    <row r="677" spans="3:22" hidden="1" x14ac:dyDescent="0.3">
      <c r="C677" s="1">
        <v>680</v>
      </c>
      <c r="D677" s="1">
        <v>119</v>
      </c>
      <c r="E677" s="1">
        <v>0</v>
      </c>
      <c r="F677" s="1"/>
      <c r="G677" s="1">
        <v>22</v>
      </c>
      <c r="H677" s="1">
        <v>0</v>
      </c>
      <c r="I677" s="1">
        <v>0</v>
      </c>
      <c r="J677" s="1">
        <v>20</v>
      </c>
      <c r="K677" s="1">
        <v>1</v>
      </c>
      <c r="L677" s="1">
        <v>0.5</v>
      </c>
      <c r="M677" s="1">
        <v>20</v>
      </c>
      <c r="N677" s="1">
        <v>21</v>
      </c>
      <c r="O677" s="1">
        <v>1</v>
      </c>
      <c r="P677" s="1"/>
      <c r="Q677" s="1"/>
      <c r="R677" s="1">
        <v>1</v>
      </c>
      <c r="S677" s="1"/>
      <c r="T677" s="1"/>
      <c r="U677" s="1"/>
      <c r="V677" s="1"/>
    </row>
    <row r="678" spans="3:22" hidden="1" x14ac:dyDescent="0.3">
      <c r="C678" s="1">
        <v>681</v>
      </c>
      <c r="D678" s="1">
        <v>119</v>
      </c>
      <c r="E678" s="1">
        <v>0</v>
      </c>
      <c r="F678" s="1"/>
      <c r="G678" s="1">
        <v>27</v>
      </c>
      <c r="H678" s="1">
        <v>0</v>
      </c>
      <c r="I678" s="1">
        <v>0</v>
      </c>
      <c r="J678" s="1">
        <v>20</v>
      </c>
      <c r="K678" s="1">
        <v>1</v>
      </c>
      <c r="L678" s="1">
        <v>0.5</v>
      </c>
      <c r="M678" s="1">
        <v>20</v>
      </c>
      <c r="N678" s="1">
        <v>26</v>
      </c>
      <c r="O678" s="1">
        <v>1</v>
      </c>
      <c r="P678" s="1"/>
      <c r="Q678" s="1"/>
      <c r="R678" s="1">
        <v>1</v>
      </c>
      <c r="S678" s="1"/>
      <c r="T678" s="1"/>
      <c r="U678" s="1"/>
      <c r="V678" s="1"/>
    </row>
    <row r="679" spans="3:22" x14ac:dyDescent="0.3">
      <c r="C679" s="1">
        <v>682</v>
      </c>
      <c r="D679" s="1">
        <v>119</v>
      </c>
      <c r="E679" s="1">
        <v>2</v>
      </c>
      <c r="F679" s="1">
        <v>1</v>
      </c>
      <c r="G679" s="1"/>
      <c r="H679" s="1"/>
      <c r="I679" s="1">
        <v>1</v>
      </c>
      <c r="J679" s="1"/>
      <c r="K679" s="1"/>
      <c r="L679" s="1"/>
      <c r="M679" s="1"/>
      <c r="N679" s="1">
        <v>309</v>
      </c>
      <c r="O679" s="1">
        <v>10</v>
      </c>
      <c r="P679" s="1">
        <v>30000</v>
      </c>
      <c r="Q679" s="1">
        <v>1</v>
      </c>
      <c r="R679" s="1">
        <v>1</v>
      </c>
      <c r="S679" s="1"/>
      <c r="T679" s="1"/>
      <c r="U679" s="1"/>
      <c r="V679" s="1"/>
    </row>
    <row r="680" spans="3:22" hidden="1" x14ac:dyDescent="0.3">
      <c r="C680" s="1">
        <v>683</v>
      </c>
      <c r="D680" s="1">
        <v>115</v>
      </c>
      <c r="E680" s="1">
        <v>0</v>
      </c>
      <c r="F680" s="1"/>
      <c r="G680" s="1">
        <v>0</v>
      </c>
      <c r="H680" s="1"/>
      <c r="I680" s="1">
        <v>1</v>
      </c>
      <c r="J680" s="1"/>
      <c r="K680" s="1"/>
      <c r="L680" s="1"/>
      <c r="M680" s="1"/>
      <c r="N680" s="1">
        <v>114</v>
      </c>
      <c r="O680" s="1">
        <v>15</v>
      </c>
      <c r="P680" s="1"/>
      <c r="Q680" s="1"/>
      <c r="R680" s="1">
        <v>1</v>
      </c>
      <c r="S680" s="1"/>
      <c r="T680" s="1"/>
      <c r="U680" s="1"/>
      <c r="V680" s="1"/>
    </row>
    <row r="681" spans="3:22" hidden="1" x14ac:dyDescent="0.3">
      <c r="C681" s="1">
        <v>684</v>
      </c>
      <c r="D681" s="1">
        <v>115</v>
      </c>
      <c r="E681" s="1">
        <v>0</v>
      </c>
      <c r="F681" s="1"/>
      <c r="G681" s="1">
        <v>1</v>
      </c>
      <c r="H681" s="1">
        <v>0</v>
      </c>
      <c r="I681" s="1">
        <v>0</v>
      </c>
      <c r="J681" s="1">
        <v>15</v>
      </c>
      <c r="K681" s="1">
        <v>0</v>
      </c>
      <c r="L681" s="1"/>
      <c r="M681" s="1"/>
      <c r="N681" s="1">
        <v>26</v>
      </c>
      <c r="O681" s="1">
        <v>1</v>
      </c>
      <c r="P681" s="1"/>
      <c r="Q681" s="1"/>
      <c r="R681" s="1">
        <v>1</v>
      </c>
      <c r="S681" s="1"/>
      <c r="T681" s="1"/>
      <c r="U681" s="1"/>
      <c r="V681" s="1"/>
    </row>
    <row r="682" spans="3:22" hidden="1" x14ac:dyDescent="0.3">
      <c r="C682" s="1">
        <v>685</v>
      </c>
      <c r="D682" s="1">
        <v>115</v>
      </c>
      <c r="E682" s="1">
        <v>0</v>
      </c>
      <c r="F682" s="1"/>
      <c r="G682" s="1">
        <v>11</v>
      </c>
      <c r="H682" s="1">
        <v>0</v>
      </c>
      <c r="I682" s="1">
        <v>0</v>
      </c>
      <c r="J682" s="1">
        <v>15</v>
      </c>
      <c r="K682" s="1">
        <v>0</v>
      </c>
      <c r="L682" s="1"/>
      <c r="M682" s="1"/>
      <c r="N682" s="1">
        <v>10</v>
      </c>
      <c r="O682" s="1">
        <v>1</v>
      </c>
      <c r="P682" s="1"/>
      <c r="Q682" s="1"/>
      <c r="R682" s="1">
        <v>1</v>
      </c>
      <c r="S682" s="1"/>
      <c r="T682" s="1"/>
      <c r="U682" s="1"/>
      <c r="V682" s="1"/>
    </row>
    <row r="683" spans="3:22" hidden="1" x14ac:dyDescent="0.3">
      <c r="C683" s="1">
        <v>686</v>
      </c>
      <c r="D683" s="1">
        <v>116</v>
      </c>
      <c r="E683" s="1">
        <v>0</v>
      </c>
      <c r="F683" s="1"/>
      <c r="G683" s="1">
        <v>9</v>
      </c>
      <c r="H683" s="1">
        <v>0</v>
      </c>
      <c r="I683" s="1">
        <v>0</v>
      </c>
      <c r="J683" s="1">
        <v>30</v>
      </c>
      <c r="K683" s="1">
        <v>0</v>
      </c>
      <c r="L683" s="1"/>
      <c r="M683" s="1"/>
      <c r="N683" s="1">
        <v>23</v>
      </c>
      <c r="O683" s="1">
        <v>1</v>
      </c>
      <c r="P683" s="1"/>
      <c r="Q683" s="1"/>
      <c r="R683" s="1">
        <v>1</v>
      </c>
      <c r="S683" s="1"/>
      <c r="T683" s="1"/>
      <c r="U683" s="1"/>
      <c r="V683" s="1"/>
    </row>
    <row r="684" spans="3:22" hidden="1" x14ac:dyDescent="0.3">
      <c r="C684" s="1">
        <v>687</v>
      </c>
      <c r="D684" s="1">
        <v>116</v>
      </c>
      <c r="E684" s="1">
        <v>0</v>
      </c>
      <c r="F684" s="1"/>
      <c r="G684" s="1">
        <v>19</v>
      </c>
      <c r="H684" s="1">
        <v>0</v>
      </c>
      <c r="I684" s="1">
        <v>0</v>
      </c>
      <c r="J684" s="1">
        <v>30</v>
      </c>
      <c r="K684" s="1">
        <v>0</v>
      </c>
      <c r="L684" s="1"/>
      <c r="M684" s="1"/>
      <c r="N684" s="1">
        <v>9</v>
      </c>
      <c r="O684" s="1">
        <v>1</v>
      </c>
      <c r="P684" s="1"/>
      <c r="Q684" s="1"/>
      <c r="R684" s="1">
        <v>1</v>
      </c>
      <c r="S684" s="1"/>
      <c r="T684" s="1"/>
      <c r="U684" s="1"/>
      <c r="V684" s="1"/>
    </row>
    <row r="685" spans="3:22" hidden="1" x14ac:dyDescent="0.3">
      <c r="C685" s="1">
        <v>688</v>
      </c>
      <c r="D685" s="1">
        <v>116</v>
      </c>
      <c r="E685" s="1">
        <v>0</v>
      </c>
      <c r="F685" s="1"/>
      <c r="G685" s="1">
        <v>29</v>
      </c>
      <c r="H685" s="1">
        <v>0</v>
      </c>
      <c r="I685" s="1">
        <v>0</v>
      </c>
      <c r="J685" s="1">
        <v>30</v>
      </c>
      <c r="K685" s="1">
        <v>0</v>
      </c>
      <c r="L685" s="1"/>
      <c r="M685" s="1"/>
      <c r="N685" s="1">
        <v>26</v>
      </c>
      <c r="O685" s="1">
        <v>1</v>
      </c>
      <c r="P685" s="1"/>
      <c r="Q685" s="1"/>
      <c r="R685" s="1">
        <v>1</v>
      </c>
      <c r="S685" s="1"/>
      <c r="T685" s="1"/>
      <c r="U685" s="1"/>
      <c r="V685" s="1"/>
    </row>
    <row r="686" spans="3:22" hidden="1" x14ac:dyDescent="0.3">
      <c r="C686" s="1">
        <v>689</v>
      </c>
      <c r="D686" s="1">
        <v>117</v>
      </c>
      <c r="E686" s="1">
        <v>0</v>
      </c>
      <c r="F686" s="1"/>
      <c r="G686" s="1">
        <v>9</v>
      </c>
      <c r="H686" s="1">
        <v>0</v>
      </c>
      <c r="I686" s="1">
        <v>0</v>
      </c>
      <c r="J686" s="1">
        <v>25</v>
      </c>
      <c r="K686" s="1">
        <v>1</v>
      </c>
      <c r="L686" s="1">
        <v>0.5</v>
      </c>
      <c r="M686" s="1">
        <v>20</v>
      </c>
      <c r="N686" s="1">
        <v>22</v>
      </c>
      <c r="O686" s="1">
        <v>1</v>
      </c>
      <c r="P686" s="1"/>
      <c r="Q686" s="1"/>
      <c r="R686" s="1">
        <v>1</v>
      </c>
      <c r="S686" s="1"/>
      <c r="T686" s="1"/>
      <c r="U686" s="1"/>
      <c r="V686" s="1"/>
    </row>
    <row r="687" spans="3:22" hidden="1" x14ac:dyDescent="0.3">
      <c r="C687" s="1">
        <v>690</v>
      </c>
      <c r="D687" s="1">
        <v>117</v>
      </c>
      <c r="E687" s="1">
        <v>0</v>
      </c>
      <c r="F687" s="1"/>
      <c r="G687" s="1">
        <v>14</v>
      </c>
      <c r="H687" s="1">
        <v>0</v>
      </c>
      <c r="I687" s="1">
        <v>0</v>
      </c>
      <c r="J687" s="1">
        <v>25</v>
      </c>
      <c r="K687" s="1">
        <v>1</v>
      </c>
      <c r="L687" s="1">
        <v>0.5</v>
      </c>
      <c r="M687" s="1">
        <v>20</v>
      </c>
      <c r="N687" s="1">
        <v>23</v>
      </c>
      <c r="O687" s="1">
        <v>1</v>
      </c>
      <c r="P687" s="1"/>
      <c r="Q687" s="1"/>
      <c r="R687" s="1">
        <v>1</v>
      </c>
      <c r="S687" s="1"/>
      <c r="T687" s="1"/>
      <c r="U687" s="1"/>
      <c r="V687" s="1"/>
    </row>
    <row r="688" spans="3:22" hidden="1" x14ac:dyDescent="0.3">
      <c r="C688" s="1">
        <v>691</v>
      </c>
      <c r="D688" s="1">
        <v>117</v>
      </c>
      <c r="E688" s="1">
        <v>0</v>
      </c>
      <c r="F688" s="1"/>
      <c r="G688" s="1">
        <v>19</v>
      </c>
      <c r="H688" s="1">
        <v>0</v>
      </c>
      <c r="I688" s="1">
        <v>0</v>
      </c>
      <c r="J688" s="1">
        <v>25</v>
      </c>
      <c r="K688" s="1">
        <v>1</v>
      </c>
      <c r="L688" s="1">
        <v>0.5</v>
      </c>
      <c r="M688" s="1">
        <v>20</v>
      </c>
      <c r="N688" s="1">
        <v>26</v>
      </c>
      <c r="O688" s="1">
        <v>1</v>
      </c>
      <c r="P688" s="1"/>
      <c r="Q688" s="1"/>
      <c r="R688" s="1">
        <v>1</v>
      </c>
      <c r="S688" s="1"/>
      <c r="T688" s="1"/>
      <c r="U688" s="1"/>
      <c r="V688" s="1"/>
    </row>
    <row r="689" spans="3:22" hidden="1" x14ac:dyDescent="0.3">
      <c r="C689" s="1">
        <v>692</v>
      </c>
      <c r="D689" s="1">
        <v>117</v>
      </c>
      <c r="E689" s="1">
        <v>0</v>
      </c>
      <c r="F689" s="1"/>
      <c r="G689" s="1">
        <v>24</v>
      </c>
      <c r="H689" s="1">
        <v>0</v>
      </c>
      <c r="I689" s="1">
        <v>0</v>
      </c>
      <c r="J689" s="1">
        <v>25</v>
      </c>
      <c r="K689" s="1">
        <v>1</v>
      </c>
      <c r="L689" s="1">
        <v>0.5</v>
      </c>
      <c r="M689" s="1">
        <v>20</v>
      </c>
      <c r="N689" s="1">
        <v>29</v>
      </c>
      <c r="O689" s="1">
        <v>1</v>
      </c>
      <c r="P689" s="1"/>
      <c r="Q689" s="1"/>
      <c r="R689" s="1">
        <v>1</v>
      </c>
      <c r="S689" s="1"/>
      <c r="T689" s="1"/>
      <c r="U689" s="1"/>
      <c r="V689" s="1"/>
    </row>
    <row r="690" spans="3:22" hidden="1" x14ac:dyDescent="0.3">
      <c r="C690" s="1">
        <v>693</v>
      </c>
      <c r="D690" s="1">
        <v>117</v>
      </c>
      <c r="E690" s="1">
        <v>0</v>
      </c>
      <c r="F690" s="1"/>
      <c r="G690" s="1">
        <v>29</v>
      </c>
      <c r="H690" s="1">
        <v>0</v>
      </c>
      <c r="I690" s="1">
        <v>0</v>
      </c>
      <c r="J690" s="1">
        <v>25</v>
      </c>
      <c r="K690" s="1">
        <v>1</v>
      </c>
      <c r="L690" s="1">
        <v>0.5</v>
      </c>
      <c r="M690" s="1">
        <v>20</v>
      </c>
      <c r="N690" s="1">
        <v>22</v>
      </c>
      <c r="O690" s="1">
        <v>1</v>
      </c>
      <c r="P690" s="1"/>
      <c r="Q690" s="1"/>
      <c r="R690" s="1">
        <v>1</v>
      </c>
      <c r="S690" s="1"/>
      <c r="T690" s="1"/>
      <c r="U690" s="1"/>
      <c r="V690" s="1"/>
    </row>
    <row r="691" spans="3:22" x14ac:dyDescent="0.3">
      <c r="C691" s="1">
        <v>694</v>
      </c>
      <c r="D691" s="1">
        <v>117</v>
      </c>
      <c r="E691" s="1">
        <v>2</v>
      </c>
      <c r="F691" s="1">
        <v>1</v>
      </c>
      <c r="G691" s="1"/>
      <c r="H691" s="1"/>
      <c r="I691" s="1">
        <v>1</v>
      </c>
      <c r="J691" s="1"/>
      <c r="K691" s="1"/>
      <c r="L691" s="1"/>
      <c r="M691" s="1"/>
      <c r="N691" s="1">
        <v>310</v>
      </c>
      <c r="O691" s="1">
        <v>10</v>
      </c>
      <c r="P691" s="1">
        <v>30000</v>
      </c>
      <c r="Q691" s="1">
        <v>1</v>
      </c>
      <c r="R691" s="1">
        <v>1</v>
      </c>
      <c r="S691" s="1"/>
      <c r="T691" s="1"/>
      <c r="U691" s="1"/>
      <c r="V691" s="1"/>
    </row>
    <row r="692" spans="3:22" hidden="1" x14ac:dyDescent="0.3">
      <c r="C692" s="1">
        <v>695</v>
      </c>
      <c r="D692" s="1">
        <v>113</v>
      </c>
      <c r="E692" s="1">
        <v>0</v>
      </c>
      <c r="F692" s="1"/>
      <c r="G692" s="1">
        <v>5</v>
      </c>
      <c r="H692" s="1">
        <v>0</v>
      </c>
      <c r="I692" s="1">
        <v>0</v>
      </c>
      <c r="J692" s="1">
        <v>10</v>
      </c>
      <c r="K692" s="1">
        <v>0</v>
      </c>
      <c r="L692" s="1"/>
      <c r="M692" s="1"/>
      <c r="N692" s="1">
        <v>21</v>
      </c>
      <c r="O692" s="1">
        <v>1</v>
      </c>
      <c r="P692" s="1"/>
      <c r="Q692" s="1"/>
      <c r="R692" s="1">
        <v>1</v>
      </c>
      <c r="S692" s="1"/>
      <c r="T692" s="1"/>
      <c r="U692" s="1"/>
      <c r="V692" s="1"/>
    </row>
    <row r="693" spans="3:22" hidden="1" x14ac:dyDescent="0.3">
      <c r="C693" s="1">
        <v>696</v>
      </c>
      <c r="D693" s="1">
        <v>113</v>
      </c>
      <c r="E693" s="1">
        <v>0</v>
      </c>
      <c r="F693" s="1"/>
      <c r="G693" s="1">
        <v>5</v>
      </c>
      <c r="H693" s="1">
        <v>0</v>
      </c>
      <c r="I693" s="1">
        <v>0</v>
      </c>
      <c r="J693" s="1">
        <v>10</v>
      </c>
      <c r="K693" s="1">
        <v>0</v>
      </c>
      <c r="L693" s="1"/>
      <c r="M693" s="1"/>
      <c r="N693" s="1">
        <v>23</v>
      </c>
      <c r="O693" s="1">
        <v>1</v>
      </c>
      <c r="P693" s="1"/>
      <c r="Q693" s="1"/>
      <c r="R693" s="1">
        <v>1</v>
      </c>
      <c r="S693" s="1"/>
      <c r="T693" s="1"/>
      <c r="U693" s="1"/>
      <c r="V693" s="1"/>
    </row>
    <row r="694" spans="3:22" hidden="1" x14ac:dyDescent="0.3">
      <c r="C694" s="1">
        <v>697</v>
      </c>
      <c r="D694" s="1">
        <v>113</v>
      </c>
      <c r="E694" s="1">
        <v>0</v>
      </c>
      <c r="F694" s="1"/>
      <c r="G694" s="1">
        <v>15</v>
      </c>
      <c r="H694" s="1">
        <v>0</v>
      </c>
      <c r="I694" s="1">
        <v>0</v>
      </c>
      <c r="J694" s="1">
        <v>10</v>
      </c>
      <c r="K694" s="1">
        <v>0</v>
      </c>
      <c r="L694" s="1"/>
      <c r="M694" s="1"/>
      <c r="N694" s="1">
        <v>26</v>
      </c>
      <c r="O694" s="1">
        <v>1</v>
      </c>
      <c r="P694" s="1"/>
      <c r="Q694" s="1"/>
      <c r="R694" s="1">
        <v>1</v>
      </c>
      <c r="S694" s="1"/>
      <c r="T694" s="1"/>
      <c r="U694" s="1"/>
      <c r="V694" s="1"/>
    </row>
    <row r="695" spans="3:22" hidden="1" x14ac:dyDescent="0.3">
      <c r="C695" s="1">
        <v>698</v>
      </c>
      <c r="D695" s="1">
        <v>113</v>
      </c>
      <c r="E695" s="1">
        <v>0</v>
      </c>
      <c r="F695" s="1"/>
      <c r="G695" s="1">
        <v>25</v>
      </c>
      <c r="H695" s="1">
        <v>0</v>
      </c>
      <c r="I695" s="1">
        <v>0</v>
      </c>
      <c r="J695" s="1">
        <v>10</v>
      </c>
      <c r="K695" s="1">
        <v>0</v>
      </c>
      <c r="L695" s="1"/>
      <c r="M695" s="1"/>
      <c r="N695" s="1">
        <v>29</v>
      </c>
      <c r="O695" s="1">
        <v>1</v>
      </c>
      <c r="P695" s="1"/>
      <c r="Q695" s="1"/>
      <c r="R695" s="1">
        <v>1</v>
      </c>
      <c r="S695" s="1"/>
      <c r="T695" s="1"/>
      <c r="U695" s="1"/>
      <c r="V695" s="1"/>
    </row>
    <row r="696" spans="3:22" hidden="1" x14ac:dyDescent="0.3">
      <c r="C696" s="1">
        <v>699</v>
      </c>
      <c r="D696" s="1">
        <v>114</v>
      </c>
      <c r="E696" s="1">
        <v>0</v>
      </c>
      <c r="F696" s="1"/>
      <c r="G696" s="1">
        <v>7</v>
      </c>
      <c r="H696" s="1">
        <v>0</v>
      </c>
      <c r="I696" s="1">
        <v>0</v>
      </c>
      <c r="J696" s="1">
        <v>10</v>
      </c>
      <c r="K696" s="1">
        <v>0</v>
      </c>
      <c r="L696" s="1"/>
      <c r="M696" s="1"/>
      <c r="N696" s="1">
        <v>21</v>
      </c>
      <c r="O696" s="1">
        <v>1</v>
      </c>
      <c r="P696" s="1"/>
      <c r="Q696" s="1"/>
      <c r="R696" s="1">
        <v>1</v>
      </c>
      <c r="S696" s="1"/>
      <c r="T696" s="1"/>
      <c r="U696" s="1"/>
      <c r="V696" s="1"/>
    </row>
    <row r="697" spans="3:22" hidden="1" x14ac:dyDescent="0.3">
      <c r="C697" s="1">
        <v>700</v>
      </c>
      <c r="D697" s="1">
        <v>114</v>
      </c>
      <c r="E697" s="1">
        <v>0</v>
      </c>
      <c r="F697" s="1"/>
      <c r="G697" s="1">
        <v>17</v>
      </c>
      <c r="H697" s="1">
        <v>0</v>
      </c>
      <c r="I697" s="1">
        <v>0</v>
      </c>
      <c r="J697" s="1">
        <v>10</v>
      </c>
      <c r="K697" s="1">
        <v>0</v>
      </c>
      <c r="L697" s="1"/>
      <c r="M697" s="1"/>
      <c r="N697" s="1">
        <v>26</v>
      </c>
      <c r="O697" s="1">
        <v>1</v>
      </c>
      <c r="P697" s="1"/>
      <c r="Q697" s="1"/>
      <c r="R697" s="1">
        <v>1</v>
      </c>
      <c r="S697" s="1"/>
      <c r="T697" s="1"/>
      <c r="U697" s="1"/>
      <c r="V697" s="1"/>
    </row>
    <row r="698" spans="3:22" hidden="1" x14ac:dyDescent="0.3">
      <c r="C698" s="1">
        <v>701</v>
      </c>
      <c r="D698" s="1">
        <v>114</v>
      </c>
      <c r="E698" s="1">
        <v>2</v>
      </c>
      <c r="F698" s="1">
        <v>1</v>
      </c>
      <c r="G698" s="1"/>
      <c r="H698" s="1">
        <v>0</v>
      </c>
      <c r="I698" s="1">
        <v>0</v>
      </c>
      <c r="J698" s="1">
        <v>5</v>
      </c>
      <c r="K698" s="1">
        <v>0</v>
      </c>
      <c r="L698" s="1"/>
      <c r="M698" s="1"/>
      <c r="N698" s="1">
        <v>29</v>
      </c>
      <c r="O698" s="1">
        <v>1</v>
      </c>
      <c r="P698" s="1"/>
      <c r="Q698" s="1"/>
      <c r="R698" s="1">
        <v>1</v>
      </c>
      <c r="S698" s="1"/>
      <c r="T698" s="1"/>
      <c r="U698" s="1"/>
      <c r="V698" s="1"/>
    </row>
    <row r="699" spans="3:22" hidden="1" x14ac:dyDescent="0.3">
      <c r="C699" s="1">
        <v>702</v>
      </c>
      <c r="D699" s="1">
        <v>114</v>
      </c>
      <c r="E699" s="1">
        <v>2</v>
      </c>
      <c r="F699" s="1">
        <v>1</v>
      </c>
      <c r="G699" s="1"/>
      <c r="H699" s="1">
        <v>0</v>
      </c>
      <c r="I699" s="1">
        <v>0</v>
      </c>
      <c r="J699" s="1">
        <v>5</v>
      </c>
      <c r="K699" s="1">
        <v>0</v>
      </c>
      <c r="L699" s="1"/>
      <c r="M699" s="1"/>
      <c r="N699" s="1">
        <v>17</v>
      </c>
      <c r="O699" s="1">
        <v>1</v>
      </c>
      <c r="P699" s="1"/>
      <c r="Q699" s="1"/>
      <c r="R699" s="1">
        <v>1</v>
      </c>
      <c r="S699" s="1"/>
      <c r="T699" s="1"/>
      <c r="U699" s="1"/>
      <c r="V699" s="1"/>
    </row>
    <row r="700" spans="3:22" hidden="1" x14ac:dyDescent="0.3">
      <c r="C700" s="1">
        <v>703</v>
      </c>
      <c r="D700" s="1">
        <v>114</v>
      </c>
      <c r="E700" s="1">
        <v>2</v>
      </c>
      <c r="F700" s="1">
        <v>1</v>
      </c>
      <c r="G700" s="1"/>
      <c r="H700" s="1">
        <v>0</v>
      </c>
      <c r="I700" s="1">
        <v>0</v>
      </c>
      <c r="J700" s="1">
        <v>5</v>
      </c>
      <c r="K700" s="1">
        <v>0</v>
      </c>
      <c r="L700" s="1"/>
      <c r="M700" s="1"/>
      <c r="N700" s="1">
        <v>29</v>
      </c>
      <c r="O700" s="1">
        <v>1</v>
      </c>
      <c r="P700" s="1"/>
      <c r="Q700" s="1"/>
      <c r="R700" s="1">
        <v>1</v>
      </c>
      <c r="S700" s="1"/>
      <c r="T700" s="1"/>
      <c r="U700" s="1"/>
      <c r="V700" s="1"/>
    </row>
    <row r="701" spans="3:22" x14ac:dyDescent="0.3">
      <c r="C701" s="1">
        <v>704</v>
      </c>
      <c r="D701" s="1">
        <v>114</v>
      </c>
      <c r="E701" s="1">
        <v>2</v>
      </c>
      <c r="F701" s="1">
        <v>1</v>
      </c>
      <c r="G701" s="1"/>
      <c r="H701" s="1"/>
      <c r="I701" s="1">
        <v>1</v>
      </c>
      <c r="J701" s="1">
        <v>0</v>
      </c>
      <c r="K701" s="1"/>
      <c r="L701" s="1"/>
      <c r="M701" s="1"/>
      <c r="N701" s="1">
        <v>309</v>
      </c>
      <c r="O701" s="1">
        <v>10</v>
      </c>
      <c r="P701" s="1">
        <v>30000</v>
      </c>
      <c r="Q701" s="1">
        <v>1</v>
      </c>
      <c r="R701" s="1">
        <v>1</v>
      </c>
      <c r="S701" s="1"/>
      <c r="T701" s="1"/>
      <c r="U701" s="1"/>
      <c r="V701" s="1"/>
    </row>
    <row r="702" spans="3:22" hidden="1" x14ac:dyDescent="0.3">
      <c r="C702" s="1">
        <v>705</v>
      </c>
      <c r="D702" s="1">
        <v>120</v>
      </c>
      <c r="E702" s="1">
        <v>0</v>
      </c>
      <c r="F702" s="1"/>
      <c r="G702" s="1">
        <v>0</v>
      </c>
      <c r="H702" s="1"/>
      <c r="I702" s="1">
        <v>1</v>
      </c>
      <c r="J702" s="1"/>
      <c r="K702" s="1"/>
      <c r="L702" s="1"/>
      <c r="M702" s="1"/>
      <c r="N702" s="1">
        <v>115</v>
      </c>
      <c r="O702" s="1">
        <v>15</v>
      </c>
      <c r="P702" s="1"/>
      <c r="Q702" s="1"/>
      <c r="R702" s="1">
        <v>1</v>
      </c>
      <c r="S702" s="1"/>
      <c r="T702" s="1"/>
      <c r="U702" s="1"/>
      <c r="V702" s="1"/>
    </row>
    <row r="703" spans="3:22" hidden="1" x14ac:dyDescent="0.3">
      <c r="C703" s="1">
        <v>706</v>
      </c>
      <c r="D703" s="1">
        <v>120</v>
      </c>
      <c r="E703" s="1">
        <v>0</v>
      </c>
      <c r="F703" s="1"/>
      <c r="G703" s="1">
        <v>4</v>
      </c>
      <c r="H703" s="1">
        <v>0</v>
      </c>
      <c r="I703" s="1">
        <v>0</v>
      </c>
      <c r="J703" s="1">
        <v>15</v>
      </c>
      <c r="K703" s="1">
        <v>0</v>
      </c>
      <c r="L703" s="1"/>
      <c r="M703" s="1"/>
      <c r="N703" s="1">
        <v>22</v>
      </c>
      <c r="O703" s="1">
        <v>1</v>
      </c>
      <c r="P703" s="1"/>
      <c r="Q703" s="1"/>
      <c r="R703" s="1">
        <v>1</v>
      </c>
      <c r="S703" s="1"/>
      <c r="T703" s="1"/>
      <c r="U703" s="1"/>
      <c r="V703" s="1"/>
    </row>
    <row r="704" spans="3:22" hidden="1" x14ac:dyDescent="0.3">
      <c r="C704" s="1">
        <v>707</v>
      </c>
      <c r="D704" s="1">
        <v>120</v>
      </c>
      <c r="E704" s="1">
        <v>0</v>
      </c>
      <c r="F704" s="1"/>
      <c r="G704" s="1">
        <v>19</v>
      </c>
      <c r="H704" s="1">
        <v>0</v>
      </c>
      <c r="I704" s="1">
        <v>0</v>
      </c>
      <c r="J704" s="1">
        <v>15</v>
      </c>
      <c r="K704" s="1">
        <v>0</v>
      </c>
      <c r="L704" s="1"/>
      <c r="M704" s="1"/>
      <c r="N704" s="1">
        <v>23</v>
      </c>
      <c r="O704" s="1">
        <v>1</v>
      </c>
      <c r="P704" s="1"/>
      <c r="Q704" s="1"/>
      <c r="R704" s="1">
        <v>1</v>
      </c>
      <c r="S704" s="1"/>
      <c r="T704" s="1"/>
      <c r="U704" s="1"/>
      <c r="V704" s="1"/>
    </row>
    <row r="705" spans="3:22" hidden="1" x14ac:dyDescent="0.3">
      <c r="C705" s="1">
        <v>708</v>
      </c>
      <c r="D705" s="1">
        <v>121</v>
      </c>
      <c r="E705" s="1">
        <v>0</v>
      </c>
      <c r="F705" s="1"/>
      <c r="G705" s="1">
        <v>10</v>
      </c>
      <c r="H705" s="1">
        <v>0</v>
      </c>
      <c r="I705" s="1">
        <v>0</v>
      </c>
      <c r="J705" s="1">
        <v>20</v>
      </c>
      <c r="K705" s="1">
        <v>0</v>
      </c>
      <c r="L705" s="1"/>
      <c r="M705" s="1"/>
      <c r="N705" s="1">
        <v>21</v>
      </c>
      <c r="O705" s="1">
        <v>1</v>
      </c>
      <c r="P705" s="1"/>
      <c r="Q705" s="1"/>
      <c r="R705" s="1">
        <v>1</v>
      </c>
      <c r="S705" s="1"/>
      <c r="T705" s="1"/>
      <c r="U705" s="1"/>
      <c r="V705" s="1"/>
    </row>
    <row r="706" spans="3:22" hidden="1" x14ac:dyDescent="0.3">
      <c r="C706" s="1">
        <v>709</v>
      </c>
      <c r="D706" s="1">
        <v>121</v>
      </c>
      <c r="E706" s="1">
        <v>0</v>
      </c>
      <c r="F706" s="1"/>
      <c r="G706" s="1">
        <v>20</v>
      </c>
      <c r="H706" s="1">
        <v>0</v>
      </c>
      <c r="I706" s="1">
        <v>0</v>
      </c>
      <c r="J706" s="1">
        <v>20</v>
      </c>
      <c r="K706" s="1">
        <v>0</v>
      </c>
      <c r="L706" s="1"/>
      <c r="M706" s="1"/>
      <c r="N706" s="1">
        <v>9</v>
      </c>
      <c r="O706" s="1">
        <v>1</v>
      </c>
      <c r="P706" s="1"/>
      <c r="Q706" s="1"/>
      <c r="R706" s="1">
        <v>1</v>
      </c>
      <c r="S706" s="1"/>
      <c r="T706" s="1"/>
      <c r="U706" s="1"/>
      <c r="V706" s="1"/>
    </row>
    <row r="707" spans="3:22" hidden="1" x14ac:dyDescent="0.3">
      <c r="C707" s="1">
        <v>710</v>
      </c>
      <c r="D707" s="1">
        <v>121</v>
      </c>
      <c r="E707" s="1">
        <v>0</v>
      </c>
      <c r="F707" s="1"/>
      <c r="G707" s="1">
        <v>30</v>
      </c>
      <c r="H707" s="1">
        <v>0</v>
      </c>
      <c r="I707" s="1">
        <v>0</v>
      </c>
      <c r="J707" s="1">
        <v>20</v>
      </c>
      <c r="K707" s="1">
        <v>0</v>
      </c>
      <c r="L707" s="1"/>
      <c r="M707" s="1"/>
      <c r="N707" s="1">
        <v>17</v>
      </c>
      <c r="O707" s="1">
        <v>1</v>
      </c>
      <c r="P707" s="1"/>
      <c r="Q707" s="1"/>
      <c r="R707" s="1">
        <v>1</v>
      </c>
      <c r="S707" s="1"/>
      <c r="T707" s="1"/>
      <c r="U707" s="1"/>
      <c r="V707" s="1"/>
    </row>
    <row r="708" spans="3:22" hidden="1" x14ac:dyDescent="0.3">
      <c r="C708" s="1">
        <v>711</v>
      </c>
      <c r="D708" s="1">
        <v>122</v>
      </c>
      <c r="E708" s="1">
        <v>0</v>
      </c>
      <c r="F708" s="1"/>
      <c r="G708" s="1">
        <v>2</v>
      </c>
      <c r="H708" s="1">
        <v>0</v>
      </c>
      <c r="I708" s="1">
        <v>0</v>
      </c>
      <c r="J708" s="1">
        <v>10</v>
      </c>
      <c r="K708" s="1">
        <v>0</v>
      </c>
      <c r="L708" s="1"/>
      <c r="M708" s="1"/>
      <c r="N708" s="1">
        <v>25</v>
      </c>
      <c r="O708" s="1">
        <v>1</v>
      </c>
      <c r="P708" s="1"/>
      <c r="Q708" s="1"/>
      <c r="R708" s="1">
        <v>1</v>
      </c>
      <c r="S708" s="1"/>
      <c r="T708" s="1"/>
      <c r="U708" s="1"/>
      <c r="V708" s="1"/>
    </row>
    <row r="709" spans="3:22" hidden="1" x14ac:dyDescent="0.3">
      <c r="C709" s="1">
        <v>712</v>
      </c>
      <c r="D709" s="1">
        <v>122</v>
      </c>
      <c r="E709" s="1">
        <v>1</v>
      </c>
      <c r="F709" s="1">
        <v>0.5</v>
      </c>
      <c r="G709" s="1"/>
      <c r="H709" s="1">
        <v>0</v>
      </c>
      <c r="I709" s="1">
        <v>0</v>
      </c>
      <c r="J709" s="1">
        <v>10</v>
      </c>
      <c r="K709" s="1">
        <v>0</v>
      </c>
      <c r="L709" s="1"/>
      <c r="M709" s="1"/>
      <c r="N709" s="1">
        <v>26</v>
      </c>
      <c r="O709" s="1">
        <v>1</v>
      </c>
      <c r="P709" s="1"/>
      <c r="Q709" s="1"/>
      <c r="R709" s="1">
        <v>1</v>
      </c>
      <c r="S709" s="1"/>
      <c r="T709" s="1"/>
      <c r="U709" s="1"/>
      <c r="V709" s="1"/>
    </row>
    <row r="710" spans="3:22" hidden="1" x14ac:dyDescent="0.3">
      <c r="C710" s="1">
        <v>713</v>
      </c>
      <c r="D710" s="1">
        <v>122</v>
      </c>
      <c r="E710" s="1">
        <v>1</v>
      </c>
      <c r="F710" s="1">
        <v>0.5</v>
      </c>
      <c r="G710" s="1"/>
      <c r="H710" s="1">
        <v>0</v>
      </c>
      <c r="I710" s="1">
        <v>0</v>
      </c>
      <c r="J710" s="1">
        <v>10</v>
      </c>
      <c r="K710" s="1">
        <v>0</v>
      </c>
      <c r="L710" s="1"/>
      <c r="M710" s="1"/>
      <c r="N710" s="1">
        <v>28</v>
      </c>
      <c r="O710" s="1">
        <v>1</v>
      </c>
      <c r="P710" s="1"/>
      <c r="Q710" s="1"/>
      <c r="R710" s="1">
        <v>1</v>
      </c>
      <c r="S710" s="1"/>
      <c r="T710" s="1"/>
      <c r="U710" s="1"/>
      <c r="V710" s="1"/>
    </row>
    <row r="711" spans="3:22" hidden="1" x14ac:dyDescent="0.3">
      <c r="C711" s="1">
        <v>714</v>
      </c>
      <c r="D711" s="1">
        <v>122</v>
      </c>
      <c r="E711" s="1">
        <v>1</v>
      </c>
      <c r="F711" s="1">
        <v>0.5</v>
      </c>
      <c r="G711" s="1"/>
      <c r="H711" s="1">
        <v>0</v>
      </c>
      <c r="I711" s="1">
        <v>0</v>
      </c>
      <c r="J711" s="1">
        <v>10</v>
      </c>
      <c r="K711" s="1">
        <v>0</v>
      </c>
      <c r="L711" s="1"/>
      <c r="M711" s="1"/>
      <c r="N711" s="1">
        <v>17</v>
      </c>
      <c r="O711" s="1">
        <v>1</v>
      </c>
      <c r="P711" s="1"/>
      <c r="Q711" s="1"/>
      <c r="R711" s="1">
        <v>1</v>
      </c>
      <c r="S711" s="1"/>
      <c r="T711" s="1"/>
      <c r="U711" s="1"/>
      <c r="V711" s="1"/>
    </row>
    <row r="712" spans="3:22" x14ac:dyDescent="0.3">
      <c r="C712" s="1">
        <v>715</v>
      </c>
      <c r="D712" s="1">
        <v>122</v>
      </c>
      <c r="E712" s="1">
        <v>1</v>
      </c>
      <c r="F712" s="1">
        <v>0.5</v>
      </c>
      <c r="G712" s="1"/>
      <c r="H712" s="1"/>
      <c r="I712" s="1">
        <v>1</v>
      </c>
      <c r="J712" s="1"/>
      <c r="K712" s="1"/>
      <c r="L712" s="1"/>
      <c r="M712" s="1"/>
      <c r="N712" s="1">
        <v>302</v>
      </c>
      <c r="O712" s="1">
        <v>10</v>
      </c>
      <c r="P712" s="1">
        <v>30000</v>
      </c>
      <c r="Q712" s="1">
        <v>1</v>
      </c>
      <c r="R712" s="1">
        <v>1</v>
      </c>
      <c r="S712" s="1"/>
      <c r="T712" s="1"/>
      <c r="U712" s="1"/>
      <c r="V712" s="1"/>
    </row>
    <row r="713" spans="3:22" hidden="1" x14ac:dyDescent="0.3">
      <c r="C713" s="1">
        <v>716</v>
      </c>
      <c r="D713" s="1">
        <v>128</v>
      </c>
      <c r="E713" s="1">
        <v>0</v>
      </c>
      <c r="F713" s="1"/>
      <c r="G713" s="1">
        <v>5</v>
      </c>
      <c r="H713" s="1">
        <v>0</v>
      </c>
      <c r="I713" s="1">
        <v>0</v>
      </c>
      <c r="J713" s="1">
        <v>5</v>
      </c>
      <c r="K713" s="1">
        <v>0</v>
      </c>
      <c r="L713" s="1"/>
      <c r="M713" s="1"/>
      <c r="N713" s="1">
        <v>9</v>
      </c>
      <c r="O713" s="1">
        <v>1</v>
      </c>
      <c r="P713" s="1"/>
      <c r="Q713" s="1"/>
      <c r="R713" s="1">
        <v>1</v>
      </c>
      <c r="S713" s="1"/>
      <c r="T713" s="1"/>
      <c r="U713" s="1"/>
      <c r="V713" s="1"/>
    </row>
    <row r="714" spans="3:22" hidden="1" x14ac:dyDescent="0.3">
      <c r="C714" s="1">
        <v>717</v>
      </c>
      <c r="D714" s="1">
        <v>128</v>
      </c>
      <c r="E714" s="1">
        <v>0</v>
      </c>
      <c r="F714" s="1"/>
      <c r="G714" s="1">
        <v>10</v>
      </c>
      <c r="H714" s="1">
        <v>0</v>
      </c>
      <c r="I714" s="1">
        <v>0</v>
      </c>
      <c r="J714" s="1">
        <v>15</v>
      </c>
      <c r="K714" s="1">
        <v>0</v>
      </c>
      <c r="L714" s="1"/>
      <c r="M714" s="1"/>
      <c r="N714" s="1">
        <v>21</v>
      </c>
      <c r="O714" s="1">
        <v>1</v>
      </c>
      <c r="P714" s="1"/>
      <c r="Q714" s="1"/>
      <c r="R714" s="1">
        <v>1</v>
      </c>
      <c r="S714" s="1"/>
      <c r="T714" s="1"/>
      <c r="U714" s="1"/>
      <c r="V714" s="1"/>
    </row>
    <row r="715" spans="3:22" hidden="1" x14ac:dyDescent="0.3">
      <c r="C715" s="1">
        <v>718</v>
      </c>
      <c r="D715" s="1">
        <v>128</v>
      </c>
      <c r="E715" s="1">
        <v>0</v>
      </c>
      <c r="F715" s="1"/>
      <c r="G715" s="1">
        <v>10</v>
      </c>
      <c r="H715" s="1">
        <v>0</v>
      </c>
      <c r="I715" s="1">
        <v>0</v>
      </c>
      <c r="J715" s="1">
        <v>15</v>
      </c>
      <c r="K715" s="1">
        <v>0</v>
      </c>
      <c r="L715" s="1"/>
      <c r="M715" s="1"/>
      <c r="N715" s="1">
        <v>22</v>
      </c>
      <c r="O715" s="1">
        <v>1</v>
      </c>
      <c r="P715" s="1"/>
      <c r="Q715" s="1"/>
      <c r="R715" s="1">
        <v>1</v>
      </c>
      <c r="S715" s="1"/>
      <c r="T715" s="1"/>
      <c r="U715" s="1"/>
      <c r="V715" s="1"/>
    </row>
    <row r="716" spans="3:22" hidden="1" x14ac:dyDescent="0.3">
      <c r="C716" s="1">
        <v>719</v>
      </c>
      <c r="D716" s="1">
        <v>128</v>
      </c>
      <c r="E716" s="1">
        <v>0</v>
      </c>
      <c r="F716" s="1"/>
      <c r="G716" s="1">
        <v>10</v>
      </c>
      <c r="H716" s="1">
        <v>0</v>
      </c>
      <c r="I716" s="1">
        <v>0</v>
      </c>
      <c r="J716" s="1">
        <v>15</v>
      </c>
      <c r="K716" s="1">
        <v>0</v>
      </c>
      <c r="L716" s="1"/>
      <c r="M716" s="1"/>
      <c r="N716" s="1">
        <v>28</v>
      </c>
      <c r="O716" s="1">
        <v>1</v>
      </c>
      <c r="P716" s="1"/>
      <c r="Q716" s="1"/>
      <c r="R716" s="1">
        <v>1</v>
      </c>
      <c r="S716" s="1"/>
      <c r="T716" s="1"/>
      <c r="U716" s="1"/>
      <c r="V716" s="1"/>
    </row>
    <row r="717" spans="3:22" hidden="1" x14ac:dyDescent="0.3">
      <c r="C717" s="1">
        <v>720</v>
      </c>
      <c r="D717" s="1">
        <v>128</v>
      </c>
      <c r="E717" s="1">
        <v>0</v>
      </c>
      <c r="F717" s="1"/>
      <c r="G717" s="1">
        <v>10</v>
      </c>
      <c r="H717" s="1">
        <v>0</v>
      </c>
      <c r="I717" s="1">
        <v>0</v>
      </c>
      <c r="J717" s="1">
        <v>15</v>
      </c>
      <c r="K717" s="1">
        <v>0</v>
      </c>
      <c r="L717" s="1"/>
      <c r="M717" s="1"/>
      <c r="N717" s="1">
        <v>17</v>
      </c>
      <c r="O717" s="1">
        <v>1</v>
      </c>
      <c r="P717" s="1"/>
      <c r="Q717" s="1"/>
      <c r="R717" s="1">
        <v>1</v>
      </c>
      <c r="S717" s="1"/>
      <c r="T717" s="1"/>
      <c r="U717" s="1"/>
      <c r="V717" s="1"/>
    </row>
    <row r="718" spans="3:22" hidden="1" x14ac:dyDescent="0.3">
      <c r="C718" s="1">
        <v>721</v>
      </c>
      <c r="D718" s="1">
        <v>129</v>
      </c>
      <c r="E718" s="1">
        <v>0</v>
      </c>
      <c r="F718" s="1"/>
      <c r="G718" s="1">
        <v>8</v>
      </c>
      <c r="H718" s="1">
        <v>0</v>
      </c>
      <c r="I718" s="1">
        <v>0</v>
      </c>
      <c r="J718" s="1">
        <v>20</v>
      </c>
      <c r="K718" s="1">
        <v>0</v>
      </c>
      <c r="L718" s="1"/>
      <c r="M718" s="1"/>
      <c r="N718" s="1">
        <v>21</v>
      </c>
      <c r="O718" s="1">
        <v>1</v>
      </c>
      <c r="P718" s="1"/>
      <c r="Q718" s="1"/>
      <c r="R718" s="1">
        <v>1</v>
      </c>
      <c r="S718" s="1"/>
      <c r="T718" s="1"/>
      <c r="U718" s="1"/>
      <c r="V718" s="1"/>
    </row>
    <row r="719" spans="3:22" hidden="1" x14ac:dyDescent="0.3">
      <c r="C719" s="1">
        <v>722</v>
      </c>
      <c r="D719" s="1">
        <v>129</v>
      </c>
      <c r="E719" s="1">
        <v>0</v>
      </c>
      <c r="F719" s="1"/>
      <c r="G719" s="1">
        <v>18</v>
      </c>
      <c r="H719" s="1">
        <v>0</v>
      </c>
      <c r="I719" s="1">
        <v>0</v>
      </c>
      <c r="J719" s="1">
        <v>20</v>
      </c>
      <c r="K719" s="1">
        <v>0</v>
      </c>
      <c r="L719" s="1"/>
      <c r="M719" s="1"/>
      <c r="N719" s="1">
        <v>25</v>
      </c>
      <c r="O719" s="1">
        <v>1</v>
      </c>
      <c r="P719" s="1"/>
      <c r="Q719" s="1"/>
      <c r="R719" s="1">
        <v>1</v>
      </c>
      <c r="S719" s="1"/>
      <c r="T719" s="1"/>
      <c r="U719" s="1"/>
      <c r="V719" s="1"/>
    </row>
    <row r="720" spans="3:22" x14ac:dyDescent="0.3">
      <c r="C720" s="1">
        <v>723</v>
      </c>
      <c r="D720" s="1">
        <v>129</v>
      </c>
      <c r="E720" s="1">
        <v>1</v>
      </c>
      <c r="F720" s="1">
        <v>0.5</v>
      </c>
      <c r="G720" s="1"/>
      <c r="H720" s="1"/>
      <c r="I720" s="1">
        <v>1</v>
      </c>
      <c r="J720" s="1"/>
      <c r="K720" s="1"/>
      <c r="L720" s="1"/>
      <c r="M720" s="1"/>
      <c r="N720" s="1">
        <v>23</v>
      </c>
      <c r="O720" s="1">
        <v>1</v>
      </c>
      <c r="P720" s="1">
        <v>30000</v>
      </c>
      <c r="Q720" s="1">
        <v>1</v>
      </c>
      <c r="R720" s="1">
        <v>1</v>
      </c>
      <c r="S720" s="1"/>
      <c r="T720" s="1"/>
      <c r="U720" s="1"/>
      <c r="V720" s="1"/>
    </row>
    <row r="721" spans="3:22" hidden="1" x14ac:dyDescent="0.3">
      <c r="C721" s="1">
        <v>724</v>
      </c>
      <c r="D721" s="1">
        <v>129</v>
      </c>
      <c r="E721" s="1">
        <v>1</v>
      </c>
      <c r="F721" s="1">
        <v>0.5</v>
      </c>
      <c r="G721" s="1"/>
      <c r="H721" s="1">
        <v>0</v>
      </c>
      <c r="I721" s="1">
        <v>0</v>
      </c>
      <c r="J721" s="1">
        <v>10</v>
      </c>
      <c r="K721" s="1">
        <v>0</v>
      </c>
      <c r="L721" s="1"/>
      <c r="M721" s="1"/>
      <c r="N721" s="1">
        <v>23</v>
      </c>
      <c r="O721" s="1">
        <v>1</v>
      </c>
      <c r="P721" s="1"/>
      <c r="Q721" s="1"/>
      <c r="R721" s="1">
        <v>1</v>
      </c>
      <c r="S721" s="1"/>
      <c r="T721" s="1"/>
      <c r="U721" s="1"/>
      <c r="V721" s="1"/>
    </row>
    <row r="722" spans="3:22" hidden="1" x14ac:dyDescent="0.3">
      <c r="C722" s="1">
        <v>725</v>
      </c>
      <c r="D722" s="1">
        <v>129</v>
      </c>
      <c r="E722" s="1">
        <v>1</v>
      </c>
      <c r="F722" s="1">
        <v>0.5</v>
      </c>
      <c r="G722" s="1"/>
      <c r="H722" s="1">
        <v>0</v>
      </c>
      <c r="I722" s="1">
        <v>0</v>
      </c>
      <c r="J722" s="1">
        <v>10</v>
      </c>
      <c r="K722" s="1">
        <v>0</v>
      </c>
      <c r="L722" s="1"/>
      <c r="M722" s="1"/>
      <c r="N722" s="1">
        <v>9</v>
      </c>
      <c r="O722" s="1">
        <v>1</v>
      </c>
      <c r="P722" s="1"/>
      <c r="Q722" s="1"/>
      <c r="R722" s="1">
        <v>1</v>
      </c>
      <c r="S722" s="1"/>
      <c r="T722" s="1"/>
      <c r="U722" s="1"/>
      <c r="V722" s="1"/>
    </row>
    <row r="723" spans="3:22" hidden="1" x14ac:dyDescent="0.3">
      <c r="C723" s="1">
        <v>726</v>
      </c>
      <c r="D723" s="1">
        <v>129</v>
      </c>
      <c r="E723" s="1">
        <v>1</v>
      </c>
      <c r="F723" s="1">
        <v>0.5</v>
      </c>
      <c r="G723" s="1"/>
      <c r="H723" s="1">
        <v>0</v>
      </c>
      <c r="I723" s="1">
        <v>0</v>
      </c>
      <c r="J723" s="1">
        <v>10</v>
      </c>
      <c r="K723" s="1">
        <v>0</v>
      </c>
      <c r="L723" s="1"/>
      <c r="M723" s="1"/>
      <c r="N723" s="1">
        <v>28</v>
      </c>
      <c r="O723" s="1">
        <v>1</v>
      </c>
      <c r="P723" s="1"/>
      <c r="Q723" s="1"/>
      <c r="R723" s="1">
        <v>1</v>
      </c>
      <c r="S723" s="1"/>
      <c r="T723" s="1"/>
      <c r="U723" s="1"/>
      <c r="V723" s="1"/>
    </row>
    <row r="724" spans="3:22" hidden="1" x14ac:dyDescent="0.3">
      <c r="C724" s="1">
        <v>727</v>
      </c>
      <c r="D724" s="1">
        <v>129</v>
      </c>
      <c r="E724" s="1">
        <v>1</v>
      </c>
      <c r="F724" s="1">
        <v>0.5</v>
      </c>
      <c r="G724" s="1"/>
      <c r="H724" s="1">
        <v>0</v>
      </c>
      <c r="I724" s="1">
        <v>0</v>
      </c>
      <c r="J724" s="1">
        <v>10</v>
      </c>
      <c r="K724" s="1">
        <v>0</v>
      </c>
      <c r="L724" s="1"/>
      <c r="M724" s="1"/>
      <c r="N724" s="1">
        <v>17</v>
      </c>
      <c r="O724" s="1">
        <v>1</v>
      </c>
      <c r="P724" s="1"/>
      <c r="Q724" s="1"/>
      <c r="R724" s="1">
        <v>1</v>
      </c>
      <c r="S724" s="1"/>
      <c r="T724" s="1"/>
      <c r="U724" s="1"/>
      <c r="V724" s="1"/>
    </row>
    <row r="725" spans="3:22" hidden="1" x14ac:dyDescent="0.3">
      <c r="C725" s="1">
        <v>728</v>
      </c>
      <c r="D725" s="1">
        <v>125</v>
      </c>
      <c r="E725" s="1">
        <v>0</v>
      </c>
      <c r="F725" s="1"/>
      <c r="G725" s="1">
        <v>0</v>
      </c>
      <c r="H725" s="1"/>
      <c r="I725" s="1">
        <v>1</v>
      </c>
      <c r="J725" s="1"/>
      <c r="K725" s="1"/>
      <c r="L725" s="1"/>
      <c r="M725" s="1"/>
      <c r="N725" s="1">
        <v>115</v>
      </c>
      <c r="O725" s="1">
        <v>15</v>
      </c>
      <c r="P725" s="1"/>
      <c r="Q725" s="1"/>
      <c r="R725" s="1">
        <v>1</v>
      </c>
      <c r="S725" s="1"/>
      <c r="T725" s="1"/>
      <c r="U725" s="1"/>
      <c r="V725" s="1"/>
    </row>
    <row r="726" spans="3:22" hidden="1" x14ac:dyDescent="0.3">
      <c r="C726" s="1">
        <v>729</v>
      </c>
      <c r="D726" s="1">
        <v>125</v>
      </c>
      <c r="E726" s="1">
        <v>0</v>
      </c>
      <c r="F726" s="1"/>
      <c r="G726" s="1">
        <v>0</v>
      </c>
      <c r="H726" s="1">
        <v>0</v>
      </c>
      <c r="I726" s="1">
        <v>0</v>
      </c>
      <c r="J726" s="1">
        <v>10</v>
      </c>
      <c r="K726" s="1">
        <v>0</v>
      </c>
      <c r="L726" s="1"/>
      <c r="M726" s="1"/>
      <c r="N726" s="1">
        <v>22</v>
      </c>
      <c r="O726" s="1">
        <v>1</v>
      </c>
      <c r="P726" s="1"/>
      <c r="Q726" s="1"/>
      <c r="R726" s="1">
        <v>1</v>
      </c>
      <c r="S726" s="1"/>
      <c r="T726" s="1"/>
      <c r="U726" s="1"/>
      <c r="V726" s="1"/>
    </row>
    <row r="727" spans="3:22" hidden="1" x14ac:dyDescent="0.3">
      <c r="C727" s="1">
        <v>730</v>
      </c>
      <c r="D727" s="1">
        <v>125</v>
      </c>
      <c r="E727" s="1">
        <v>0</v>
      </c>
      <c r="F727" s="1"/>
      <c r="G727" s="1">
        <v>5</v>
      </c>
      <c r="H727" s="1">
        <v>0</v>
      </c>
      <c r="I727" s="1">
        <v>0</v>
      </c>
      <c r="J727" s="1">
        <v>10</v>
      </c>
      <c r="K727" s="1">
        <v>0</v>
      </c>
      <c r="L727" s="1"/>
      <c r="M727" s="1"/>
      <c r="N727" s="1">
        <v>26</v>
      </c>
      <c r="O727" s="1">
        <v>1</v>
      </c>
      <c r="P727" s="1"/>
      <c r="Q727" s="1"/>
      <c r="R727" s="1">
        <v>1</v>
      </c>
      <c r="S727" s="1"/>
      <c r="T727" s="1"/>
      <c r="U727" s="1"/>
      <c r="V727" s="1"/>
    </row>
    <row r="728" spans="3:22" hidden="1" x14ac:dyDescent="0.3">
      <c r="C728" s="1">
        <v>731</v>
      </c>
      <c r="D728" s="1">
        <v>125</v>
      </c>
      <c r="E728" s="1">
        <v>0</v>
      </c>
      <c r="F728" s="1"/>
      <c r="G728" s="1">
        <v>10</v>
      </c>
      <c r="H728" s="1">
        <v>0</v>
      </c>
      <c r="I728" s="1">
        <v>0</v>
      </c>
      <c r="J728" s="1">
        <v>10</v>
      </c>
      <c r="K728" s="1">
        <v>0</v>
      </c>
      <c r="L728" s="1"/>
      <c r="M728" s="1"/>
      <c r="N728" s="1">
        <v>28</v>
      </c>
      <c r="O728" s="1">
        <v>1</v>
      </c>
      <c r="P728" s="1"/>
      <c r="Q728" s="1"/>
      <c r="R728" s="1">
        <v>1</v>
      </c>
      <c r="S728" s="1"/>
      <c r="T728" s="1"/>
      <c r="U728" s="1"/>
      <c r="V728" s="1"/>
    </row>
    <row r="729" spans="3:22" hidden="1" x14ac:dyDescent="0.3">
      <c r="C729" s="1">
        <v>732</v>
      </c>
      <c r="D729" s="1">
        <v>125</v>
      </c>
      <c r="E729" s="1">
        <v>0</v>
      </c>
      <c r="F729" s="1"/>
      <c r="G729" s="1">
        <v>15</v>
      </c>
      <c r="H729" s="1">
        <v>0</v>
      </c>
      <c r="I729" s="1">
        <v>0</v>
      </c>
      <c r="J729" s="1">
        <v>10</v>
      </c>
      <c r="K729" s="1">
        <v>0</v>
      </c>
      <c r="L729" s="1"/>
      <c r="M729" s="1"/>
      <c r="N729" s="1">
        <v>17</v>
      </c>
      <c r="O729" s="1">
        <v>1</v>
      </c>
      <c r="P729" s="1"/>
      <c r="Q729" s="1"/>
      <c r="R729" s="1">
        <v>1</v>
      </c>
      <c r="S729" s="1"/>
      <c r="T729" s="1"/>
      <c r="U729" s="1"/>
      <c r="V729" s="1"/>
    </row>
    <row r="730" spans="3:22" hidden="1" x14ac:dyDescent="0.3">
      <c r="C730" s="1">
        <v>733</v>
      </c>
      <c r="D730" s="1">
        <v>126</v>
      </c>
      <c r="E730" s="1">
        <v>0</v>
      </c>
      <c r="F730" s="1"/>
      <c r="G730" s="1">
        <v>6</v>
      </c>
      <c r="H730" s="1">
        <v>0</v>
      </c>
      <c r="I730" s="1">
        <v>0</v>
      </c>
      <c r="J730" s="1">
        <v>40</v>
      </c>
      <c r="K730" s="1">
        <v>0</v>
      </c>
      <c r="L730" s="1"/>
      <c r="M730" s="1"/>
      <c r="N730" s="1">
        <v>23</v>
      </c>
      <c r="O730" s="1">
        <v>1</v>
      </c>
      <c r="P730" s="1"/>
      <c r="Q730" s="1"/>
      <c r="R730" s="1">
        <v>1</v>
      </c>
      <c r="S730" s="1"/>
      <c r="T730" s="1"/>
      <c r="U730" s="1"/>
      <c r="V730" s="1"/>
    </row>
    <row r="731" spans="3:22" hidden="1" x14ac:dyDescent="0.3">
      <c r="C731" s="1">
        <v>734</v>
      </c>
      <c r="D731" s="1">
        <v>126</v>
      </c>
      <c r="E731" s="1">
        <v>0</v>
      </c>
      <c r="F731" s="1"/>
      <c r="G731" s="1">
        <v>16</v>
      </c>
      <c r="H731" s="1">
        <v>0</v>
      </c>
      <c r="I731" s="1">
        <v>0</v>
      </c>
      <c r="J731" s="1">
        <v>40</v>
      </c>
      <c r="K731" s="1">
        <v>0</v>
      </c>
      <c r="L731" s="1"/>
      <c r="M731" s="1"/>
      <c r="N731" s="1">
        <v>9</v>
      </c>
      <c r="O731" s="1">
        <v>1</v>
      </c>
      <c r="P731" s="1"/>
      <c r="Q731" s="1"/>
      <c r="R731" s="1">
        <v>1</v>
      </c>
      <c r="S731" s="1"/>
      <c r="T731" s="1"/>
      <c r="U731" s="1"/>
      <c r="V731" s="1"/>
    </row>
    <row r="732" spans="3:22" hidden="1" x14ac:dyDescent="0.3">
      <c r="C732" s="1">
        <v>735</v>
      </c>
      <c r="D732" s="1">
        <v>126</v>
      </c>
      <c r="E732" s="1">
        <v>0</v>
      </c>
      <c r="F732" s="1"/>
      <c r="G732" s="1">
        <v>26</v>
      </c>
      <c r="H732" s="1">
        <v>0</v>
      </c>
      <c r="I732" s="1">
        <v>0</v>
      </c>
      <c r="J732" s="1">
        <v>40</v>
      </c>
      <c r="K732" s="1">
        <v>0</v>
      </c>
      <c r="L732" s="1"/>
      <c r="M732" s="1"/>
      <c r="N732" s="1">
        <v>26</v>
      </c>
      <c r="O732" s="1">
        <v>1</v>
      </c>
      <c r="P732" s="1"/>
      <c r="Q732" s="1"/>
      <c r="R732" s="1">
        <v>1</v>
      </c>
      <c r="S732" s="1"/>
      <c r="T732" s="1"/>
      <c r="U732" s="1"/>
      <c r="V732" s="1"/>
    </row>
    <row r="733" spans="3:22" hidden="1" x14ac:dyDescent="0.3">
      <c r="C733" s="1">
        <v>736</v>
      </c>
      <c r="D733" s="1">
        <v>126</v>
      </c>
      <c r="E733" s="1">
        <v>0</v>
      </c>
      <c r="F733" s="1"/>
      <c r="G733" s="1">
        <v>36</v>
      </c>
      <c r="H733" s="1">
        <v>0</v>
      </c>
      <c r="I733" s="1">
        <v>0</v>
      </c>
      <c r="J733" s="1">
        <v>40</v>
      </c>
      <c r="K733" s="1">
        <v>0</v>
      </c>
      <c r="L733" s="1"/>
      <c r="M733" s="1"/>
      <c r="N733" s="1">
        <v>29</v>
      </c>
      <c r="O733" s="1">
        <v>1</v>
      </c>
      <c r="P733" s="1"/>
      <c r="Q733" s="1"/>
      <c r="R733" s="1">
        <v>1</v>
      </c>
      <c r="S733" s="1"/>
      <c r="T733" s="1"/>
      <c r="U733" s="1"/>
      <c r="V733" s="1"/>
    </row>
    <row r="734" spans="3:22" hidden="1" x14ac:dyDescent="0.3">
      <c r="C734" s="1">
        <v>737</v>
      </c>
      <c r="D734" s="1">
        <v>127</v>
      </c>
      <c r="E734" s="1">
        <v>0</v>
      </c>
      <c r="F734" s="1"/>
      <c r="G734" s="1">
        <v>5</v>
      </c>
      <c r="H734" s="1">
        <v>0</v>
      </c>
      <c r="I734" s="1">
        <v>0</v>
      </c>
      <c r="J734" s="1">
        <v>10</v>
      </c>
      <c r="K734" s="1">
        <v>0</v>
      </c>
      <c r="L734" s="1"/>
      <c r="M734" s="1"/>
      <c r="N734" s="1">
        <v>9</v>
      </c>
      <c r="O734" s="1">
        <v>1</v>
      </c>
      <c r="P734" s="1"/>
      <c r="Q734" s="1"/>
      <c r="R734" s="1">
        <v>1</v>
      </c>
      <c r="S734" s="1"/>
      <c r="T734" s="1"/>
      <c r="U734" s="1"/>
      <c r="V734" s="1"/>
    </row>
    <row r="735" spans="3:22" hidden="1" x14ac:dyDescent="0.3">
      <c r="C735" s="1">
        <v>738</v>
      </c>
      <c r="D735" s="1">
        <v>127</v>
      </c>
      <c r="E735" s="1">
        <v>0</v>
      </c>
      <c r="F735" s="1"/>
      <c r="G735" s="1">
        <v>10</v>
      </c>
      <c r="H735" s="1">
        <v>0</v>
      </c>
      <c r="I735" s="1">
        <v>0</v>
      </c>
      <c r="J735" s="1">
        <v>10</v>
      </c>
      <c r="K735" s="1">
        <v>0</v>
      </c>
      <c r="L735" s="1"/>
      <c r="M735" s="1"/>
      <c r="N735" s="1">
        <v>10</v>
      </c>
      <c r="O735" s="1">
        <v>1</v>
      </c>
      <c r="P735" s="1"/>
      <c r="Q735" s="1"/>
      <c r="R735" s="1">
        <v>1</v>
      </c>
      <c r="S735" s="1"/>
      <c r="T735" s="1"/>
      <c r="U735" s="1"/>
      <c r="V735" s="1"/>
    </row>
    <row r="736" spans="3:22" x14ac:dyDescent="0.3">
      <c r="C736" s="1">
        <v>739</v>
      </c>
      <c r="D736" s="1">
        <v>127</v>
      </c>
      <c r="E736" s="1">
        <v>1</v>
      </c>
      <c r="F736" s="1">
        <v>0.5</v>
      </c>
      <c r="G736" s="1"/>
      <c r="H736" s="1"/>
      <c r="I736" s="1">
        <v>1</v>
      </c>
      <c r="J736" s="1"/>
      <c r="K736" s="1"/>
      <c r="L736" s="1"/>
      <c r="M736" s="1"/>
      <c r="N736" s="1">
        <v>21</v>
      </c>
      <c r="O736" s="1">
        <v>1</v>
      </c>
      <c r="P736" s="1">
        <v>30000</v>
      </c>
      <c r="Q736" s="1">
        <v>1</v>
      </c>
      <c r="R736" s="1">
        <v>1</v>
      </c>
      <c r="S736" s="1"/>
      <c r="T736" s="1"/>
      <c r="U736" s="1"/>
      <c r="V736" s="1"/>
    </row>
    <row r="737" spans="3:22" hidden="1" x14ac:dyDescent="0.3">
      <c r="C737" s="1">
        <v>740</v>
      </c>
      <c r="D737" s="1">
        <v>127</v>
      </c>
      <c r="E737" s="1">
        <v>1</v>
      </c>
      <c r="F737" s="1">
        <v>0.5</v>
      </c>
      <c r="G737" s="1"/>
      <c r="H737" s="1"/>
      <c r="I737" s="1">
        <v>1</v>
      </c>
      <c r="J737" s="1"/>
      <c r="K737" s="1"/>
      <c r="L737" s="1"/>
      <c r="M737" s="1"/>
      <c r="N737" s="1">
        <v>21</v>
      </c>
      <c r="O737" s="1">
        <v>1</v>
      </c>
      <c r="P737" s="1"/>
      <c r="Q737" s="1"/>
      <c r="R737" s="1">
        <v>2</v>
      </c>
      <c r="S737" s="1"/>
      <c r="T737" s="1"/>
      <c r="U737" s="1"/>
      <c r="V737" s="1"/>
    </row>
    <row r="738" spans="3:22" hidden="1" x14ac:dyDescent="0.3">
      <c r="C738" s="1">
        <v>741</v>
      </c>
      <c r="D738" s="1">
        <v>127</v>
      </c>
      <c r="E738" s="1">
        <v>1</v>
      </c>
      <c r="F738" s="1">
        <v>0.5</v>
      </c>
      <c r="G738" s="1"/>
      <c r="H738" s="1"/>
      <c r="I738" s="1">
        <v>1</v>
      </c>
      <c r="J738" s="1"/>
      <c r="K738" s="1"/>
      <c r="L738" s="1"/>
      <c r="M738" s="1"/>
      <c r="N738" s="1">
        <v>23</v>
      </c>
      <c r="O738" s="1">
        <v>1</v>
      </c>
      <c r="P738" s="1"/>
      <c r="Q738" s="1"/>
      <c r="R738" s="1">
        <v>3</v>
      </c>
      <c r="S738" s="1"/>
      <c r="T738" s="1"/>
      <c r="U738" s="1"/>
      <c r="V738" s="1"/>
    </row>
    <row r="739" spans="3:22" hidden="1" x14ac:dyDescent="0.3">
      <c r="C739" s="1">
        <v>742</v>
      </c>
      <c r="D739" s="1">
        <v>127</v>
      </c>
      <c r="E739" s="1">
        <v>1</v>
      </c>
      <c r="F739" s="1">
        <v>0.5</v>
      </c>
      <c r="G739" s="1"/>
      <c r="H739" s="1"/>
      <c r="I739" s="1">
        <v>1</v>
      </c>
      <c r="J739" s="1"/>
      <c r="K739" s="1"/>
      <c r="L739" s="1"/>
      <c r="M739" s="1"/>
      <c r="N739" s="1">
        <v>28</v>
      </c>
      <c r="O739" s="1">
        <v>1</v>
      </c>
      <c r="P739" s="1"/>
      <c r="Q739" s="1"/>
      <c r="R739" s="1">
        <v>3</v>
      </c>
      <c r="S739" s="1"/>
      <c r="T739" s="1"/>
      <c r="U739" s="1"/>
      <c r="V739" s="1"/>
    </row>
    <row r="740" spans="3:22" hidden="1" x14ac:dyDescent="0.3">
      <c r="C740" s="1">
        <v>743</v>
      </c>
      <c r="D740" s="1">
        <v>127</v>
      </c>
      <c r="E740" s="1">
        <v>1</v>
      </c>
      <c r="F740" s="1">
        <v>0.5</v>
      </c>
      <c r="G740" s="1"/>
      <c r="H740" s="1"/>
      <c r="I740" s="1">
        <v>1</v>
      </c>
      <c r="J740" s="1"/>
      <c r="K740" s="1"/>
      <c r="L740" s="1"/>
      <c r="M740" s="1"/>
      <c r="N740" s="1">
        <v>17</v>
      </c>
      <c r="O740" s="1">
        <v>1</v>
      </c>
      <c r="P740" s="1"/>
      <c r="Q740" s="1"/>
      <c r="R740" s="1">
        <v>3</v>
      </c>
      <c r="S740" s="1"/>
      <c r="T740" s="1"/>
      <c r="U740" s="1"/>
      <c r="V740" s="1"/>
    </row>
    <row r="741" spans="3:22" hidden="1" x14ac:dyDescent="0.3">
      <c r="C741" s="1">
        <v>744</v>
      </c>
      <c r="D741" s="1">
        <v>123</v>
      </c>
      <c r="E741" s="1">
        <v>0</v>
      </c>
      <c r="F741" s="1"/>
      <c r="G741" s="1">
        <v>9</v>
      </c>
      <c r="H741" s="1">
        <v>0</v>
      </c>
      <c r="I741" s="1">
        <v>0</v>
      </c>
      <c r="J741" s="1">
        <v>20</v>
      </c>
      <c r="K741" s="1">
        <v>0</v>
      </c>
      <c r="L741" s="1"/>
      <c r="M741" s="1"/>
      <c r="N741" s="1">
        <v>23</v>
      </c>
      <c r="O741" s="1">
        <v>1</v>
      </c>
      <c r="P741" s="1"/>
      <c r="Q741" s="1"/>
      <c r="R741" s="1">
        <v>1</v>
      </c>
      <c r="S741" s="1"/>
      <c r="T741" s="1"/>
      <c r="U741" s="1"/>
      <c r="V741" s="1"/>
    </row>
    <row r="742" spans="3:22" hidden="1" x14ac:dyDescent="0.3">
      <c r="C742" s="1">
        <v>745</v>
      </c>
      <c r="D742" s="1">
        <v>123</v>
      </c>
      <c r="E742" s="1">
        <v>0</v>
      </c>
      <c r="F742" s="1"/>
      <c r="G742" s="1">
        <v>19</v>
      </c>
      <c r="H742" s="1">
        <v>0</v>
      </c>
      <c r="I742" s="1">
        <v>0</v>
      </c>
      <c r="J742" s="1">
        <v>20</v>
      </c>
      <c r="K742" s="1">
        <v>0</v>
      </c>
      <c r="L742" s="1"/>
      <c r="M742" s="1"/>
      <c r="N742" s="1">
        <v>24</v>
      </c>
      <c r="O742" s="1">
        <v>1</v>
      </c>
      <c r="P742" s="1"/>
      <c r="Q742" s="1"/>
      <c r="R742" s="1">
        <v>1</v>
      </c>
      <c r="S742" s="1"/>
      <c r="T742" s="1"/>
      <c r="U742" s="1"/>
      <c r="V742" s="1"/>
    </row>
    <row r="743" spans="3:22" x14ac:dyDescent="0.3">
      <c r="C743" s="1">
        <v>746</v>
      </c>
      <c r="D743" s="1">
        <v>123</v>
      </c>
      <c r="E743" s="1">
        <v>2</v>
      </c>
      <c r="F743" s="1">
        <v>1</v>
      </c>
      <c r="G743" s="1"/>
      <c r="H743" s="1"/>
      <c r="I743" s="1">
        <v>1</v>
      </c>
      <c r="J743" s="1"/>
      <c r="K743" s="1"/>
      <c r="L743" s="1"/>
      <c r="M743" s="1"/>
      <c r="N743" s="1">
        <v>23</v>
      </c>
      <c r="O743" s="1">
        <v>4</v>
      </c>
      <c r="P743" s="1">
        <v>30000</v>
      </c>
      <c r="Q743" s="1">
        <v>1</v>
      </c>
      <c r="R743" s="1">
        <v>1</v>
      </c>
      <c r="S743" s="1"/>
      <c r="T743" s="1"/>
      <c r="U743" s="1"/>
      <c r="V743" s="1"/>
    </row>
    <row r="744" spans="3:22" hidden="1" x14ac:dyDescent="0.3">
      <c r="C744" s="1">
        <v>747</v>
      </c>
      <c r="D744" s="1">
        <v>123</v>
      </c>
      <c r="E744" s="1">
        <v>2</v>
      </c>
      <c r="F744" s="1">
        <v>1</v>
      </c>
      <c r="G744" s="1"/>
      <c r="H744" s="1">
        <v>0</v>
      </c>
      <c r="I744" s="1">
        <v>0</v>
      </c>
      <c r="J744" s="1">
        <v>10</v>
      </c>
      <c r="K744" s="1">
        <v>0</v>
      </c>
      <c r="L744" s="1"/>
      <c r="M744" s="1"/>
      <c r="N744" s="1">
        <v>23</v>
      </c>
      <c r="O744" s="1">
        <v>4</v>
      </c>
      <c r="P744" s="1"/>
      <c r="Q744" s="1"/>
      <c r="R744" s="1">
        <v>1</v>
      </c>
      <c r="S744" s="1"/>
      <c r="T744" s="1"/>
      <c r="U744" s="1"/>
      <c r="V744" s="1"/>
    </row>
    <row r="745" spans="3:22" hidden="1" x14ac:dyDescent="0.3">
      <c r="C745" s="1">
        <v>748</v>
      </c>
      <c r="D745" s="1">
        <v>123</v>
      </c>
      <c r="E745" s="1">
        <v>2</v>
      </c>
      <c r="F745" s="1">
        <v>1</v>
      </c>
      <c r="G745" s="1"/>
      <c r="H745" s="1">
        <v>0</v>
      </c>
      <c r="I745" s="1">
        <v>0</v>
      </c>
      <c r="J745" s="1">
        <v>10</v>
      </c>
      <c r="K745" s="1">
        <v>0</v>
      </c>
      <c r="L745" s="1"/>
      <c r="M745" s="1"/>
      <c r="N745" s="1">
        <v>24</v>
      </c>
      <c r="O745" s="1">
        <v>4</v>
      </c>
      <c r="P745" s="1"/>
      <c r="Q745" s="1"/>
      <c r="R745" s="1">
        <v>1</v>
      </c>
      <c r="S745" s="1"/>
      <c r="T745" s="1"/>
      <c r="U745" s="1"/>
      <c r="V745" s="1"/>
    </row>
    <row r="746" spans="3:22" hidden="1" x14ac:dyDescent="0.3">
      <c r="C746" s="1">
        <v>749</v>
      </c>
      <c r="D746" s="1">
        <v>123</v>
      </c>
      <c r="E746" s="1">
        <v>2</v>
      </c>
      <c r="F746" s="1">
        <v>1</v>
      </c>
      <c r="G746" s="1"/>
      <c r="H746" s="1">
        <v>0</v>
      </c>
      <c r="I746" s="1">
        <v>0</v>
      </c>
      <c r="J746" s="1">
        <v>10</v>
      </c>
      <c r="K746" s="1">
        <v>0</v>
      </c>
      <c r="L746" s="1"/>
      <c r="M746" s="1"/>
      <c r="N746" s="1">
        <v>26</v>
      </c>
      <c r="O746" s="1">
        <v>4</v>
      </c>
      <c r="P746" s="1"/>
      <c r="Q746" s="1"/>
      <c r="R746" s="1">
        <v>1</v>
      </c>
      <c r="S746" s="1"/>
      <c r="T746" s="1"/>
      <c r="U746" s="1"/>
      <c r="V746" s="1"/>
    </row>
    <row r="747" spans="3:22" hidden="1" x14ac:dyDescent="0.3">
      <c r="C747" s="1">
        <v>750</v>
      </c>
      <c r="D747" s="1">
        <v>123</v>
      </c>
      <c r="E747" s="1">
        <v>2</v>
      </c>
      <c r="F747" s="1">
        <v>1</v>
      </c>
      <c r="G747" s="1"/>
      <c r="H747" s="1">
        <v>0</v>
      </c>
      <c r="I747" s="1">
        <v>0</v>
      </c>
      <c r="J747" s="1">
        <v>10</v>
      </c>
      <c r="K747" s="1">
        <v>0</v>
      </c>
      <c r="L747" s="1"/>
      <c r="M747" s="1"/>
      <c r="N747" s="1">
        <v>28</v>
      </c>
      <c r="O747" s="1">
        <v>4</v>
      </c>
      <c r="P747" s="1"/>
      <c r="Q747" s="1"/>
      <c r="R747" s="1">
        <v>1</v>
      </c>
      <c r="S747" s="1"/>
      <c r="T747" s="1"/>
      <c r="U747" s="1"/>
      <c r="V747" s="1"/>
    </row>
    <row r="748" spans="3:22" hidden="1" x14ac:dyDescent="0.3">
      <c r="C748" s="1">
        <v>751</v>
      </c>
      <c r="D748" s="1">
        <v>124</v>
      </c>
      <c r="E748" s="1">
        <v>0</v>
      </c>
      <c r="F748" s="1"/>
      <c r="G748" s="1">
        <v>10</v>
      </c>
      <c r="H748" s="1">
        <v>0</v>
      </c>
      <c r="I748" s="1">
        <v>0</v>
      </c>
      <c r="J748" s="1">
        <v>20</v>
      </c>
      <c r="K748" s="1">
        <v>0</v>
      </c>
      <c r="L748" s="1"/>
      <c r="M748" s="1"/>
      <c r="N748" s="1">
        <v>22</v>
      </c>
      <c r="O748" s="1">
        <v>1</v>
      </c>
      <c r="P748" s="1"/>
      <c r="Q748" s="1"/>
      <c r="R748" s="1">
        <v>1</v>
      </c>
      <c r="S748" s="1"/>
      <c r="T748" s="1"/>
      <c r="U748" s="1"/>
      <c r="V748" s="1"/>
    </row>
    <row r="749" spans="3:22" hidden="1" x14ac:dyDescent="0.3">
      <c r="C749" s="1">
        <v>752</v>
      </c>
      <c r="D749" s="1">
        <v>124</v>
      </c>
      <c r="E749" s="1">
        <v>0</v>
      </c>
      <c r="F749" s="1"/>
      <c r="G749" s="1">
        <v>20</v>
      </c>
      <c r="H749" s="1">
        <v>0</v>
      </c>
      <c r="I749" s="1">
        <v>0</v>
      </c>
      <c r="J749" s="1">
        <v>20</v>
      </c>
      <c r="K749" s="1">
        <v>0</v>
      </c>
      <c r="L749" s="1"/>
      <c r="M749" s="1"/>
      <c r="N749" s="1">
        <v>26</v>
      </c>
      <c r="O749" s="1">
        <v>1</v>
      </c>
      <c r="P749" s="1"/>
      <c r="Q749" s="1"/>
      <c r="R749" s="1">
        <v>1</v>
      </c>
      <c r="S749" s="1"/>
      <c r="T749" s="1"/>
      <c r="U749" s="1"/>
      <c r="V749" s="1"/>
    </row>
    <row r="750" spans="3:22" hidden="1" x14ac:dyDescent="0.3">
      <c r="C750" s="1">
        <v>753</v>
      </c>
      <c r="D750" s="1">
        <v>124</v>
      </c>
      <c r="E750" s="1">
        <v>2</v>
      </c>
      <c r="F750" s="1">
        <v>1</v>
      </c>
      <c r="G750" s="1"/>
      <c r="H750" s="1">
        <v>0</v>
      </c>
      <c r="I750" s="1">
        <v>0</v>
      </c>
      <c r="J750" s="1">
        <v>10</v>
      </c>
      <c r="K750" s="1">
        <v>0</v>
      </c>
      <c r="L750" s="1"/>
      <c r="M750" s="1"/>
      <c r="N750" s="1">
        <v>22</v>
      </c>
      <c r="O750" s="1">
        <v>1</v>
      </c>
      <c r="P750" s="1"/>
      <c r="Q750" s="1"/>
      <c r="R750" s="1">
        <v>1</v>
      </c>
      <c r="S750" s="1"/>
      <c r="T750" s="1"/>
      <c r="U750" s="1"/>
      <c r="V750" s="1"/>
    </row>
    <row r="751" spans="3:22" hidden="1" x14ac:dyDescent="0.3">
      <c r="C751" s="1">
        <v>754</v>
      </c>
      <c r="D751" s="1">
        <v>124</v>
      </c>
      <c r="E751" s="1">
        <v>2</v>
      </c>
      <c r="F751" s="1">
        <v>1</v>
      </c>
      <c r="G751" s="1"/>
      <c r="H751" s="1">
        <v>0</v>
      </c>
      <c r="I751" s="1">
        <v>0</v>
      </c>
      <c r="J751" s="1">
        <v>10</v>
      </c>
      <c r="K751" s="1">
        <v>0</v>
      </c>
      <c r="L751" s="1"/>
      <c r="M751" s="1"/>
      <c r="N751" s="1">
        <v>26</v>
      </c>
      <c r="O751" s="1">
        <v>1</v>
      </c>
      <c r="P751" s="1"/>
      <c r="Q751" s="1"/>
      <c r="R751" s="1">
        <v>1</v>
      </c>
      <c r="S751" s="1"/>
      <c r="T751" s="1"/>
      <c r="U751" s="1"/>
      <c r="V751" s="1"/>
    </row>
    <row r="752" spans="3:22" hidden="1" x14ac:dyDescent="0.3">
      <c r="C752" s="1">
        <v>755</v>
      </c>
      <c r="D752" s="1">
        <v>124</v>
      </c>
      <c r="E752" s="1">
        <v>2</v>
      </c>
      <c r="F752" s="1">
        <v>1</v>
      </c>
      <c r="G752" s="1"/>
      <c r="H752" s="1">
        <v>0</v>
      </c>
      <c r="I752" s="1">
        <v>0</v>
      </c>
      <c r="J752" s="1">
        <v>10</v>
      </c>
      <c r="K752" s="1">
        <v>0</v>
      </c>
      <c r="L752" s="1"/>
      <c r="M752" s="1"/>
      <c r="N752" s="1">
        <v>28</v>
      </c>
      <c r="O752" s="1">
        <v>1</v>
      </c>
      <c r="P752" s="1"/>
      <c r="Q752" s="1"/>
      <c r="R752" s="1">
        <v>1</v>
      </c>
      <c r="S752" s="1"/>
      <c r="T752" s="1"/>
      <c r="U752" s="1"/>
      <c r="V752" s="1"/>
    </row>
    <row r="753" spans="3:22" hidden="1" x14ac:dyDescent="0.3">
      <c r="C753" s="1">
        <v>756</v>
      </c>
      <c r="D753" s="1">
        <v>124</v>
      </c>
      <c r="E753" s="1">
        <v>2</v>
      </c>
      <c r="F753" s="1">
        <v>1</v>
      </c>
      <c r="G753" s="1"/>
      <c r="H753" s="1">
        <v>0</v>
      </c>
      <c r="I753" s="1">
        <v>0</v>
      </c>
      <c r="J753" s="1">
        <v>10</v>
      </c>
      <c r="K753" s="1">
        <v>0</v>
      </c>
      <c r="L753" s="1"/>
      <c r="M753" s="1"/>
      <c r="N753" s="1">
        <v>17</v>
      </c>
      <c r="O753" s="1">
        <v>1</v>
      </c>
      <c r="P753" s="1"/>
      <c r="Q753" s="1"/>
      <c r="R753" s="1">
        <v>1</v>
      </c>
      <c r="S753" s="1"/>
      <c r="T753" s="1"/>
      <c r="U753" s="1"/>
      <c r="V753" s="1"/>
    </row>
    <row r="754" spans="3:22" x14ac:dyDescent="0.3">
      <c r="C754" s="1">
        <v>757</v>
      </c>
      <c r="D754" s="1">
        <v>124</v>
      </c>
      <c r="E754" s="1">
        <v>2</v>
      </c>
      <c r="F754" s="1">
        <v>1</v>
      </c>
      <c r="G754" s="1"/>
      <c r="H754" s="1"/>
      <c r="I754" s="1">
        <v>1</v>
      </c>
      <c r="J754" s="1"/>
      <c r="K754" s="1"/>
      <c r="L754" s="1"/>
      <c r="M754" s="1"/>
      <c r="N754" s="1">
        <v>311</v>
      </c>
      <c r="O754" s="1">
        <v>10</v>
      </c>
      <c r="P754" s="1">
        <v>30000</v>
      </c>
      <c r="Q754" s="1">
        <v>1</v>
      </c>
      <c r="R754" s="1">
        <v>1</v>
      </c>
      <c r="S754" s="1"/>
      <c r="T754" s="1"/>
      <c r="U754" s="1"/>
      <c r="V754" s="1"/>
    </row>
    <row r="755" spans="3:22" hidden="1" x14ac:dyDescent="0.3">
      <c r="C755" s="1">
        <v>758</v>
      </c>
      <c r="D755" s="1">
        <v>130</v>
      </c>
      <c r="E755" s="1">
        <v>0</v>
      </c>
      <c r="F755" s="1"/>
      <c r="G755" s="1">
        <v>0</v>
      </c>
      <c r="H755" s="1"/>
      <c r="I755" s="1">
        <v>1</v>
      </c>
      <c r="J755" s="1"/>
      <c r="K755" s="1"/>
      <c r="L755" s="1"/>
      <c r="M755" s="1"/>
      <c r="N755" s="1">
        <v>117</v>
      </c>
      <c r="O755" s="1">
        <v>20</v>
      </c>
      <c r="P755" s="1"/>
      <c r="Q755" s="1"/>
      <c r="R755" s="1">
        <v>1</v>
      </c>
      <c r="S755" s="1"/>
      <c r="T755" s="1"/>
      <c r="U755" s="1"/>
      <c r="V755" s="1"/>
    </row>
    <row r="756" spans="3:22" hidden="1" x14ac:dyDescent="0.3">
      <c r="C756" s="1">
        <v>759</v>
      </c>
      <c r="D756" s="1">
        <v>130</v>
      </c>
      <c r="E756" s="1">
        <v>0</v>
      </c>
      <c r="F756" s="1"/>
      <c r="G756" s="1">
        <v>5</v>
      </c>
      <c r="H756" s="1">
        <v>0</v>
      </c>
      <c r="I756" s="1">
        <v>0</v>
      </c>
      <c r="J756" s="1">
        <v>15</v>
      </c>
      <c r="K756" s="1">
        <v>0</v>
      </c>
      <c r="L756" s="1"/>
      <c r="M756" s="1"/>
      <c r="N756" s="1">
        <v>23</v>
      </c>
      <c r="O756" s="1">
        <v>1</v>
      </c>
      <c r="P756" s="1"/>
      <c r="Q756" s="1"/>
      <c r="R756" s="1">
        <v>1</v>
      </c>
      <c r="S756" s="1"/>
      <c r="T756" s="1"/>
      <c r="U756" s="1"/>
      <c r="V756" s="1"/>
    </row>
    <row r="757" spans="3:22" hidden="1" x14ac:dyDescent="0.3">
      <c r="C757" s="1">
        <v>760</v>
      </c>
      <c r="D757" s="1">
        <v>130</v>
      </c>
      <c r="E757" s="1">
        <v>0</v>
      </c>
      <c r="F757" s="1"/>
      <c r="G757" s="1">
        <v>15</v>
      </c>
      <c r="H757" s="1">
        <v>0</v>
      </c>
      <c r="I757" s="1">
        <v>0</v>
      </c>
      <c r="J757" s="1">
        <v>15</v>
      </c>
      <c r="K757" s="1">
        <v>0</v>
      </c>
      <c r="L757" s="1"/>
      <c r="M757" s="1"/>
      <c r="N757" s="1">
        <v>24</v>
      </c>
      <c r="O757" s="1">
        <v>1</v>
      </c>
      <c r="P757" s="1"/>
      <c r="Q757" s="1"/>
      <c r="R757" s="1">
        <v>1</v>
      </c>
      <c r="S757" s="1"/>
      <c r="T757" s="1"/>
      <c r="U757" s="1"/>
      <c r="V757" s="1"/>
    </row>
    <row r="758" spans="3:22" hidden="1" x14ac:dyDescent="0.3">
      <c r="C758" s="1">
        <v>761</v>
      </c>
      <c r="D758" s="1">
        <v>130</v>
      </c>
      <c r="E758" s="1">
        <v>0</v>
      </c>
      <c r="F758" s="1"/>
      <c r="G758" s="1">
        <v>25</v>
      </c>
      <c r="H758" s="1">
        <v>0</v>
      </c>
      <c r="I758" s="1">
        <v>0</v>
      </c>
      <c r="J758" s="1">
        <v>15</v>
      </c>
      <c r="K758" s="1">
        <v>0</v>
      </c>
      <c r="L758" s="1"/>
      <c r="M758" s="1"/>
      <c r="N758" s="1">
        <v>25</v>
      </c>
      <c r="O758" s="1">
        <v>1</v>
      </c>
      <c r="P758" s="1"/>
      <c r="Q758" s="1"/>
      <c r="R758" s="1">
        <v>1</v>
      </c>
      <c r="S758" s="1"/>
      <c r="T758" s="1"/>
      <c r="U758" s="1"/>
      <c r="V758" s="1"/>
    </row>
    <row r="759" spans="3:22" hidden="1" x14ac:dyDescent="0.3">
      <c r="C759" s="1">
        <v>762</v>
      </c>
      <c r="D759" s="1">
        <v>130</v>
      </c>
      <c r="E759" s="1">
        <v>0</v>
      </c>
      <c r="F759" s="1"/>
      <c r="G759" s="1">
        <v>35</v>
      </c>
      <c r="H759" s="1">
        <v>0</v>
      </c>
      <c r="I759" s="1">
        <v>0</v>
      </c>
      <c r="J759" s="1">
        <v>15</v>
      </c>
      <c r="K759" s="1">
        <v>0</v>
      </c>
      <c r="L759" s="1"/>
      <c r="M759" s="1"/>
      <c r="N759" s="1">
        <v>9</v>
      </c>
      <c r="O759" s="1">
        <v>1</v>
      </c>
      <c r="P759" s="1"/>
      <c r="Q759" s="1"/>
      <c r="R759" s="1">
        <v>1</v>
      </c>
      <c r="S759" s="1"/>
      <c r="T759" s="1"/>
      <c r="U759" s="1"/>
      <c r="V759" s="1"/>
    </row>
    <row r="760" spans="3:22" hidden="1" x14ac:dyDescent="0.3">
      <c r="C760" s="1">
        <v>763</v>
      </c>
      <c r="D760" s="1">
        <v>130</v>
      </c>
      <c r="E760" s="1">
        <v>0</v>
      </c>
      <c r="F760" s="1"/>
      <c r="G760" s="1">
        <v>45</v>
      </c>
      <c r="H760" s="1">
        <v>0</v>
      </c>
      <c r="I760" s="1">
        <v>0</v>
      </c>
      <c r="J760" s="1">
        <v>15</v>
      </c>
      <c r="K760" s="1">
        <v>0</v>
      </c>
      <c r="L760" s="1"/>
      <c r="M760" s="1"/>
      <c r="N760" s="1">
        <v>26</v>
      </c>
      <c r="O760" s="1">
        <v>1</v>
      </c>
      <c r="P760" s="1"/>
      <c r="Q760" s="1"/>
      <c r="R760" s="1">
        <v>1</v>
      </c>
      <c r="S760" s="1"/>
      <c r="T760" s="1"/>
      <c r="U760" s="1"/>
      <c r="V760" s="1"/>
    </row>
    <row r="761" spans="3:22" hidden="1" x14ac:dyDescent="0.3">
      <c r="C761" s="1">
        <v>764</v>
      </c>
      <c r="D761" s="1">
        <v>131</v>
      </c>
      <c r="E761" s="1">
        <v>0</v>
      </c>
      <c r="F761" s="1"/>
      <c r="G761" s="1">
        <v>5</v>
      </c>
      <c r="H761" s="1">
        <v>0</v>
      </c>
      <c r="I761" s="1">
        <v>0</v>
      </c>
      <c r="J761" s="1">
        <v>40</v>
      </c>
      <c r="K761" s="1">
        <v>0</v>
      </c>
      <c r="L761" s="1"/>
      <c r="M761" s="1"/>
      <c r="N761" s="1">
        <v>23</v>
      </c>
      <c r="O761" s="1">
        <v>1</v>
      </c>
      <c r="P761" s="1"/>
      <c r="Q761" s="1"/>
      <c r="R761" s="1">
        <v>1</v>
      </c>
      <c r="S761" s="1"/>
      <c r="T761" s="1"/>
      <c r="U761" s="1"/>
      <c r="V761" s="1"/>
    </row>
    <row r="762" spans="3:22" hidden="1" x14ac:dyDescent="0.3">
      <c r="C762" s="1">
        <v>765</v>
      </c>
      <c r="D762" s="1">
        <v>131</v>
      </c>
      <c r="E762" s="1">
        <v>0</v>
      </c>
      <c r="F762" s="1"/>
      <c r="G762" s="1">
        <v>15</v>
      </c>
      <c r="H762" s="1">
        <v>0</v>
      </c>
      <c r="I762" s="1">
        <v>0</v>
      </c>
      <c r="J762" s="1">
        <v>40</v>
      </c>
      <c r="K762" s="1">
        <v>0</v>
      </c>
      <c r="L762" s="1"/>
      <c r="M762" s="1"/>
      <c r="N762" s="1">
        <v>24</v>
      </c>
      <c r="O762" s="1">
        <v>1</v>
      </c>
      <c r="P762" s="1"/>
      <c r="Q762" s="1"/>
      <c r="R762" s="1">
        <v>1</v>
      </c>
      <c r="S762" s="1"/>
      <c r="T762" s="1"/>
      <c r="U762" s="1"/>
      <c r="V762" s="1"/>
    </row>
    <row r="763" spans="3:22" hidden="1" x14ac:dyDescent="0.3">
      <c r="C763" s="1">
        <v>766</v>
      </c>
      <c r="D763" s="1">
        <v>131</v>
      </c>
      <c r="E763" s="1">
        <v>0</v>
      </c>
      <c r="F763" s="1"/>
      <c r="G763" s="1">
        <v>25</v>
      </c>
      <c r="H763" s="1">
        <v>0</v>
      </c>
      <c r="I763" s="1">
        <v>0</v>
      </c>
      <c r="J763" s="1">
        <v>40</v>
      </c>
      <c r="K763" s="1">
        <v>0</v>
      </c>
      <c r="L763" s="1"/>
      <c r="M763" s="1"/>
      <c r="N763" s="1">
        <v>26</v>
      </c>
      <c r="O763" s="1">
        <v>1</v>
      </c>
      <c r="P763" s="1"/>
      <c r="Q763" s="1"/>
      <c r="R763" s="1">
        <v>1</v>
      </c>
      <c r="S763" s="1"/>
      <c r="T763" s="1"/>
      <c r="U763" s="1"/>
      <c r="V763" s="1"/>
    </row>
    <row r="764" spans="3:22" hidden="1" x14ac:dyDescent="0.3">
      <c r="C764" s="1">
        <v>767</v>
      </c>
      <c r="D764" s="1">
        <v>131</v>
      </c>
      <c r="E764" s="1">
        <v>0</v>
      </c>
      <c r="F764" s="1"/>
      <c r="G764" s="1">
        <v>35</v>
      </c>
      <c r="H764" s="1">
        <v>0</v>
      </c>
      <c r="I764" s="1">
        <v>0</v>
      </c>
      <c r="J764" s="1">
        <v>40</v>
      </c>
      <c r="K764" s="1">
        <v>0</v>
      </c>
      <c r="L764" s="1"/>
      <c r="M764" s="1"/>
      <c r="N764" s="1">
        <v>10</v>
      </c>
      <c r="O764" s="1">
        <v>1</v>
      </c>
      <c r="P764" s="1"/>
      <c r="Q764" s="1"/>
      <c r="R764" s="1">
        <v>1</v>
      </c>
      <c r="S764" s="1"/>
      <c r="T764" s="1"/>
      <c r="U764" s="1"/>
      <c r="V764" s="1"/>
    </row>
    <row r="765" spans="3:22" hidden="1" x14ac:dyDescent="0.3">
      <c r="C765" s="1">
        <v>768</v>
      </c>
      <c r="D765" s="1">
        <v>132</v>
      </c>
      <c r="E765" s="1">
        <v>0</v>
      </c>
      <c r="F765" s="1"/>
      <c r="G765" s="1">
        <v>0</v>
      </c>
      <c r="H765" s="1">
        <v>0</v>
      </c>
      <c r="I765" s="1">
        <v>0</v>
      </c>
      <c r="J765" s="1">
        <v>15</v>
      </c>
      <c r="K765" s="1">
        <v>0</v>
      </c>
      <c r="L765" s="1"/>
      <c r="M765" s="1"/>
      <c r="N765" s="1">
        <v>23</v>
      </c>
      <c r="O765" s="1">
        <v>1</v>
      </c>
      <c r="P765" s="1"/>
      <c r="Q765" s="1"/>
      <c r="R765" s="1">
        <v>1</v>
      </c>
      <c r="S765" s="1"/>
      <c r="T765" s="1"/>
      <c r="U765" s="1"/>
      <c r="V765" s="1"/>
    </row>
    <row r="766" spans="3:22" hidden="1" x14ac:dyDescent="0.3">
      <c r="C766" s="1">
        <v>769</v>
      </c>
      <c r="D766" s="1">
        <v>132</v>
      </c>
      <c r="E766" s="1">
        <v>0</v>
      </c>
      <c r="F766" s="1"/>
      <c r="G766" s="1">
        <v>5</v>
      </c>
      <c r="H766" s="1">
        <v>0</v>
      </c>
      <c r="I766" s="1">
        <v>0</v>
      </c>
      <c r="J766" s="1">
        <v>15</v>
      </c>
      <c r="K766" s="1">
        <v>0</v>
      </c>
      <c r="L766" s="1"/>
      <c r="M766" s="1"/>
      <c r="N766" s="1">
        <v>24</v>
      </c>
      <c r="O766" s="1">
        <v>1</v>
      </c>
      <c r="P766" s="1"/>
      <c r="Q766" s="1"/>
      <c r="R766" s="1">
        <v>1</v>
      </c>
      <c r="S766" s="1"/>
      <c r="T766" s="1"/>
      <c r="U766" s="1"/>
      <c r="V766" s="1"/>
    </row>
    <row r="767" spans="3:22" hidden="1" x14ac:dyDescent="0.3">
      <c r="C767" s="1">
        <v>770</v>
      </c>
      <c r="D767" s="1">
        <v>132</v>
      </c>
      <c r="E767" s="1">
        <v>0</v>
      </c>
      <c r="F767" s="1"/>
      <c r="G767" s="1">
        <v>10</v>
      </c>
      <c r="H767" s="1">
        <v>0</v>
      </c>
      <c r="I767" s="1">
        <v>0</v>
      </c>
      <c r="J767" s="1">
        <v>15</v>
      </c>
      <c r="K767" s="1">
        <v>0</v>
      </c>
      <c r="L767" s="1"/>
      <c r="M767" s="1"/>
      <c r="N767" s="1">
        <v>5</v>
      </c>
      <c r="O767" s="1">
        <v>1</v>
      </c>
      <c r="P767" s="1"/>
      <c r="Q767" s="1"/>
      <c r="R767" s="1">
        <v>1</v>
      </c>
      <c r="S767" s="1"/>
      <c r="T767" s="1"/>
      <c r="U767" s="1"/>
      <c r="V767" s="1"/>
    </row>
    <row r="768" spans="3:22" x14ac:dyDescent="0.3">
      <c r="C768" s="1">
        <v>771</v>
      </c>
      <c r="D768" s="1">
        <v>132</v>
      </c>
      <c r="E768" s="1">
        <v>1</v>
      </c>
      <c r="F768" s="1">
        <v>0.5</v>
      </c>
      <c r="G768" s="1"/>
      <c r="H768" s="1"/>
      <c r="I768" s="1">
        <v>1</v>
      </c>
      <c r="J768" s="1"/>
      <c r="K768" s="1"/>
      <c r="L768" s="1"/>
      <c r="M768" s="1"/>
      <c r="N768" s="1">
        <v>313</v>
      </c>
      <c r="O768" s="1">
        <v>10</v>
      </c>
      <c r="P768" s="1">
        <v>30000</v>
      </c>
      <c r="Q768" s="1">
        <v>1</v>
      </c>
      <c r="R768" s="1">
        <v>1</v>
      </c>
      <c r="S768" s="1"/>
      <c r="T768" s="1"/>
      <c r="U768" s="1"/>
      <c r="V768" s="1"/>
    </row>
    <row r="769" spans="3:22" hidden="1" x14ac:dyDescent="0.3">
      <c r="C769" s="1">
        <v>772</v>
      </c>
      <c r="D769" s="1">
        <v>138</v>
      </c>
      <c r="E769" s="1">
        <v>0</v>
      </c>
      <c r="F769" s="1"/>
      <c r="G769" s="1">
        <v>4</v>
      </c>
      <c r="H769" s="1">
        <v>0</v>
      </c>
      <c r="I769" s="1">
        <v>0</v>
      </c>
      <c r="J769" s="1">
        <v>15</v>
      </c>
      <c r="K769" s="1">
        <v>0</v>
      </c>
      <c r="L769" s="1"/>
      <c r="M769" s="1"/>
      <c r="N769" s="1">
        <v>23</v>
      </c>
      <c r="O769" s="1">
        <v>1</v>
      </c>
      <c r="P769" s="1"/>
      <c r="Q769" s="1"/>
      <c r="R769" s="1">
        <v>1</v>
      </c>
      <c r="S769" s="1"/>
      <c r="T769" s="1"/>
      <c r="U769" s="1"/>
      <c r="V769" s="1"/>
    </row>
    <row r="770" spans="3:22" hidden="1" x14ac:dyDescent="0.3">
      <c r="C770" s="1">
        <v>773</v>
      </c>
      <c r="D770" s="1">
        <v>138</v>
      </c>
      <c r="E770" s="1">
        <v>0</v>
      </c>
      <c r="F770" s="1"/>
      <c r="G770" s="1">
        <v>4</v>
      </c>
      <c r="H770" s="1">
        <v>0</v>
      </c>
      <c r="I770" s="1">
        <v>0</v>
      </c>
      <c r="J770" s="1">
        <v>15</v>
      </c>
      <c r="K770" s="1">
        <v>0</v>
      </c>
      <c r="L770" s="1"/>
      <c r="M770" s="1"/>
      <c r="N770" s="1">
        <v>24</v>
      </c>
      <c r="O770" s="1">
        <v>1</v>
      </c>
      <c r="P770" s="1"/>
      <c r="Q770" s="1"/>
      <c r="R770" s="1">
        <v>1</v>
      </c>
      <c r="S770" s="1"/>
      <c r="T770" s="1"/>
      <c r="U770" s="1"/>
      <c r="V770" s="1"/>
    </row>
    <row r="771" spans="3:22" hidden="1" x14ac:dyDescent="0.3">
      <c r="C771" s="1">
        <v>774</v>
      </c>
      <c r="D771" s="1">
        <v>138</v>
      </c>
      <c r="E771" s="1">
        <v>0</v>
      </c>
      <c r="F771" s="1"/>
      <c r="G771" s="1">
        <v>19</v>
      </c>
      <c r="H771" s="1">
        <v>0</v>
      </c>
      <c r="I771" s="1">
        <v>0</v>
      </c>
      <c r="J771" s="1">
        <v>15</v>
      </c>
      <c r="K771" s="1">
        <v>0</v>
      </c>
      <c r="L771" s="1"/>
      <c r="M771" s="1"/>
      <c r="N771" s="1">
        <v>5</v>
      </c>
      <c r="O771" s="1">
        <v>1</v>
      </c>
      <c r="P771" s="1"/>
      <c r="Q771" s="1"/>
      <c r="R771" s="1">
        <v>1</v>
      </c>
      <c r="S771" s="1"/>
      <c r="T771" s="1"/>
      <c r="U771" s="1"/>
      <c r="V771" s="1"/>
    </row>
    <row r="772" spans="3:22" hidden="1" x14ac:dyDescent="0.3">
      <c r="C772" s="1">
        <v>775</v>
      </c>
      <c r="D772" s="1">
        <v>138</v>
      </c>
      <c r="E772" s="1">
        <v>0</v>
      </c>
      <c r="F772" s="1"/>
      <c r="G772" s="1">
        <v>34</v>
      </c>
      <c r="H772" s="1">
        <v>0</v>
      </c>
      <c r="I772" s="1">
        <v>0</v>
      </c>
      <c r="J772" s="1">
        <v>15</v>
      </c>
      <c r="K772" s="1">
        <v>0</v>
      </c>
      <c r="L772" s="1"/>
      <c r="M772" s="1"/>
      <c r="N772" s="1">
        <v>26</v>
      </c>
      <c r="O772" s="1">
        <v>1</v>
      </c>
      <c r="P772" s="1"/>
      <c r="Q772" s="1"/>
      <c r="R772" s="1">
        <v>1</v>
      </c>
      <c r="S772" s="1"/>
      <c r="T772" s="1"/>
      <c r="U772" s="1"/>
      <c r="V772" s="1"/>
    </row>
    <row r="773" spans="3:22" hidden="1" x14ac:dyDescent="0.3">
      <c r="C773" s="1">
        <v>776</v>
      </c>
      <c r="D773" s="1">
        <v>138</v>
      </c>
      <c r="E773" s="1">
        <v>0</v>
      </c>
      <c r="F773" s="1"/>
      <c r="G773" s="1">
        <v>34</v>
      </c>
      <c r="H773" s="1">
        <v>0</v>
      </c>
      <c r="I773" s="1">
        <v>0</v>
      </c>
      <c r="J773" s="1">
        <v>15</v>
      </c>
      <c r="K773" s="1">
        <v>0</v>
      </c>
      <c r="L773" s="1"/>
      <c r="M773" s="1"/>
      <c r="N773" s="1">
        <v>10</v>
      </c>
      <c r="O773" s="1">
        <v>1</v>
      </c>
      <c r="P773" s="1"/>
      <c r="Q773" s="1"/>
      <c r="R773" s="1">
        <v>1</v>
      </c>
      <c r="S773" s="1"/>
      <c r="T773" s="1"/>
      <c r="U773" s="1"/>
      <c r="V773" s="1"/>
    </row>
    <row r="774" spans="3:22" hidden="1" x14ac:dyDescent="0.3">
      <c r="C774" s="1">
        <v>777</v>
      </c>
      <c r="D774" s="1">
        <v>138</v>
      </c>
      <c r="E774" s="1">
        <v>0</v>
      </c>
      <c r="F774" s="1"/>
      <c r="G774" s="1">
        <v>49</v>
      </c>
      <c r="H774" s="1">
        <v>0</v>
      </c>
      <c r="I774" s="1">
        <v>0</v>
      </c>
      <c r="J774" s="1">
        <v>15</v>
      </c>
      <c r="K774" s="1">
        <v>0</v>
      </c>
      <c r="L774" s="1"/>
      <c r="M774" s="1"/>
      <c r="N774" s="1">
        <v>11</v>
      </c>
      <c r="O774" s="1">
        <v>1</v>
      </c>
      <c r="P774" s="1"/>
      <c r="Q774" s="1"/>
      <c r="R774" s="1">
        <v>1</v>
      </c>
      <c r="S774" s="1"/>
      <c r="T774" s="1"/>
      <c r="U774" s="1"/>
      <c r="V774" s="1"/>
    </row>
    <row r="775" spans="3:22" hidden="1" x14ac:dyDescent="0.3">
      <c r="C775" s="1">
        <v>778</v>
      </c>
      <c r="D775" s="1">
        <v>139</v>
      </c>
      <c r="E775" s="1">
        <v>0</v>
      </c>
      <c r="F775" s="1"/>
      <c r="G775" s="1">
        <v>1</v>
      </c>
      <c r="H775" s="1">
        <v>0</v>
      </c>
      <c r="I775" s="1">
        <v>0</v>
      </c>
      <c r="J775" s="1">
        <v>10</v>
      </c>
      <c r="K775" s="1">
        <v>0</v>
      </c>
      <c r="L775" s="1"/>
      <c r="M775" s="1"/>
      <c r="N775" s="1">
        <v>9</v>
      </c>
      <c r="O775" s="1">
        <v>1</v>
      </c>
      <c r="P775" s="1"/>
      <c r="Q775" s="1"/>
      <c r="R775" s="1">
        <v>1</v>
      </c>
      <c r="S775" s="1"/>
      <c r="T775" s="1"/>
      <c r="U775" s="1"/>
      <c r="V775" s="1"/>
    </row>
    <row r="776" spans="3:22" hidden="1" x14ac:dyDescent="0.3">
      <c r="C776" s="1">
        <v>779</v>
      </c>
      <c r="D776" s="1">
        <v>139</v>
      </c>
      <c r="E776" s="1">
        <v>1</v>
      </c>
      <c r="F776" s="1">
        <v>0.5</v>
      </c>
      <c r="G776" s="1"/>
      <c r="H776" s="1">
        <v>0</v>
      </c>
      <c r="I776" s="1">
        <v>0</v>
      </c>
      <c r="J776" s="1">
        <v>15</v>
      </c>
      <c r="K776" s="1">
        <v>0</v>
      </c>
      <c r="L776" s="1"/>
      <c r="M776" s="1"/>
      <c r="N776" s="1">
        <v>24</v>
      </c>
      <c r="O776" s="1">
        <v>1</v>
      </c>
      <c r="P776" s="1"/>
      <c r="Q776" s="1"/>
      <c r="R776" s="1">
        <v>1</v>
      </c>
      <c r="S776" s="1"/>
      <c r="T776" s="1"/>
      <c r="U776" s="1"/>
      <c r="V776" s="1"/>
    </row>
    <row r="777" spans="3:22" hidden="1" x14ac:dyDescent="0.3">
      <c r="C777" s="1">
        <v>780</v>
      </c>
      <c r="D777" s="1">
        <v>139</v>
      </c>
      <c r="E777" s="1">
        <v>1</v>
      </c>
      <c r="F777" s="1">
        <v>0.5</v>
      </c>
      <c r="G777" s="1"/>
      <c r="H777" s="1">
        <v>0</v>
      </c>
      <c r="I777" s="1">
        <v>0</v>
      </c>
      <c r="J777" s="1">
        <v>15</v>
      </c>
      <c r="K777" s="1">
        <v>0</v>
      </c>
      <c r="L777" s="1"/>
      <c r="M777" s="1"/>
      <c r="N777" s="1">
        <v>5</v>
      </c>
      <c r="O777" s="1">
        <v>1</v>
      </c>
      <c r="P777" s="1"/>
      <c r="Q777" s="1"/>
      <c r="R777" s="1">
        <v>1</v>
      </c>
      <c r="S777" s="1"/>
      <c r="T777" s="1"/>
      <c r="U777" s="1"/>
      <c r="V777" s="1"/>
    </row>
    <row r="778" spans="3:22" hidden="1" x14ac:dyDescent="0.3">
      <c r="C778" s="1">
        <v>781</v>
      </c>
      <c r="D778" s="1">
        <v>139</v>
      </c>
      <c r="E778" s="1">
        <v>1</v>
      </c>
      <c r="F778" s="1">
        <v>0.5</v>
      </c>
      <c r="G778" s="1"/>
      <c r="H778" s="1">
        <v>0</v>
      </c>
      <c r="I778" s="1">
        <v>0</v>
      </c>
      <c r="J778" s="1">
        <v>15</v>
      </c>
      <c r="K778" s="1">
        <v>0</v>
      </c>
      <c r="L778" s="1"/>
      <c r="M778" s="1"/>
      <c r="N778" s="1">
        <v>10</v>
      </c>
      <c r="O778" s="1">
        <v>1</v>
      </c>
      <c r="P778" s="1"/>
      <c r="Q778" s="1"/>
      <c r="R778" s="1">
        <v>1</v>
      </c>
      <c r="S778" s="1"/>
      <c r="T778" s="1"/>
      <c r="U778" s="1"/>
      <c r="V778" s="1"/>
    </row>
    <row r="779" spans="3:22" hidden="1" x14ac:dyDescent="0.3">
      <c r="C779" s="1">
        <v>782</v>
      </c>
      <c r="D779" s="1">
        <v>139</v>
      </c>
      <c r="E779" s="1">
        <v>1</v>
      </c>
      <c r="F779" s="1">
        <v>0.5</v>
      </c>
      <c r="G779" s="1"/>
      <c r="H779" s="1">
        <v>0</v>
      </c>
      <c r="I779" s="1">
        <v>0</v>
      </c>
      <c r="J779" s="1">
        <v>15</v>
      </c>
      <c r="K779" s="1">
        <v>0</v>
      </c>
      <c r="L779" s="1"/>
      <c r="M779" s="1"/>
      <c r="N779" s="1">
        <v>11</v>
      </c>
      <c r="O779" s="1">
        <v>1</v>
      </c>
      <c r="P779" s="1"/>
      <c r="Q779" s="1"/>
      <c r="R779" s="1">
        <v>1</v>
      </c>
      <c r="S779" s="1"/>
      <c r="T779" s="1"/>
      <c r="U779" s="1"/>
      <c r="V779" s="1"/>
    </row>
    <row r="780" spans="3:22" x14ac:dyDescent="0.3">
      <c r="C780" s="1">
        <v>783</v>
      </c>
      <c r="D780" s="1">
        <v>139</v>
      </c>
      <c r="E780" s="1">
        <v>1</v>
      </c>
      <c r="F780" s="1">
        <v>0.5</v>
      </c>
      <c r="G780" s="1"/>
      <c r="H780" s="1">
        <v>0</v>
      </c>
      <c r="I780" s="1">
        <v>0</v>
      </c>
      <c r="J780" s="1">
        <v>15</v>
      </c>
      <c r="K780" s="1">
        <v>0</v>
      </c>
      <c r="L780" s="1"/>
      <c r="M780" s="1"/>
      <c r="N780" s="1">
        <v>302</v>
      </c>
      <c r="O780" s="1">
        <v>10</v>
      </c>
      <c r="P780" s="1">
        <v>30000</v>
      </c>
      <c r="Q780" s="1">
        <v>1</v>
      </c>
      <c r="R780" s="1">
        <v>1</v>
      </c>
      <c r="S780" s="1"/>
      <c r="T780" s="1"/>
      <c r="U780" s="1"/>
      <c r="V780" s="1"/>
    </row>
    <row r="781" spans="3:22" hidden="1" x14ac:dyDescent="0.3">
      <c r="C781" s="1">
        <v>784</v>
      </c>
      <c r="D781" s="1">
        <v>135</v>
      </c>
      <c r="E781" s="1">
        <v>0</v>
      </c>
      <c r="F781" s="1"/>
      <c r="G781" s="1">
        <v>0</v>
      </c>
      <c r="H781" s="1"/>
      <c r="I781" s="1">
        <v>1</v>
      </c>
      <c r="J781" s="1"/>
      <c r="K781" s="1"/>
      <c r="L781" s="1"/>
      <c r="M781" s="1"/>
      <c r="N781" s="1">
        <v>113</v>
      </c>
      <c r="O781" s="1">
        <v>15</v>
      </c>
      <c r="P781" s="1"/>
      <c r="Q781" s="1"/>
      <c r="R781" s="1">
        <v>1</v>
      </c>
      <c r="S781" s="1"/>
      <c r="T781" s="1"/>
      <c r="U781" s="1"/>
      <c r="V781" s="1"/>
    </row>
    <row r="782" spans="3:22" hidden="1" x14ac:dyDescent="0.3">
      <c r="C782" s="1">
        <v>785</v>
      </c>
      <c r="D782" s="1">
        <v>135</v>
      </c>
      <c r="E782" s="1">
        <v>0</v>
      </c>
      <c r="F782" s="1"/>
      <c r="G782" s="1">
        <v>5</v>
      </c>
      <c r="H782" s="1">
        <v>0</v>
      </c>
      <c r="I782" s="1">
        <v>0</v>
      </c>
      <c r="J782" s="1">
        <v>5</v>
      </c>
      <c r="K782" s="1">
        <v>0</v>
      </c>
      <c r="L782" s="1"/>
      <c r="M782" s="1"/>
      <c r="N782" s="1">
        <v>23</v>
      </c>
      <c r="O782" s="1">
        <v>1</v>
      </c>
      <c r="P782" s="1"/>
      <c r="Q782" s="1"/>
      <c r="R782" s="1">
        <v>1</v>
      </c>
      <c r="S782" s="1"/>
      <c r="T782" s="1"/>
      <c r="U782" s="1"/>
      <c r="V782" s="1"/>
    </row>
    <row r="783" spans="3:22" hidden="1" x14ac:dyDescent="0.3">
      <c r="C783" s="1">
        <v>786</v>
      </c>
      <c r="D783" s="1">
        <v>135</v>
      </c>
      <c r="E783" s="1">
        <v>0</v>
      </c>
      <c r="F783" s="1"/>
      <c r="G783" s="1">
        <v>10</v>
      </c>
      <c r="H783" s="1">
        <v>0</v>
      </c>
      <c r="I783" s="1">
        <v>0</v>
      </c>
      <c r="J783" s="1">
        <v>10</v>
      </c>
      <c r="K783" s="1">
        <v>0</v>
      </c>
      <c r="L783" s="1"/>
      <c r="M783" s="1"/>
      <c r="N783" s="1">
        <v>24</v>
      </c>
      <c r="O783" s="1">
        <v>1</v>
      </c>
      <c r="P783" s="1"/>
      <c r="Q783" s="1"/>
      <c r="R783" s="1">
        <v>1</v>
      </c>
      <c r="S783" s="1"/>
      <c r="T783" s="1"/>
      <c r="U783" s="1"/>
      <c r="V783" s="1"/>
    </row>
    <row r="784" spans="3:22" hidden="1" x14ac:dyDescent="0.3">
      <c r="C784" s="1">
        <v>787</v>
      </c>
      <c r="D784" s="1">
        <v>135</v>
      </c>
      <c r="E784" s="1">
        <v>0</v>
      </c>
      <c r="F784" s="1"/>
      <c r="G784" s="1">
        <v>10</v>
      </c>
      <c r="H784" s="1">
        <v>0</v>
      </c>
      <c r="I784" s="1">
        <v>0</v>
      </c>
      <c r="J784" s="1">
        <v>10</v>
      </c>
      <c r="K784" s="1">
        <v>0</v>
      </c>
      <c r="L784" s="1"/>
      <c r="M784" s="1"/>
      <c r="N784" s="1">
        <v>9</v>
      </c>
      <c r="O784" s="1">
        <v>1</v>
      </c>
      <c r="P784" s="1"/>
      <c r="Q784" s="1"/>
      <c r="R784" s="1">
        <v>1</v>
      </c>
      <c r="S784" s="1"/>
      <c r="T784" s="1"/>
      <c r="U784" s="1"/>
      <c r="V784" s="1"/>
    </row>
    <row r="785" spans="3:22" hidden="1" x14ac:dyDescent="0.3">
      <c r="C785" s="1">
        <v>788</v>
      </c>
      <c r="D785" s="1">
        <v>135</v>
      </c>
      <c r="E785" s="1">
        <v>0</v>
      </c>
      <c r="F785" s="1"/>
      <c r="G785" s="1">
        <v>20</v>
      </c>
      <c r="H785" s="1">
        <v>0</v>
      </c>
      <c r="I785" s="1">
        <v>0</v>
      </c>
      <c r="J785" s="1">
        <v>20</v>
      </c>
      <c r="K785" s="1">
        <v>0</v>
      </c>
      <c r="L785" s="1"/>
      <c r="M785" s="1"/>
      <c r="N785" s="1">
        <v>26</v>
      </c>
      <c r="O785" s="1">
        <v>1</v>
      </c>
      <c r="P785" s="1"/>
      <c r="Q785" s="1"/>
      <c r="R785" s="1">
        <v>1</v>
      </c>
      <c r="S785" s="1"/>
      <c r="T785" s="1"/>
      <c r="U785" s="1"/>
      <c r="V785" s="1"/>
    </row>
    <row r="786" spans="3:22" hidden="1" x14ac:dyDescent="0.3">
      <c r="C786" s="1">
        <v>789</v>
      </c>
      <c r="D786" s="1">
        <v>135</v>
      </c>
      <c r="E786" s="1">
        <v>0</v>
      </c>
      <c r="F786" s="1"/>
      <c r="G786" s="1">
        <v>20</v>
      </c>
      <c r="H786" s="1">
        <v>0</v>
      </c>
      <c r="I786" s="1">
        <v>0</v>
      </c>
      <c r="J786" s="1">
        <v>20</v>
      </c>
      <c r="K786" s="1">
        <v>0</v>
      </c>
      <c r="L786" s="1"/>
      <c r="M786" s="1"/>
      <c r="N786" s="1">
        <v>10</v>
      </c>
      <c r="O786" s="1">
        <v>1</v>
      </c>
      <c r="P786" s="1"/>
      <c r="Q786" s="1"/>
      <c r="R786" s="1">
        <v>1</v>
      </c>
      <c r="S786" s="1"/>
      <c r="T786" s="1"/>
      <c r="U786" s="1"/>
      <c r="V786" s="1"/>
    </row>
    <row r="787" spans="3:22" hidden="1" x14ac:dyDescent="0.3">
      <c r="C787" s="1">
        <v>790</v>
      </c>
      <c r="D787" s="1">
        <v>136</v>
      </c>
      <c r="E787" s="1">
        <v>0</v>
      </c>
      <c r="F787" s="1"/>
      <c r="G787" s="1">
        <v>1</v>
      </c>
      <c r="H787" s="1">
        <v>0</v>
      </c>
      <c r="I787" s="1">
        <v>0</v>
      </c>
      <c r="J787" s="1">
        <v>25</v>
      </c>
      <c r="K787" s="1">
        <v>0</v>
      </c>
      <c r="L787" s="1"/>
      <c r="M787" s="1"/>
      <c r="N787" s="1">
        <v>24</v>
      </c>
      <c r="O787" s="1">
        <v>1</v>
      </c>
      <c r="P787" s="1"/>
      <c r="Q787" s="1"/>
      <c r="R787" s="1">
        <v>1</v>
      </c>
      <c r="S787" s="1"/>
      <c r="T787" s="1"/>
      <c r="U787" s="1"/>
      <c r="V787" s="1"/>
    </row>
    <row r="788" spans="3:22" hidden="1" x14ac:dyDescent="0.3">
      <c r="C788" s="1">
        <v>791</v>
      </c>
      <c r="D788" s="1">
        <v>136</v>
      </c>
      <c r="E788" s="1">
        <v>0</v>
      </c>
      <c r="F788" s="1"/>
      <c r="G788" s="1">
        <v>6</v>
      </c>
      <c r="H788" s="1">
        <v>0</v>
      </c>
      <c r="I788" s="1">
        <v>0</v>
      </c>
      <c r="J788" s="1">
        <v>25</v>
      </c>
      <c r="K788" s="1">
        <v>0</v>
      </c>
      <c r="L788" s="1"/>
      <c r="M788" s="1"/>
      <c r="N788" s="1">
        <v>26</v>
      </c>
      <c r="O788" s="1">
        <v>1</v>
      </c>
      <c r="P788" s="1"/>
      <c r="Q788" s="1"/>
      <c r="R788" s="1">
        <v>1</v>
      </c>
      <c r="S788" s="1"/>
      <c r="T788" s="1"/>
      <c r="U788" s="1"/>
      <c r="V788" s="1"/>
    </row>
    <row r="789" spans="3:22" hidden="1" x14ac:dyDescent="0.3">
      <c r="C789" s="1">
        <v>792</v>
      </c>
      <c r="D789" s="1">
        <v>136</v>
      </c>
      <c r="E789" s="1">
        <v>0</v>
      </c>
      <c r="F789" s="1"/>
      <c r="G789" s="1">
        <v>11</v>
      </c>
      <c r="H789" s="1">
        <v>0</v>
      </c>
      <c r="I789" s="1">
        <v>0</v>
      </c>
      <c r="J789" s="1">
        <v>25</v>
      </c>
      <c r="K789" s="1">
        <v>0</v>
      </c>
      <c r="L789" s="1"/>
      <c r="M789" s="1"/>
      <c r="N789" s="1">
        <v>17</v>
      </c>
      <c r="O789" s="1">
        <v>1</v>
      </c>
      <c r="P789" s="1"/>
      <c r="Q789" s="1"/>
      <c r="R789" s="1">
        <v>1</v>
      </c>
      <c r="S789" s="1"/>
      <c r="T789" s="1"/>
      <c r="U789" s="1"/>
      <c r="V789" s="1"/>
    </row>
    <row r="790" spans="3:22" hidden="1" x14ac:dyDescent="0.3">
      <c r="C790" s="1">
        <v>793</v>
      </c>
      <c r="D790" s="1">
        <v>136</v>
      </c>
      <c r="E790" s="1">
        <v>0</v>
      </c>
      <c r="F790" s="1"/>
      <c r="G790" s="1">
        <v>16</v>
      </c>
      <c r="H790" s="1">
        <v>0</v>
      </c>
      <c r="I790" s="1">
        <v>0</v>
      </c>
      <c r="J790" s="1">
        <v>25</v>
      </c>
      <c r="K790" s="1">
        <v>0</v>
      </c>
      <c r="L790" s="1"/>
      <c r="M790" s="1"/>
      <c r="N790" s="1">
        <v>29</v>
      </c>
      <c r="O790" s="1">
        <v>1</v>
      </c>
      <c r="P790" s="1"/>
      <c r="Q790" s="1"/>
      <c r="R790" s="1">
        <v>1</v>
      </c>
      <c r="S790" s="1"/>
      <c r="T790" s="1"/>
      <c r="U790" s="1"/>
      <c r="V790" s="1"/>
    </row>
    <row r="791" spans="3:22" hidden="1" x14ac:dyDescent="0.3">
      <c r="C791" s="1">
        <v>794</v>
      </c>
      <c r="D791" s="1">
        <v>136</v>
      </c>
      <c r="E791" s="1">
        <v>0</v>
      </c>
      <c r="F791" s="1"/>
      <c r="G791" s="1">
        <v>21</v>
      </c>
      <c r="H791" s="1">
        <v>0</v>
      </c>
      <c r="I791" s="1">
        <v>0</v>
      </c>
      <c r="J791" s="1">
        <v>25</v>
      </c>
      <c r="K791" s="1">
        <v>0</v>
      </c>
      <c r="L791" s="1"/>
      <c r="M791" s="1"/>
      <c r="N791" s="1">
        <v>30</v>
      </c>
      <c r="O791" s="1">
        <v>1</v>
      </c>
      <c r="P791" s="1"/>
      <c r="Q791" s="1"/>
      <c r="R791" s="1">
        <v>1</v>
      </c>
      <c r="S791" s="1"/>
      <c r="T791" s="1"/>
      <c r="U791" s="1"/>
      <c r="V791" s="1"/>
    </row>
    <row r="792" spans="3:22" hidden="1" x14ac:dyDescent="0.3">
      <c r="C792" s="1">
        <v>795</v>
      </c>
      <c r="D792" s="1">
        <v>137</v>
      </c>
      <c r="E792" s="1">
        <v>0</v>
      </c>
      <c r="F792" s="1"/>
      <c r="G792" s="1">
        <v>1</v>
      </c>
      <c r="H792" s="1">
        <v>0</v>
      </c>
      <c r="I792" s="1">
        <v>0</v>
      </c>
      <c r="J792" s="1">
        <v>5</v>
      </c>
      <c r="K792" s="1">
        <v>0</v>
      </c>
      <c r="L792" s="1"/>
      <c r="M792" s="1"/>
      <c r="N792" s="1">
        <v>25</v>
      </c>
      <c r="O792" s="1">
        <v>1</v>
      </c>
      <c r="P792" s="1"/>
      <c r="Q792" s="1"/>
      <c r="R792" s="1">
        <v>1</v>
      </c>
      <c r="S792" s="1"/>
      <c r="T792" s="1"/>
      <c r="U792" s="1"/>
      <c r="V792" s="1"/>
    </row>
    <row r="793" spans="3:22" hidden="1" x14ac:dyDescent="0.3">
      <c r="C793" s="1">
        <v>796</v>
      </c>
      <c r="D793" s="1">
        <v>137</v>
      </c>
      <c r="E793" s="1">
        <v>2</v>
      </c>
      <c r="F793" s="1">
        <v>1</v>
      </c>
      <c r="G793" s="1"/>
      <c r="H793" s="1">
        <v>0</v>
      </c>
      <c r="I793" s="1">
        <v>0</v>
      </c>
      <c r="J793" s="1">
        <v>10</v>
      </c>
      <c r="K793" s="1">
        <v>0</v>
      </c>
      <c r="L793" s="1"/>
      <c r="M793" s="1"/>
      <c r="N793" s="1">
        <v>21</v>
      </c>
      <c r="O793" s="1">
        <v>1</v>
      </c>
      <c r="P793" s="1"/>
      <c r="Q793" s="1"/>
      <c r="R793" s="1">
        <v>1</v>
      </c>
      <c r="S793" s="1"/>
      <c r="T793" s="1"/>
      <c r="U793" s="1"/>
      <c r="V793" s="1"/>
    </row>
    <row r="794" spans="3:22" hidden="1" x14ac:dyDescent="0.3">
      <c r="C794" s="1">
        <v>797</v>
      </c>
      <c r="D794" s="1">
        <v>137</v>
      </c>
      <c r="E794" s="1">
        <v>2</v>
      </c>
      <c r="F794" s="1">
        <v>1</v>
      </c>
      <c r="G794" s="1"/>
      <c r="H794" s="1">
        <v>0</v>
      </c>
      <c r="I794" s="1">
        <v>0</v>
      </c>
      <c r="J794" s="1">
        <v>10</v>
      </c>
      <c r="K794" s="1">
        <v>0</v>
      </c>
      <c r="L794" s="1"/>
      <c r="M794" s="1"/>
      <c r="N794" s="1">
        <v>5</v>
      </c>
      <c r="O794" s="1">
        <v>1</v>
      </c>
      <c r="P794" s="1"/>
      <c r="Q794" s="1"/>
      <c r="R794" s="1">
        <v>1</v>
      </c>
      <c r="S794" s="1"/>
      <c r="T794" s="1"/>
      <c r="U794" s="1"/>
      <c r="V794" s="1"/>
    </row>
    <row r="795" spans="3:22" hidden="1" x14ac:dyDescent="0.3">
      <c r="C795" s="1">
        <v>798</v>
      </c>
      <c r="D795" s="1">
        <v>137</v>
      </c>
      <c r="E795" s="1">
        <v>2</v>
      </c>
      <c r="F795" s="1">
        <v>1</v>
      </c>
      <c r="G795" s="1"/>
      <c r="H795" s="1">
        <v>0</v>
      </c>
      <c r="I795" s="1">
        <v>0</v>
      </c>
      <c r="J795" s="1">
        <v>10</v>
      </c>
      <c r="K795" s="1">
        <v>0</v>
      </c>
      <c r="L795" s="1"/>
      <c r="M795" s="1"/>
      <c r="N795" s="1">
        <v>29</v>
      </c>
      <c r="O795" s="1">
        <v>1</v>
      </c>
      <c r="P795" s="1"/>
      <c r="Q795" s="1"/>
      <c r="R795" s="1">
        <v>1</v>
      </c>
      <c r="S795" s="1"/>
      <c r="T795" s="1"/>
      <c r="U795" s="1"/>
      <c r="V795" s="1"/>
    </row>
    <row r="796" spans="3:22" hidden="1" x14ac:dyDescent="0.3">
      <c r="C796" s="1">
        <v>799</v>
      </c>
      <c r="D796" s="1">
        <v>137</v>
      </c>
      <c r="E796" s="1">
        <v>2</v>
      </c>
      <c r="F796" s="1">
        <v>1</v>
      </c>
      <c r="G796" s="1"/>
      <c r="H796" s="1">
        <v>0</v>
      </c>
      <c r="I796" s="1">
        <v>0</v>
      </c>
      <c r="J796" s="1">
        <v>10</v>
      </c>
      <c r="K796" s="1">
        <v>0</v>
      </c>
      <c r="L796" s="1"/>
      <c r="M796" s="1"/>
      <c r="N796" s="1">
        <v>30</v>
      </c>
      <c r="O796" s="1">
        <v>1</v>
      </c>
      <c r="P796" s="1"/>
      <c r="Q796" s="1"/>
      <c r="R796" s="1">
        <v>1</v>
      </c>
      <c r="S796" s="1"/>
      <c r="T796" s="1"/>
      <c r="U796" s="1"/>
      <c r="V796" s="1"/>
    </row>
    <row r="797" spans="3:22" x14ac:dyDescent="0.3">
      <c r="C797" s="1">
        <v>800</v>
      </c>
      <c r="D797" s="1">
        <v>137</v>
      </c>
      <c r="E797" s="1">
        <v>2</v>
      </c>
      <c r="F797" s="1">
        <v>1</v>
      </c>
      <c r="G797" s="1"/>
      <c r="H797" s="1"/>
      <c r="I797" s="1">
        <v>1</v>
      </c>
      <c r="J797" s="1"/>
      <c r="K797" s="1"/>
      <c r="L797" s="1"/>
      <c r="M797" s="1"/>
      <c r="N797" s="1">
        <v>312</v>
      </c>
      <c r="O797" s="1">
        <v>10</v>
      </c>
      <c r="P797" s="1">
        <v>30000</v>
      </c>
      <c r="Q797" s="1">
        <v>1</v>
      </c>
      <c r="R797" s="1">
        <v>1</v>
      </c>
      <c r="S797" s="1"/>
      <c r="T797" s="1"/>
      <c r="U797" s="1"/>
      <c r="V797" s="1"/>
    </row>
    <row r="798" spans="3:22" hidden="1" x14ac:dyDescent="0.3">
      <c r="C798" s="1">
        <v>801</v>
      </c>
      <c r="D798" s="1">
        <v>133</v>
      </c>
      <c r="E798" s="1">
        <v>0</v>
      </c>
      <c r="F798" s="1"/>
      <c r="G798" s="1">
        <v>2</v>
      </c>
      <c r="H798" s="1">
        <v>0</v>
      </c>
      <c r="I798" s="1">
        <v>0</v>
      </c>
      <c r="J798" s="1">
        <v>5</v>
      </c>
      <c r="K798" s="1">
        <v>0</v>
      </c>
      <c r="L798" s="1"/>
      <c r="M798" s="1"/>
      <c r="N798" s="1">
        <v>9</v>
      </c>
      <c r="O798" s="1">
        <v>1</v>
      </c>
      <c r="P798" s="1"/>
      <c r="Q798" s="1"/>
      <c r="R798" s="1">
        <v>1</v>
      </c>
      <c r="S798" s="1"/>
      <c r="T798" s="1"/>
      <c r="U798" s="1"/>
      <c r="V798" s="1"/>
    </row>
    <row r="799" spans="3:22" x14ac:dyDescent="0.3">
      <c r="C799" s="1">
        <v>802</v>
      </c>
      <c r="D799" s="1">
        <v>133</v>
      </c>
      <c r="E799" s="1">
        <v>2</v>
      </c>
      <c r="F799" s="1">
        <v>1</v>
      </c>
      <c r="G799" s="1"/>
      <c r="H799" s="1"/>
      <c r="I799" s="1">
        <v>1</v>
      </c>
      <c r="J799" s="1"/>
      <c r="K799" s="1"/>
      <c r="L799" s="1"/>
      <c r="M799" s="1"/>
      <c r="N799" s="1">
        <v>22</v>
      </c>
      <c r="O799" s="1">
        <v>1</v>
      </c>
      <c r="P799" s="1">
        <v>30000</v>
      </c>
      <c r="Q799" s="1">
        <v>1</v>
      </c>
      <c r="R799" s="1">
        <v>1</v>
      </c>
      <c r="S799" s="1"/>
      <c r="T799" s="1"/>
      <c r="U799" s="1"/>
      <c r="V799" s="1"/>
    </row>
    <row r="800" spans="3:22" hidden="1" x14ac:dyDescent="0.3">
      <c r="C800" s="1">
        <v>803</v>
      </c>
      <c r="D800" s="1">
        <v>133</v>
      </c>
      <c r="E800" s="1">
        <v>2</v>
      </c>
      <c r="F800" s="1">
        <v>1</v>
      </c>
      <c r="G800" s="1"/>
      <c r="H800" s="1">
        <v>0</v>
      </c>
      <c r="I800" s="1">
        <v>0</v>
      </c>
      <c r="J800" s="1">
        <v>20</v>
      </c>
      <c r="K800" s="1">
        <v>0</v>
      </c>
      <c r="L800" s="1"/>
      <c r="M800" s="1"/>
      <c r="N800" s="1">
        <v>22</v>
      </c>
      <c r="O800" s="1">
        <v>5</v>
      </c>
      <c r="P800" s="1"/>
      <c r="Q800" s="1"/>
      <c r="R800" s="1">
        <v>1</v>
      </c>
      <c r="S800" s="1"/>
      <c r="T800" s="1"/>
      <c r="U800" s="1"/>
      <c r="V800" s="1"/>
    </row>
    <row r="801" spans="3:22" hidden="1" x14ac:dyDescent="0.3">
      <c r="C801" s="1">
        <v>804</v>
      </c>
      <c r="D801" s="1">
        <v>133</v>
      </c>
      <c r="E801" s="1">
        <v>2</v>
      </c>
      <c r="F801" s="1">
        <v>1</v>
      </c>
      <c r="G801" s="1"/>
      <c r="H801" s="1">
        <v>0</v>
      </c>
      <c r="I801" s="1">
        <v>0</v>
      </c>
      <c r="J801" s="1">
        <v>20</v>
      </c>
      <c r="K801" s="1">
        <v>0</v>
      </c>
      <c r="L801" s="1"/>
      <c r="M801" s="1"/>
      <c r="N801" s="1">
        <v>24</v>
      </c>
      <c r="O801" s="1">
        <v>5</v>
      </c>
      <c r="P801" s="1"/>
      <c r="Q801" s="1"/>
      <c r="R801" s="1">
        <v>1</v>
      </c>
      <c r="S801" s="1"/>
      <c r="T801" s="1"/>
      <c r="U801" s="1"/>
      <c r="V801" s="1"/>
    </row>
    <row r="802" spans="3:22" hidden="1" x14ac:dyDescent="0.3">
      <c r="C802" s="1">
        <v>805</v>
      </c>
      <c r="D802" s="1">
        <v>133</v>
      </c>
      <c r="E802" s="1">
        <v>2</v>
      </c>
      <c r="F802" s="1">
        <v>1</v>
      </c>
      <c r="G802" s="1"/>
      <c r="H802" s="1">
        <v>0</v>
      </c>
      <c r="I802" s="1">
        <v>0</v>
      </c>
      <c r="J802" s="1">
        <v>20</v>
      </c>
      <c r="K802" s="1">
        <v>0</v>
      </c>
      <c r="L802" s="1"/>
      <c r="M802" s="1"/>
      <c r="N802" s="1">
        <v>26</v>
      </c>
      <c r="O802" s="1">
        <v>5</v>
      </c>
      <c r="P802" s="1"/>
      <c r="Q802" s="1"/>
      <c r="R802" s="1">
        <v>1</v>
      </c>
      <c r="S802" s="1"/>
      <c r="T802" s="1"/>
      <c r="U802" s="1"/>
      <c r="V802" s="1"/>
    </row>
    <row r="803" spans="3:22" hidden="1" x14ac:dyDescent="0.3">
      <c r="C803" s="1">
        <v>806</v>
      </c>
      <c r="D803" s="1">
        <v>133</v>
      </c>
      <c r="E803" s="1">
        <v>2</v>
      </c>
      <c r="F803" s="1">
        <v>1</v>
      </c>
      <c r="G803" s="1"/>
      <c r="H803" s="1">
        <v>0</v>
      </c>
      <c r="I803" s="1">
        <v>0</v>
      </c>
      <c r="J803" s="1">
        <v>20</v>
      </c>
      <c r="K803" s="1">
        <v>0</v>
      </c>
      <c r="L803" s="1"/>
      <c r="M803" s="1"/>
      <c r="N803" s="1">
        <v>30</v>
      </c>
      <c r="O803" s="1">
        <v>5</v>
      </c>
      <c r="P803" s="1"/>
      <c r="Q803" s="1"/>
      <c r="R803" s="1">
        <v>1</v>
      </c>
      <c r="S803" s="1"/>
      <c r="T803" s="1"/>
      <c r="U803" s="1"/>
      <c r="V803" s="1"/>
    </row>
    <row r="804" spans="3:22" hidden="1" x14ac:dyDescent="0.3">
      <c r="C804" s="1">
        <v>807</v>
      </c>
      <c r="D804" s="1">
        <v>133</v>
      </c>
      <c r="E804" s="1">
        <v>2</v>
      </c>
      <c r="F804" s="1">
        <v>1</v>
      </c>
      <c r="G804" s="1"/>
      <c r="H804" s="1">
        <v>0</v>
      </c>
      <c r="I804" s="1">
        <v>0</v>
      </c>
      <c r="J804" s="1">
        <v>20</v>
      </c>
      <c r="K804" s="1">
        <v>0</v>
      </c>
      <c r="L804" s="1"/>
      <c r="M804" s="1"/>
      <c r="N804" s="1">
        <v>31</v>
      </c>
      <c r="O804" s="1">
        <v>5</v>
      </c>
      <c r="P804" s="1"/>
      <c r="Q804" s="1"/>
      <c r="R804" s="1">
        <v>1</v>
      </c>
      <c r="S804" s="1"/>
      <c r="T804" s="1"/>
      <c r="U804" s="1"/>
      <c r="V804" s="1"/>
    </row>
    <row r="805" spans="3:22" hidden="1" x14ac:dyDescent="0.3">
      <c r="C805" s="1">
        <v>808</v>
      </c>
      <c r="D805" s="1">
        <v>134</v>
      </c>
      <c r="E805" s="1">
        <v>0</v>
      </c>
      <c r="F805" s="1"/>
      <c r="G805" s="1">
        <v>1</v>
      </c>
      <c r="H805" s="1">
        <v>0</v>
      </c>
      <c r="I805" s="1">
        <v>0</v>
      </c>
      <c r="J805" s="1">
        <v>5</v>
      </c>
      <c r="K805" s="1">
        <v>0</v>
      </c>
      <c r="L805" s="1"/>
      <c r="M805" s="1"/>
      <c r="N805" s="1">
        <v>25</v>
      </c>
      <c r="O805" s="1">
        <v>1</v>
      </c>
      <c r="P805" s="1"/>
      <c r="Q805" s="1"/>
      <c r="R805" s="1">
        <v>1</v>
      </c>
      <c r="S805" s="1"/>
      <c r="T805" s="1"/>
      <c r="U805" s="1"/>
      <c r="V805" s="1"/>
    </row>
    <row r="806" spans="3:22" hidden="1" x14ac:dyDescent="0.3">
      <c r="C806" s="1">
        <v>809</v>
      </c>
      <c r="D806" s="1">
        <v>134</v>
      </c>
      <c r="E806" s="1">
        <v>2</v>
      </c>
      <c r="F806" s="1">
        <v>1</v>
      </c>
      <c r="G806" s="1"/>
      <c r="H806" s="1">
        <v>0</v>
      </c>
      <c r="I806" s="1">
        <v>0</v>
      </c>
      <c r="J806" s="1">
        <v>20</v>
      </c>
      <c r="K806" s="1">
        <v>0</v>
      </c>
      <c r="L806" s="1"/>
      <c r="M806" s="1"/>
      <c r="N806" s="1">
        <v>24</v>
      </c>
      <c r="O806" s="1">
        <v>1</v>
      </c>
      <c r="P806" s="1"/>
      <c r="Q806" s="1"/>
      <c r="R806" s="1">
        <v>1</v>
      </c>
      <c r="S806" s="1"/>
      <c r="T806" s="1"/>
      <c r="U806" s="1"/>
      <c r="V806" s="1"/>
    </row>
    <row r="807" spans="3:22" hidden="1" x14ac:dyDescent="0.3">
      <c r="C807" s="1">
        <v>810</v>
      </c>
      <c r="D807" s="1">
        <v>134</v>
      </c>
      <c r="E807" s="1">
        <v>2</v>
      </c>
      <c r="F807" s="1">
        <v>1</v>
      </c>
      <c r="G807" s="1"/>
      <c r="H807" s="1">
        <v>0</v>
      </c>
      <c r="I807" s="1">
        <v>0</v>
      </c>
      <c r="J807" s="1">
        <v>20</v>
      </c>
      <c r="K807" s="1">
        <v>0</v>
      </c>
      <c r="L807" s="1"/>
      <c r="M807" s="1"/>
      <c r="N807" s="1">
        <v>5</v>
      </c>
      <c r="O807" s="1">
        <v>1</v>
      </c>
      <c r="P807" s="1"/>
      <c r="Q807" s="1"/>
      <c r="R807" s="1">
        <v>1</v>
      </c>
      <c r="S807" s="1"/>
      <c r="T807" s="1"/>
      <c r="U807" s="1"/>
      <c r="V807" s="1"/>
    </row>
    <row r="808" spans="3:22" hidden="1" x14ac:dyDescent="0.3">
      <c r="C808" s="1">
        <v>811</v>
      </c>
      <c r="D808" s="1">
        <v>134</v>
      </c>
      <c r="E808" s="1">
        <v>2</v>
      </c>
      <c r="F808" s="1">
        <v>1</v>
      </c>
      <c r="G808" s="1"/>
      <c r="H808" s="1">
        <v>0</v>
      </c>
      <c r="I808" s="1">
        <v>0</v>
      </c>
      <c r="J808" s="1">
        <v>20</v>
      </c>
      <c r="K808" s="1">
        <v>0</v>
      </c>
      <c r="L808" s="1"/>
      <c r="M808" s="1"/>
      <c r="N808" s="1">
        <v>26</v>
      </c>
      <c r="O808" s="1">
        <v>1</v>
      </c>
      <c r="P808" s="1"/>
      <c r="Q808" s="1"/>
      <c r="R808" s="1">
        <v>1</v>
      </c>
      <c r="S808" s="1"/>
      <c r="T808" s="1"/>
      <c r="U808" s="1"/>
      <c r="V808" s="1"/>
    </row>
    <row r="809" spans="3:22" hidden="1" x14ac:dyDescent="0.3">
      <c r="C809" s="1">
        <v>812</v>
      </c>
      <c r="D809" s="1">
        <v>134</v>
      </c>
      <c r="E809" s="1">
        <v>2</v>
      </c>
      <c r="F809" s="1">
        <v>1</v>
      </c>
      <c r="G809" s="1"/>
      <c r="H809" s="1">
        <v>0</v>
      </c>
      <c r="I809" s="1">
        <v>0</v>
      </c>
      <c r="J809" s="1">
        <v>20</v>
      </c>
      <c r="K809" s="1">
        <v>0</v>
      </c>
      <c r="L809" s="1"/>
      <c r="M809" s="1"/>
      <c r="N809" s="1">
        <v>28</v>
      </c>
      <c r="O809" s="1">
        <v>1</v>
      </c>
      <c r="P809" s="1"/>
      <c r="Q809" s="1"/>
      <c r="R809" s="1">
        <v>1</v>
      </c>
      <c r="S809" s="1"/>
      <c r="T809" s="1"/>
      <c r="U809" s="1"/>
      <c r="V809" s="1"/>
    </row>
    <row r="810" spans="3:22" hidden="1" x14ac:dyDescent="0.3">
      <c r="C810" s="1">
        <v>813</v>
      </c>
      <c r="D810" s="1">
        <v>134</v>
      </c>
      <c r="E810" s="1">
        <v>2</v>
      </c>
      <c r="F810" s="1">
        <v>1</v>
      </c>
      <c r="G810" s="1"/>
      <c r="H810" s="1">
        <v>0</v>
      </c>
      <c r="I810" s="1">
        <v>0</v>
      </c>
      <c r="J810" s="1">
        <v>20</v>
      </c>
      <c r="K810" s="1">
        <v>0</v>
      </c>
      <c r="L810" s="1"/>
      <c r="M810" s="1"/>
      <c r="N810" s="1">
        <v>29</v>
      </c>
      <c r="O810" s="1">
        <v>1</v>
      </c>
      <c r="P810" s="1"/>
      <c r="Q810" s="1"/>
      <c r="R810" s="1">
        <v>1</v>
      </c>
      <c r="S810" s="1"/>
      <c r="T810" s="1"/>
      <c r="U810" s="1"/>
      <c r="V810" s="1"/>
    </row>
    <row r="811" spans="3:22" x14ac:dyDescent="0.3">
      <c r="C811" s="1">
        <v>814</v>
      </c>
      <c r="D811" s="1">
        <v>134</v>
      </c>
      <c r="E811" s="1">
        <v>2</v>
      </c>
      <c r="F811" s="1">
        <v>1</v>
      </c>
      <c r="G811" s="1"/>
      <c r="H811" s="1"/>
      <c r="I811" s="1">
        <v>1</v>
      </c>
      <c r="J811" s="1"/>
      <c r="K811" s="1"/>
      <c r="L811" s="1"/>
      <c r="M811" s="1"/>
      <c r="N811" s="1">
        <v>310</v>
      </c>
      <c r="O811" s="1">
        <v>10</v>
      </c>
      <c r="P811" s="1">
        <v>30000</v>
      </c>
      <c r="Q811" s="1">
        <v>1</v>
      </c>
      <c r="R811" s="1">
        <v>1</v>
      </c>
      <c r="S811" s="1"/>
      <c r="T811" s="1"/>
      <c r="U811" s="1"/>
      <c r="V811" s="1"/>
    </row>
    <row r="812" spans="3:22" hidden="1" x14ac:dyDescent="0.3">
      <c r="C812" s="1">
        <v>815</v>
      </c>
      <c r="D812" s="1">
        <v>140</v>
      </c>
      <c r="E812" s="1">
        <v>0</v>
      </c>
      <c r="F812" s="1"/>
      <c r="G812" s="1">
        <v>2</v>
      </c>
      <c r="H812" s="1">
        <v>0</v>
      </c>
      <c r="I812" s="1">
        <v>0</v>
      </c>
      <c r="J812" s="1">
        <v>15</v>
      </c>
      <c r="K812" s="1">
        <v>0</v>
      </c>
      <c r="L812" s="1"/>
      <c r="M812" s="1"/>
      <c r="N812" s="1">
        <v>23</v>
      </c>
      <c r="O812" s="1">
        <v>1</v>
      </c>
      <c r="P812" s="1"/>
      <c r="Q812" s="1"/>
      <c r="R812" s="1">
        <v>1</v>
      </c>
      <c r="S812" s="1"/>
      <c r="T812" s="1"/>
      <c r="U812" s="1"/>
      <c r="V812" s="1"/>
    </row>
    <row r="813" spans="3:22" hidden="1" x14ac:dyDescent="0.3">
      <c r="C813" s="1">
        <v>816</v>
      </c>
      <c r="D813" s="1">
        <v>140</v>
      </c>
      <c r="E813" s="1">
        <v>0</v>
      </c>
      <c r="F813" s="1"/>
      <c r="G813" s="1">
        <v>17</v>
      </c>
      <c r="H813" s="1">
        <v>0</v>
      </c>
      <c r="I813" s="1">
        <v>0</v>
      </c>
      <c r="J813" s="1">
        <v>15</v>
      </c>
      <c r="K813" s="1">
        <v>0</v>
      </c>
      <c r="L813" s="1"/>
      <c r="M813" s="1"/>
      <c r="N813" s="1">
        <v>24</v>
      </c>
      <c r="O813" s="1">
        <v>1</v>
      </c>
      <c r="P813" s="1"/>
      <c r="Q813" s="1"/>
      <c r="R813" s="1">
        <v>1</v>
      </c>
      <c r="S813" s="1"/>
      <c r="T813" s="1"/>
      <c r="U813" s="1"/>
      <c r="V813" s="1"/>
    </row>
    <row r="814" spans="3:22" hidden="1" x14ac:dyDescent="0.3">
      <c r="C814" s="1">
        <v>817</v>
      </c>
      <c r="D814" s="1">
        <v>140</v>
      </c>
      <c r="E814" s="1">
        <v>0</v>
      </c>
      <c r="F814" s="1"/>
      <c r="G814" s="1">
        <v>32</v>
      </c>
      <c r="H814" s="1">
        <v>0</v>
      </c>
      <c r="I814" s="1">
        <v>0</v>
      </c>
      <c r="J814" s="1">
        <v>15</v>
      </c>
      <c r="K814" s="1">
        <v>0</v>
      </c>
      <c r="L814" s="1"/>
      <c r="M814" s="1"/>
      <c r="N814" s="1">
        <v>10</v>
      </c>
      <c r="O814" s="1">
        <v>1</v>
      </c>
      <c r="P814" s="1"/>
      <c r="Q814" s="1"/>
      <c r="R814" s="1">
        <v>1</v>
      </c>
      <c r="S814" s="1"/>
      <c r="T814" s="1"/>
      <c r="U814" s="1"/>
      <c r="V814" s="1"/>
    </row>
    <row r="815" spans="3:22" hidden="1" x14ac:dyDescent="0.3">
      <c r="C815" s="1">
        <v>818</v>
      </c>
      <c r="D815" s="1">
        <v>140</v>
      </c>
      <c r="E815" s="1">
        <v>0</v>
      </c>
      <c r="F815" s="1"/>
      <c r="G815" s="1">
        <v>47</v>
      </c>
      <c r="H815" s="1">
        <v>0</v>
      </c>
      <c r="I815" s="1">
        <v>0</v>
      </c>
      <c r="J815" s="1">
        <v>15</v>
      </c>
      <c r="K815" s="1">
        <v>0</v>
      </c>
      <c r="L815" s="1"/>
      <c r="M815" s="1"/>
      <c r="N815" s="1">
        <v>29</v>
      </c>
      <c r="O815" s="1">
        <v>1</v>
      </c>
      <c r="P815" s="1"/>
      <c r="Q815" s="1"/>
      <c r="R815" s="1">
        <v>1</v>
      </c>
      <c r="S815" s="1"/>
      <c r="T815" s="1"/>
      <c r="U815" s="1"/>
      <c r="V815" s="1"/>
    </row>
    <row r="816" spans="3:22" hidden="1" x14ac:dyDescent="0.3">
      <c r="C816" s="1">
        <v>819</v>
      </c>
      <c r="D816" s="1">
        <v>140</v>
      </c>
      <c r="E816" s="1">
        <v>0</v>
      </c>
      <c r="F816" s="1"/>
      <c r="G816" s="1">
        <v>0</v>
      </c>
      <c r="H816" s="1"/>
      <c r="I816" s="1">
        <v>1</v>
      </c>
      <c r="J816" s="1"/>
      <c r="K816" s="1"/>
      <c r="L816" s="1"/>
      <c r="M816" s="1"/>
      <c r="N816" s="1">
        <v>118</v>
      </c>
      <c r="O816" s="1">
        <v>20</v>
      </c>
      <c r="P816" s="1"/>
      <c r="Q816" s="1"/>
      <c r="R816" s="1">
        <v>1</v>
      </c>
      <c r="S816" s="1"/>
      <c r="T816" s="1"/>
      <c r="U816" s="1"/>
      <c r="V816" s="1"/>
    </row>
    <row r="817" spans="3:22" hidden="1" x14ac:dyDescent="0.3">
      <c r="C817" s="1">
        <v>820</v>
      </c>
      <c r="D817" s="1">
        <v>141</v>
      </c>
      <c r="E817" s="1">
        <v>0</v>
      </c>
      <c r="F817" s="1"/>
      <c r="G817" s="1">
        <v>5</v>
      </c>
      <c r="H817" s="1">
        <v>0</v>
      </c>
      <c r="I817" s="1">
        <v>0</v>
      </c>
      <c r="J817" s="1">
        <v>50</v>
      </c>
      <c r="K817" s="1">
        <v>0</v>
      </c>
      <c r="L817" s="1"/>
      <c r="M817" s="1"/>
      <c r="N817" s="1">
        <v>23</v>
      </c>
      <c r="O817" s="1">
        <v>1</v>
      </c>
      <c r="P817" s="1"/>
      <c r="Q817" s="1"/>
      <c r="R817" s="1">
        <v>1</v>
      </c>
      <c r="S817" s="1"/>
      <c r="T817" s="1"/>
      <c r="U817" s="1"/>
      <c r="V817" s="1"/>
    </row>
    <row r="818" spans="3:22" hidden="1" x14ac:dyDescent="0.3">
      <c r="C818" s="1">
        <v>821</v>
      </c>
      <c r="D818" s="1">
        <v>141</v>
      </c>
      <c r="E818" s="1">
        <v>0</v>
      </c>
      <c r="F818" s="1"/>
      <c r="G818" s="1">
        <v>15</v>
      </c>
      <c r="H818" s="1">
        <v>0</v>
      </c>
      <c r="I818" s="1">
        <v>0</v>
      </c>
      <c r="J818" s="1">
        <v>50</v>
      </c>
      <c r="K818" s="1">
        <v>0</v>
      </c>
      <c r="L818" s="1"/>
      <c r="M818" s="1"/>
      <c r="N818" s="1">
        <v>24</v>
      </c>
      <c r="O818" s="1">
        <v>1</v>
      </c>
      <c r="P818" s="1"/>
      <c r="Q818" s="1"/>
      <c r="R818" s="1">
        <v>1</v>
      </c>
      <c r="S818" s="1"/>
      <c r="T818" s="1"/>
      <c r="U818" s="1"/>
      <c r="V818" s="1"/>
    </row>
    <row r="819" spans="3:22" hidden="1" x14ac:dyDescent="0.3">
      <c r="C819" s="1">
        <v>822</v>
      </c>
      <c r="D819" s="1">
        <v>141</v>
      </c>
      <c r="E819" s="1">
        <v>0</v>
      </c>
      <c r="F819" s="1"/>
      <c r="G819" s="1">
        <v>25</v>
      </c>
      <c r="H819" s="1">
        <v>0</v>
      </c>
      <c r="I819" s="1">
        <v>0</v>
      </c>
      <c r="J819" s="1">
        <v>50</v>
      </c>
      <c r="K819" s="1">
        <v>0</v>
      </c>
      <c r="L819" s="1"/>
      <c r="M819" s="1"/>
      <c r="N819" s="1">
        <v>29</v>
      </c>
      <c r="O819" s="1">
        <v>1</v>
      </c>
      <c r="P819" s="1"/>
      <c r="Q819" s="1"/>
      <c r="R819" s="1">
        <v>1</v>
      </c>
      <c r="S819" s="1"/>
      <c r="T819" s="1"/>
      <c r="U819" s="1"/>
      <c r="V819" s="1"/>
    </row>
    <row r="820" spans="3:22" hidden="1" x14ac:dyDescent="0.3">
      <c r="C820" s="1">
        <v>823</v>
      </c>
      <c r="D820" s="1">
        <v>141</v>
      </c>
      <c r="E820" s="1">
        <v>0</v>
      </c>
      <c r="F820" s="1"/>
      <c r="G820" s="1">
        <v>35</v>
      </c>
      <c r="H820" s="1">
        <v>0</v>
      </c>
      <c r="I820" s="1">
        <v>0</v>
      </c>
      <c r="J820" s="1">
        <v>50</v>
      </c>
      <c r="K820" s="1">
        <v>0</v>
      </c>
      <c r="L820" s="1"/>
      <c r="M820" s="1"/>
      <c r="N820" s="1">
        <v>30</v>
      </c>
      <c r="O820" s="1">
        <v>1</v>
      </c>
      <c r="P820" s="1"/>
      <c r="Q820" s="1"/>
      <c r="R820" s="1">
        <v>1</v>
      </c>
      <c r="S820" s="1"/>
      <c r="T820" s="1"/>
      <c r="U820" s="1"/>
      <c r="V820" s="1"/>
    </row>
    <row r="821" spans="3:22" hidden="1" x14ac:dyDescent="0.3">
      <c r="C821" s="1">
        <v>824</v>
      </c>
      <c r="D821" s="1">
        <v>141</v>
      </c>
      <c r="E821" s="1">
        <v>0</v>
      </c>
      <c r="F821" s="1"/>
      <c r="G821" s="1">
        <v>45</v>
      </c>
      <c r="H821" s="1">
        <v>0</v>
      </c>
      <c r="I821" s="1">
        <v>0</v>
      </c>
      <c r="J821" s="1">
        <v>50</v>
      </c>
      <c r="K821" s="1">
        <v>0</v>
      </c>
      <c r="L821" s="1"/>
      <c r="M821" s="1"/>
      <c r="N821" s="1">
        <v>31</v>
      </c>
      <c r="O821" s="1">
        <v>1</v>
      </c>
      <c r="P821" s="1"/>
      <c r="Q821" s="1"/>
      <c r="R821" s="1">
        <v>1</v>
      </c>
      <c r="S821" s="1"/>
      <c r="T821" s="1"/>
      <c r="U821" s="1"/>
      <c r="V821" s="1"/>
    </row>
    <row r="822" spans="3:22" hidden="1" x14ac:dyDescent="0.3">
      <c r="C822" s="1">
        <v>825</v>
      </c>
      <c r="D822" s="1">
        <v>142</v>
      </c>
      <c r="E822" s="1">
        <v>0</v>
      </c>
      <c r="F822" s="1"/>
      <c r="G822" s="1">
        <v>3</v>
      </c>
      <c r="H822" s="1">
        <v>0</v>
      </c>
      <c r="I822" s="1">
        <v>0</v>
      </c>
      <c r="J822" s="1">
        <v>5</v>
      </c>
      <c r="K822" s="1">
        <v>0</v>
      </c>
      <c r="L822" s="1"/>
      <c r="M822" s="1"/>
      <c r="N822" s="1">
        <v>9</v>
      </c>
      <c r="O822" s="1">
        <v>1</v>
      </c>
      <c r="P822" s="1"/>
      <c r="Q822" s="1"/>
      <c r="R822" s="1">
        <v>1</v>
      </c>
      <c r="S822" s="1"/>
      <c r="T822" s="1"/>
      <c r="U822" s="1"/>
      <c r="V822" s="1"/>
    </row>
    <row r="823" spans="3:22" hidden="1" x14ac:dyDescent="0.3">
      <c r="C823" s="1">
        <v>826</v>
      </c>
      <c r="D823" s="1">
        <v>142</v>
      </c>
      <c r="E823" s="1">
        <v>1</v>
      </c>
      <c r="F823" s="1">
        <v>0.5</v>
      </c>
      <c r="G823" s="1"/>
      <c r="H823" s="1">
        <v>0</v>
      </c>
      <c r="I823" s="1">
        <v>0</v>
      </c>
      <c r="J823" s="1">
        <v>15</v>
      </c>
      <c r="K823" s="1">
        <v>0</v>
      </c>
      <c r="L823" s="1"/>
      <c r="M823" s="1"/>
      <c r="N823" s="1">
        <v>24</v>
      </c>
      <c r="O823" s="1">
        <v>1</v>
      </c>
      <c r="P823" s="1"/>
      <c r="Q823" s="1"/>
      <c r="R823" s="1">
        <v>1</v>
      </c>
      <c r="S823" s="1"/>
      <c r="T823" s="1"/>
      <c r="U823" s="1"/>
      <c r="V823" s="1"/>
    </row>
    <row r="824" spans="3:22" hidden="1" x14ac:dyDescent="0.3">
      <c r="C824" s="1">
        <v>827</v>
      </c>
      <c r="D824" s="1">
        <v>142</v>
      </c>
      <c r="E824" s="1">
        <v>1</v>
      </c>
      <c r="F824" s="1">
        <v>0.5</v>
      </c>
      <c r="G824" s="1"/>
      <c r="H824" s="1">
        <v>0</v>
      </c>
      <c r="I824" s="1">
        <v>0</v>
      </c>
      <c r="J824" s="1">
        <v>15</v>
      </c>
      <c r="K824" s="1">
        <v>0</v>
      </c>
      <c r="L824" s="1"/>
      <c r="M824" s="1"/>
      <c r="N824" s="1">
        <v>5</v>
      </c>
      <c r="O824" s="1">
        <v>1</v>
      </c>
      <c r="P824" s="1"/>
      <c r="Q824" s="1"/>
      <c r="R824" s="1">
        <v>1</v>
      </c>
      <c r="S824" s="1"/>
      <c r="T824" s="1"/>
      <c r="U824" s="1"/>
      <c r="V824" s="1"/>
    </row>
    <row r="825" spans="3:22" hidden="1" x14ac:dyDescent="0.3">
      <c r="C825" s="1">
        <v>828</v>
      </c>
      <c r="D825" s="1">
        <v>142</v>
      </c>
      <c r="E825" s="1">
        <v>1</v>
      </c>
      <c r="F825" s="1">
        <v>0.5</v>
      </c>
      <c r="G825" s="1"/>
      <c r="H825" s="1">
        <v>0</v>
      </c>
      <c r="I825" s="1">
        <v>0</v>
      </c>
      <c r="J825" s="1">
        <v>15</v>
      </c>
      <c r="K825" s="1">
        <v>0</v>
      </c>
      <c r="L825" s="1"/>
      <c r="M825" s="1"/>
      <c r="N825" s="1">
        <v>30</v>
      </c>
      <c r="O825" s="1">
        <v>1</v>
      </c>
      <c r="P825" s="1"/>
      <c r="Q825" s="1"/>
      <c r="R825" s="1">
        <v>1</v>
      </c>
      <c r="S825" s="1"/>
      <c r="T825" s="1"/>
      <c r="U825" s="1"/>
      <c r="V825" s="1"/>
    </row>
    <row r="826" spans="3:22" hidden="1" x14ac:dyDescent="0.3">
      <c r="C826" s="1">
        <v>829</v>
      </c>
      <c r="D826" s="1">
        <v>142</v>
      </c>
      <c r="E826" s="1">
        <v>1</v>
      </c>
      <c r="F826" s="1">
        <v>0.5</v>
      </c>
      <c r="G826" s="1"/>
      <c r="H826" s="1">
        <v>0</v>
      </c>
      <c r="I826" s="1">
        <v>0</v>
      </c>
      <c r="J826" s="1">
        <v>15</v>
      </c>
      <c r="K826" s="1">
        <v>0</v>
      </c>
      <c r="L826" s="1"/>
      <c r="M826" s="1"/>
      <c r="N826" s="1">
        <v>31</v>
      </c>
      <c r="O826" s="1">
        <v>1</v>
      </c>
      <c r="P826" s="1"/>
      <c r="Q826" s="1"/>
      <c r="R826" s="1">
        <v>1</v>
      </c>
      <c r="S826" s="1"/>
      <c r="T826" s="1"/>
      <c r="U826" s="1"/>
      <c r="V826" s="1"/>
    </row>
    <row r="827" spans="3:22" x14ac:dyDescent="0.3">
      <c r="C827" s="1">
        <v>830</v>
      </c>
      <c r="D827" s="1">
        <v>142</v>
      </c>
      <c r="E827" s="1">
        <v>1</v>
      </c>
      <c r="F827" s="1">
        <v>0.5</v>
      </c>
      <c r="G827" s="1"/>
      <c r="H827" s="1"/>
      <c r="I827" s="1">
        <v>1</v>
      </c>
      <c r="J827" s="1"/>
      <c r="K827" s="1"/>
      <c r="L827" s="1"/>
      <c r="M827" s="1"/>
      <c r="N827" s="1">
        <v>309</v>
      </c>
      <c r="O827" s="1">
        <v>10</v>
      </c>
      <c r="P827" s="1">
        <v>30000</v>
      </c>
      <c r="Q827" s="1">
        <v>1</v>
      </c>
      <c r="R827" s="1">
        <v>1</v>
      </c>
      <c r="S827" s="1"/>
      <c r="T827" s="1"/>
      <c r="U827" s="1"/>
      <c r="V827" s="1"/>
    </row>
    <row r="828" spans="3:22" hidden="1" x14ac:dyDescent="0.3">
      <c r="C828" s="1">
        <v>831</v>
      </c>
      <c r="D828" s="1">
        <v>148</v>
      </c>
      <c r="E828" s="1">
        <v>0</v>
      </c>
      <c r="F828" s="1"/>
      <c r="G828" s="1">
        <v>0</v>
      </c>
      <c r="H828" s="1">
        <v>0</v>
      </c>
      <c r="I828" s="1">
        <v>0</v>
      </c>
      <c r="J828" s="1">
        <v>10</v>
      </c>
      <c r="K828" s="1">
        <v>0</v>
      </c>
      <c r="L828" s="1"/>
      <c r="M828" s="1"/>
      <c r="N828" s="1">
        <v>9</v>
      </c>
      <c r="O828" s="1">
        <v>1</v>
      </c>
      <c r="P828" s="1"/>
      <c r="Q828" s="1"/>
      <c r="R828" s="1">
        <v>1</v>
      </c>
      <c r="S828" s="1"/>
      <c r="T828" s="1"/>
      <c r="U828" s="1"/>
      <c r="V828" s="1"/>
    </row>
    <row r="829" spans="3:22" hidden="1" x14ac:dyDescent="0.3">
      <c r="C829" s="1">
        <v>832</v>
      </c>
      <c r="D829" s="1">
        <v>148</v>
      </c>
      <c r="E829" s="1">
        <v>0</v>
      </c>
      <c r="F829" s="1"/>
      <c r="G829" s="1">
        <v>5</v>
      </c>
      <c r="H829" s="1">
        <v>0</v>
      </c>
      <c r="I829" s="1">
        <v>0</v>
      </c>
      <c r="J829" s="1">
        <v>10</v>
      </c>
      <c r="K829" s="1">
        <v>0</v>
      </c>
      <c r="L829" s="1"/>
      <c r="M829" s="1"/>
      <c r="N829" s="1">
        <v>26</v>
      </c>
      <c r="O829" s="1">
        <v>1</v>
      </c>
      <c r="P829" s="1"/>
      <c r="Q829" s="1"/>
      <c r="R829" s="1">
        <v>1</v>
      </c>
      <c r="S829" s="1"/>
      <c r="T829" s="1"/>
      <c r="U829" s="1"/>
      <c r="V829" s="1"/>
    </row>
    <row r="830" spans="3:22" hidden="1" x14ac:dyDescent="0.3">
      <c r="C830" s="1">
        <v>833</v>
      </c>
      <c r="D830" s="1">
        <v>148</v>
      </c>
      <c r="E830" s="1">
        <v>0</v>
      </c>
      <c r="F830" s="1"/>
      <c r="G830" s="1">
        <v>10</v>
      </c>
      <c r="H830" s="1">
        <v>0</v>
      </c>
      <c r="I830" s="1">
        <v>0</v>
      </c>
      <c r="J830" s="1">
        <v>10</v>
      </c>
      <c r="K830" s="1">
        <v>0</v>
      </c>
      <c r="L830" s="1"/>
      <c r="M830" s="1"/>
      <c r="N830" s="1">
        <v>22</v>
      </c>
      <c r="O830" s="1">
        <v>1</v>
      </c>
      <c r="P830" s="1"/>
      <c r="Q830" s="1"/>
      <c r="R830" s="1">
        <v>1</v>
      </c>
      <c r="S830" s="1"/>
      <c r="T830" s="1"/>
      <c r="U830" s="1"/>
      <c r="V830" s="1"/>
    </row>
    <row r="831" spans="3:22" hidden="1" x14ac:dyDescent="0.3">
      <c r="C831" s="1">
        <v>834</v>
      </c>
      <c r="D831" s="1">
        <v>148</v>
      </c>
      <c r="E831" s="1">
        <v>0</v>
      </c>
      <c r="F831" s="1"/>
      <c r="G831" s="1">
        <v>20</v>
      </c>
      <c r="H831" s="1">
        <v>0</v>
      </c>
      <c r="I831" s="1">
        <v>0</v>
      </c>
      <c r="J831" s="1">
        <v>10</v>
      </c>
      <c r="K831" s="1">
        <v>0</v>
      </c>
      <c r="L831" s="1"/>
      <c r="M831" s="1"/>
      <c r="N831" s="1">
        <v>5</v>
      </c>
      <c r="O831" s="1">
        <v>1</v>
      </c>
      <c r="P831" s="1"/>
      <c r="Q831" s="1"/>
      <c r="R831" s="1">
        <v>1</v>
      </c>
      <c r="S831" s="1"/>
      <c r="T831" s="1"/>
      <c r="U831" s="1"/>
      <c r="V831" s="1"/>
    </row>
    <row r="832" spans="3:22" hidden="1" x14ac:dyDescent="0.3">
      <c r="C832" s="1">
        <v>835</v>
      </c>
      <c r="D832" s="1">
        <v>148</v>
      </c>
      <c r="E832" s="1">
        <v>0</v>
      </c>
      <c r="F832" s="1"/>
      <c r="G832" s="1">
        <v>30</v>
      </c>
      <c r="H832" s="1">
        <v>0</v>
      </c>
      <c r="I832" s="1">
        <v>0</v>
      </c>
      <c r="J832" s="1">
        <v>10</v>
      </c>
      <c r="K832" s="1">
        <v>0</v>
      </c>
      <c r="L832" s="1"/>
      <c r="M832" s="1"/>
      <c r="N832" s="1">
        <v>28</v>
      </c>
      <c r="O832" s="1">
        <v>1</v>
      </c>
      <c r="P832" s="1"/>
      <c r="Q832" s="1"/>
      <c r="R832" s="1">
        <v>1</v>
      </c>
      <c r="S832" s="1"/>
      <c r="T832" s="1"/>
      <c r="U832" s="1"/>
      <c r="V832" s="1"/>
    </row>
    <row r="833" spans="3:22" hidden="1" x14ac:dyDescent="0.3">
      <c r="C833" s="1">
        <v>836</v>
      </c>
      <c r="D833" s="1">
        <v>148</v>
      </c>
      <c r="E833" s="1">
        <v>0</v>
      </c>
      <c r="F833" s="1"/>
      <c r="G833" s="1">
        <v>40</v>
      </c>
      <c r="H833" s="1">
        <v>0</v>
      </c>
      <c r="I833" s="1">
        <v>0</v>
      </c>
      <c r="J833" s="1">
        <v>10</v>
      </c>
      <c r="K833" s="1">
        <v>0</v>
      </c>
      <c r="L833" s="1"/>
      <c r="M833" s="1"/>
      <c r="N833" s="1">
        <v>29</v>
      </c>
      <c r="O833" s="1">
        <v>1</v>
      </c>
      <c r="P833" s="1"/>
      <c r="Q833" s="1"/>
      <c r="R833" s="1">
        <v>1</v>
      </c>
      <c r="S833" s="1"/>
      <c r="T833" s="1"/>
      <c r="U833" s="1"/>
      <c r="V833" s="1"/>
    </row>
    <row r="834" spans="3:22" hidden="1" x14ac:dyDescent="0.3">
      <c r="C834" s="1">
        <v>837</v>
      </c>
      <c r="D834" s="1">
        <v>148</v>
      </c>
      <c r="E834" s="1">
        <v>0</v>
      </c>
      <c r="F834" s="1"/>
      <c r="G834" s="1">
        <v>50</v>
      </c>
      <c r="H834" s="1">
        <v>0</v>
      </c>
      <c r="I834" s="1">
        <v>0</v>
      </c>
      <c r="J834" s="1">
        <v>10</v>
      </c>
      <c r="K834" s="1">
        <v>0</v>
      </c>
      <c r="L834" s="1"/>
      <c r="M834" s="1"/>
      <c r="N834" s="1">
        <v>31</v>
      </c>
      <c r="O834" s="1">
        <v>1</v>
      </c>
      <c r="P834" s="1"/>
      <c r="Q834" s="1"/>
      <c r="R834" s="1">
        <v>1</v>
      </c>
      <c r="S834" s="1"/>
      <c r="T834" s="1"/>
      <c r="U834" s="1"/>
      <c r="V834" s="1"/>
    </row>
    <row r="835" spans="3:22" hidden="1" x14ac:dyDescent="0.3">
      <c r="C835" s="1">
        <v>838</v>
      </c>
      <c r="D835" s="1">
        <v>149</v>
      </c>
      <c r="E835" s="1">
        <v>0</v>
      </c>
      <c r="F835" s="1"/>
      <c r="G835" s="1">
        <v>6</v>
      </c>
      <c r="H835" s="1">
        <v>0</v>
      </c>
      <c r="I835" s="1">
        <v>0</v>
      </c>
      <c r="J835" s="1">
        <v>15</v>
      </c>
      <c r="K835" s="1">
        <v>0</v>
      </c>
      <c r="L835" s="1"/>
      <c r="M835" s="1"/>
      <c r="N835" s="1">
        <v>23</v>
      </c>
      <c r="O835" s="1">
        <v>1</v>
      </c>
      <c r="P835" s="1"/>
      <c r="Q835" s="1"/>
      <c r="R835" s="1">
        <v>1</v>
      </c>
      <c r="S835" s="1"/>
      <c r="T835" s="1"/>
      <c r="U835" s="1"/>
      <c r="V835" s="1"/>
    </row>
    <row r="836" spans="3:22" hidden="1" x14ac:dyDescent="0.3">
      <c r="C836" s="1">
        <v>839</v>
      </c>
      <c r="D836" s="1">
        <v>149</v>
      </c>
      <c r="E836" s="1">
        <v>0</v>
      </c>
      <c r="F836" s="1"/>
      <c r="G836" s="1">
        <v>11</v>
      </c>
      <c r="H836" s="1">
        <v>0</v>
      </c>
      <c r="I836" s="1">
        <v>0</v>
      </c>
      <c r="J836" s="1">
        <v>15</v>
      </c>
      <c r="K836" s="1">
        <v>0</v>
      </c>
      <c r="L836" s="1"/>
      <c r="M836" s="1"/>
      <c r="N836" s="1">
        <v>26</v>
      </c>
      <c r="O836" s="1">
        <v>1</v>
      </c>
      <c r="P836" s="1"/>
      <c r="Q836" s="1"/>
      <c r="R836" s="1">
        <v>1</v>
      </c>
      <c r="S836" s="1"/>
      <c r="T836" s="1"/>
      <c r="U836" s="1"/>
      <c r="V836" s="1"/>
    </row>
    <row r="837" spans="3:22" hidden="1" x14ac:dyDescent="0.3">
      <c r="C837" s="1">
        <v>840</v>
      </c>
      <c r="D837" s="1">
        <v>149</v>
      </c>
      <c r="E837" s="1">
        <v>0</v>
      </c>
      <c r="F837" s="1"/>
      <c r="G837" s="1">
        <v>16</v>
      </c>
      <c r="H837" s="1">
        <v>0</v>
      </c>
      <c r="I837" s="1">
        <v>0</v>
      </c>
      <c r="J837" s="1">
        <v>15</v>
      </c>
      <c r="K837" s="1">
        <v>0</v>
      </c>
      <c r="L837" s="1"/>
      <c r="M837" s="1"/>
      <c r="N837" s="1">
        <v>17</v>
      </c>
      <c r="O837" s="1">
        <v>1</v>
      </c>
      <c r="P837" s="1"/>
      <c r="Q837" s="1"/>
      <c r="R837" s="1">
        <v>1</v>
      </c>
      <c r="S837" s="1"/>
      <c r="T837" s="1"/>
      <c r="U837" s="1"/>
      <c r="V837" s="1"/>
    </row>
    <row r="838" spans="3:22" x14ac:dyDescent="0.3">
      <c r="C838" s="1">
        <v>841</v>
      </c>
      <c r="D838" s="1">
        <v>149</v>
      </c>
      <c r="E838" s="1">
        <v>1</v>
      </c>
      <c r="F838" s="1">
        <v>0.5</v>
      </c>
      <c r="G838" s="1"/>
      <c r="H838" s="1"/>
      <c r="I838" s="1">
        <v>1</v>
      </c>
      <c r="J838" s="1">
        <v>10</v>
      </c>
      <c r="K838" s="1">
        <v>0</v>
      </c>
      <c r="L838" s="1"/>
      <c r="M838" s="1"/>
      <c r="N838" s="1">
        <v>311</v>
      </c>
      <c r="O838" s="1">
        <v>10</v>
      </c>
      <c r="P838" s="1">
        <v>30000</v>
      </c>
      <c r="Q838" s="1">
        <v>1</v>
      </c>
      <c r="R838" s="1">
        <v>1</v>
      </c>
      <c r="S838" s="1"/>
      <c r="T838" s="1"/>
      <c r="U838" s="1"/>
      <c r="V838" s="1"/>
    </row>
    <row r="839" spans="3:22" hidden="1" x14ac:dyDescent="0.3">
      <c r="C839" s="1">
        <v>842</v>
      </c>
      <c r="D839" s="1">
        <v>149</v>
      </c>
      <c r="E839" s="1">
        <v>1</v>
      </c>
      <c r="F839" s="1">
        <v>0.5</v>
      </c>
      <c r="G839" s="1"/>
      <c r="H839" s="1">
        <v>0</v>
      </c>
      <c r="I839" s="1">
        <v>0</v>
      </c>
      <c r="J839" s="1">
        <v>10</v>
      </c>
      <c r="K839" s="1">
        <v>0</v>
      </c>
      <c r="L839" s="1"/>
      <c r="M839" s="1"/>
      <c r="N839" s="1">
        <v>5</v>
      </c>
      <c r="O839" s="1">
        <v>1</v>
      </c>
      <c r="P839" s="1"/>
      <c r="Q839" s="1"/>
      <c r="R839" s="1">
        <v>1</v>
      </c>
      <c r="S839" s="1"/>
      <c r="T839" s="1"/>
      <c r="U839" s="1"/>
      <c r="V839" s="1"/>
    </row>
    <row r="840" spans="3:22" hidden="1" x14ac:dyDescent="0.3">
      <c r="C840" s="1">
        <v>843</v>
      </c>
      <c r="D840" s="1">
        <v>149</v>
      </c>
      <c r="E840" s="1">
        <v>1</v>
      </c>
      <c r="F840" s="1">
        <v>0.5</v>
      </c>
      <c r="G840" s="1"/>
      <c r="H840" s="1">
        <v>0</v>
      </c>
      <c r="I840" s="1">
        <v>0</v>
      </c>
      <c r="J840" s="1">
        <v>10</v>
      </c>
      <c r="K840" s="1">
        <v>0</v>
      </c>
      <c r="L840" s="1"/>
      <c r="M840" s="1"/>
      <c r="N840" s="1">
        <v>10</v>
      </c>
      <c r="O840" s="1">
        <v>1</v>
      </c>
      <c r="P840" s="1"/>
      <c r="Q840" s="1"/>
      <c r="R840" s="1">
        <v>1</v>
      </c>
      <c r="S840" s="1"/>
      <c r="T840" s="1"/>
      <c r="U840" s="1"/>
      <c r="V840" s="1"/>
    </row>
    <row r="841" spans="3:22" hidden="1" x14ac:dyDescent="0.3">
      <c r="C841" s="1">
        <v>844</v>
      </c>
      <c r="D841" s="1">
        <v>149</v>
      </c>
      <c r="E841" s="1">
        <v>1</v>
      </c>
      <c r="F841" s="1">
        <v>0.5</v>
      </c>
      <c r="G841" s="1"/>
      <c r="H841" s="1">
        <v>0</v>
      </c>
      <c r="I841" s="1">
        <v>0</v>
      </c>
      <c r="J841" s="1">
        <v>10</v>
      </c>
      <c r="K841" s="1">
        <v>0</v>
      </c>
      <c r="L841" s="1"/>
      <c r="M841" s="1"/>
      <c r="N841" s="1">
        <v>29</v>
      </c>
      <c r="O841" s="1">
        <v>1</v>
      </c>
      <c r="P841" s="1"/>
      <c r="Q841" s="1"/>
      <c r="R841" s="1">
        <v>1</v>
      </c>
      <c r="S841" s="1"/>
      <c r="T841" s="1"/>
      <c r="U841" s="1"/>
      <c r="V841" s="1"/>
    </row>
    <row r="842" spans="3:22" hidden="1" x14ac:dyDescent="0.3">
      <c r="C842" s="1">
        <v>845</v>
      </c>
      <c r="D842" s="1">
        <v>145</v>
      </c>
      <c r="E842" s="1">
        <v>0</v>
      </c>
      <c r="F842" s="1"/>
      <c r="G842" s="1">
        <v>4</v>
      </c>
      <c r="H842" s="1">
        <v>0</v>
      </c>
      <c r="I842" s="1">
        <v>0</v>
      </c>
      <c r="J842" s="1">
        <v>5</v>
      </c>
      <c r="K842" s="1">
        <v>0</v>
      </c>
      <c r="L842" s="1"/>
      <c r="M842" s="1"/>
      <c r="N842" s="1">
        <v>24</v>
      </c>
      <c r="O842" s="1">
        <v>1</v>
      </c>
      <c r="P842" s="1"/>
      <c r="Q842" s="1"/>
      <c r="R842" s="1">
        <v>1</v>
      </c>
      <c r="S842" s="1"/>
      <c r="T842" s="1"/>
      <c r="U842" s="1"/>
      <c r="V842" s="1"/>
    </row>
    <row r="843" spans="3:22" hidden="1" x14ac:dyDescent="0.3">
      <c r="C843" s="1">
        <v>846</v>
      </c>
      <c r="D843" s="1">
        <v>145</v>
      </c>
      <c r="E843" s="1">
        <v>0</v>
      </c>
      <c r="F843" s="1"/>
      <c r="G843" s="1">
        <v>9</v>
      </c>
      <c r="H843" s="1">
        <v>0</v>
      </c>
      <c r="I843" s="1">
        <v>0</v>
      </c>
      <c r="J843" s="1">
        <v>5</v>
      </c>
      <c r="K843" s="1">
        <v>0</v>
      </c>
      <c r="L843" s="1"/>
      <c r="M843" s="1"/>
      <c r="N843" s="1">
        <v>10</v>
      </c>
      <c r="O843" s="1">
        <v>1</v>
      </c>
      <c r="P843" s="1"/>
      <c r="Q843" s="1"/>
      <c r="R843" s="1">
        <v>1</v>
      </c>
      <c r="S843" s="1"/>
      <c r="T843" s="1"/>
      <c r="U843" s="1"/>
      <c r="V843" s="1"/>
    </row>
    <row r="844" spans="3:22" hidden="1" x14ac:dyDescent="0.3">
      <c r="C844" s="1">
        <v>847</v>
      </c>
      <c r="D844" s="1">
        <v>145</v>
      </c>
      <c r="E844" s="1">
        <v>0</v>
      </c>
      <c r="F844" s="1"/>
      <c r="G844" s="1">
        <v>14</v>
      </c>
      <c r="H844" s="1">
        <v>0</v>
      </c>
      <c r="I844" s="1">
        <v>0</v>
      </c>
      <c r="J844" s="1">
        <v>5</v>
      </c>
      <c r="K844" s="1">
        <v>0</v>
      </c>
      <c r="L844" s="1"/>
      <c r="M844" s="1"/>
      <c r="N844" s="1">
        <v>29</v>
      </c>
      <c r="O844" s="1">
        <v>1</v>
      </c>
      <c r="P844" s="1"/>
      <c r="Q844" s="1"/>
      <c r="R844" s="1">
        <v>1</v>
      </c>
      <c r="S844" s="1"/>
      <c r="T844" s="1"/>
      <c r="U844" s="1"/>
      <c r="V844" s="1"/>
    </row>
    <row r="845" spans="3:22" hidden="1" x14ac:dyDescent="0.3">
      <c r="C845" s="1">
        <v>848</v>
      </c>
      <c r="D845" s="1">
        <v>145</v>
      </c>
      <c r="E845" s="1">
        <v>0</v>
      </c>
      <c r="F845" s="1"/>
      <c r="G845" s="1">
        <v>19</v>
      </c>
      <c r="H845" s="1">
        <v>0</v>
      </c>
      <c r="I845" s="1">
        <v>0</v>
      </c>
      <c r="J845" s="1">
        <v>5</v>
      </c>
      <c r="K845" s="1">
        <v>0</v>
      </c>
      <c r="L845" s="1"/>
      <c r="M845" s="1"/>
      <c r="N845" s="1">
        <v>31</v>
      </c>
      <c r="O845" s="1">
        <v>1</v>
      </c>
      <c r="P845" s="1"/>
      <c r="Q845" s="1"/>
      <c r="R845" s="1">
        <v>1</v>
      </c>
      <c r="S845" s="1"/>
      <c r="T845" s="1"/>
      <c r="U845" s="1"/>
      <c r="V845" s="1"/>
    </row>
    <row r="846" spans="3:22" hidden="1" x14ac:dyDescent="0.3">
      <c r="C846" s="1">
        <v>849</v>
      </c>
      <c r="D846" s="1">
        <v>145</v>
      </c>
      <c r="E846" s="1">
        <v>0</v>
      </c>
      <c r="F846" s="1"/>
      <c r="G846" s="1">
        <v>0</v>
      </c>
      <c r="H846" s="1"/>
      <c r="I846" s="1">
        <v>1</v>
      </c>
      <c r="J846" s="1"/>
      <c r="K846" s="1"/>
      <c r="L846" s="1"/>
      <c r="M846" s="1"/>
      <c r="N846" s="1">
        <v>119</v>
      </c>
      <c r="O846" s="1">
        <v>20</v>
      </c>
      <c r="P846" s="1"/>
      <c r="Q846" s="1"/>
      <c r="R846" s="1">
        <v>1</v>
      </c>
      <c r="S846" s="1"/>
      <c r="T846" s="1"/>
      <c r="U846" s="1"/>
      <c r="V846" s="1"/>
    </row>
    <row r="847" spans="3:22" hidden="1" x14ac:dyDescent="0.3">
      <c r="C847" s="1">
        <v>850</v>
      </c>
      <c r="D847" s="1">
        <v>146</v>
      </c>
      <c r="E847" s="1">
        <v>0</v>
      </c>
      <c r="F847" s="1"/>
      <c r="G847" s="1">
        <v>10</v>
      </c>
      <c r="H847" s="1">
        <v>0</v>
      </c>
      <c r="I847" s="1">
        <v>0</v>
      </c>
      <c r="J847" s="1">
        <v>40</v>
      </c>
      <c r="K847" s="1">
        <v>0</v>
      </c>
      <c r="L847" s="1"/>
      <c r="M847" s="1"/>
      <c r="N847" s="1">
        <v>23</v>
      </c>
      <c r="O847" s="1">
        <v>1</v>
      </c>
      <c r="P847" s="1"/>
      <c r="Q847" s="1"/>
      <c r="R847" s="1">
        <v>1</v>
      </c>
      <c r="S847" s="1"/>
      <c r="T847" s="1"/>
      <c r="U847" s="1"/>
      <c r="V847" s="1"/>
    </row>
    <row r="848" spans="3:22" hidden="1" x14ac:dyDescent="0.3">
      <c r="C848" s="1">
        <v>851</v>
      </c>
      <c r="D848" s="1">
        <v>146</v>
      </c>
      <c r="E848" s="1">
        <v>0</v>
      </c>
      <c r="F848" s="1"/>
      <c r="G848" s="1">
        <v>20</v>
      </c>
      <c r="H848" s="1">
        <v>0</v>
      </c>
      <c r="I848" s="1">
        <v>0</v>
      </c>
      <c r="J848" s="1">
        <v>40</v>
      </c>
      <c r="K848" s="1">
        <v>0</v>
      </c>
      <c r="L848" s="1"/>
      <c r="M848" s="1"/>
      <c r="N848" s="1">
        <v>26</v>
      </c>
      <c r="O848" s="1">
        <v>1</v>
      </c>
      <c r="P848" s="1"/>
      <c r="Q848" s="1"/>
      <c r="R848" s="1">
        <v>1</v>
      </c>
      <c r="S848" s="1"/>
      <c r="T848" s="1"/>
      <c r="U848" s="1"/>
      <c r="V848" s="1"/>
    </row>
    <row r="849" spans="3:22" hidden="1" x14ac:dyDescent="0.3">
      <c r="C849" s="1">
        <v>852</v>
      </c>
      <c r="D849" s="1">
        <v>146</v>
      </c>
      <c r="E849" s="1">
        <v>0</v>
      </c>
      <c r="F849" s="1"/>
      <c r="G849" s="1">
        <v>30</v>
      </c>
      <c r="H849" s="1">
        <v>0</v>
      </c>
      <c r="I849" s="1">
        <v>0</v>
      </c>
      <c r="J849" s="1">
        <v>40</v>
      </c>
      <c r="K849" s="1">
        <v>0</v>
      </c>
      <c r="L849" s="1"/>
      <c r="M849" s="1"/>
      <c r="N849" s="1">
        <v>10</v>
      </c>
      <c r="O849" s="1">
        <v>1</v>
      </c>
      <c r="P849" s="1"/>
      <c r="Q849" s="1"/>
      <c r="R849" s="1">
        <v>1</v>
      </c>
      <c r="S849" s="1"/>
      <c r="T849" s="1"/>
      <c r="U849" s="1"/>
      <c r="V849" s="1"/>
    </row>
    <row r="850" spans="3:22" hidden="1" x14ac:dyDescent="0.3">
      <c r="C850" s="1">
        <v>853</v>
      </c>
      <c r="D850" s="1">
        <v>146</v>
      </c>
      <c r="E850" s="1">
        <v>0</v>
      </c>
      <c r="F850" s="1"/>
      <c r="G850" s="1">
        <v>40</v>
      </c>
      <c r="H850" s="1">
        <v>0</v>
      </c>
      <c r="I850" s="1">
        <v>0</v>
      </c>
      <c r="J850" s="1">
        <v>40</v>
      </c>
      <c r="K850" s="1">
        <v>0</v>
      </c>
      <c r="L850" s="1"/>
      <c r="M850" s="1"/>
      <c r="N850" s="1">
        <v>29</v>
      </c>
      <c r="O850" s="1">
        <v>1</v>
      </c>
      <c r="P850" s="1"/>
      <c r="Q850" s="1"/>
      <c r="R850" s="1">
        <v>1</v>
      </c>
      <c r="S850" s="1"/>
      <c r="T850" s="1"/>
      <c r="U850" s="1"/>
      <c r="V850" s="1"/>
    </row>
    <row r="851" spans="3:22" hidden="1" x14ac:dyDescent="0.3">
      <c r="C851" s="1">
        <v>854</v>
      </c>
      <c r="D851" s="1">
        <v>147</v>
      </c>
      <c r="E851" s="1">
        <v>0</v>
      </c>
      <c r="F851" s="1"/>
      <c r="G851" s="1">
        <v>2</v>
      </c>
      <c r="H851" s="1">
        <v>0</v>
      </c>
      <c r="I851" s="1">
        <v>0</v>
      </c>
      <c r="J851" s="1">
        <v>10</v>
      </c>
      <c r="K851" s="1">
        <v>0</v>
      </c>
      <c r="L851" s="1"/>
      <c r="M851" s="1"/>
      <c r="N851" s="1">
        <v>25</v>
      </c>
      <c r="O851" s="1">
        <v>1</v>
      </c>
      <c r="P851" s="1"/>
      <c r="Q851" s="1"/>
      <c r="R851" s="1">
        <v>1</v>
      </c>
      <c r="S851" s="1"/>
      <c r="T851" s="1"/>
      <c r="U851" s="1"/>
      <c r="V851" s="1"/>
    </row>
    <row r="852" spans="3:22" hidden="1" x14ac:dyDescent="0.3">
      <c r="C852" s="1">
        <v>855</v>
      </c>
      <c r="D852" s="1">
        <v>147</v>
      </c>
      <c r="E852" s="1">
        <v>0</v>
      </c>
      <c r="F852" s="1"/>
      <c r="G852" s="1">
        <v>7</v>
      </c>
      <c r="H852" s="1">
        <v>0</v>
      </c>
      <c r="I852" s="1">
        <v>0</v>
      </c>
      <c r="J852" s="1">
        <v>10</v>
      </c>
      <c r="K852" s="1">
        <v>0</v>
      </c>
      <c r="L852" s="1"/>
      <c r="M852" s="1"/>
      <c r="N852" s="1">
        <v>9</v>
      </c>
      <c r="O852" s="1">
        <v>1</v>
      </c>
      <c r="P852" s="1"/>
      <c r="Q852" s="1"/>
      <c r="R852" s="1">
        <v>1</v>
      </c>
      <c r="S852" s="1"/>
      <c r="T852" s="1"/>
      <c r="U852" s="1"/>
      <c r="V852" s="1"/>
    </row>
    <row r="853" spans="3:22" x14ac:dyDescent="0.3">
      <c r="C853" s="1">
        <v>856</v>
      </c>
      <c r="D853" s="1">
        <v>147</v>
      </c>
      <c r="E853" s="1">
        <v>1</v>
      </c>
      <c r="F853" s="1">
        <v>0.8</v>
      </c>
      <c r="G853" s="1"/>
      <c r="H853" s="1"/>
      <c r="I853" s="1">
        <v>1</v>
      </c>
      <c r="J853" s="1"/>
      <c r="K853" s="1"/>
      <c r="L853" s="1"/>
      <c r="M853" s="1"/>
      <c r="N853" s="1">
        <v>24</v>
      </c>
      <c r="O853" s="1">
        <v>1</v>
      </c>
      <c r="P853" s="1">
        <v>30000</v>
      </c>
      <c r="Q853" s="1">
        <v>1</v>
      </c>
      <c r="R853" s="1">
        <v>1</v>
      </c>
      <c r="S853" s="1"/>
      <c r="T853" s="1"/>
      <c r="U853" s="1"/>
      <c r="V853" s="1"/>
    </row>
    <row r="854" spans="3:22" hidden="1" x14ac:dyDescent="0.3">
      <c r="C854" s="1">
        <v>857</v>
      </c>
      <c r="D854" s="1">
        <v>147</v>
      </c>
      <c r="E854" s="1">
        <v>1</v>
      </c>
      <c r="F854" s="1">
        <v>0.8</v>
      </c>
      <c r="G854" s="1"/>
      <c r="H854" s="1">
        <v>0</v>
      </c>
      <c r="I854" s="1">
        <v>0</v>
      </c>
      <c r="J854" s="1">
        <v>10</v>
      </c>
      <c r="K854" s="1">
        <v>0</v>
      </c>
      <c r="L854" s="1"/>
      <c r="M854" s="1"/>
      <c r="N854" s="1">
        <v>24</v>
      </c>
      <c r="O854" s="1">
        <v>1</v>
      </c>
      <c r="P854" s="1"/>
      <c r="Q854" s="1"/>
      <c r="R854" s="1">
        <v>1</v>
      </c>
      <c r="S854" s="1"/>
      <c r="T854" s="1"/>
      <c r="U854" s="1"/>
      <c r="V854" s="1"/>
    </row>
    <row r="855" spans="3:22" hidden="1" x14ac:dyDescent="0.3">
      <c r="C855" s="1">
        <v>858</v>
      </c>
      <c r="D855" s="1">
        <v>147</v>
      </c>
      <c r="E855" s="1">
        <v>1</v>
      </c>
      <c r="F855" s="1">
        <v>0.8</v>
      </c>
      <c r="G855" s="1"/>
      <c r="H855" s="1">
        <v>0</v>
      </c>
      <c r="I855" s="1">
        <v>0</v>
      </c>
      <c r="J855" s="1">
        <v>10</v>
      </c>
      <c r="K855" s="1">
        <v>0</v>
      </c>
      <c r="L855" s="1"/>
      <c r="M855" s="1"/>
      <c r="N855" s="1">
        <v>5</v>
      </c>
      <c r="O855" s="1">
        <v>1</v>
      </c>
      <c r="P855" s="1"/>
      <c r="Q855" s="1"/>
      <c r="R855" s="1">
        <v>1</v>
      </c>
      <c r="S855" s="1"/>
      <c r="T855" s="1"/>
      <c r="U855" s="1"/>
      <c r="V855" s="1"/>
    </row>
    <row r="856" spans="3:22" hidden="1" x14ac:dyDescent="0.3">
      <c r="C856" s="1">
        <v>859</v>
      </c>
      <c r="D856" s="1">
        <v>147</v>
      </c>
      <c r="E856" s="1">
        <v>1</v>
      </c>
      <c r="F856" s="1">
        <v>0.8</v>
      </c>
      <c r="G856" s="1"/>
      <c r="H856" s="1">
        <v>0</v>
      </c>
      <c r="I856" s="1">
        <v>0</v>
      </c>
      <c r="J856" s="1">
        <v>10</v>
      </c>
      <c r="K856" s="1">
        <v>0</v>
      </c>
      <c r="L856" s="1"/>
      <c r="M856" s="1"/>
      <c r="N856" s="1">
        <v>26</v>
      </c>
      <c r="O856" s="1">
        <v>1</v>
      </c>
      <c r="P856" s="1"/>
      <c r="Q856" s="1"/>
      <c r="R856" s="1">
        <v>1</v>
      </c>
      <c r="S856" s="1"/>
      <c r="T856" s="1"/>
      <c r="U856" s="1"/>
      <c r="V856" s="1"/>
    </row>
    <row r="857" spans="3:22" x14ac:dyDescent="0.3">
      <c r="C857" s="1">
        <v>860</v>
      </c>
      <c r="D857" s="1">
        <v>147</v>
      </c>
      <c r="E857" s="1">
        <v>1</v>
      </c>
      <c r="F857" s="1">
        <v>0.4</v>
      </c>
      <c r="G857" s="1"/>
      <c r="H857" s="1"/>
      <c r="I857" s="1">
        <v>1</v>
      </c>
      <c r="J857" s="1"/>
      <c r="K857" s="1"/>
      <c r="L857" s="1"/>
      <c r="M857" s="1"/>
      <c r="N857" s="1">
        <v>10</v>
      </c>
      <c r="O857" s="1">
        <v>1</v>
      </c>
      <c r="P857" s="1">
        <v>30000</v>
      </c>
      <c r="Q857" s="1">
        <v>1</v>
      </c>
      <c r="R857" s="1">
        <v>1</v>
      </c>
      <c r="S857" s="1"/>
      <c r="T857" s="1"/>
      <c r="U857" s="1"/>
      <c r="V857" s="1"/>
    </row>
    <row r="858" spans="3:22" hidden="1" x14ac:dyDescent="0.3">
      <c r="C858" s="1">
        <v>861</v>
      </c>
      <c r="D858" s="1">
        <v>147</v>
      </c>
      <c r="E858" s="1">
        <v>1</v>
      </c>
      <c r="F858" s="1">
        <v>0.4</v>
      </c>
      <c r="G858" s="1"/>
      <c r="H858" s="1">
        <v>0</v>
      </c>
      <c r="I858" s="1">
        <v>0</v>
      </c>
      <c r="J858" s="1">
        <v>10</v>
      </c>
      <c r="K858" s="1">
        <v>0</v>
      </c>
      <c r="L858" s="1"/>
      <c r="M858" s="1"/>
      <c r="N858" s="1">
        <v>10</v>
      </c>
      <c r="O858" s="1">
        <v>1</v>
      </c>
      <c r="P858" s="1"/>
      <c r="Q858" s="1"/>
      <c r="R858" s="1">
        <v>1</v>
      </c>
      <c r="S858" s="1"/>
      <c r="T858" s="1"/>
      <c r="U858" s="1"/>
      <c r="V858" s="1"/>
    </row>
    <row r="859" spans="3:22" hidden="1" x14ac:dyDescent="0.3">
      <c r="C859" s="1">
        <v>862</v>
      </c>
      <c r="D859" s="1">
        <v>147</v>
      </c>
      <c r="E859" s="1">
        <v>1</v>
      </c>
      <c r="F859" s="1">
        <v>0.4</v>
      </c>
      <c r="G859" s="1"/>
      <c r="H859" s="1">
        <v>0</v>
      </c>
      <c r="I859" s="1">
        <v>0</v>
      </c>
      <c r="J859" s="1">
        <v>10</v>
      </c>
      <c r="K859" s="1">
        <v>0</v>
      </c>
      <c r="L859" s="1"/>
      <c r="M859" s="1"/>
      <c r="N859" s="1">
        <v>29</v>
      </c>
      <c r="O859" s="1">
        <v>1</v>
      </c>
      <c r="P859" s="1"/>
      <c r="Q859" s="1"/>
      <c r="R859" s="1">
        <v>1</v>
      </c>
      <c r="S859" s="1"/>
      <c r="T859" s="1"/>
      <c r="U859" s="1"/>
      <c r="V859" s="1"/>
    </row>
    <row r="860" spans="3:22" hidden="1" x14ac:dyDescent="0.3">
      <c r="C860" s="1">
        <v>863</v>
      </c>
      <c r="D860" s="1">
        <v>147</v>
      </c>
      <c r="E860" s="1">
        <v>1</v>
      </c>
      <c r="F860" s="1">
        <v>0.4</v>
      </c>
      <c r="G860" s="1"/>
      <c r="H860" s="1">
        <v>0</v>
      </c>
      <c r="I860" s="1">
        <v>0</v>
      </c>
      <c r="J860" s="1">
        <v>10</v>
      </c>
      <c r="K860" s="1">
        <v>0</v>
      </c>
      <c r="L860" s="1"/>
      <c r="M860" s="1"/>
      <c r="N860" s="1">
        <v>30</v>
      </c>
      <c r="O860" s="1">
        <v>1</v>
      </c>
      <c r="P860" s="1"/>
      <c r="Q860" s="1"/>
      <c r="R860" s="1">
        <v>1</v>
      </c>
      <c r="S860" s="1"/>
      <c r="T860" s="1"/>
      <c r="U860" s="1"/>
      <c r="V860" s="1"/>
    </row>
    <row r="861" spans="3:22" hidden="1" x14ac:dyDescent="0.3">
      <c r="C861" s="1">
        <v>864</v>
      </c>
      <c r="D861" s="1">
        <v>143</v>
      </c>
      <c r="E861" s="1">
        <v>0</v>
      </c>
      <c r="F861" s="1"/>
      <c r="G861" s="1">
        <v>10</v>
      </c>
      <c r="H861" s="1">
        <v>0</v>
      </c>
      <c r="I861" s="1">
        <v>0</v>
      </c>
      <c r="J861" s="1">
        <v>5</v>
      </c>
      <c r="K861" s="1">
        <v>0</v>
      </c>
      <c r="L861" s="1"/>
      <c r="M861" s="1"/>
      <c r="N861" s="1">
        <v>23</v>
      </c>
      <c r="O861" s="1">
        <v>5</v>
      </c>
      <c r="P861" s="1"/>
      <c r="Q861" s="1"/>
      <c r="R861" s="1">
        <v>1</v>
      </c>
      <c r="S861" s="1"/>
      <c r="T861" s="1"/>
      <c r="U861" s="1"/>
      <c r="V861" s="1"/>
    </row>
    <row r="862" spans="3:22" x14ac:dyDescent="0.3">
      <c r="C862" s="1">
        <v>865</v>
      </c>
      <c r="D862" s="1">
        <v>143</v>
      </c>
      <c r="E862" s="1">
        <v>2</v>
      </c>
      <c r="F862" s="1">
        <v>1</v>
      </c>
      <c r="G862" s="1"/>
      <c r="H862" s="1"/>
      <c r="I862" s="1">
        <v>1</v>
      </c>
      <c r="J862" s="1"/>
      <c r="K862" s="1"/>
      <c r="L862" s="1"/>
      <c r="M862" s="1"/>
      <c r="N862" s="1">
        <v>24</v>
      </c>
      <c r="O862" s="1">
        <v>5</v>
      </c>
      <c r="P862" s="1">
        <v>30000</v>
      </c>
      <c r="Q862" s="1">
        <v>1</v>
      </c>
      <c r="R862" s="1">
        <v>1</v>
      </c>
      <c r="S862" s="1"/>
      <c r="T862" s="1"/>
      <c r="U862" s="1"/>
      <c r="V862" s="1"/>
    </row>
    <row r="863" spans="3:22" hidden="1" x14ac:dyDescent="0.3">
      <c r="C863" s="1">
        <v>866</v>
      </c>
      <c r="D863" s="1">
        <v>143</v>
      </c>
      <c r="E863" s="1">
        <v>2</v>
      </c>
      <c r="F863" s="1">
        <v>1</v>
      </c>
      <c r="G863" s="1"/>
      <c r="H863" s="1">
        <v>0</v>
      </c>
      <c r="I863" s="1">
        <v>0</v>
      </c>
      <c r="J863" s="1">
        <v>5</v>
      </c>
      <c r="K863" s="1">
        <v>0</v>
      </c>
      <c r="L863" s="1"/>
      <c r="M863" s="1"/>
      <c r="N863" s="1">
        <v>24</v>
      </c>
      <c r="O863" s="1">
        <v>5</v>
      </c>
      <c r="P863" s="1"/>
      <c r="Q863" s="1"/>
      <c r="R863" s="1">
        <v>2</v>
      </c>
      <c r="S863" s="1"/>
      <c r="T863" s="1"/>
      <c r="U863" s="1"/>
      <c r="V863" s="1"/>
    </row>
    <row r="864" spans="3:22" hidden="1" x14ac:dyDescent="0.3">
      <c r="C864" s="1">
        <v>867</v>
      </c>
      <c r="D864" s="1">
        <v>143</v>
      </c>
      <c r="E864" s="1">
        <v>2</v>
      </c>
      <c r="F864" s="1">
        <v>1</v>
      </c>
      <c r="G864" s="1"/>
      <c r="H864" s="1">
        <v>0</v>
      </c>
      <c r="I864" s="1">
        <v>0</v>
      </c>
      <c r="J864" s="1">
        <v>5</v>
      </c>
      <c r="K864" s="1">
        <v>0</v>
      </c>
      <c r="L864" s="1"/>
      <c r="M864" s="1"/>
      <c r="N864" s="1">
        <v>10</v>
      </c>
      <c r="O864" s="1">
        <v>5</v>
      </c>
      <c r="P864" s="1"/>
      <c r="Q864" s="1"/>
      <c r="R864" s="1">
        <v>2</v>
      </c>
      <c r="S864" s="1"/>
      <c r="T864" s="1"/>
      <c r="U864" s="1"/>
      <c r="V864" s="1"/>
    </row>
    <row r="865" spans="3:22" hidden="1" x14ac:dyDescent="0.3">
      <c r="C865" s="1">
        <v>868</v>
      </c>
      <c r="D865" s="1">
        <v>143</v>
      </c>
      <c r="E865" s="1">
        <v>2</v>
      </c>
      <c r="F865" s="1">
        <v>1</v>
      </c>
      <c r="G865" s="1"/>
      <c r="H865" s="1">
        <v>0</v>
      </c>
      <c r="I865" s="1">
        <v>0</v>
      </c>
      <c r="J865" s="1">
        <v>5</v>
      </c>
      <c r="K865" s="1">
        <v>0</v>
      </c>
      <c r="L865" s="1"/>
      <c r="M865" s="1"/>
      <c r="N865" s="1">
        <v>29</v>
      </c>
      <c r="O865" s="1">
        <v>5</v>
      </c>
      <c r="P865" s="1"/>
      <c r="Q865" s="1"/>
      <c r="R865" s="1">
        <v>2</v>
      </c>
      <c r="S865" s="1"/>
      <c r="T865" s="1"/>
      <c r="U865" s="1"/>
      <c r="V865" s="1"/>
    </row>
    <row r="866" spans="3:22" hidden="1" x14ac:dyDescent="0.3">
      <c r="C866" s="1">
        <v>869</v>
      </c>
      <c r="D866" s="1">
        <v>144</v>
      </c>
      <c r="E866" s="1">
        <v>0</v>
      </c>
      <c r="F866" s="1"/>
      <c r="G866" s="1">
        <v>5</v>
      </c>
      <c r="H866" s="1">
        <v>0</v>
      </c>
      <c r="I866" s="1">
        <v>0</v>
      </c>
      <c r="J866" s="1">
        <v>5</v>
      </c>
      <c r="K866" s="1">
        <v>0</v>
      </c>
      <c r="L866" s="1"/>
      <c r="M866" s="1"/>
      <c r="N866" s="1">
        <v>26</v>
      </c>
      <c r="O866" s="1">
        <v>5</v>
      </c>
      <c r="P866" s="1"/>
      <c r="Q866" s="1"/>
      <c r="R866" s="1">
        <v>2</v>
      </c>
      <c r="S866" s="1"/>
      <c r="T866" s="1"/>
      <c r="U866" s="1"/>
      <c r="V866" s="1"/>
    </row>
    <row r="867" spans="3:22" hidden="1" x14ac:dyDescent="0.3">
      <c r="C867" s="1">
        <v>870</v>
      </c>
      <c r="D867" s="1">
        <v>144</v>
      </c>
      <c r="E867" s="1">
        <v>2</v>
      </c>
      <c r="F867" s="1">
        <v>1</v>
      </c>
      <c r="G867" s="1"/>
      <c r="H867" s="1">
        <v>0</v>
      </c>
      <c r="I867" s="1">
        <v>0</v>
      </c>
      <c r="J867" s="1">
        <v>5</v>
      </c>
      <c r="K867" s="1">
        <v>0</v>
      </c>
      <c r="L867" s="1"/>
      <c r="M867" s="1"/>
      <c r="N867" s="1">
        <v>24</v>
      </c>
      <c r="O867" s="1">
        <v>5</v>
      </c>
      <c r="P867" s="1"/>
      <c r="Q867" s="1"/>
      <c r="R867" s="1">
        <v>2</v>
      </c>
      <c r="S867" s="1"/>
      <c r="T867" s="1"/>
      <c r="U867" s="1"/>
      <c r="V867" s="1"/>
    </row>
    <row r="868" spans="3:22" hidden="1" x14ac:dyDescent="0.3">
      <c r="C868" s="1">
        <v>871</v>
      </c>
      <c r="D868" s="1">
        <v>144</v>
      </c>
      <c r="E868" s="1">
        <v>2</v>
      </c>
      <c r="F868" s="1">
        <v>1</v>
      </c>
      <c r="G868" s="1"/>
      <c r="H868" s="1">
        <v>0</v>
      </c>
      <c r="I868" s="1">
        <v>0</v>
      </c>
      <c r="J868" s="1">
        <v>5</v>
      </c>
      <c r="K868" s="1">
        <v>0</v>
      </c>
      <c r="L868" s="1"/>
      <c r="M868" s="1"/>
      <c r="N868" s="1">
        <v>26</v>
      </c>
      <c r="O868" s="1">
        <v>5</v>
      </c>
      <c r="P868" s="1"/>
      <c r="Q868" s="1"/>
      <c r="R868" s="1">
        <v>2</v>
      </c>
      <c r="S868" s="1"/>
      <c r="T868" s="1"/>
      <c r="U868" s="1"/>
      <c r="V868" s="1"/>
    </row>
    <row r="869" spans="3:22" hidden="1" x14ac:dyDescent="0.3">
      <c r="C869" s="1">
        <v>872</v>
      </c>
      <c r="D869" s="1">
        <v>144</v>
      </c>
      <c r="E869" s="1">
        <v>2</v>
      </c>
      <c r="F869" s="1">
        <v>1</v>
      </c>
      <c r="G869" s="1"/>
      <c r="H869" s="1">
        <v>0</v>
      </c>
      <c r="I869" s="1">
        <v>0</v>
      </c>
      <c r="J869" s="1">
        <v>5</v>
      </c>
      <c r="K869" s="1">
        <v>0</v>
      </c>
      <c r="L869" s="1"/>
      <c r="M869" s="1"/>
      <c r="N869" s="1">
        <v>29</v>
      </c>
      <c r="O869" s="1">
        <v>5</v>
      </c>
      <c r="P869" s="1"/>
      <c r="Q869" s="1"/>
      <c r="R869" s="1">
        <v>2</v>
      </c>
      <c r="S869" s="1"/>
      <c r="T869" s="1"/>
      <c r="U869" s="1"/>
      <c r="V869" s="1"/>
    </row>
    <row r="870" spans="3:22" x14ac:dyDescent="0.3">
      <c r="C870" s="1">
        <v>873</v>
      </c>
      <c r="D870" s="1">
        <v>144</v>
      </c>
      <c r="E870" s="1">
        <v>2</v>
      </c>
      <c r="F870" s="1">
        <v>1</v>
      </c>
      <c r="G870" s="1"/>
      <c r="H870" s="1"/>
      <c r="I870" s="1">
        <v>1</v>
      </c>
      <c r="J870" s="1"/>
      <c r="K870" s="1"/>
      <c r="L870" s="1"/>
      <c r="M870" s="1"/>
      <c r="N870" s="1">
        <v>310</v>
      </c>
      <c r="O870" s="1">
        <v>10</v>
      </c>
      <c r="P870" s="1">
        <v>30000</v>
      </c>
      <c r="Q870" s="1">
        <v>1</v>
      </c>
      <c r="R870" s="1">
        <v>1</v>
      </c>
      <c r="S870" s="1"/>
      <c r="T870" s="1"/>
      <c r="U870" s="1"/>
      <c r="V870" s="1"/>
    </row>
    <row r="871" spans="3:22" hidden="1" x14ac:dyDescent="0.3">
      <c r="C871" s="1">
        <v>874</v>
      </c>
      <c r="D871" s="1">
        <v>150</v>
      </c>
      <c r="E871" s="1">
        <v>0</v>
      </c>
      <c r="F871" s="1"/>
      <c r="G871" s="1">
        <v>7</v>
      </c>
      <c r="H871" s="1">
        <v>0</v>
      </c>
      <c r="I871" s="1">
        <v>0</v>
      </c>
      <c r="J871" s="1">
        <v>15</v>
      </c>
      <c r="K871" s="1">
        <v>0</v>
      </c>
      <c r="L871" s="1"/>
      <c r="M871" s="1"/>
      <c r="N871" s="1">
        <v>23</v>
      </c>
      <c r="O871" s="1">
        <v>1</v>
      </c>
      <c r="P871" s="1"/>
      <c r="Q871" s="1"/>
      <c r="R871" s="1">
        <v>1</v>
      </c>
      <c r="S871" s="1"/>
      <c r="T871" s="1"/>
      <c r="U871" s="1"/>
      <c r="V871" s="1"/>
    </row>
    <row r="872" spans="3:22" hidden="1" x14ac:dyDescent="0.3">
      <c r="C872" s="1">
        <v>875</v>
      </c>
      <c r="D872" s="1">
        <v>150</v>
      </c>
      <c r="E872" s="1">
        <v>0</v>
      </c>
      <c r="F872" s="1"/>
      <c r="G872" s="1">
        <v>22</v>
      </c>
      <c r="H872" s="1">
        <v>0</v>
      </c>
      <c r="I872" s="1">
        <v>0</v>
      </c>
      <c r="J872" s="1">
        <v>15</v>
      </c>
      <c r="K872" s="1">
        <v>0</v>
      </c>
      <c r="L872" s="1"/>
      <c r="M872" s="1"/>
      <c r="N872" s="1">
        <v>24</v>
      </c>
      <c r="O872" s="1">
        <v>1</v>
      </c>
      <c r="P872" s="1"/>
      <c r="Q872" s="1"/>
      <c r="R872" s="1">
        <v>1</v>
      </c>
      <c r="S872" s="1"/>
      <c r="T872" s="1"/>
      <c r="U872" s="1"/>
      <c r="V872" s="1"/>
    </row>
    <row r="873" spans="3:22" hidden="1" x14ac:dyDescent="0.3">
      <c r="C873" s="1">
        <v>876</v>
      </c>
      <c r="D873" s="1">
        <v>150</v>
      </c>
      <c r="E873" s="1">
        <v>0</v>
      </c>
      <c r="F873" s="1"/>
      <c r="G873" s="1">
        <v>37</v>
      </c>
      <c r="H873" s="1">
        <v>0</v>
      </c>
      <c r="I873" s="1">
        <v>0</v>
      </c>
      <c r="J873" s="1">
        <v>15</v>
      </c>
      <c r="K873" s="1">
        <v>0</v>
      </c>
      <c r="L873" s="1"/>
      <c r="M873" s="1"/>
      <c r="N873" s="1">
        <v>26</v>
      </c>
      <c r="O873" s="1">
        <v>1</v>
      </c>
      <c r="P873" s="1"/>
      <c r="Q873" s="1"/>
      <c r="R873" s="1">
        <v>1</v>
      </c>
      <c r="S873" s="1"/>
      <c r="T873" s="1"/>
      <c r="U873" s="1"/>
      <c r="V873" s="1"/>
    </row>
    <row r="874" spans="3:22" hidden="1" x14ac:dyDescent="0.3">
      <c r="C874" s="1">
        <v>877</v>
      </c>
      <c r="D874" s="1">
        <v>150</v>
      </c>
      <c r="E874" s="1">
        <v>0</v>
      </c>
      <c r="F874" s="1"/>
      <c r="G874" s="1">
        <v>0</v>
      </c>
      <c r="H874" s="1"/>
      <c r="I874" s="1">
        <v>1</v>
      </c>
      <c r="J874" s="1"/>
      <c r="K874" s="1"/>
      <c r="L874" s="1"/>
      <c r="M874" s="1"/>
      <c r="N874" s="1">
        <v>117</v>
      </c>
      <c r="O874" s="1">
        <v>20</v>
      </c>
      <c r="P874" s="1"/>
      <c r="Q874" s="1"/>
      <c r="R874" s="1">
        <v>1</v>
      </c>
      <c r="S874" s="1"/>
      <c r="T874" s="1"/>
      <c r="U874" s="1"/>
      <c r="V874" s="1"/>
    </row>
    <row r="875" spans="3:22" hidden="1" x14ac:dyDescent="0.3">
      <c r="C875" s="1">
        <v>878</v>
      </c>
      <c r="D875" s="1">
        <v>151</v>
      </c>
      <c r="E875" s="1">
        <v>0</v>
      </c>
      <c r="F875" s="1"/>
      <c r="G875" s="1">
        <v>6</v>
      </c>
      <c r="H875" s="1">
        <v>0</v>
      </c>
      <c r="I875" s="1">
        <v>0</v>
      </c>
      <c r="J875" s="1">
        <v>40</v>
      </c>
      <c r="K875" s="1">
        <v>0</v>
      </c>
      <c r="L875" s="1"/>
      <c r="M875" s="1"/>
      <c r="N875" s="1">
        <v>24</v>
      </c>
      <c r="O875" s="1">
        <v>1</v>
      </c>
      <c r="P875" s="1"/>
      <c r="Q875" s="1"/>
      <c r="R875" s="1">
        <v>1</v>
      </c>
      <c r="S875" s="1"/>
      <c r="T875" s="1"/>
      <c r="U875" s="1"/>
      <c r="V875" s="1"/>
    </row>
    <row r="876" spans="3:22" hidden="1" x14ac:dyDescent="0.3">
      <c r="C876" s="1">
        <v>879</v>
      </c>
      <c r="D876" s="1">
        <v>151</v>
      </c>
      <c r="E876" s="1">
        <v>0</v>
      </c>
      <c r="F876" s="1"/>
      <c r="G876" s="1">
        <v>16</v>
      </c>
      <c r="H876" s="1">
        <v>0</v>
      </c>
      <c r="I876" s="1">
        <v>0</v>
      </c>
      <c r="J876" s="1">
        <v>40</v>
      </c>
      <c r="K876" s="1">
        <v>0</v>
      </c>
      <c r="L876" s="1"/>
      <c r="M876" s="1"/>
      <c r="N876" s="1">
        <v>10</v>
      </c>
      <c r="O876" s="1">
        <v>1</v>
      </c>
      <c r="P876" s="1"/>
      <c r="Q876" s="1"/>
      <c r="R876" s="1">
        <v>1</v>
      </c>
      <c r="S876" s="1"/>
      <c r="T876" s="1"/>
      <c r="U876" s="1"/>
      <c r="V876" s="1"/>
    </row>
    <row r="877" spans="3:22" hidden="1" x14ac:dyDescent="0.3">
      <c r="C877" s="1">
        <v>880</v>
      </c>
      <c r="D877" s="1">
        <v>151</v>
      </c>
      <c r="E877" s="1">
        <v>0</v>
      </c>
      <c r="F877" s="1"/>
      <c r="G877" s="1">
        <v>26</v>
      </c>
      <c r="H877" s="1">
        <v>0</v>
      </c>
      <c r="I877" s="1">
        <v>0</v>
      </c>
      <c r="J877" s="1">
        <v>40</v>
      </c>
      <c r="K877" s="1">
        <v>0</v>
      </c>
      <c r="L877" s="1"/>
      <c r="M877" s="1"/>
      <c r="N877" s="1">
        <v>30</v>
      </c>
      <c r="O877" s="1">
        <v>1</v>
      </c>
      <c r="P877" s="1"/>
      <c r="Q877" s="1"/>
      <c r="R877" s="1">
        <v>1</v>
      </c>
      <c r="S877" s="1"/>
      <c r="T877" s="1"/>
      <c r="U877" s="1"/>
      <c r="V877" s="1"/>
    </row>
    <row r="878" spans="3:22" hidden="1" x14ac:dyDescent="0.3">
      <c r="C878" s="1">
        <v>881</v>
      </c>
      <c r="D878" s="1">
        <v>151</v>
      </c>
      <c r="E878" s="1">
        <v>0</v>
      </c>
      <c r="F878" s="1"/>
      <c r="G878" s="1">
        <v>36</v>
      </c>
      <c r="H878" s="1">
        <v>0</v>
      </c>
      <c r="I878" s="1">
        <v>0</v>
      </c>
      <c r="J878" s="1">
        <v>40</v>
      </c>
      <c r="K878" s="1">
        <v>0</v>
      </c>
      <c r="L878" s="1"/>
      <c r="M878" s="1"/>
      <c r="N878" s="1">
        <v>35</v>
      </c>
      <c r="O878" s="1">
        <v>1</v>
      </c>
      <c r="P878" s="1"/>
      <c r="Q878" s="1"/>
      <c r="R878" s="1">
        <v>1</v>
      </c>
      <c r="S878" s="1"/>
      <c r="T878" s="1"/>
      <c r="U878" s="1"/>
      <c r="V878" s="1"/>
    </row>
    <row r="879" spans="3:22" hidden="1" x14ac:dyDescent="0.3">
      <c r="C879" s="1">
        <v>882</v>
      </c>
      <c r="D879" s="1">
        <v>152</v>
      </c>
      <c r="E879" s="1">
        <v>0</v>
      </c>
      <c r="F879" s="1"/>
      <c r="G879" s="1">
        <v>0</v>
      </c>
      <c r="H879" s="1">
        <v>0</v>
      </c>
      <c r="I879" s="1">
        <v>0</v>
      </c>
      <c r="J879" s="1">
        <v>15</v>
      </c>
      <c r="K879" s="1">
        <v>0</v>
      </c>
      <c r="L879" s="1"/>
      <c r="M879" s="1"/>
      <c r="N879" s="1">
        <v>23</v>
      </c>
      <c r="O879" s="1">
        <v>1</v>
      </c>
      <c r="P879" s="1"/>
      <c r="Q879" s="1"/>
      <c r="R879" s="1">
        <v>1</v>
      </c>
      <c r="S879" s="1"/>
      <c r="T879" s="1"/>
      <c r="U879" s="1"/>
      <c r="V879" s="1"/>
    </row>
    <row r="880" spans="3:22" hidden="1" x14ac:dyDescent="0.3">
      <c r="C880" s="1">
        <v>883</v>
      </c>
      <c r="D880" s="1">
        <v>152</v>
      </c>
      <c r="E880" s="1">
        <v>0</v>
      </c>
      <c r="F880" s="1"/>
      <c r="G880" s="1">
        <v>5</v>
      </c>
      <c r="H880" s="1">
        <v>0</v>
      </c>
      <c r="I880" s="1">
        <v>0</v>
      </c>
      <c r="J880" s="1">
        <v>15</v>
      </c>
      <c r="K880" s="1">
        <v>0</v>
      </c>
      <c r="L880" s="1"/>
      <c r="M880" s="1"/>
      <c r="N880" s="1">
        <v>24</v>
      </c>
      <c r="O880" s="1">
        <v>1</v>
      </c>
      <c r="P880" s="1"/>
      <c r="Q880" s="1"/>
      <c r="R880" s="1">
        <v>1</v>
      </c>
      <c r="S880" s="1"/>
      <c r="T880" s="1"/>
      <c r="U880" s="1"/>
      <c r="V880" s="1"/>
    </row>
    <row r="881" spans="3:22" hidden="1" x14ac:dyDescent="0.3">
      <c r="C881" s="1">
        <v>884</v>
      </c>
      <c r="D881" s="1">
        <v>152</v>
      </c>
      <c r="E881" s="1">
        <v>0</v>
      </c>
      <c r="F881" s="1"/>
      <c r="G881" s="1">
        <v>10</v>
      </c>
      <c r="H881" s="1">
        <v>0</v>
      </c>
      <c r="I881" s="1">
        <v>0</v>
      </c>
      <c r="J881" s="1">
        <v>15</v>
      </c>
      <c r="K881" s="1">
        <v>0</v>
      </c>
      <c r="L881" s="1"/>
      <c r="M881" s="1"/>
      <c r="N881" s="1">
        <v>5</v>
      </c>
      <c r="O881" s="1">
        <v>1</v>
      </c>
      <c r="P881" s="1"/>
      <c r="Q881" s="1"/>
      <c r="R881" s="1">
        <v>1</v>
      </c>
      <c r="S881" s="1"/>
      <c r="T881" s="1"/>
      <c r="U881" s="1"/>
      <c r="V881" s="1"/>
    </row>
    <row r="882" spans="3:22" hidden="1" x14ac:dyDescent="0.3">
      <c r="C882" s="1">
        <v>885</v>
      </c>
      <c r="D882" s="1">
        <v>152</v>
      </c>
      <c r="E882" s="1">
        <v>1</v>
      </c>
      <c r="F882" s="1">
        <v>0.5</v>
      </c>
      <c r="G882" s="1"/>
      <c r="H882" s="1">
        <v>0</v>
      </c>
      <c r="I882" s="1">
        <v>0</v>
      </c>
      <c r="J882" s="1">
        <v>10</v>
      </c>
      <c r="K882" s="1">
        <v>0</v>
      </c>
      <c r="L882" s="1"/>
      <c r="M882" s="1"/>
      <c r="N882" s="1">
        <v>24</v>
      </c>
      <c r="O882" s="1">
        <v>1</v>
      </c>
      <c r="P882" s="1"/>
      <c r="Q882" s="1"/>
      <c r="R882" s="1">
        <v>1</v>
      </c>
      <c r="S882" s="1"/>
      <c r="T882" s="1"/>
      <c r="U882" s="1"/>
      <c r="V882" s="1"/>
    </row>
    <row r="883" spans="3:22" hidden="1" x14ac:dyDescent="0.3">
      <c r="C883" s="1">
        <v>886</v>
      </c>
      <c r="D883" s="1">
        <v>152</v>
      </c>
      <c r="E883" s="1">
        <v>1</v>
      </c>
      <c r="F883" s="1">
        <v>0.5</v>
      </c>
      <c r="G883" s="1"/>
      <c r="H883" s="1">
        <v>0</v>
      </c>
      <c r="I883" s="1">
        <v>0</v>
      </c>
      <c r="J883" s="1">
        <v>10</v>
      </c>
      <c r="K883" s="1">
        <v>0</v>
      </c>
      <c r="L883" s="1"/>
      <c r="M883" s="1"/>
      <c r="N883" s="1">
        <v>5</v>
      </c>
      <c r="O883" s="1">
        <v>1</v>
      </c>
      <c r="P883" s="1"/>
      <c r="Q883" s="1"/>
      <c r="R883" s="1">
        <v>1</v>
      </c>
      <c r="S883" s="1"/>
      <c r="T883" s="1"/>
      <c r="U883" s="1"/>
      <c r="V883" s="1"/>
    </row>
    <row r="884" spans="3:22" hidden="1" x14ac:dyDescent="0.3">
      <c r="C884" s="1">
        <v>887</v>
      </c>
      <c r="D884" s="1">
        <v>152</v>
      </c>
      <c r="E884" s="1">
        <v>1</v>
      </c>
      <c r="F884" s="1">
        <v>0.5</v>
      </c>
      <c r="G884" s="1"/>
      <c r="H884" s="1">
        <v>0</v>
      </c>
      <c r="I884" s="1">
        <v>0</v>
      </c>
      <c r="J884" s="1">
        <v>10</v>
      </c>
      <c r="K884" s="1">
        <v>0</v>
      </c>
      <c r="L884" s="1"/>
      <c r="M884" s="1"/>
      <c r="N884" s="1">
        <v>31</v>
      </c>
      <c r="O884" s="1">
        <v>1</v>
      </c>
      <c r="P884" s="1"/>
      <c r="Q884" s="1"/>
      <c r="R884" s="1">
        <v>1</v>
      </c>
      <c r="S884" s="1"/>
      <c r="T884" s="1"/>
      <c r="U884" s="1"/>
      <c r="V884" s="1"/>
    </row>
    <row r="885" spans="3:22" hidden="1" x14ac:dyDescent="0.3">
      <c r="C885" s="1">
        <v>888</v>
      </c>
      <c r="D885" s="1">
        <v>152</v>
      </c>
      <c r="E885" s="1">
        <v>1</v>
      </c>
      <c r="F885" s="1">
        <v>0.5</v>
      </c>
      <c r="G885" s="1"/>
      <c r="H885" s="1">
        <v>0</v>
      </c>
      <c r="I885" s="1">
        <v>0</v>
      </c>
      <c r="J885" s="1">
        <v>10</v>
      </c>
      <c r="K885" s="1">
        <v>0</v>
      </c>
      <c r="L885" s="1"/>
      <c r="M885" s="1"/>
      <c r="N885" s="1">
        <v>35</v>
      </c>
      <c r="O885" s="1">
        <v>1</v>
      </c>
      <c r="P885" s="1"/>
      <c r="Q885" s="1"/>
      <c r="R885" s="1">
        <v>1</v>
      </c>
      <c r="S885" s="1"/>
      <c r="T885" s="1"/>
      <c r="U885" s="1"/>
      <c r="V885" s="1"/>
    </row>
    <row r="886" spans="3:22" x14ac:dyDescent="0.3">
      <c r="C886" s="1">
        <v>889</v>
      </c>
      <c r="D886" s="1">
        <v>152</v>
      </c>
      <c r="E886" s="1">
        <v>1</v>
      </c>
      <c r="F886" s="1">
        <v>0.5</v>
      </c>
      <c r="G886" s="1"/>
      <c r="H886" s="1"/>
      <c r="I886" s="1">
        <v>1</v>
      </c>
      <c r="J886" s="1"/>
      <c r="K886" s="1"/>
      <c r="L886" s="1"/>
      <c r="M886" s="1"/>
      <c r="N886" s="1">
        <v>314</v>
      </c>
      <c r="O886" s="1">
        <v>10</v>
      </c>
      <c r="P886" s="1">
        <v>30000</v>
      </c>
      <c r="Q886" s="1">
        <v>1</v>
      </c>
      <c r="R886" s="1">
        <v>1</v>
      </c>
      <c r="S886" s="1"/>
      <c r="T886" s="1"/>
      <c r="U886" s="1"/>
      <c r="V886" s="1"/>
    </row>
    <row r="887" spans="3:22" hidden="1" x14ac:dyDescent="0.3">
      <c r="C887" s="1">
        <v>890</v>
      </c>
      <c r="D887" s="1">
        <v>153</v>
      </c>
      <c r="E887" s="1">
        <v>0</v>
      </c>
      <c r="F887" s="1"/>
      <c r="G887" s="1">
        <v>3</v>
      </c>
      <c r="H887" s="1">
        <v>0</v>
      </c>
      <c r="I887" s="1">
        <v>0</v>
      </c>
      <c r="J887" s="1">
        <v>5</v>
      </c>
      <c r="K887" s="1">
        <v>0</v>
      </c>
      <c r="L887" s="1"/>
      <c r="M887" s="1"/>
      <c r="N887" s="1">
        <v>9</v>
      </c>
      <c r="O887" s="1">
        <v>1</v>
      </c>
      <c r="P887" s="1"/>
      <c r="Q887" s="1"/>
      <c r="R887" s="1">
        <v>1</v>
      </c>
      <c r="S887" s="1"/>
      <c r="T887" s="1"/>
      <c r="U887" s="1"/>
      <c r="V887" s="1"/>
    </row>
    <row r="888" spans="3:22" x14ac:dyDescent="0.3">
      <c r="C888" s="1">
        <v>891</v>
      </c>
      <c r="D888" s="1">
        <v>153</v>
      </c>
      <c r="E888" s="1">
        <v>2</v>
      </c>
      <c r="F888" s="1">
        <v>1</v>
      </c>
      <c r="G888" s="1"/>
      <c r="H888" s="1"/>
      <c r="I888" s="1">
        <v>1</v>
      </c>
      <c r="J888" s="1"/>
      <c r="K888" s="1"/>
      <c r="L888" s="1"/>
      <c r="M888" s="1"/>
      <c r="N888" s="1">
        <v>21</v>
      </c>
      <c r="O888" s="1">
        <v>4</v>
      </c>
      <c r="P888" s="1">
        <v>30000</v>
      </c>
      <c r="Q888" s="1">
        <v>1</v>
      </c>
      <c r="R888" s="1">
        <v>1</v>
      </c>
      <c r="S888" s="1"/>
      <c r="T888" s="1"/>
      <c r="U888" s="1"/>
      <c r="V888" s="1"/>
    </row>
    <row r="889" spans="3:22" hidden="1" x14ac:dyDescent="0.3">
      <c r="C889" s="1">
        <v>892</v>
      </c>
      <c r="D889" s="1">
        <v>153</v>
      </c>
      <c r="E889" s="1">
        <v>2</v>
      </c>
      <c r="F889" s="1">
        <v>1</v>
      </c>
      <c r="G889" s="1"/>
      <c r="H889" s="1">
        <v>0</v>
      </c>
      <c r="I889" s="1">
        <v>0</v>
      </c>
      <c r="J889" s="1">
        <v>15</v>
      </c>
      <c r="K889" s="1">
        <v>0</v>
      </c>
      <c r="L889" s="1"/>
      <c r="M889" s="1"/>
      <c r="N889" s="1">
        <v>21</v>
      </c>
      <c r="O889" s="1">
        <v>4</v>
      </c>
      <c r="P889" s="1"/>
      <c r="Q889" s="1"/>
      <c r="R889" s="1">
        <v>1</v>
      </c>
      <c r="S889" s="1"/>
      <c r="T889" s="1"/>
      <c r="U889" s="1"/>
      <c r="V889" s="1"/>
    </row>
    <row r="890" spans="3:22" hidden="1" x14ac:dyDescent="0.3">
      <c r="C890" s="1">
        <v>893</v>
      </c>
      <c r="D890" s="1">
        <v>153</v>
      </c>
      <c r="E890" s="1">
        <v>2</v>
      </c>
      <c r="F890" s="1">
        <v>1</v>
      </c>
      <c r="G890" s="1"/>
      <c r="H890" s="1">
        <v>0</v>
      </c>
      <c r="I890" s="1">
        <v>0</v>
      </c>
      <c r="J890" s="1">
        <v>30</v>
      </c>
      <c r="K890" s="1">
        <v>0</v>
      </c>
      <c r="L890" s="1"/>
      <c r="M890" s="1"/>
      <c r="N890" s="1">
        <v>5</v>
      </c>
      <c r="O890" s="1">
        <v>4</v>
      </c>
      <c r="P890" s="1"/>
      <c r="Q890" s="1"/>
      <c r="R890" s="1">
        <v>1</v>
      </c>
      <c r="S890" s="1"/>
      <c r="T890" s="1"/>
      <c r="U890" s="1"/>
      <c r="V890" s="1"/>
    </row>
    <row r="891" spans="3:22" hidden="1" x14ac:dyDescent="0.3">
      <c r="C891" s="1">
        <v>894</v>
      </c>
      <c r="D891" s="1">
        <v>153</v>
      </c>
      <c r="E891" s="1">
        <v>2</v>
      </c>
      <c r="F891" s="1">
        <v>1</v>
      </c>
      <c r="G891" s="1"/>
      <c r="H891" s="1">
        <v>0</v>
      </c>
      <c r="I891" s="1">
        <v>0</v>
      </c>
      <c r="J891" s="1">
        <v>15</v>
      </c>
      <c r="K891" s="1">
        <v>0</v>
      </c>
      <c r="L891" s="1"/>
      <c r="M891" s="1"/>
      <c r="N891" s="1">
        <v>10</v>
      </c>
      <c r="O891" s="1">
        <v>4</v>
      </c>
      <c r="P891" s="1"/>
      <c r="Q891" s="1"/>
      <c r="R891" s="1">
        <v>1</v>
      </c>
      <c r="S891" s="1"/>
      <c r="T891" s="1"/>
      <c r="U891" s="1"/>
      <c r="V891" s="1"/>
    </row>
    <row r="892" spans="3:22" hidden="1" x14ac:dyDescent="0.3">
      <c r="C892" s="1">
        <v>895</v>
      </c>
      <c r="D892" s="1">
        <v>153</v>
      </c>
      <c r="E892" s="1">
        <v>2</v>
      </c>
      <c r="F892" s="1">
        <v>1</v>
      </c>
      <c r="G892" s="1"/>
      <c r="H892" s="1">
        <v>0</v>
      </c>
      <c r="I892" s="1">
        <v>0</v>
      </c>
      <c r="J892" s="1">
        <v>30</v>
      </c>
      <c r="K892" s="1">
        <v>0</v>
      </c>
      <c r="L892" s="1"/>
      <c r="M892" s="1"/>
      <c r="N892" s="1">
        <v>30</v>
      </c>
      <c r="O892" s="1">
        <v>4</v>
      </c>
      <c r="P892" s="1"/>
      <c r="Q892" s="1"/>
      <c r="R892" s="1">
        <v>1</v>
      </c>
      <c r="S892" s="1"/>
      <c r="T892" s="1"/>
      <c r="U892" s="1"/>
      <c r="V892" s="1"/>
    </row>
    <row r="893" spans="3:22" hidden="1" x14ac:dyDescent="0.3">
      <c r="C893" s="1">
        <v>896</v>
      </c>
      <c r="D893" s="1">
        <v>153</v>
      </c>
      <c r="E893" s="1">
        <v>2</v>
      </c>
      <c r="F893" s="1">
        <v>1</v>
      </c>
      <c r="G893" s="1"/>
      <c r="H893" s="1">
        <v>0</v>
      </c>
      <c r="I893" s="1">
        <v>0</v>
      </c>
      <c r="J893" s="1">
        <v>15</v>
      </c>
      <c r="K893" s="1">
        <v>0</v>
      </c>
      <c r="L893" s="1"/>
      <c r="M893" s="1"/>
      <c r="N893" s="1">
        <v>31</v>
      </c>
      <c r="O893" s="1">
        <v>4</v>
      </c>
      <c r="P893" s="1"/>
      <c r="Q893" s="1"/>
      <c r="R893" s="1">
        <v>1</v>
      </c>
      <c r="S893" s="1"/>
      <c r="T893" s="1"/>
      <c r="U893" s="1"/>
      <c r="V893" s="1"/>
    </row>
    <row r="894" spans="3:22" hidden="1" x14ac:dyDescent="0.3">
      <c r="C894" s="1">
        <v>897</v>
      </c>
      <c r="D894" s="1">
        <v>153</v>
      </c>
      <c r="E894" s="1">
        <v>2</v>
      </c>
      <c r="F894" s="1">
        <v>1</v>
      </c>
      <c r="G894" s="1"/>
      <c r="H894" s="1">
        <v>0</v>
      </c>
      <c r="I894" s="1">
        <v>0</v>
      </c>
      <c r="J894" s="1">
        <v>30</v>
      </c>
      <c r="K894" s="1">
        <v>0</v>
      </c>
      <c r="L894" s="1"/>
      <c r="M894" s="1"/>
      <c r="N894" s="1">
        <v>35</v>
      </c>
      <c r="O894" s="1">
        <v>4</v>
      </c>
      <c r="P894" s="1"/>
      <c r="Q894" s="1"/>
      <c r="R894" s="1">
        <v>1</v>
      </c>
      <c r="S894" s="1"/>
      <c r="T894" s="1"/>
      <c r="U894" s="1"/>
      <c r="V894" s="1"/>
    </row>
    <row r="895" spans="3:22" hidden="1" x14ac:dyDescent="0.3">
      <c r="C895" s="1">
        <v>898</v>
      </c>
      <c r="D895" s="1">
        <v>153</v>
      </c>
      <c r="E895" s="1">
        <v>2</v>
      </c>
      <c r="F895" s="1">
        <v>1</v>
      </c>
      <c r="G895" s="1"/>
      <c r="H895" s="1">
        <v>0</v>
      </c>
      <c r="I895" s="1">
        <v>0</v>
      </c>
      <c r="J895" s="1">
        <v>15</v>
      </c>
      <c r="K895" s="1">
        <v>0</v>
      </c>
      <c r="L895" s="1"/>
      <c r="M895" s="1"/>
      <c r="N895" s="1">
        <v>34</v>
      </c>
      <c r="O895" s="1">
        <v>4</v>
      </c>
      <c r="P895" s="1"/>
      <c r="Q895" s="1"/>
      <c r="R895" s="1">
        <v>1</v>
      </c>
      <c r="S895" s="1"/>
      <c r="T895" s="1"/>
      <c r="U895" s="1"/>
      <c r="V895" s="1"/>
    </row>
    <row r="896" spans="3:22" hidden="1" x14ac:dyDescent="0.3">
      <c r="C896" s="1">
        <v>899</v>
      </c>
      <c r="D896" s="1">
        <v>154</v>
      </c>
      <c r="E896" s="1">
        <v>0</v>
      </c>
      <c r="F896" s="1"/>
      <c r="G896" s="1">
        <v>0</v>
      </c>
      <c r="H896" s="1">
        <v>0</v>
      </c>
      <c r="I896" s="1">
        <v>0</v>
      </c>
      <c r="J896" s="1">
        <v>5</v>
      </c>
      <c r="K896" s="1">
        <v>0</v>
      </c>
      <c r="L896" s="1"/>
      <c r="M896" s="1"/>
      <c r="N896" s="1">
        <v>25</v>
      </c>
      <c r="O896" s="1">
        <v>1</v>
      </c>
      <c r="P896" s="1"/>
      <c r="Q896" s="1"/>
      <c r="R896" s="1">
        <v>1</v>
      </c>
      <c r="S896" s="1"/>
      <c r="T896" s="1"/>
      <c r="U896" s="1"/>
      <c r="V896" s="1"/>
    </row>
    <row r="897" spans="3:22" hidden="1" x14ac:dyDescent="0.3">
      <c r="C897" s="1">
        <v>900</v>
      </c>
      <c r="D897" s="1">
        <v>154</v>
      </c>
      <c r="E897" s="1">
        <v>1</v>
      </c>
      <c r="F897" s="1">
        <v>0.8</v>
      </c>
      <c r="G897" s="1"/>
      <c r="H897" s="1">
        <v>0</v>
      </c>
      <c r="I897" s="1">
        <v>0</v>
      </c>
      <c r="J897" s="1">
        <v>15</v>
      </c>
      <c r="K897" s="1">
        <v>0</v>
      </c>
      <c r="L897" s="1"/>
      <c r="M897" s="1"/>
      <c r="N897" s="1">
        <v>22</v>
      </c>
      <c r="O897" s="1">
        <v>1</v>
      </c>
      <c r="P897" s="1"/>
      <c r="Q897" s="1"/>
      <c r="R897" s="1">
        <v>1</v>
      </c>
      <c r="S897" s="1"/>
      <c r="T897" s="1"/>
      <c r="U897" s="1"/>
      <c r="V897" s="1"/>
    </row>
    <row r="898" spans="3:22" hidden="1" x14ac:dyDescent="0.3">
      <c r="C898" s="1">
        <v>901</v>
      </c>
      <c r="D898" s="1">
        <v>154</v>
      </c>
      <c r="E898" s="1">
        <v>1</v>
      </c>
      <c r="F898" s="1">
        <v>0.8</v>
      </c>
      <c r="G898" s="1"/>
      <c r="H898" s="1">
        <v>0</v>
      </c>
      <c r="I898" s="1">
        <v>0</v>
      </c>
      <c r="J898" s="1">
        <v>30</v>
      </c>
      <c r="K898" s="1">
        <v>0</v>
      </c>
      <c r="L898" s="1"/>
      <c r="M898" s="1"/>
      <c r="N898" s="1">
        <v>11</v>
      </c>
      <c r="O898" s="1">
        <v>1</v>
      </c>
      <c r="P898" s="1"/>
      <c r="Q898" s="1"/>
      <c r="R898" s="1">
        <v>1</v>
      </c>
      <c r="S898" s="1"/>
      <c r="T898" s="1"/>
      <c r="U898" s="1"/>
      <c r="V898" s="1"/>
    </row>
    <row r="899" spans="3:22" hidden="1" x14ac:dyDescent="0.3">
      <c r="C899" s="1">
        <v>902</v>
      </c>
      <c r="D899" s="1">
        <v>154</v>
      </c>
      <c r="E899" s="1">
        <v>1</v>
      </c>
      <c r="F899" s="1">
        <v>0.8</v>
      </c>
      <c r="G899" s="1"/>
      <c r="H899" s="1">
        <v>0</v>
      </c>
      <c r="I899" s="1">
        <v>0</v>
      </c>
      <c r="J899" s="1">
        <v>15</v>
      </c>
      <c r="K899" s="1">
        <v>0</v>
      </c>
      <c r="L899" s="1"/>
      <c r="M899" s="1"/>
      <c r="N899" s="1">
        <v>30</v>
      </c>
      <c r="O899" s="1">
        <v>1</v>
      </c>
      <c r="P899" s="1"/>
      <c r="Q899" s="1"/>
      <c r="R899" s="1">
        <v>1</v>
      </c>
      <c r="S899" s="1"/>
      <c r="T899" s="1"/>
      <c r="U899" s="1"/>
      <c r="V899" s="1"/>
    </row>
    <row r="900" spans="3:22" hidden="1" x14ac:dyDescent="0.3">
      <c r="C900" s="1">
        <v>903</v>
      </c>
      <c r="D900" s="1">
        <v>154</v>
      </c>
      <c r="E900" s="1">
        <v>1</v>
      </c>
      <c r="F900" s="1">
        <v>0.8</v>
      </c>
      <c r="G900" s="1"/>
      <c r="H900" s="1">
        <v>0</v>
      </c>
      <c r="I900" s="1">
        <v>0</v>
      </c>
      <c r="J900" s="1">
        <v>30</v>
      </c>
      <c r="K900" s="1">
        <v>0</v>
      </c>
      <c r="L900" s="1"/>
      <c r="M900" s="1"/>
      <c r="N900" s="1">
        <v>35</v>
      </c>
      <c r="O900" s="1">
        <v>1</v>
      </c>
      <c r="P900" s="1"/>
      <c r="Q900" s="1"/>
      <c r="R900" s="1">
        <v>1</v>
      </c>
      <c r="S900" s="1"/>
      <c r="T900" s="1"/>
      <c r="U900" s="1"/>
      <c r="V900" s="1"/>
    </row>
    <row r="901" spans="3:22" x14ac:dyDescent="0.3">
      <c r="C901" s="1">
        <v>904</v>
      </c>
      <c r="D901" s="1">
        <v>154</v>
      </c>
      <c r="E901" s="1">
        <v>1</v>
      </c>
      <c r="F901" s="1">
        <v>0.8</v>
      </c>
      <c r="G901" s="1"/>
      <c r="H901" s="1"/>
      <c r="I901" s="1">
        <v>1</v>
      </c>
      <c r="J901" s="1"/>
      <c r="K901" s="1"/>
      <c r="L901" s="1"/>
      <c r="M901" s="1"/>
      <c r="N901" s="1">
        <v>311</v>
      </c>
      <c r="O901" s="1">
        <v>10</v>
      </c>
      <c r="P901" s="1">
        <v>30000</v>
      </c>
      <c r="Q901" s="1">
        <v>1</v>
      </c>
      <c r="R901" s="1">
        <v>1</v>
      </c>
      <c r="S901" s="1"/>
      <c r="T901" s="1"/>
      <c r="U901" s="1"/>
      <c r="V901" s="1"/>
    </row>
    <row r="902" spans="3:22" hidden="1" x14ac:dyDescent="0.3">
      <c r="C902" s="1">
        <v>905</v>
      </c>
      <c r="D902" s="1">
        <v>154</v>
      </c>
      <c r="E902" s="1">
        <v>1</v>
      </c>
      <c r="F902" s="1">
        <v>0.4</v>
      </c>
      <c r="G902" s="1"/>
      <c r="H902" s="1">
        <v>0</v>
      </c>
      <c r="I902" s="1">
        <v>0</v>
      </c>
      <c r="J902" s="1">
        <v>30</v>
      </c>
      <c r="K902" s="1">
        <v>0</v>
      </c>
      <c r="L902" s="1"/>
      <c r="M902" s="1"/>
      <c r="N902" s="1">
        <v>24</v>
      </c>
      <c r="O902" s="1">
        <v>1</v>
      </c>
      <c r="P902" s="1"/>
      <c r="Q902" s="1"/>
      <c r="R902" s="1">
        <v>1</v>
      </c>
      <c r="S902" s="1"/>
      <c r="T902" s="1"/>
      <c r="U902" s="1"/>
      <c r="V902" s="1"/>
    </row>
    <row r="903" spans="3:22" hidden="1" x14ac:dyDescent="0.3">
      <c r="C903" s="1">
        <v>906</v>
      </c>
      <c r="D903" s="1">
        <v>154</v>
      </c>
      <c r="E903" s="1">
        <v>1</v>
      </c>
      <c r="F903" s="1">
        <v>0.4</v>
      </c>
      <c r="G903" s="1"/>
      <c r="H903" s="1">
        <v>0</v>
      </c>
      <c r="I903" s="1">
        <v>0</v>
      </c>
      <c r="J903" s="1">
        <v>30</v>
      </c>
      <c r="K903" s="1">
        <v>0</v>
      </c>
      <c r="L903" s="1"/>
      <c r="M903" s="1"/>
      <c r="N903" s="1">
        <v>31</v>
      </c>
      <c r="O903" s="1">
        <v>1</v>
      </c>
      <c r="P903" s="1"/>
      <c r="Q903" s="1"/>
      <c r="R903" s="1">
        <v>1</v>
      </c>
      <c r="S903" s="1"/>
      <c r="T903" s="1"/>
      <c r="U903" s="1"/>
      <c r="V903" s="1"/>
    </row>
    <row r="904" spans="3:22" x14ac:dyDescent="0.3">
      <c r="C904" s="1">
        <v>907</v>
      </c>
      <c r="D904" s="1">
        <v>154</v>
      </c>
      <c r="E904" s="1">
        <v>1</v>
      </c>
      <c r="F904" s="1">
        <v>0.4</v>
      </c>
      <c r="G904" s="1"/>
      <c r="H904" s="1"/>
      <c r="I904" s="1">
        <v>1</v>
      </c>
      <c r="J904" s="1"/>
      <c r="K904" s="1"/>
      <c r="L904" s="1"/>
      <c r="M904" s="1"/>
      <c r="N904" s="1">
        <v>310</v>
      </c>
      <c r="O904" s="1">
        <v>10</v>
      </c>
      <c r="P904" s="1">
        <v>30000</v>
      </c>
      <c r="Q904" s="1">
        <v>1</v>
      </c>
      <c r="R904" s="1">
        <v>1</v>
      </c>
      <c r="S904" s="1"/>
      <c r="T904" s="1"/>
      <c r="U904" s="1"/>
      <c r="V904" s="1"/>
    </row>
    <row r="905" spans="3:22" hidden="1" x14ac:dyDescent="0.3">
      <c r="C905" s="1">
        <v>908</v>
      </c>
      <c r="D905" s="1">
        <v>155</v>
      </c>
      <c r="E905" s="1">
        <v>0</v>
      </c>
      <c r="F905" s="1"/>
      <c r="G905" s="1">
        <v>3</v>
      </c>
      <c r="H905" s="1">
        <v>0</v>
      </c>
      <c r="I905" s="1">
        <v>0</v>
      </c>
      <c r="J905" s="1">
        <v>5</v>
      </c>
      <c r="K905" s="1">
        <v>0</v>
      </c>
      <c r="L905" s="1"/>
      <c r="M905" s="1"/>
      <c r="N905" s="1">
        <v>22</v>
      </c>
      <c r="O905" s="1">
        <v>1</v>
      </c>
      <c r="P905" s="1"/>
      <c r="Q905" s="1"/>
      <c r="R905" s="1">
        <v>1</v>
      </c>
      <c r="S905" s="1"/>
      <c r="T905" s="1"/>
      <c r="U905" s="1"/>
      <c r="V905" s="1"/>
    </row>
    <row r="906" spans="3:22" hidden="1" x14ac:dyDescent="0.3">
      <c r="C906" s="1">
        <v>909</v>
      </c>
      <c r="D906" s="1">
        <v>155</v>
      </c>
      <c r="E906" s="1">
        <v>0</v>
      </c>
      <c r="F906" s="1"/>
      <c r="G906" s="1">
        <v>13</v>
      </c>
      <c r="H906" s="1">
        <v>0</v>
      </c>
      <c r="I906" s="1">
        <v>0</v>
      </c>
      <c r="J906" s="1">
        <v>10</v>
      </c>
      <c r="K906" s="1">
        <v>0</v>
      </c>
      <c r="L906" s="1"/>
      <c r="M906" s="1"/>
      <c r="N906" s="1">
        <v>25</v>
      </c>
      <c r="O906" s="1">
        <v>1</v>
      </c>
      <c r="P906" s="1"/>
      <c r="Q906" s="1"/>
      <c r="R906" s="1">
        <v>1</v>
      </c>
      <c r="S906" s="1"/>
      <c r="T906" s="1"/>
      <c r="U906" s="1"/>
      <c r="V906" s="1"/>
    </row>
    <row r="907" spans="3:22" hidden="1" x14ac:dyDescent="0.3">
      <c r="C907" s="1">
        <v>910</v>
      </c>
      <c r="D907" s="1">
        <v>155</v>
      </c>
      <c r="E907" s="1">
        <v>0</v>
      </c>
      <c r="F907" s="1"/>
      <c r="G907" s="1">
        <v>23</v>
      </c>
      <c r="H907" s="1">
        <v>0</v>
      </c>
      <c r="I907" s="1">
        <v>0</v>
      </c>
      <c r="J907" s="1">
        <v>10</v>
      </c>
      <c r="K907" s="1">
        <v>0</v>
      </c>
      <c r="L907" s="1"/>
      <c r="M907" s="1"/>
      <c r="N907" s="1">
        <v>9</v>
      </c>
      <c r="O907" s="1">
        <v>1</v>
      </c>
      <c r="P907" s="1"/>
      <c r="Q907" s="1"/>
      <c r="R907" s="1">
        <v>1</v>
      </c>
      <c r="S907" s="1"/>
      <c r="T907" s="1"/>
      <c r="U907" s="1"/>
      <c r="V907" s="1"/>
    </row>
    <row r="908" spans="3:22" hidden="1" x14ac:dyDescent="0.3">
      <c r="C908" s="1">
        <v>911</v>
      </c>
      <c r="D908" s="1">
        <v>155</v>
      </c>
      <c r="E908" s="1">
        <v>0</v>
      </c>
      <c r="F908" s="1"/>
      <c r="G908" s="1">
        <v>0</v>
      </c>
      <c r="H908" s="1"/>
      <c r="I908" s="1">
        <v>1</v>
      </c>
      <c r="J908" s="1"/>
      <c r="K908" s="1"/>
      <c r="L908" s="1"/>
      <c r="M908" s="1"/>
      <c r="N908" s="1">
        <v>114</v>
      </c>
      <c r="O908" s="1">
        <v>15</v>
      </c>
      <c r="P908" s="1"/>
      <c r="Q908" s="1"/>
      <c r="R908" s="1">
        <v>1</v>
      </c>
      <c r="S908" s="1"/>
      <c r="T908" s="1"/>
      <c r="U908" s="1"/>
      <c r="V908" s="1"/>
    </row>
    <row r="909" spans="3:22" hidden="1" x14ac:dyDescent="0.3">
      <c r="C909" s="1">
        <v>912</v>
      </c>
      <c r="D909" s="1">
        <v>156</v>
      </c>
      <c r="E909" s="1">
        <v>0</v>
      </c>
      <c r="F909" s="1"/>
      <c r="G909" s="1">
        <v>0</v>
      </c>
      <c r="H909" s="1">
        <v>0</v>
      </c>
      <c r="I909" s="1">
        <v>0</v>
      </c>
      <c r="J909" s="1">
        <v>60</v>
      </c>
      <c r="K909" s="1">
        <v>0</v>
      </c>
      <c r="L909" s="1"/>
      <c r="M909" s="1"/>
      <c r="N909" s="1">
        <v>21</v>
      </c>
      <c r="O909" s="1">
        <v>1</v>
      </c>
      <c r="P909" s="1"/>
      <c r="Q909" s="1"/>
      <c r="R909" s="1">
        <v>1</v>
      </c>
      <c r="S909" s="1"/>
      <c r="T909" s="1"/>
      <c r="U909" s="1"/>
      <c r="V909" s="1"/>
    </row>
    <row r="910" spans="3:22" hidden="1" x14ac:dyDescent="0.3">
      <c r="C910" s="1">
        <v>913</v>
      </c>
      <c r="D910" s="1">
        <v>156</v>
      </c>
      <c r="E910" s="1">
        <v>0</v>
      </c>
      <c r="F910" s="1"/>
      <c r="G910" s="1">
        <v>10</v>
      </c>
      <c r="H910" s="1">
        <v>0</v>
      </c>
      <c r="I910" s="1">
        <v>0</v>
      </c>
      <c r="J910" s="1">
        <v>60</v>
      </c>
      <c r="K910" s="1">
        <v>0</v>
      </c>
      <c r="L910" s="1"/>
      <c r="M910" s="1"/>
      <c r="N910" s="1">
        <v>25</v>
      </c>
      <c r="O910" s="1">
        <v>1</v>
      </c>
      <c r="P910" s="1"/>
      <c r="Q910" s="1"/>
      <c r="R910" s="1">
        <v>1</v>
      </c>
      <c r="S910" s="1"/>
      <c r="T910" s="1"/>
      <c r="U910" s="1"/>
      <c r="V910" s="1"/>
    </row>
    <row r="911" spans="3:22" hidden="1" x14ac:dyDescent="0.3">
      <c r="C911" s="1">
        <v>914</v>
      </c>
      <c r="D911" s="1">
        <v>156</v>
      </c>
      <c r="E911" s="1">
        <v>0</v>
      </c>
      <c r="F911" s="1"/>
      <c r="G911" s="1">
        <v>20</v>
      </c>
      <c r="H911" s="1">
        <v>0</v>
      </c>
      <c r="I911" s="1">
        <v>0</v>
      </c>
      <c r="J911" s="1">
        <v>60</v>
      </c>
      <c r="K911" s="1">
        <v>0</v>
      </c>
      <c r="L911" s="1"/>
      <c r="M911" s="1"/>
      <c r="N911" s="1">
        <v>10</v>
      </c>
      <c r="O911" s="1">
        <v>1</v>
      </c>
      <c r="P911" s="1"/>
      <c r="Q911" s="1"/>
      <c r="R911" s="1">
        <v>1</v>
      </c>
      <c r="S911" s="1"/>
      <c r="T911" s="1"/>
      <c r="U911" s="1"/>
      <c r="V911" s="1"/>
    </row>
    <row r="912" spans="3:22" hidden="1" x14ac:dyDescent="0.3">
      <c r="C912" s="1">
        <v>915</v>
      </c>
      <c r="D912" s="1">
        <v>156</v>
      </c>
      <c r="E912" s="1">
        <v>0</v>
      </c>
      <c r="F912" s="1"/>
      <c r="G912" s="1">
        <v>30</v>
      </c>
      <c r="H912" s="1">
        <v>0</v>
      </c>
      <c r="I912" s="1">
        <v>0</v>
      </c>
      <c r="J912" s="1">
        <v>60</v>
      </c>
      <c r="K912" s="1">
        <v>0</v>
      </c>
      <c r="L912" s="1"/>
      <c r="M912" s="1"/>
      <c r="N912" s="1">
        <v>17</v>
      </c>
      <c r="O912" s="1">
        <v>1</v>
      </c>
      <c r="P912" s="1"/>
      <c r="Q912" s="1"/>
      <c r="R912" s="1">
        <v>1</v>
      </c>
      <c r="S912" s="1"/>
      <c r="T912" s="1"/>
      <c r="U912" s="1"/>
      <c r="V912" s="1"/>
    </row>
    <row r="913" spans="3:22" hidden="1" x14ac:dyDescent="0.3">
      <c r="C913" s="1">
        <v>916</v>
      </c>
      <c r="D913" s="1">
        <v>156</v>
      </c>
      <c r="E913" s="1">
        <v>0</v>
      </c>
      <c r="F913" s="1"/>
      <c r="G913" s="1">
        <v>40</v>
      </c>
      <c r="H913" s="1">
        <v>0</v>
      </c>
      <c r="I913" s="1">
        <v>0</v>
      </c>
      <c r="J913" s="1">
        <v>60</v>
      </c>
      <c r="K913" s="1">
        <v>0</v>
      </c>
      <c r="L913" s="1"/>
      <c r="M913" s="1"/>
      <c r="N913" s="1">
        <v>30</v>
      </c>
      <c r="O913" s="1">
        <v>1</v>
      </c>
      <c r="P913" s="1"/>
      <c r="Q913" s="1"/>
      <c r="R913" s="1">
        <v>1</v>
      </c>
      <c r="S913" s="1"/>
      <c r="T913" s="1"/>
      <c r="U913" s="1"/>
      <c r="V913" s="1"/>
    </row>
    <row r="914" spans="3:22" hidden="1" x14ac:dyDescent="0.3">
      <c r="C914" s="1">
        <v>917</v>
      </c>
      <c r="D914" s="1">
        <v>156</v>
      </c>
      <c r="E914" s="1">
        <v>0</v>
      </c>
      <c r="F914" s="1"/>
      <c r="G914" s="1">
        <v>50</v>
      </c>
      <c r="H914" s="1">
        <v>0</v>
      </c>
      <c r="I914" s="1">
        <v>0</v>
      </c>
      <c r="J914" s="1">
        <v>60</v>
      </c>
      <c r="K914" s="1">
        <v>0</v>
      </c>
      <c r="L914" s="1"/>
      <c r="M914" s="1"/>
      <c r="N914" s="1">
        <v>35</v>
      </c>
      <c r="O914" s="1">
        <v>1</v>
      </c>
      <c r="P914" s="1"/>
      <c r="Q914" s="1"/>
      <c r="R914" s="1">
        <v>1</v>
      </c>
      <c r="S914" s="1"/>
      <c r="T914" s="1"/>
      <c r="U914" s="1"/>
      <c r="V914" s="1"/>
    </row>
    <row r="915" spans="3:22" hidden="1" x14ac:dyDescent="0.3">
      <c r="C915" s="1">
        <v>918</v>
      </c>
      <c r="D915" s="1">
        <v>157</v>
      </c>
      <c r="E915" s="1">
        <v>0</v>
      </c>
      <c r="F915" s="1"/>
      <c r="G915" s="1">
        <v>5</v>
      </c>
      <c r="H915" s="1">
        <v>0</v>
      </c>
      <c r="I915" s="1">
        <v>0</v>
      </c>
      <c r="J915" s="1">
        <v>5</v>
      </c>
      <c r="K915" s="1">
        <v>0</v>
      </c>
      <c r="L915" s="1"/>
      <c r="M915" s="1"/>
      <c r="N915" s="1">
        <v>25</v>
      </c>
      <c r="O915" s="1">
        <v>1</v>
      </c>
      <c r="P915" s="1"/>
      <c r="Q915" s="1"/>
      <c r="R915" s="1">
        <v>1</v>
      </c>
      <c r="S915" s="1"/>
      <c r="T915" s="1"/>
      <c r="U915" s="1"/>
      <c r="V915" s="1"/>
    </row>
    <row r="916" spans="3:22" hidden="1" x14ac:dyDescent="0.3">
      <c r="C916" s="1">
        <v>919</v>
      </c>
      <c r="D916" s="1">
        <v>157</v>
      </c>
      <c r="E916" s="1">
        <v>2</v>
      </c>
      <c r="F916" s="1">
        <v>1</v>
      </c>
      <c r="G916" s="1"/>
      <c r="H916" s="1">
        <v>0</v>
      </c>
      <c r="I916" s="1">
        <v>0</v>
      </c>
      <c r="J916" s="1">
        <v>20</v>
      </c>
      <c r="K916" s="1">
        <v>0</v>
      </c>
      <c r="L916" s="1"/>
      <c r="M916" s="1"/>
      <c r="N916" s="1">
        <v>22</v>
      </c>
      <c r="O916" s="1">
        <v>1</v>
      </c>
      <c r="P916" s="1"/>
      <c r="Q916" s="1"/>
      <c r="R916" s="1">
        <v>1</v>
      </c>
      <c r="S916" s="1"/>
      <c r="T916" s="1"/>
      <c r="U916" s="1"/>
      <c r="V916" s="1"/>
    </row>
    <row r="917" spans="3:22" hidden="1" x14ac:dyDescent="0.3">
      <c r="C917" s="1">
        <v>920</v>
      </c>
      <c r="D917" s="1">
        <v>157</v>
      </c>
      <c r="E917" s="1">
        <v>2</v>
      </c>
      <c r="F917" s="1">
        <v>1</v>
      </c>
      <c r="G917" s="1"/>
      <c r="H917" s="1">
        <v>0</v>
      </c>
      <c r="I917" s="1">
        <v>0</v>
      </c>
      <c r="J917" s="1">
        <v>20</v>
      </c>
      <c r="K917" s="1">
        <v>0</v>
      </c>
      <c r="L917" s="1"/>
      <c r="M917" s="1"/>
      <c r="N917" s="1">
        <v>5</v>
      </c>
      <c r="O917" s="1">
        <v>1</v>
      </c>
      <c r="P917" s="1"/>
      <c r="Q917" s="1"/>
      <c r="R917" s="1">
        <v>1</v>
      </c>
      <c r="S917" s="1"/>
      <c r="T917" s="1"/>
      <c r="U917" s="1"/>
      <c r="V917" s="1"/>
    </row>
    <row r="918" spans="3:22" hidden="1" x14ac:dyDescent="0.3">
      <c r="C918" s="1">
        <v>921</v>
      </c>
      <c r="D918" s="1">
        <v>157</v>
      </c>
      <c r="E918" s="1">
        <v>2</v>
      </c>
      <c r="F918" s="1">
        <v>1</v>
      </c>
      <c r="G918" s="1"/>
      <c r="H918" s="1">
        <v>0</v>
      </c>
      <c r="I918" s="1">
        <v>0</v>
      </c>
      <c r="J918" s="1">
        <v>20</v>
      </c>
      <c r="K918" s="1">
        <v>0</v>
      </c>
      <c r="L918" s="1"/>
      <c r="M918" s="1"/>
      <c r="N918" s="1">
        <v>25</v>
      </c>
      <c r="O918" s="1">
        <v>1</v>
      </c>
      <c r="P918" s="1"/>
      <c r="Q918" s="1"/>
      <c r="R918" s="1">
        <v>1</v>
      </c>
      <c r="S918" s="1"/>
      <c r="T918" s="1"/>
      <c r="U918" s="1"/>
      <c r="V918" s="1"/>
    </row>
    <row r="919" spans="3:22" hidden="1" x14ac:dyDescent="0.3">
      <c r="C919" s="1">
        <v>922</v>
      </c>
      <c r="D919" s="1">
        <v>157</v>
      </c>
      <c r="E919" s="1">
        <v>2</v>
      </c>
      <c r="F919" s="1">
        <v>1</v>
      </c>
      <c r="G919" s="1"/>
      <c r="H919" s="1">
        <v>0</v>
      </c>
      <c r="I919" s="1">
        <v>0</v>
      </c>
      <c r="J919" s="1">
        <v>20</v>
      </c>
      <c r="K919" s="1">
        <v>0</v>
      </c>
      <c r="L919" s="1"/>
      <c r="M919" s="1"/>
      <c r="N919" s="1">
        <v>10</v>
      </c>
      <c r="O919" s="1">
        <v>1</v>
      </c>
      <c r="P919" s="1"/>
      <c r="Q919" s="1"/>
      <c r="R919" s="1">
        <v>1</v>
      </c>
      <c r="S919" s="1"/>
      <c r="T919" s="1"/>
      <c r="U919" s="1"/>
      <c r="V919" s="1"/>
    </row>
    <row r="920" spans="3:22" hidden="1" x14ac:dyDescent="0.3">
      <c r="C920" s="1">
        <v>923</v>
      </c>
      <c r="D920" s="1">
        <v>157</v>
      </c>
      <c r="E920" s="1">
        <v>2</v>
      </c>
      <c r="F920" s="1">
        <v>1</v>
      </c>
      <c r="G920" s="1"/>
      <c r="H920" s="1">
        <v>0</v>
      </c>
      <c r="I920" s="1">
        <v>0</v>
      </c>
      <c r="J920" s="1">
        <v>20</v>
      </c>
      <c r="K920" s="1">
        <v>0</v>
      </c>
      <c r="L920" s="1"/>
      <c r="M920" s="1"/>
      <c r="N920" s="1">
        <v>30</v>
      </c>
      <c r="O920" s="1">
        <v>1</v>
      </c>
      <c r="P920" s="1"/>
      <c r="Q920" s="1"/>
      <c r="R920" s="1">
        <v>1</v>
      </c>
      <c r="S920" s="1"/>
      <c r="T920" s="1"/>
      <c r="U920" s="1"/>
      <c r="V920" s="1"/>
    </row>
    <row r="921" spans="3:22" hidden="1" x14ac:dyDescent="0.3">
      <c r="C921" s="1">
        <v>924</v>
      </c>
      <c r="D921" s="1">
        <v>157</v>
      </c>
      <c r="E921" s="1">
        <v>2</v>
      </c>
      <c r="F921" s="1">
        <v>1</v>
      </c>
      <c r="G921" s="1"/>
      <c r="H921" s="1">
        <v>0</v>
      </c>
      <c r="I921" s="1">
        <v>0</v>
      </c>
      <c r="J921" s="1">
        <v>20</v>
      </c>
      <c r="K921" s="1">
        <v>0</v>
      </c>
      <c r="L921" s="1"/>
      <c r="M921" s="1"/>
      <c r="N921" s="1">
        <v>35</v>
      </c>
      <c r="O921" s="1">
        <v>1</v>
      </c>
      <c r="P921" s="1"/>
      <c r="Q921" s="1"/>
      <c r="R921" s="1">
        <v>1</v>
      </c>
      <c r="S921" s="1"/>
      <c r="T921" s="1"/>
      <c r="U921" s="1"/>
      <c r="V921" s="1"/>
    </row>
    <row r="922" spans="3:22" x14ac:dyDescent="0.3">
      <c r="C922" s="1">
        <v>925</v>
      </c>
      <c r="D922" s="1">
        <v>157</v>
      </c>
      <c r="E922" s="1">
        <v>2</v>
      </c>
      <c r="F922" s="1">
        <v>1</v>
      </c>
      <c r="G922" s="1"/>
      <c r="H922" s="1"/>
      <c r="I922" s="1">
        <v>1</v>
      </c>
      <c r="J922" s="1"/>
      <c r="K922" s="1"/>
      <c r="L922" s="1"/>
      <c r="M922" s="1"/>
      <c r="N922" s="1">
        <v>314</v>
      </c>
      <c r="O922" s="1">
        <v>10</v>
      </c>
      <c r="P922" s="1">
        <v>30000</v>
      </c>
      <c r="Q922" s="1">
        <v>1</v>
      </c>
      <c r="R922" s="1">
        <v>1</v>
      </c>
      <c r="S922" s="1"/>
      <c r="T922" s="1"/>
      <c r="U922" s="1"/>
      <c r="V922" s="1"/>
    </row>
    <row r="923" spans="3:22" hidden="1" x14ac:dyDescent="0.3">
      <c r="C923" s="1">
        <v>926</v>
      </c>
      <c r="D923" s="1">
        <v>158</v>
      </c>
      <c r="E923" s="1">
        <v>0</v>
      </c>
      <c r="F923" s="1"/>
      <c r="G923" s="1">
        <v>1</v>
      </c>
      <c r="H923" s="1">
        <v>0</v>
      </c>
      <c r="I923" s="1"/>
      <c r="J923" s="1">
        <v>10</v>
      </c>
      <c r="K923" s="1">
        <v>0</v>
      </c>
      <c r="L923" s="1"/>
      <c r="M923" s="1"/>
      <c r="N923" s="1">
        <v>23</v>
      </c>
      <c r="O923" s="1">
        <v>1</v>
      </c>
      <c r="P923" s="1"/>
      <c r="Q923" s="1"/>
      <c r="R923" s="1">
        <v>1</v>
      </c>
      <c r="S923" s="1"/>
      <c r="T923" s="1"/>
      <c r="U923" s="1"/>
      <c r="V923" s="1"/>
    </row>
    <row r="924" spans="3:22" hidden="1" x14ac:dyDescent="0.3">
      <c r="C924" s="1">
        <v>927</v>
      </c>
      <c r="D924" s="1">
        <v>158</v>
      </c>
      <c r="E924" s="1">
        <v>0</v>
      </c>
      <c r="F924" s="1"/>
      <c r="G924" s="1">
        <v>11</v>
      </c>
      <c r="H924" s="1">
        <v>0</v>
      </c>
      <c r="I924" s="1"/>
      <c r="J924" s="1">
        <v>10</v>
      </c>
      <c r="K924" s="1">
        <v>0</v>
      </c>
      <c r="L924" s="1"/>
      <c r="M924" s="1"/>
      <c r="N924" s="1">
        <v>24</v>
      </c>
      <c r="O924" s="1">
        <v>1</v>
      </c>
      <c r="P924" s="1"/>
      <c r="Q924" s="1"/>
      <c r="R924" s="1">
        <v>1</v>
      </c>
      <c r="S924" s="1"/>
      <c r="T924" s="1"/>
      <c r="U924" s="1"/>
      <c r="V924" s="1"/>
    </row>
    <row r="925" spans="3:22" hidden="1" x14ac:dyDescent="0.3">
      <c r="C925" s="1">
        <v>928</v>
      </c>
      <c r="D925" s="1">
        <v>158</v>
      </c>
      <c r="E925" s="1">
        <v>0</v>
      </c>
      <c r="F925" s="1"/>
      <c r="G925" s="1">
        <v>21</v>
      </c>
      <c r="H925" s="1">
        <v>0</v>
      </c>
      <c r="I925" s="1"/>
      <c r="J925" s="1">
        <v>10</v>
      </c>
      <c r="K925" s="1">
        <v>0</v>
      </c>
      <c r="L925" s="1"/>
      <c r="M925" s="1"/>
      <c r="N925" s="1">
        <v>5</v>
      </c>
      <c r="O925" s="1">
        <v>1</v>
      </c>
      <c r="P925" s="1"/>
      <c r="Q925" s="1"/>
      <c r="R925" s="1">
        <v>1</v>
      </c>
      <c r="S925" s="1"/>
      <c r="T925" s="1"/>
      <c r="U925" s="1"/>
      <c r="V925" s="1"/>
    </row>
    <row r="926" spans="3:22" hidden="1" x14ac:dyDescent="0.3">
      <c r="C926" s="1">
        <v>929</v>
      </c>
      <c r="D926" s="1">
        <v>158</v>
      </c>
      <c r="E926" s="1">
        <v>0</v>
      </c>
      <c r="F926" s="1"/>
      <c r="G926" s="1">
        <v>31</v>
      </c>
      <c r="H926" s="1">
        <v>0</v>
      </c>
      <c r="I926" s="1"/>
      <c r="J926" s="1">
        <v>10</v>
      </c>
      <c r="K926" s="1">
        <v>0</v>
      </c>
      <c r="L926" s="1"/>
      <c r="M926" s="1"/>
      <c r="N926" s="1">
        <v>29</v>
      </c>
      <c r="O926" s="1">
        <v>1</v>
      </c>
      <c r="P926" s="1"/>
      <c r="Q926" s="1"/>
      <c r="R926" s="1">
        <v>1</v>
      </c>
      <c r="S926" s="1"/>
      <c r="T926" s="1"/>
      <c r="U926" s="1"/>
      <c r="V926" s="1"/>
    </row>
    <row r="927" spans="3:22" hidden="1" x14ac:dyDescent="0.3">
      <c r="C927" s="1">
        <v>930</v>
      </c>
      <c r="D927" s="1">
        <v>158</v>
      </c>
      <c r="E927" s="1">
        <v>0</v>
      </c>
      <c r="F927" s="1"/>
      <c r="G927" s="1">
        <v>41</v>
      </c>
      <c r="H927" s="1">
        <v>0</v>
      </c>
      <c r="I927" s="1"/>
      <c r="J927" s="1">
        <v>10</v>
      </c>
      <c r="K927" s="1">
        <v>0</v>
      </c>
      <c r="L927" s="1"/>
      <c r="M927" s="1"/>
      <c r="N927" s="1">
        <v>31</v>
      </c>
      <c r="O927" s="1">
        <v>1</v>
      </c>
      <c r="P927" s="1"/>
      <c r="Q927" s="1"/>
      <c r="R927" s="1">
        <v>1</v>
      </c>
      <c r="S927" s="1"/>
      <c r="T927" s="1"/>
      <c r="U927" s="1"/>
      <c r="V927" s="1"/>
    </row>
    <row r="928" spans="3:22" hidden="1" x14ac:dyDescent="0.3">
      <c r="C928" s="1">
        <v>931</v>
      </c>
      <c r="D928" s="1">
        <v>158</v>
      </c>
      <c r="E928" s="1">
        <v>0</v>
      </c>
      <c r="F928" s="1"/>
      <c r="G928" s="1">
        <v>51</v>
      </c>
      <c r="H928" s="1">
        <v>0</v>
      </c>
      <c r="I928" s="1"/>
      <c r="J928" s="1">
        <v>10</v>
      </c>
      <c r="K928" s="1">
        <v>0</v>
      </c>
      <c r="L928" s="1"/>
      <c r="M928" s="1"/>
      <c r="N928" s="1">
        <v>35</v>
      </c>
      <c r="O928" s="1">
        <v>1</v>
      </c>
      <c r="P928" s="1"/>
      <c r="Q928" s="1"/>
      <c r="R928" s="1">
        <v>1</v>
      </c>
      <c r="S928" s="1"/>
      <c r="T928" s="1"/>
      <c r="U928" s="1"/>
      <c r="V928" s="1"/>
    </row>
    <row r="929" spans="3:22" hidden="1" x14ac:dyDescent="0.3">
      <c r="C929" s="1">
        <v>932</v>
      </c>
      <c r="D929" s="1">
        <v>159</v>
      </c>
      <c r="E929" s="1">
        <v>0</v>
      </c>
      <c r="F929" s="1"/>
      <c r="G929" s="1">
        <v>3</v>
      </c>
      <c r="H929" s="1">
        <v>0</v>
      </c>
      <c r="I929" s="1">
        <v>0</v>
      </c>
      <c r="J929" s="1">
        <v>10</v>
      </c>
      <c r="K929" s="1">
        <v>0</v>
      </c>
      <c r="L929" s="1"/>
      <c r="M929" s="1"/>
      <c r="N929" s="1">
        <v>25</v>
      </c>
      <c r="O929" s="1">
        <v>1</v>
      </c>
      <c r="P929" s="1"/>
      <c r="Q929" s="1"/>
      <c r="R929" s="1">
        <v>1</v>
      </c>
      <c r="S929" s="1"/>
      <c r="T929" s="1"/>
      <c r="U929" s="1"/>
      <c r="V929" s="1"/>
    </row>
    <row r="930" spans="3:22" x14ac:dyDescent="0.3">
      <c r="C930" s="1">
        <v>933</v>
      </c>
      <c r="D930" s="1">
        <v>159</v>
      </c>
      <c r="E930" s="1">
        <v>1</v>
      </c>
      <c r="F930" s="1">
        <v>0.8</v>
      </c>
      <c r="G930" s="1"/>
      <c r="H930" s="1"/>
      <c r="I930" s="1">
        <v>1</v>
      </c>
      <c r="J930" s="1"/>
      <c r="K930" s="1"/>
      <c r="L930" s="1"/>
      <c r="M930" s="1"/>
      <c r="N930" s="1">
        <v>302</v>
      </c>
      <c r="O930" s="1">
        <v>10</v>
      </c>
      <c r="P930" s="1">
        <v>30000</v>
      </c>
      <c r="Q930" s="1">
        <v>1</v>
      </c>
      <c r="R930" s="1">
        <v>1</v>
      </c>
      <c r="S930" s="1"/>
      <c r="T930" s="1"/>
      <c r="U930" s="1"/>
      <c r="V930" s="1"/>
    </row>
    <row r="931" spans="3:22" hidden="1" x14ac:dyDescent="0.3">
      <c r="C931" s="1">
        <v>934</v>
      </c>
      <c r="D931" s="1">
        <v>159</v>
      </c>
      <c r="E931" s="1">
        <v>1</v>
      </c>
      <c r="F931" s="1">
        <v>0.8</v>
      </c>
      <c r="G931" s="1"/>
      <c r="H931" s="1">
        <v>0</v>
      </c>
      <c r="I931" s="1">
        <v>0</v>
      </c>
      <c r="J931" s="1">
        <v>10</v>
      </c>
      <c r="K931" s="1">
        <v>0</v>
      </c>
      <c r="L931" s="1"/>
      <c r="M931" s="1"/>
      <c r="N931" s="1">
        <v>24</v>
      </c>
      <c r="O931" s="1">
        <v>1</v>
      </c>
      <c r="P931" s="1"/>
      <c r="Q931" s="1"/>
      <c r="R931" s="1">
        <v>1</v>
      </c>
      <c r="S931" s="1"/>
      <c r="T931" s="1"/>
      <c r="U931" s="1"/>
      <c r="V931" s="1"/>
    </row>
    <row r="932" spans="3:22" hidden="1" x14ac:dyDescent="0.3">
      <c r="C932" s="1">
        <v>935</v>
      </c>
      <c r="D932" s="1">
        <v>159</v>
      </c>
      <c r="E932" s="1">
        <v>1</v>
      </c>
      <c r="F932" s="1">
        <v>0.8</v>
      </c>
      <c r="G932" s="1"/>
      <c r="H932" s="1">
        <v>0</v>
      </c>
      <c r="I932" s="1">
        <v>0</v>
      </c>
      <c r="J932" s="1">
        <v>10</v>
      </c>
      <c r="K932" s="1">
        <v>0</v>
      </c>
      <c r="L932" s="1"/>
      <c r="M932" s="1"/>
      <c r="N932" s="1">
        <v>26</v>
      </c>
      <c r="O932" s="1">
        <v>1</v>
      </c>
      <c r="P932" s="1"/>
      <c r="Q932" s="1"/>
      <c r="R932" s="1">
        <v>1</v>
      </c>
      <c r="S932" s="1"/>
      <c r="T932" s="1"/>
      <c r="U932" s="1"/>
      <c r="V932" s="1"/>
    </row>
    <row r="933" spans="3:22" hidden="1" x14ac:dyDescent="0.3">
      <c r="C933" s="1">
        <v>936</v>
      </c>
      <c r="D933" s="1">
        <v>159</v>
      </c>
      <c r="E933" s="1">
        <v>1</v>
      </c>
      <c r="F933" s="1">
        <v>0.8</v>
      </c>
      <c r="G933" s="1"/>
      <c r="H933" s="1">
        <v>0</v>
      </c>
      <c r="I933" s="1">
        <v>0</v>
      </c>
      <c r="J933" s="1">
        <v>10</v>
      </c>
      <c r="K933" s="1">
        <v>0</v>
      </c>
      <c r="L933" s="1"/>
      <c r="M933" s="1"/>
      <c r="N933" s="1">
        <v>28</v>
      </c>
      <c r="O933" s="1">
        <v>1</v>
      </c>
      <c r="P933" s="1"/>
      <c r="Q933" s="1"/>
      <c r="R933" s="1">
        <v>1</v>
      </c>
      <c r="S933" s="1"/>
      <c r="T933" s="1"/>
      <c r="U933" s="1"/>
      <c r="V933" s="1"/>
    </row>
    <row r="934" spans="3:22" hidden="1" x14ac:dyDescent="0.3">
      <c r="C934" s="1">
        <v>937</v>
      </c>
      <c r="D934" s="1">
        <v>159</v>
      </c>
      <c r="E934" s="1">
        <v>1</v>
      </c>
      <c r="F934" s="1">
        <v>0.8</v>
      </c>
      <c r="G934" s="1"/>
      <c r="H934" s="1">
        <v>0</v>
      </c>
      <c r="I934" s="1">
        <v>0</v>
      </c>
      <c r="J934" s="1">
        <v>10</v>
      </c>
      <c r="K934" s="1">
        <v>0</v>
      </c>
      <c r="L934" s="1"/>
      <c r="M934" s="1"/>
      <c r="N934" s="1">
        <v>35</v>
      </c>
      <c r="O934" s="1">
        <v>1</v>
      </c>
      <c r="P934" s="1"/>
      <c r="Q934" s="1"/>
      <c r="R934" s="1">
        <v>1</v>
      </c>
      <c r="S934" s="1"/>
      <c r="T934" s="1"/>
      <c r="U934" s="1"/>
      <c r="V934" s="1"/>
    </row>
    <row r="935" spans="3:22" x14ac:dyDescent="0.3">
      <c r="C935" s="1">
        <v>938</v>
      </c>
      <c r="D935" s="1">
        <v>159</v>
      </c>
      <c r="E935" s="1">
        <v>1</v>
      </c>
      <c r="F935" s="1">
        <v>0.4</v>
      </c>
      <c r="G935" s="1"/>
      <c r="H935" s="1"/>
      <c r="I935" s="1">
        <v>1</v>
      </c>
      <c r="J935" s="1"/>
      <c r="K935" s="1"/>
      <c r="L935" s="1"/>
      <c r="M935" s="1"/>
      <c r="N935" s="1">
        <v>302</v>
      </c>
      <c r="O935" s="1">
        <v>10</v>
      </c>
      <c r="P935" s="1">
        <v>30000</v>
      </c>
      <c r="Q935" s="1">
        <v>1</v>
      </c>
      <c r="R935" s="1">
        <v>1</v>
      </c>
      <c r="S935" s="1"/>
      <c r="T935" s="1"/>
      <c r="U935" s="1"/>
      <c r="V935" s="1"/>
    </row>
    <row r="936" spans="3:22" hidden="1" x14ac:dyDescent="0.3">
      <c r="C936" s="1">
        <v>939</v>
      </c>
      <c r="D936" s="1">
        <v>159</v>
      </c>
      <c r="E936" s="1">
        <v>1</v>
      </c>
      <c r="F936" s="1">
        <v>0.4</v>
      </c>
      <c r="G936" s="1"/>
      <c r="H936" s="1">
        <v>0</v>
      </c>
      <c r="I936" s="1">
        <v>0</v>
      </c>
      <c r="J936" s="1">
        <v>10</v>
      </c>
      <c r="K936" s="1">
        <v>0</v>
      </c>
      <c r="L936" s="1"/>
      <c r="M936" s="1"/>
      <c r="N936" s="1">
        <v>24</v>
      </c>
      <c r="O936" s="1">
        <v>1</v>
      </c>
      <c r="P936" s="1"/>
      <c r="Q936" s="1"/>
      <c r="R936" s="1">
        <v>1</v>
      </c>
      <c r="S936" s="1"/>
      <c r="T936" s="1"/>
      <c r="U936" s="1"/>
      <c r="V936" s="1"/>
    </row>
    <row r="937" spans="3:22" hidden="1" x14ac:dyDescent="0.3">
      <c r="C937" s="1">
        <v>940</v>
      </c>
      <c r="D937" s="1">
        <v>159</v>
      </c>
      <c r="E937" s="1">
        <v>1</v>
      </c>
      <c r="F937" s="1">
        <v>0.4</v>
      </c>
      <c r="G937" s="1"/>
      <c r="H937" s="1">
        <v>0</v>
      </c>
      <c r="I937" s="1">
        <v>0</v>
      </c>
      <c r="J937" s="1">
        <v>10</v>
      </c>
      <c r="K937" s="1">
        <v>0</v>
      </c>
      <c r="L937" s="1"/>
      <c r="M937" s="1"/>
      <c r="N937" s="1">
        <v>10</v>
      </c>
      <c r="O937" s="1">
        <v>1</v>
      </c>
      <c r="P937" s="1"/>
      <c r="Q937" s="1"/>
      <c r="R937" s="1">
        <v>1</v>
      </c>
      <c r="S937" s="1"/>
      <c r="T937" s="1"/>
      <c r="U937" s="1"/>
      <c r="V937" s="1"/>
    </row>
    <row r="938" spans="3:22" hidden="1" x14ac:dyDescent="0.3">
      <c r="C938" s="1">
        <v>941</v>
      </c>
      <c r="D938" s="1">
        <v>159</v>
      </c>
      <c r="E938" s="1">
        <v>1</v>
      </c>
      <c r="F938" s="1">
        <v>0.4</v>
      </c>
      <c r="G938" s="1"/>
      <c r="H938" s="1">
        <v>0</v>
      </c>
      <c r="I938" s="1">
        <v>0</v>
      </c>
      <c r="J938" s="1">
        <v>10</v>
      </c>
      <c r="K938" s="1">
        <v>0</v>
      </c>
      <c r="L938" s="1"/>
      <c r="M938" s="1"/>
      <c r="N938" s="1">
        <v>29</v>
      </c>
      <c r="O938" s="1">
        <v>1</v>
      </c>
      <c r="P938" s="1"/>
      <c r="Q938" s="1"/>
      <c r="R938" s="1">
        <v>1</v>
      </c>
      <c r="S938" s="1"/>
      <c r="T938" s="1"/>
      <c r="U938" s="1"/>
      <c r="V938" s="1"/>
    </row>
    <row r="939" spans="3:22" hidden="1" x14ac:dyDescent="0.3">
      <c r="C939" s="1">
        <v>942</v>
      </c>
      <c r="D939" s="1">
        <v>160</v>
      </c>
      <c r="E939" s="1">
        <v>0</v>
      </c>
      <c r="F939" s="1"/>
      <c r="G939" s="1">
        <v>2</v>
      </c>
      <c r="H939" s="1">
        <v>0</v>
      </c>
      <c r="I939" s="1">
        <v>0</v>
      </c>
      <c r="J939" s="1">
        <v>15</v>
      </c>
      <c r="K939" s="1">
        <v>0</v>
      </c>
      <c r="L939" s="1"/>
      <c r="M939" s="1"/>
      <c r="N939" s="1">
        <v>5</v>
      </c>
      <c r="O939" s="1">
        <v>1</v>
      </c>
      <c r="P939" s="1"/>
      <c r="Q939" s="1"/>
      <c r="R939" s="1">
        <v>1</v>
      </c>
      <c r="S939" s="1"/>
      <c r="T939" s="1"/>
      <c r="U939" s="1"/>
      <c r="V939" s="1"/>
    </row>
    <row r="940" spans="3:22" hidden="1" x14ac:dyDescent="0.3">
      <c r="C940" s="1">
        <v>943</v>
      </c>
      <c r="D940" s="1">
        <v>160</v>
      </c>
      <c r="E940" s="1">
        <v>0</v>
      </c>
      <c r="F940" s="1"/>
      <c r="G940" s="1">
        <v>17</v>
      </c>
      <c r="H940" s="1">
        <v>0</v>
      </c>
      <c r="I940" s="1">
        <v>0</v>
      </c>
      <c r="J940" s="1">
        <v>15</v>
      </c>
      <c r="K940" s="1">
        <v>0</v>
      </c>
      <c r="L940" s="1"/>
      <c r="M940" s="1"/>
      <c r="N940" s="1">
        <v>11</v>
      </c>
      <c r="O940" s="1">
        <v>1</v>
      </c>
      <c r="P940" s="1"/>
      <c r="Q940" s="1"/>
      <c r="R940" s="1">
        <v>1</v>
      </c>
      <c r="S940" s="1"/>
      <c r="T940" s="1"/>
      <c r="U940" s="1"/>
      <c r="V940" s="1"/>
    </row>
    <row r="941" spans="3:22" hidden="1" x14ac:dyDescent="0.3">
      <c r="C941" s="1">
        <v>944</v>
      </c>
      <c r="D941" s="1">
        <v>160</v>
      </c>
      <c r="E941" s="1">
        <v>0</v>
      </c>
      <c r="F941" s="1"/>
      <c r="G941" s="1">
        <v>33</v>
      </c>
      <c r="H941" s="1">
        <v>0</v>
      </c>
      <c r="I941" s="1">
        <v>0</v>
      </c>
      <c r="J941" s="1">
        <v>15</v>
      </c>
      <c r="K941" s="1">
        <v>0</v>
      </c>
      <c r="L941" s="1"/>
      <c r="M941" s="1"/>
      <c r="N941" s="1">
        <v>35</v>
      </c>
      <c r="O941" s="1">
        <v>1</v>
      </c>
      <c r="P941" s="1"/>
      <c r="Q941" s="1"/>
      <c r="R941" s="1">
        <v>1</v>
      </c>
      <c r="S941" s="1"/>
      <c r="T941" s="1"/>
      <c r="U941" s="1"/>
      <c r="V941" s="1"/>
    </row>
    <row r="942" spans="3:22" hidden="1" x14ac:dyDescent="0.3">
      <c r="C942" s="1">
        <v>945</v>
      </c>
      <c r="D942" s="1">
        <v>160</v>
      </c>
      <c r="E942" s="1">
        <v>0</v>
      </c>
      <c r="F942" s="1"/>
      <c r="G942" s="1">
        <v>0</v>
      </c>
      <c r="H942" s="1"/>
      <c r="I942" s="1">
        <v>1</v>
      </c>
      <c r="J942" s="1"/>
      <c r="K942" s="1"/>
      <c r="L942" s="1"/>
      <c r="M942" s="1"/>
      <c r="N942" s="1">
        <v>120</v>
      </c>
      <c r="O942" s="1">
        <v>20</v>
      </c>
      <c r="P942" s="1"/>
      <c r="Q942" s="1"/>
      <c r="R942" s="1">
        <v>1</v>
      </c>
      <c r="S942" s="1"/>
      <c r="T942" s="1"/>
      <c r="U942" s="1"/>
      <c r="V942" s="1"/>
    </row>
    <row r="943" spans="3:22" hidden="1" x14ac:dyDescent="0.3">
      <c r="C943" s="1">
        <v>946</v>
      </c>
      <c r="D943" s="1">
        <v>161</v>
      </c>
      <c r="E943" s="1">
        <v>0</v>
      </c>
      <c r="F943" s="1"/>
      <c r="G943" s="1">
        <v>9</v>
      </c>
      <c r="H943" s="1">
        <v>0</v>
      </c>
      <c r="I943" s="1">
        <v>0</v>
      </c>
      <c r="J943" s="1">
        <v>50</v>
      </c>
      <c r="K943" s="1">
        <v>0</v>
      </c>
      <c r="L943" s="1"/>
      <c r="M943" s="1"/>
      <c r="N943" s="1">
        <v>5</v>
      </c>
      <c r="O943" s="1">
        <v>1</v>
      </c>
      <c r="P943" s="1"/>
      <c r="Q943" s="1"/>
      <c r="R943" s="1">
        <v>1</v>
      </c>
      <c r="S943" s="1"/>
      <c r="T943" s="1"/>
      <c r="U943" s="1"/>
      <c r="V943" s="1"/>
    </row>
    <row r="944" spans="3:22" hidden="1" x14ac:dyDescent="0.3">
      <c r="C944" s="1">
        <v>947</v>
      </c>
      <c r="D944" s="1">
        <v>161</v>
      </c>
      <c r="E944" s="1">
        <v>0</v>
      </c>
      <c r="F944" s="1"/>
      <c r="G944" s="1">
        <v>19</v>
      </c>
      <c r="H944" s="1">
        <v>0</v>
      </c>
      <c r="I944" s="1">
        <v>0</v>
      </c>
      <c r="J944" s="1">
        <v>50</v>
      </c>
      <c r="K944" s="1">
        <v>0</v>
      </c>
      <c r="L944" s="1"/>
      <c r="M944" s="1"/>
      <c r="N944" s="1">
        <v>11</v>
      </c>
      <c r="O944" s="1">
        <v>1</v>
      </c>
      <c r="P944" s="1"/>
      <c r="Q944" s="1"/>
      <c r="R944" s="1">
        <v>1</v>
      </c>
      <c r="S944" s="1"/>
      <c r="T944" s="1"/>
      <c r="U944" s="1"/>
      <c r="V944" s="1"/>
    </row>
    <row r="945" spans="3:22" hidden="1" x14ac:dyDescent="0.3">
      <c r="C945" s="1">
        <v>948</v>
      </c>
      <c r="D945" s="1">
        <v>161</v>
      </c>
      <c r="E945" s="1">
        <v>0</v>
      </c>
      <c r="F945" s="1"/>
      <c r="G945" s="1">
        <v>29</v>
      </c>
      <c r="H945" s="1">
        <v>0</v>
      </c>
      <c r="I945" s="1">
        <v>0</v>
      </c>
      <c r="J945" s="1">
        <v>50</v>
      </c>
      <c r="K945" s="1">
        <v>0</v>
      </c>
      <c r="L945" s="1"/>
      <c r="M945" s="1"/>
      <c r="N945" s="1">
        <v>27</v>
      </c>
      <c r="O945" s="1">
        <v>1</v>
      </c>
      <c r="P945" s="1"/>
      <c r="Q945" s="1"/>
      <c r="R945" s="1">
        <v>1</v>
      </c>
      <c r="S945" s="1"/>
      <c r="T945" s="1"/>
      <c r="U945" s="1"/>
      <c r="V945" s="1"/>
    </row>
    <row r="946" spans="3:22" hidden="1" x14ac:dyDescent="0.3">
      <c r="C946" s="1">
        <v>949</v>
      </c>
      <c r="D946" s="1">
        <v>161</v>
      </c>
      <c r="E946" s="1">
        <v>0</v>
      </c>
      <c r="F946" s="1"/>
      <c r="G946" s="1">
        <v>39</v>
      </c>
      <c r="H946" s="1">
        <v>0</v>
      </c>
      <c r="I946" s="1">
        <v>0</v>
      </c>
      <c r="J946" s="1">
        <v>50</v>
      </c>
      <c r="K946" s="1">
        <v>0</v>
      </c>
      <c r="L946" s="1"/>
      <c r="M946" s="1"/>
      <c r="N946" s="1">
        <v>32</v>
      </c>
      <c r="O946" s="1">
        <v>1</v>
      </c>
      <c r="P946" s="1"/>
      <c r="Q946" s="1"/>
      <c r="R946" s="1">
        <v>1</v>
      </c>
      <c r="S946" s="1"/>
      <c r="T946" s="1"/>
      <c r="U946" s="1"/>
      <c r="V946" s="1"/>
    </row>
    <row r="947" spans="3:22" hidden="1" x14ac:dyDescent="0.3">
      <c r="C947" s="1">
        <v>950</v>
      </c>
      <c r="D947" s="1">
        <v>161</v>
      </c>
      <c r="E947" s="1">
        <v>0</v>
      </c>
      <c r="F947" s="1"/>
      <c r="G947" s="1">
        <v>49</v>
      </c>
      <c r="H947" s="1">
        <v>0</v>
      </c>
      <c r="I947" s="1">
        <v>0</v>
      </c>
      <c r="J947" s="1">
        <v>50</v>
      </c>
      <c r="K947" s="1">
        <v>0</v>
      </c>
      <c r="L947" s="1"/>
      <c r="M947" s="1"/>
      <c r="N947" s="1">
        <v>35</v>
      </c>
      <c r="O947" s="1">
        <v>1</v>
      </c>
      <c r="P947" s="1"/>
      <c r="Q947" s="1"/>
      <c r="R947" s="1">
        <v>1</v>
      </c>
      <c r="S947" s="1"/>
      <c r="T947" s="1"/>
      <c r="U947" s="1"/>
      <c r="V947" s="1"/>
    </row>
    <row r="948" spans="3:22" hidden="1" x14ac:dyDescent="0.3">
      <c r="C948" s="1">
        <v>951</v>
      </c>
      <c r="D948" s="1">
        <v>162</v>
      </c>
      <c r="E948" s="1">
        <v>0</v>
      </c>
      <c r="F948" s="1"/>
      <c r="G948" s="1">
        <v>5</v>
      </c>
      <c r="H948" s="1">
        <v>0</v>
      </c>
      <c r="I948" s="1">
        <v>0</v>
      </c>
      <c r="J948" s="1">
        <v>5</v>
      </c>
      <c r="K948" s="1">
        <v>0</v>
      </c>
      <c r="L948" s="1"/>
      <c r="M948" s="1"/>
      <c r="N948" s="1">
        <v>25</v>
      </c>
      <c r="O948" s="1">
        <v>1</v>
      </c>
      <c r="P948" s="1"/>
      <c r="Q948" s="1"/>
      <c r="R948" s="1">
        <v>1</v>
      </c>
      <c r="S948" s="1"/>
      <c r="T948" s="1"/>
      <c r="U948" s="1"/>
      <c r="V948" s="1"/>
    </row>
    <row r="949" spans="3:22" hidden="1" x14ac:dyDescent="0.3">
      <c r="C949" s="1">
        <v>952</v>
      </c>
      <c r="D949" s="1">
        <v>162</v>
      </c>
      <c r="E949" s="1">
        <v>0</v>
      </c>
      <c r="F949" s="1"/>
      <c r="G949" s="1">
        <v>10</v>
      </c>
      <c r="H949" s="1">
        <v>0</v>
      </c>
      <c r="I949" s="1">
        <v>0</v>
      </c>
      <c r="J949" s="1">
        <v>5</v>
      </c>
      <c r="K949" s="1">
        <v>0</v>
      </c>
      <c r="L949" s="1"/>
      <c r="M949" s="1"/>
      <c r="N949" s="1">
        <v>9</v>
      </c>
      <c r="O949" s="1">
        <v>1</v>
      </c>
      <c r="P949" s="1"/>
      <c r="Q949" s="1"/>
      <c r="R949" s="1">
        <v>1</v>
      </c>
      <c r="S949" s="1"/>
      <c r="T949" s="1"/>
      <c r="U949" s="1"/>
      <c r="V949" s="1"/>
    </row>
    <row r="950" spans="3:22" x14ac:dyDescent="0.3">
      <c r="C950" s="1">
        <v>953</v>
      </c>
      <c r="D950" s="1">
        <v>162</v>
      </c>
      <c r="E950" s="1">
        <v>1</v>
      </c>
      <c r="F950" s="1">
        <v>0.8</v>
      </c>
      <c r="G950" s="1"/>
      <c r="H950" s="1"/>
      <c r="I950" s="1">
        <v>1</v>
      </c>
      <c r="J950" s="1"/>
      <c r="K950" s="1"/>
      <c r="L950" s="1"/>
      <c r="M950" s="1"/>
      <c r="N950" s="1">
        <v>21</v>
      </c>
      <c r="O950" s="1">
        <v>1</v>
      </c>
      <c r="P950" s="1">
        <v>30000</v>
      </c>
      <c r="Q950" s="1">
        <v>1</v>
      </c>
      <c r="R950" s="1">
        <v>1</v>
      </c>
      <c r="S950" s="1"/>
      <c r="T950" s="1"/>
      <c r="U950" s="1"/>
      <c r="V950" s="1"/>
    </row>
    <row r="951" spans="3:22" hidden="1" x14ac:dyDescent="0.3">
      <c r="C951" s="1">
        <v>954</v>
      </c>
      <c r="D951" s="1">
        <v>162</v>
      </c>
      <c r="E951" s="1">
        <v>1</v>
      </c>
      <c r="F951" s="1">
        <v>0.8</v>
      </c>
      <c r="G951" s="1"/>
      <c r="H951" s="1">
        <v>0</v>
      </c>
      <c r="I951" s="1">
        <v>0</v>
      </c>
      <c r="J951" s="1">
        <v>10</v>
      </c>
      <c r="K951" s="1">
        <v>0</v>
      </c>
      <c r="L951" s="1"/>
      <c r="M951" s="1"/>
      <c r="N951" s="1">
        <v>21</v>
      </c>
      <c r="O951" s="1">
        <v>1</v>
      </c>
      <c r="P951" s="1"/>
      <c r="Q951" s="1"/>
      <c r="R951" s="1">
        <v>1</v>
      </c>
      <c r="S951" s="1"/>
      <c r="T951" s="1"/>
      <c r="U951" s="1"/>
      <c r="V951" s="1"/>
    </row>
    <row r="952" spans="3:22" hidden="1" x14ac:dyDescent="0.3">
      <c r="C952" s="1">
        <v>955</v>
      </c>
      <c r="D952" s="1">
        <v>162</v>
      </c>
      <c r="E952" s="1">
        <v>1</v>
      </c>
      <c r="F952" s="1">
        <v>0.8</v>
      </c>
      <c r="G952" s="1"/>
      <c r="H952" s="1">
        <v>0</v>
      </c>
      <c r="I952" s="1">
        <v>0</v>
      </c>
      <c r="J952" s="1">
        <v>10</v>
      </c>
      <c r="K952" s="1">
        <v>0</v>
      </c>
      <c r="L952" s="1"/>
      <c r="M952" s="1"/>
      <c r="N952" s="1">
        <v>27</v>
      </c>
      <c r="O952" s="1">
        <v>1</v>
      </c>
      <c r="P952" s="1"/>
      <c r="Q952" s="1"/>
      <c r="R952" s="1">
        <v>1</v>
      </c>
      <c r="S952" s="1"/>
      <c r="T952" s="1"/>
      <c r="U952" s="1"/>
      <c r="V952" s="1"/>
    </row>
    <row r="953" spans="3:22" hidden="1" x14ac:dyDescent="0.3">
      <c r="C953" s="1">
        <v>956</v>
      </c>
      <c r="D953" s="1">
        <v>162</v>
      </c>
      <c r="E953" s="1">
        <v>1</v>
      </c>
      <c r="F953" s="1">
        <v>0.8</v>
      </c>
      <c r="G953" s="1"/>
      <c r="H953" s="1">
        <v>0</v>
      </c>
      <c r="I953" s="1">
        <v>0</v>
      </c>
      <c r="J953" s="1">
        <v>10</v>
      </c>
      <c r="K953" s="1">
        <v>0</v>
      </c>
      <c r="L953" s="1"/>
      <c r="M953" s="1"/>
      <c r="N953" s="1">
        <v>33</v>
      </c>
      <c r="O953" s="1">
        <v>1</v>
      </c>
      <c r="P953" s="1"/>
      <c r="Q953" s="1"/>
      <c r="R953" s="1">
        <v>1</v>
      </c>
      <c r="S953" s="1"/>
      <c r="T953" s="1"/>
      <c r="U953" s="1"/>
      <c r="V953" s="1"/>
    </row>
    <row r="954" spans="3:22" x14ac:dyDescent="0.3">
      <c r="C954" s="1">
        <v>957</v>
      </c>
      <c r="D954" s="1">
        <v>162</v>
      </c>
      <c r="E954" s="1">
        <v>1</v>
      </c>
      <c r="F954" s="1">
        <v>0.4</v>
      </c>
      <c r="G954" s="1"/>
      <c r="H954" s="1"/>
      <c r="I954" s="1">
        <v>1</v>
      </c>
      <c r="J954" s="1"/>
      <c r="K954" s="1"/>
      <c r="L954" s="1"/>
      <c r="M954" s="1"/>
      <c r="N954" s="1">
        <v>24</v>
      </c>
      <c r="O954" s="1">
        <v>1</v>
      </c>
      <c r="P954" s="1">
        <v>30000</v>
      </c>
      <c r="Q954" s="1">
        <v>1</v>
      </c>
      <c r="R954" s="1">
        <v>1</v>
      </c>
      <c r="S954" s="1"/>
      <c r="T954" s="1"/>
      <c r="U954" s="1"/>
      <c r="V954" s="1"/>
    </row>
    <row r="955" spans="3:22" hidden="1" x14ac:dyDescent="0.3">
      <c r="C955" s="1">
        <v>958</v>
      </c>
      <c r="D955" s="1">
        <v>162</v>
      </c>
      <c r="E955" s="1">
        <v>1</v>
      </c>
      <c r="F955" s="1">
        <v>0.4</v>
      </c>
      <c r="G955" s="1"/>
      <c r="H955" s="1">
        <v>0</v>
      </c>
      <c r="I955" s="1">
        <v>0</v>
      </c>
      <c r="J955" s="1">
        <v>10</v>
      </c>
      <c r="K955" s="1">
        <v>0</v>
      </c>
      <c r="L955" s="1"/>
      <c r="M955" s="1"/>
      <c r="N955" s="1">
        <v>24</v>
      </c>
      <c r="O955" s="1">
        <v>1</v>
      </c>
      <c r="P955" s="1"/>
      <c r="Q955" s="1"/>
      <c r="R955" s="1">
        <v>1</v>
      </c>
      <c r="S955" s="1"/>
      <c r="T955" s="1"/>
      <c r="U955" s="1"/>
      <c r="V955" s="1"/>
    </row>
    <row r="956" spans="3:22" hidden="1" x14ac:dyDescent="0.3">
      <c r="C956" s="1">
        <v>959</v>
      </c>
      <c r="D956" s="1">
        <v>162</v>
      </c>
      <c r="E956" s="1">
        <v>1</v>
      </c>
      <c r="F956" s="1">
        <v>0.4</v>
      </c>
      <c r="G956" s="1"/>
      <c r="H956" s="1">
        <v>0</v>
      </c>
      <c r="I956" s="1">
        <v>0</v>
      </c>
      <c r="J956" s="1">
        <v>10</v>
      </c>
      <c r="K956" s="1">
        <v>0</v>
      </c>
      <c r="L956" s="1"/>
      <c r="M956" s="1"/>
      <c r="N956" s="1">
        <v>17</v>
      </c>
      <c r="O956" s="1">
        <v>1</v>
      </c>
      <c r="P956" s="1"/>
      <c r="Q956" s="1"/>
      <c r="R956" s="1">
        <v>1</v>
      </c>
      <c r="S956" s="1"/>
      <c r="T956" s="1"/>
      <c r="U956" s="1"/>
      <c r="V956" s="1"/>
    </row>
    <row r="957" spans="3:22" hidden="1" x14ac:dyDescent="0.3">
      <c r="C957" s="1">
        <v>960</v>
      </c>
      <c r="D957" s="1">
        <v>162</v>
      </c>
      <c r="E957" s="1">
        <v>1</v>
      </c>
      <c r="F957" s="1">
        <v>0.4</v>
      </c>
      <c r="G957" s="1"/>
      <c r="H957" s="1">
        <v>0</v>
      </c>
      <c r="I957" s="1">
        <v>0</v>
      </c>
      <c r="J957" s="1">
        <v>10</v>
      </c>
      <c r="K957" s="1">
        <v>0</v>
      </c>
      <c r="L957" s="1"/>
      <c r="M957" s="1"/>
      <c r="N957" s="1">
        <v>32</v>
      </c>
      <c r="O957" s="1">
        <v>1</v>
      </c>
      <c r="P957" s="1"/>
      <c r="Q957" s="1"/>
      <c r="R957" s="1">
        <v>1</v>
      </c>
      <c r="S957" s="1"/>
      <c r="T957" s="1"/>
      <c r="U957" s="1"/>
      <c r="V957" s="1"/>
    </row>
    <row r="958" spans="3:22" hidden="1" x14ac:dyDescent="0.3">
      <c r="C958" s="1">
        <v>961</v>
      </c>
      <c r="D958" s="1">
        <v>163</v>
      </c>
      <c r="E958" s="1">
        <v>0</v>
      </c>
      <c r="F958" s="1"/>
      <c r="G958" s="1">
        <v>2</v>
      </c>
      <c r="H958" s="1">
        <v>0</v>
      </c>
      <c r="I958" s="1">
        <v>0</v>
      </c>
      <c r="J958" s="1">
        <v>5</v>
      </c>
      <c r="K958" s="1">
        <v>0</v>
      </c>
      <c r="L958" s="1"/>
      <c r="M958" s="1"/>
      <c r="N958" s="1">
        <v>21</v>
      </c>
      <c r="O958" s="1">
        <v>1</v>
      </c>
      <c r="P958" s="1"/>
      <c r="Q958" s="1"/>
      <c r="R958" s="1">
        <v>1</v>
      </c>
      <c r="S958" s="1"/>
      <c r="T958" s="1"/>
      <c r="U958" s="1"/>
      <c r="V958" s="1"/>
    </row>
    <row r="959" spans="3:22" hidden="1" x14ac:dyDescent="0.3">
      <c r="C959" s="1">
        <v>962</v>
      </c>
      <c r="D959" s="1">
        <v>163</v>
      </c>
      <c r="E959" s="1">
        <v>0</v>
      </c>
      <c r="F959" s="1"/>
      <c r="G959" s="1">
        <v>12</v>
      </c>
      <c r="H959" s="1">
        <v>0</v>
      </c>
      <c r="I959" s="1">
        <v>0</v>
      </c>
      <c r="J959" s="1">
        <v>5</v>
      </c>
      <c r="K959" s="1">
        <v>0</v>
      </c>
      <c r="L959" s="1"/>
      <c r="M959" s="1"/>
      <c r="N959" s="1">
        <v>5</v>
      </c>
      <c r="O959" s="1">
        <v>1</v>
      </c>
      <c r="P959" s="1"/>
      <c r="Q959" s="1"/>
      <c r="R959" s="1">
        <v>1</v>
      </c>
      <c r="S959" s="1"/>
      <c r="T959" s="1"/>
      <c r="U959" s="1"/>
      <c r="V959" s="1"/>
    </row>
    <row r="960" spans="3:22" hidden="1" x14ac:dyDescent="0.3">
      <c r="C960" s="1">
        <v>963</v>
      </c>
      <c r="D960" s="1">
        <v>163</v>
      </c>
      <c r="E960" s="1">
        <v>0</v>
      </c>
      <c r="F960" s="1"/>
      <c r="G960" s="1">
        <v>22</v>
      </c>
      <c r="H960" s="1">
        <v>0</v>
      </c>
      <c r="I960" s="1">
        <v>0</v>
      </c>
      <c r="J960" s="1">
        <v>5</v>
      </c>
      <c r="K960" s="1">
        <v>0</v>
      </c>
      <c r="L960" s="1"/>
      <c r="M960" s="1"/>
      <c r="N960" s="1">
        <v>24</v>
      </c>
      <c r="O960" s="1">
        <v>1</v>
      </c>
      <c r="P960" s="1"/>
      <c r="Q960" s="1"/>
      <c r="R960" s="1">
        <v>1</v>
      </c>
      <c r="S960" s="1"/>
      <c r="T960" s="1"/>
      <c r="U960" s="1"/>
      <c r="V960" s="1"/>
    </row>
    <row r="961" spans="3:22" hidden="1" x14ac:dyDescent="0.3">
      <c r="C961" s="1">
        <v>964</v>
      </c>
      <c r="D961" s="1">
        <v>163</v>
      </c>
      <c r="E961" s="1">
        <v>0</v>
      </c>
      <c r="F961" s="1"/>
      <c r="G961" s="1">
        <v>32</v>
      </c>
      <c r="H961" s="1">
        <v>0</v>
      </c>
      <c r="I961" s="1">
        <v>0</v>
      </c>
      <c r="J961" s="1">
        <v>5</v>
      </c>
      <c r="K961" s="1">
        <v>0</v>
      </c>
      <c r="L961" s="1"/>
      <c r="M961" s="1"/>
      <c r="N961" s="1">
        <v>27</v>
      </c>
      <c r="O961" s="1">
        <v>1</v>
      </c>
      <c r="P961" s="1"/>
      <c r="Q961" s="1"/>
      <c r="R961" s="1">
        <v>1</v>
      </c>
      <c r="S961" s="1"/>
      <c r="T961" s="1"/>
      <c r="U961" s="1"/>
      <c r="V961" s="1"/>
    </row>
    <row r="962" spans="3:22" hidden="1" x14ac:dyDescent="0.3">
      <c r="C962" s="1">
        <v>965</v>
      </c>
      <c r="D962" s="1">
        <v>163</v>
      </c>
      <c r="E962" s="1">
        <v>0</v>
      </c>
      <c r="F962" s="1"/>
      <c r="G962" s="1">
        <v>42</v>
      </c>
      <c r="H962" s="1">
        <v>0</v>
      </c>
      <c r="I962" s="1">
        <v>0</v>
      </c>
      <c r="J962" s="1">
        <v>5</v>
      </c>
      <c r="K962" s="1">
        <v>0</v>
      </c>
      <c r="L962" s="1"/>
      <c r="M962" s="1"/>
      <c r="N962" s="1">
        <v>31</v>
      </c>
      <c r="O962" s="1">
        <v>1</v>
      </c>
      <c r="P962" s="1"/>
      <c r="Q962" s="1"/>
      <c r="R962" s="1">
        <v>1</v>
      </c>
      <c r="S962" s="1"/>
      <c r="T962" s="1"/>
      <c r="U962" s="1"/>
      <c r="V962" s="1"/>
    </row>
    <row r="963" spans="3:22" hidden="1" x14ac:dyDescent="0.3">
      <c r="C963" s="1">
        <v>966</v>
      </c>
      <c r="D963" s="1">
        <v>164</v>
      </c>
      <c r="E963" s="1">
        <v>0</v>
      </c>
      <c r="F963" s="1"/>
      <c r="G963" s="1">
        <v>3</v>
      </c>
      <c r="H963" s="1">
        <v>0</v>
      </c>
      <c r="I963" s="1">
        <v>0</v>
      </c>
      <c r="J963" s="1">
        <v>10</v>
      </c>
      <c r="K963" s="1">
        <v>0</v>
      </c>
      <c r="L963" s="1"/>
      <c r="M963" s="1"/>
      <c r="N963" s="1">
        <v>11</v>
      </c>
      <c r="O963" s="1">
        <v>1</v>
      </c>
      <c r="P963" s="1"/>
      <c r="Q963" s="1"/>
      <c r="R963" s="1">
        <v>1</v>
      </c>
      <c r="S963" s="1"/>
      <c r="T963" s="1"/>
      <c r="U963" s="1"/>
      <c r="V963" s="1"/>
    </row>
    <row r="964" spans="3:22" x14ac:dyDescent="0.3">
      <c r="C964" s="1">
        <v>967</v>
      </c>
      <c r="D964" s="1">
        <v>164</v>
      </c>
      <c r="E964" s="1">
        <v>1</v>
      </c>
      <c r="F964" s="1">
        <v>0.8</v>
      </c>
      <c r="G964" s="1"/>
      <c r="H964" s="1"/>
      <c r="I964" s="1">
        <v>1</v>
      </c>
      <c r="J964" s="1"/>
      <c r="K964" s="1"/>
      <c r="L964" s="1"/>
      <c r="M964" s="1"/>
      <c r="N964" s="1">
        <v>309</v>
      </c>
      <c r="O964" s="1">
        <v>10</v>
      </c>
      <c r="P964" s="1">
        <v>30000</v>
      </c>
      <c r="Q964" s="1">
        <v>1</v>
      </c>
      <c r="R964" s="1">
        <v>1</v>
      </c>
      <c r="S964" s="1"/>
      <c r="T964" s="1"/>
      <c r="U964" s="1"/>
      <c r="V964" s="1"/>
    </row>
    <row r="965" spans="3:22" hidden="1" x14ac:dyDescent="0.3">
      <c r="C965" s="1">
        <v>968</v>
      </c>
      <c r="D965" s="1">
        <v>164</v>
      </c>
      <c r="E965" s="1">
        <v>1</v>
      </c>
      <c r="F965" s="1">
        <v>0.8</v>
      </c>
      <c r="G965" s="1"/>
      <c r="H965" s="1">
        <v>0</v>
      </c>
      <c r="I965" s="1">
        <v>0</v>
      </c>
      <c r="J965" s="1">
        <v>10</v>
      </c>
      <c r="K965" s="1">
        <v>0</v>
      </c>
      <c r="L965" s="1"/>
      <c r="M965" s="1"/>
      <c r="N965" s="1">
        <v>5</v>
      </c>
      <c r="O965" s="1">
        <v>1</v>
      </c>
      <c r="P965" s="1"/>
      <c r="Q965" s="1"/>
      <c r="R965" s="1">
        <v>1</v>
      </c>
      <c r="S965" s="1"/>
      <c r="T965" s="1"/>
      <c r="U965" s="1"/>
      <c r="V965" s="1"/>
    </row>
    <row r="966" spans="3:22" hidden="1" x14ac:dyDescent="0.3">
      <c r="C966" s="1">
        <v>969</v>
      </c>
      <c r="D966" s="1">
        <v>164</v>
      </c>
      <c r="E966" s="1">
        <v>1</v>
      </c>
      <c r="F966" s="1">
        <v>0.8</v>
      </c>
      <c r="G966" s="1"/>
      <c r="H966" s="1">
        <v>0</v>
      </c>
      <c r="I966" s="1">
        <v>0</v>
      </c>
      <c r="J966" s="1">
        <v>10</v>
      </c>
      <c r="K966" s="1">
        <v>0</v>
      </c>
      <c r="L966" s="1"/>
      <c r="M966" s="1"/>
      <c r="N966" s="1">
        <v>10</v>
      </c>
      <c r="O966" s="1">
        <v>1</v>
      </c>
      <c r="P966" s="1"/>
      <c r="Q966" s="1"/>
      <c r="R966" s="1">
        <v>1</v>
      </c>
      <c r="S966" s="1"/>
      <c r="T966" s="1"/>
      <c r="U966" s="1"/>
      <c r="V966" s="1"/>
    </row>
    <row r="967" spans="3:22" hidden="1" x14ac:dyDescent="0.3">
      <c r="C967" s="1">
        <v>970</v>
      </c>
      <c r="D967" s="1">
        <v>164</v>
      </c>
      <c r="E967" s="1">
        <v>1</v>
      </c>
      <c r="F967" s="1">
        <v>0.8</v>
      </c>
      <c r="G967" s="1"/>
      <c r="H967" s="1">
        <v>0</v>
      </c>
      <c r="I967" s="1">
        <v>0</v>
      </c>
      <c r="J967" s="1">
        <v>10</v>
      </c>
      <c r="K967" s="1">
        <v>0</v>
      </c>
      <c r="L967" s="1"/>
      <c r="M967" s="1"/>
      <c r="N967" s="1">
        <v>30</v>
      </c>
      <c r="O967" s="1">
        <v>1</v>
      </c>
      <c r="P967" s="1"/>
      <c r="Q967" s="1"/>
      <c r="R967" s="1">
        <v>1</v>
      </c>
      <c r="S967" s="1"/>
      <c r="T967" s="1"/>
      <c r="U967" s="1"/>
      <c r="V967" s="1"/>
    </row>
    <row r="968" spans="3:22" hidden="1" x14ac:dyDescent="0.3">
      <c r="C968" s="1">
        <v>971</v>
      </c>
      <c r="D968" s="1">
        <v>164</v>
      </c>
      <c r="E968" s="1">
        <v>1</v>
      </c>
      <c r="F968" s="1">
        <v>0.8</v>
      </c>
      <c r="G968" s="1"/>
      <c r="H968" s="1">
        <v>0</v>
      </c>
      <c r="I968" s="1">
        <v>0</v>
      </c>
      <c r="J968" s="1">
        <v>10</v>
      </c>
      <c r="K968" s="1">
        <v>0</v>
      </c>
      <c r="L968" s="1"/>
      <c r="M968" s="1"/>
      <c r="N968" s="1">
        <v>34</v>
      </c>
      <c r="O968" s="1">
        <v>1</v>
      </c>
      <c r="P968" s="1"/>
      <c r="Q968" s="1"/>
      <c r="R968" s="1">
        <v>1</v>
      </c>
      <c r="S968" s="1"/>
      <c r="T968" s="1"/>
      <c r="U968" s="1"/>
      <c r="V968" s="1"/>
    </row>
    <row r="969" spans="3:22" x14ac:dyDescent="0.3">
      <c r="C969" s="1">
        <v>972</v>
      </c>
      <c r="D969" s="1">
        <v>164</v>
      </c>
      <c r="E969" s="1">
        <v>1</v>
      </c>
      <c r="F969" s="1">
        <v>0.4</v>
      </c>
      <c r="G969" s="1"/>
      <c r="H969" s="1"/>
      <c r="I969" s="1">
        <v>1</v>
      </c>
      <c r="J969" s="1"/>
      <c r="K969" s="1"/>
      <c r="L969" s="1"/>
      <c r="M969" s="1"/>
      <c r="N969" s="1">
        <v>309</v>
      </c>
      <c r="O969" s="1">
        <v>10</v>
      </c>
      <c r="P969" s="1">
        <v>30000</v>
      </c>
      <c r="Q969" s="1">
        <v>1</v>
      </c>
      <c r="R969" s="1">
        <v>1</v>
      </c>
      <c r="S969" s="1"/>
      <c r="T969" s="1"/>
      <c r="U969" s="1"/>
      <c r="V969" s="1"/>
    </row>
    <row r="970" spans="3:22" hidden="1" x14ac:dyDescent="0.3">
      <c r="C970" s="1">
        <v>973</v>
      </c>
      <c r="D970" s="1">
        <v>164</v>
      </c>
      <c r="E970" s="1">
        <v>1</v>
      </c>
      <c r="F970" s="1">
        <v>0.4</v>
      </c>
      <c r="G970" s="1"/>
      <c r="H970" s="1">
        <v>0</v>
      </c>
      <c r="I970" s="1">
        <v>0</v>
      </c>
      <c r="J970" s="1">
        <v>10</v>
      </c>
      <c r="K970" s="1">
        <v>0</v>
      </c>
      <c r="L970" s="1"/>
      <c r="M970" s="1"/>
      <c r="N970" s="1">
        <v>24</v>
      </c>
      <c r="O970" s="1">
        <v>1</v>
      </c>
      <c r="P970" s="1"/>
      <c r="Q970" s="1"/>
      <c r="R970" s="1">
        <v>1</v>
      </c>
      <c r="S970" s="1"/>
      <c r="T970" s="1"/>
      <c r="U970" s="1"/>
      <c r="V970" s="1"/>
    </row>
    <row r="971" spans="3:22" hidden="1" x14ac:dyDescent="0.3">
      <c r="C971" s="1">
        <v>974</v>
      </c>
      <c r="D971" s="1">
        <v>164</v>
      </c>
      <c r="E971" s="1">
        <v>1</v>
      </c>
      <c r="F971" s="1">
        <v>0.4</v>
      </c>
      <c r="G971" s="1"/>
      <c r="H971" s="1">
        <v>0</v>
      </c>
      <c r="I971" s="1">
        <v>0</v>
      </c>
      <c r="J971" s="1">
        <v>10</v>
      </c>
      <c r="K971" s="1">
        <v>0</v>
      </c>
      <c r="L971" s="1"/>
      <c r="M971" s="1"/>
      <c r="N971" s="1">
        <v>27</v>
      </c>
      <c r="O971" s="1">
        <v>1</v>
      </c>
      <c r="P971" s="1"/>
      <c r="Q971" s="1"/>
      <c r="R971" s="1">
        <v>1</v>
      </c>
      <c r="S971" s="1"/>
      <c r="T971" s="1"/>
      <c r="U971" s="1"/>
      <c r="V971" s="1"/>
    </row>
    <row r="972" spans="3:22" hidden="1" x14ac:dyDescent="0.3">
      <c r="C972" s="1">
        <v>975</v>
      </c>
      <c r="D972" s="1">
        <v>164</v>
      </c>
      <c r="E972" s="1">
        <v>1</v>
      </c>
      <c r="F972" s="1">
        <v>0.4</v>
      </c>
      <c r="G972" s="1"/>
      <c r="H972" s="1">
        <v>0</v>
      </c>
      <c r="I972" s="1">
        <v>0</v>
      </c>
      <c r="J972" s="1">
        <v>10</v>
      </c>
      <c r="K972" s="1">
        <v>0</v>
      </c>
      <c r="L972" s="1"/>
      <c r="M972" s="1"/>
      <c r="N972" s="1">
        <v>33</v>
      </c>
      <c r="O972" s="1">
        <v>1</v>
      </c>
      <c r="P972" s="1"/>
      <c r="Q972" s="1"/>
      <c r="R972" s="1">
        <v>1</v>
      </c>
      <c r="S972" s="1"/>
      <c r="T972" s="1"/>
      <c r="U972" s="1"/>
      <c r="V972" s="1"/>
    </row>
    <row r="973" spans="3:22" hidden="1" x14ac:dyDescent="0.3">
      <c r="C973" s="1">
        <v>976</v>
      </c>
      <c r="D973" s="1">
        <v>164</v>
      </c>
      <c r="E973" s="1">
        <v>1</v>
      </c>
      <c r="F973" s="1">
        <v>0.4</v>
      </c>
      <c r="G973" s="1"/>
      <c r="H973" s="1">
        <v>0</v>
      </c>
      <c r="I973" s="1">
        <v>0</v>
      </c>
      <c r="J973" s="1">
        <v>10</v>
      </c>
      <c r="K973" s="1">
        <v>0</v>
      </c>
      <c r="L973" s="1"/>
      <c r="M973" s="1"/>
      <c r="N973" s="1">
        <v>34</v>
      </c>
      <c r="O973" s="1">
        <v>1</v>
      </c>
      <c r="P973" s="1"/>
      <c r="Q973" s="1"/>
      <c r="R973" s="1">
        <v>1</v>
      </c>
      <c r="S973" s="1"/>
      <c r="T973" s="1"/>
      <c r="U973" s="1"/>
      <c r="V973" s="1"/>
    </row>
    <row r="974" spans="3:22" hidden="1" x14ac:dyDescent="0.3">
      <c r="C974" s="1">
        <v>977</v>
      </c>
      <c r="D974" s="1">
        <v>165</v>
      </c>
      <c r="E974" s="1">
        <v>0</v>
      </c>
      <c r="F974" s="1"/>
      <c r="G974" s="1">
        <v>7</v>
      </c>
      <c r="H974" s="1">
        <v>0</v>
      </c>
      <c r="I974" s="1">
        <v>0</v>
      </c>
      <c r="J974" s="1">
        <v>20</v>
      </c>
      <c r="K974" s="1">
        <v>0</v>
      </c>
      <c r="L974" s="1"/>
      <c r="M974" s="1"/>
      <c r="N974" s="1">
        <v>21</v>
      </c>
      <c r="O974" s="1">
        <v>1</v>
      </c>
      <c r="P974" s="1"/>
      <c r="Q974" s="1"/>
      <c r="R974" s="1">
        <v>1</v>
      </c>
      <c r="S974" s="1"/>
      <c r="T974" s="1"/>
      <c r="U974" s="1"/>
      <c r="V974" s="1"/>
    </row>
    <row r="975" spans="3:22" hidden="1" x14ac:dyDescent="0.3">
      <c r="C975" s="1">
        <v>978</v>
      </c>
      <c r="D975" s="1">
        <v>165</v>
      </c>
      <c r="E975" s="1">
        <v>0</v>
      </c>
      <c r="F975" s="1"/>
      <c r="G975" s="1">
        <v>17</v>
      </c>
      <c r="H975" s="1">
        <v>0</v>
      </c>
      <c r="I975" s="1">
        <v>0</v>
      </c>
      <c r="J975" s="1">
        <v>20</v>
      </c>
      <c r="K975" s="1">
        <v>0</v>
      </c>
      <c r="L975" s="1"/>
      <c r="M975" s="1"/>
      <c r="N975" s="1">
        <v>24</v>
      </c>
      <c r="O975" s="1">
        <v>1</v>
      </c>
      <c r="P975" s="1"/>
      <c r="Q975" s="1"/>
      <c r="R975" s="1">
        <v>1</v>
      </c>
      <c r="S975" s="1"/>
      <c r="T975" s="1"/>
      <c r="U975" s="1"/>
      <c r="V975" s="1"/>
    </row>
    <row r="976" spans="3:22" hidden="1" x14ac:dyDescent="0.3">
      <c r="C976" s="1">
        <v>979</v>
      </c>
      <c r="D976" s="1">
        <v>165</v>
      </c>
      <c r="E976" s="1">
        <v>0</v>
      </c>
      <c r="F976" s="1"/>
      <c r="G976" s="1">
        <v>27</v>
      </c>
      <c r="H976" s="1">
        <v>0</v>
      </c>
      <c r="I976" s="1">
        <v>0</v>
      </c>
      <c r="J976" s="1">
        <v>20</v>
      </c>
      <c r="K976" s="1">
        <v>0</v>
      </c>
      <c r="L976" s="1"/>
      <c r="M976" s="1"/>
      <c r="N976" s="1">
        <v>10</v>
      </c>
      <c r="O976" s="1">
        <v>1</v>
      </c>
      <c r="P976" s="1"/>
      <c r="Q976" s="1"/>
      <c r="R976" s="1">
        <v>1</v>
      </c>
      <c r="S976" s="1"/>
      <c r="T976" s="1"/>
      <c r="U976" s="1"/>
      <c r="V976" s="1"/>
    </row>
    <row r="977" spans="3:22" hidden="1" x14ac:dyDescent="0.3">
      <c r="C977" s="1">
        <v>980</v>
      </c>
      <c r="D977" s="1">
        <v>165</v>
      </c>
      <c r="E977" s="1">
        <v>0</v>
      </c>
      <c r="F977" s="1"/>
      <c r="G977" s="1">
        <v>37</v>
      </c>
      <c r="H977" s="1">
        <v>0</v>
      </c>
      <c r="I977" s="1">
        <v>0</v>
      </c>
      <c r="J977" s="1">
        <v>20</v>
      </c>
      <c r="K977" s="1">
        <v>0</v>
      </c>
      <c r="L977" s="1"/>
      <c r="M977" s="1"/>
      <c r="N977" s="1">
        <v>27</v>
      </c>
      <c r="O977" s="1">
        <v>1</v>
      </c>
      <c r="P977" s="1"/>
      <c r="Q977" s="1"/>
      <c r="R977" s="1">
        <v>1</v>
      </c>
      <c r="S977" s="1"/>
      <c r="T977" s="1"/>
      <c r="U977" s="1"/>
      <c r="V977" s="1"/>
    </row>
    <row r="978" spans="3:22" hidden="1" x14ac:dyDescent="0.3">
      <c r="C978" s="1">
        <v>981</v>
      </c>
      <c r="D978" s="1">
        <v>165</v>
      </c>
      <c r="E978" s="1">
        <v>0</v>
      </c>
      <c r="F978" s="1"/>
      <c r="G978" s="1">
        <v>0</v>
      </c>
      <c r="H978" s="1"/>
      <c r="I978" s="1">
        <v>1</v>
      </c>
      <c r="J978" s="1"/>
      <c r="K978" s="1"/>
      <c r="L978" s="1"/>
      <c r="M978" s="1"/>
      <c r="N978" s="1">
        <v>109</v>
      </c>
      <c r="O978" s="1">
        <v>20</v>
      </c>
      <c r="P978" s="1"/>
      <c r="Q978" s="1"/>
      <c r="R978" s="1">
        <v>1</v>
      </c>
      <c r="S978" s="1"/>
      <c r="T978" s="1"/>
      <c r="U978" s="1"/>
      <c r="V978" s="1"/>
    </row>
    <row r="979" spans="3:22" hidden="1" x14ac:dyDescent="0.3">
      <c r="C979" s="1">
        <v>982</v>
      </c>
      <c r="D979" s="1">
        <v>166</v>
      </c>
      <c r="E979" s="1"/>
      <c r="F979" s="1"/>
      <c r="G979" s="1">
        <v>6</v>
      </c>
      <c r="H979" s="1">
        <v>0</v>
      </c>
      <c r="I979" s="1">
        <v>0</v>
      </c>
      <c r="J979" s="1">
        <v>40</v>
      </c>
      <c r="K979" s="1">
        <v>0</v>
      </c>
      <c r="L979" s="1"/>
      <c r="M979" s="1"/>
      <c r="N979" s="1">
        <v>21</v>
      </c>
      <c r="O979" s="1">
        <v>1</v>
      </c>
      <c r="P979" s="1"/>
      <c r="Q979" s="1"/>
      <c r="R979" s="1">
        <v>1</v>
      </c>
      <c r="S979" s="1"/>
      <c r="T979" s="1"/>
      <c r="U979" s="1"/>
      <c r="V979" s="1"/>
    </row>
    <row r="980" spans="3:22" hidden="1" x14ac:dyDescent="0.3">
      <c r="C980" s="1">
        <v>983</v>
      </c>
      <c r="D980" s="1">
        <v>166</v>
      </c>
      <c r="E980" s="1"/>
      <c r="F980" s="1"/>
      <c r="G980" s="1">
        <v>16</v>
      </c>
      <c r="H980" s="1">
        <v>0</v>
      </c>
      <c r="I980" s="1">
        <v>0</v>
      </c>
      <c r="J980" s="1">
        <v>40</v>
      </c>
      <c r="K980" s="1">
        <v>0</v>
      </c>
      <c r="L980" s="1"/>
      <c r="M980" s="1"/>
      <c r="N980" s="1">
        <v>24</v>
      </c>
      <c r="O980" s="1">
        <v>1</v>
      </c>
      <c r="P980" s="1"/>
      <c r="Q980" s="1"/>
      <c r="R980" s="1">
        <v>1</v>
      </c>
      <c r="S980" s="1"/>
      <c r="T980" s="1"/>
      <c r="U980" s="1"/>
      <c r="V980" s="1"/>
    </row>
    <row r="981" spans="3:22" hidden="1" x14ac:dyDescent="0.3">
      <c r="C981" s="1">
        <v>984</v>
      </c>
      <c r="D981" s="1">
        <v>166</v>
      </c>
      <c r="E981" s="1"/>
      <c r="F981" s="1"/>
      <c r="G981" s="1">
        <v>26</v>
      </c>
      <c r="H981" s="1">
        <v>0</v>
      </c>
      <c r="I981" s="1">
        <v>0</v>
      </c>
      <c r="J981" s="1">
        <v>40</v>
      </c>
      <c r="K981" s="1">
        <v>0</v>
      </c>
      <c r="L981" s="1"/>
      <c r="M981" s="1"/>
      <c r="N981" s="1">
        <v>11</v>
      </c>
      <c r="O981" s="1">
        <v>1</v>
      </c>
      <c r="P981" s="1"/>
      <c r="Q981" s="1"/>
      <c r="R981" s="1">
        <v>1</v>
      </c>
      <c r="S981" s="1"/>
      <c r="T981" s="1"/>
      <c r="U981" s="1"/>
      <c r="V981" s="1"/>
    </row>
    <row r="982" spans="3:22" hidden="1" x14ac:dyDescent="0.3">
      <c r="C982" s="1">
        <v>985</v>
      </c>
      <c r="D982" s="1">
        <v>166</v>
      </c>
      <c r="E982" s="1"/>
      <c r="F982" s="1"/>
      <c r="G982" s="1">
        <v>36</v>
      </c>
      <c r="H982" s="1">
        <v>0</v>
      </c>
      <c r="I982" s="1">
        <v>0</v>
      </c>
      <c r="J982" s="1">
        <v>40</v>
      </c>
      <c r="K982" s="1">
        <v>0</v>
      </c>
      <c r="L982" s="1"/>
      <c r="M982" s="1"/>
      <c r="N982" s="1">
        <v>30</v>
      </c>
      <c r="O982" s="1">
        <v>1</v>
      </c>
      <c r="P982" s="1"/>
      <c r="Q982" s="1"/>
      <c r="R982" s="1">
        <v>1</v>
      </c>
      <c r="S982" s="1"/>
      <c r="T982" s="1"/>
      <c r="U982" s="1"/>
      <c r="V982" s="1"/>
    </row>
    <row r="983" spans="3:22" hidden="1" x14ac:dyDescent="0.3">
      <c r="C983" s="1">
        <v>986</v>
      </c>
      <c r="D983" s="1">
        <v>166</v>
      </c>
      <c r="E983" s="1"/>
      <c r="F983" s="1"/>
      <c r="G983" s="1">
        <v>46</v>
      </c>
      <c r="H983" s="1">
        <v>0</v>
      </c>
      <c r="I983" s="1">
        <v>0</v>
      </c>
      <c r="J983" s="1">
        <v>30</v>
      </c>
      <c r="K983" s="1">
        <v>0</v>
      </c>
      <c r="L983" s="1"/>
      <c r="M983" s="1"/>
      <c r="N983" s="1">
        <v>32</v>
      </c>
      <c r="O983" s="1">
        <v>1</v>
      </c>
      <c r="P983" s="1"/>
      <c r="Q983" s="1"/>
      <c r="R983" s="1">
        <v>1</v>
      </c>
      <c r="S983" s="1"/>
      <c r="T983" s="1"/>
      <c r="U983" s="1"/>
      <c r="V983" s="1"/>
    </row>
    <row r="984" spans="3:22" hidden="1" x14ac:dyDescent="0.3">
      <c r="C984" s="1">
        <v>987</v>
      </c>
      <c r="D984" s="1">
        <v>166</v>
      </c>
      <c r="E984" s="1"/>
      <c r="F984" s="1"/>
      <c r="G984" s="1">
        <v>56</v>
      </c>
      <c r="H984" s="1">
        <v>0</v>
      </c>
      <c r="I984" s="1">
        <v>0</v>
      </c>
      <c r="J984" s="1">
        <v>30</v>
      </c>
      <c r="K984" s="1">
        <v>0</v>
      </c>
      <c r="L984" s="1"/>
      <c r="M984" s="1"/>
      <c r="N984" s="1">
        <v>35</v>
      </c>
      <c r="O984" s="1">
        <v>1</v>
      </c>
      <c r="P984" s="1"/>
      <c r="Q984" s="1"/>
      <c r="R984" s="1">
        <v>1</v>
      </c>
      <c r="S984" s="1"/>
      <c r="T984" s="1"/>
      <c r="U984" s="1"/>
      <c r="V984" s="1"/>
    </row>
    <row r="985" spans="3:22" hidden="1" x14ac:dyDescent="0.3">
      <c r="C985" s="1">
        <v>988</v>
      </c>
      <c r="D985" s="1">
        <v>166</v>
      </c>
      <c r="E985" s="1"/>
      <c r="F985" s="1"/>
      <c r="G985" s="1">
        <v>66</v>
      </c>
      <c r="H985" s="1">
        <v>0</v>
      </c>
      <c r="I985" s="1">
        <v>0</v>
      </c>
      <c r="J985" s="1">
        <v>30</v>
      </c>
      <c r="K985" s="1">
        <v>0</v>
      </c>
      <c r="L985" s="1"/>
      <c r="M985" s="1"/>
      <c r="N985" s="1">
        <v>34</v>
      </c>
      <c r="O985" s="1">
        <v>1</v>
      </c>
      <c r="P985" s="1"/>
      <c r="Q985" s="1"/>
      <c r="R985" s="1">
        <v>1</v>
      </c>
      <c r="S985" s="1"/>
      <c r="T985" s="1"/>
      <c r="U985" s="1"/>
      <c r="V985" s="1"/>
    </row>
    <row r="986" spans="3:22" hidden="1" x14ac:dyDescent="0.3">
      <c r="C986" s="1">
        <v>989</v>
      </c>
      <c r="D986" s="1">
        <v>167</v>
      </c>
      <c r="E986" s="1">
        <v>0</v>
      </c>
      <c r="F986" s="1"/>
      <c r="G986" s="1">
        <v>3</v>
      </c>
      <c r="H986" s="1">
        <v>0</v>
      </c>
      <c r="I986" s="1">
        <v>0</v>
      </c>
      <c r="J986" s="1">
        <v>5</v>
      </c>
      <c r="K986" s="1">
        <v>0</v>
      </c>
      <c r="L986" s="1"/>
      <c r="M986" s="1"/>
      <c r="N986" s="1">
        <v>22</v>
      </c>
      <c r="O986" s="1">
        <v>1</v>
      </c>
      <c r="P986" s="1"/>
      <c r="Q986" s="1"/>
      <c r="R986" s="1">
        <v>1</v>
      </c>
      <c r="S986" s="1"/>
      <c r="T986" s="1"/>
      <c r="U986" s="1"/>
      <c r="V986" s="1"/>
    </row>
    <row r="987" spans="3:22" hidden="1" x14ac:dyDescent="0.3">
      <c r="C987" s="1">
        <v>990</v>
      </c>
      <c r="D987" s="1">
        <v>167</v>
      </c>
      <c r="E987" s="1">
        <v>1</v>
      </c>
      <c r="F987" s="1">
        <v>0.8</v>
      </c>
      <c r="G987" s="1"/>
      <c r="H987" s="1">
        <v>0</v>
      </c>
      <c r="I987" s="1">
        <v>0</v>
      </c>
      <c r="J987" s="1">
        <v>10</v>
      </c>
      <c r="K987" s="1">
        <v>0</v>
      </c>
      <c r="L987" s="1"/>
      <c r="M987" s="1"/>
      <c r="N987" s="1">
        <v>23</v>
      </c>
      <c r="O987" s="1">
        <v>1</v>
      </c>
      <c r="P987" s="1"/>
      <c r="Q987" s="1"/>
      <c r="R987" s="1">
        <v>1</v>
      </c>
      <c r="S987" s="1"/>
      <c r="T987" s="1"/>
      <c r="U987" s="1"/>
      <c r="V987" s="1"/>
    </row>
    <row r="988" spans="3:22" hidden="1" x14ac:dyDescent="0.3">
      <c r="C988" s="1">
        <v>991</v>
      </c>
      <c r="D988" s="1">
        <v>167</v>
      </c>
      <c r="E988" s="1">
        <v>1</v>
      </c>
      <c r="F988" s="1">
        <v>0.8</v>
      </c>
      <c r="G988" s="1"/>
      <c r="H988" s="1">
        <v>0</v>
      </c>
      <c r="I988" s="1">
        <v>0</v>
      </c>
      <c r="J988" s="1">
        <v>10</v>
      </c>
      <c r="K988" s="1">
        <v>0</v>
      </c>
      <c r="L988" s="1"/>
      <c r="M988" s="1"/>
      <c r="N988" s="1">
        <v>11</v>
      </c>
      <c r="O988" s="1">
        <v>1</v>
      </c>
      <c r="P988" s="1"/>
      <c r="Q988" s="1"/>
      <c r="R988" s="1">
        <v>1</v>
      </c>
      <c r="S988" s="1"/>
      <c r="T988" s="1"/>
      <c r="U988" s="1"/>
      <c r="V988" s="1"/>
    </row>
    <row r="989" spans="3:22" hidden="1" x14ac:dyDescent="0.3">
      <c r="C989" s="1">
        <v>992</v>
      </c>
      <c r="D989" s="1">
        <v>167</v>
      </c>
      <c r="E989" s="1">
        <v>1</v>
      </c>
      <c r="F989" s="1">
        <v>0.8</v>
      </c>
      <c r="G989" s="1"/>
      <c r="H989" s="1">
        <v>0</v>
      </c>
      <c r="I989" s="1">
        <v>0</v>
      </c>
      <c r="J989" s="1">
        <v>10</v>
      </c>
      <c r="K989" s="1">
        <v>0</v>
      </c>
      <c r="L989" s="1"/>
      <c r="M989" s="1"/>
      <c r="N989" s="1">
        <v>30</v>
      </c>
      <c r="O989" s="1">
        <v>1</v>
      </c>
      <c r="P989" s="1"/>
      <c r="Q989" s="1"/>
      <c r="R989" s="1">
        <v>1</v>
      </c>
      <c r="S989" s="1"/>
      <c r="T989" s="1"/>
      <c r="U989" s="1"/>
      <c r="V989" s="1"/>
    </row>
    <row r="990" spans="3:22" x14ac:dyDescent="0.3">
      <c r="C990" s="1">
        <v>993</v>
      </c>
      <c r="D990" s="1">
        <v>167</v>
      </c>
      <c r="E990" s="1">
        <v>1</v>
      </c>
      <c r="F990" s="1">
        <v>0.8</v>
      </c>
      <c r="G990" s="1"/>
      <c r="H990" s="1"/>
      <c r="I990" s="1">
        <v>1</v>
      </c>
      <c r="J990" s="1"/>
      <c r="K990" s="1"/>
      <c r="L990" s="1"/>
      <c r="M990" s="1"/>
      <c r="N990" s="1">
        <v>313</v>
      </c>
      <c r="O990" s="1">
        <v>10</v>
      </c>
      <c r="P990" s="1">
        <v>30000</v>
      </c>
      <c r="Q990" s="1">
        <v>1</v>
      </c>
      <c r="R990" s="1">
        <v>1</v>
      </c>
      <c r="S990" s="1"/>
      <c r="T990" s="1"/>
      <c r="U990" s="1"/>
      <c r="V990" s="1"/>
    </row>
    <row r="991" spans="3:22" hidden="1" x14ac:dyDescent="0.3">
      <c r="C991" s="1">
        <v>994</v>
      </c>
      <c r="D991" s="1">
        <v>167</v>
      </c>
      <c r="E991" s="1">
        <v>1</v>
      </c>
      <c r="F991" s="1">
        <v>0.4</v>
      </c>
      <c r="G991" s="1"/>
      <c r="H991" s="1">
        <v>0</v>
      </c>
      <c r="I991" s="1">
        <v>0</v>
      </c>
      <c r="J991" s="1">
        <v>10</v>
      </c>
      <c r="K991" s="1">
        <v>0</v>
      </c>
      <c r="L991" s="1"/>
      <c r="M991" s="1"/>
      <c r="N991" s="1">
        <v>24</v>
      </c>
      <c r="O991" s="1">
        <v>1</v>
      </c>
      <c r="P991" s="1"/>
      <c r="Q991" s="1"/>
      <c r="R991" s="1">
        <v>1</v>
      </c>
      <c r="S991" s="1"/>
      <c r="T991" s="1"/>
      <c r="U991" s="1"/>
      <c r="V991" s="1"/>
    </row>
    <row r="992" spans="3:22" hidden="1" x14ac:dyDescent="0.3">
      <c r="C992" s="1">
        <v>995</v>
      </c>
      <c r="D992" s="1">
        <v>167</v>
      </c>
      <c r="E992" s="1">
        <v>1</v>
      </c>
      <c r="F992" s="1">
        <v>0.4</v>
      </c>
      <c r="G992" s="1"/>
      <c r="H992" s="1">
        <v>0</v>
      </c>
      <c r="I992" s="1">
        <v>0</v>
      </c>
      <c r="J992" s="1">
        <v>10</v>
      </c>
      <c r="K992" s="1">
        <v>0</v>
      </c>
      <c r="L992" s="1"/>
      <c r="M992" s="1"/>
      <c r="N992" s="1">
        <v>27</v>
      </c>
      <c r="O992" s="1">
        <v>1</v>
      </c>
      <c r="P992" s="1"/>
      <c r="Q992" s="1"/>
      <c r="R992" s="1">
        <v>1</v>
      </c>
      <c r="S992" s="1"/>
      <c r="T992" s="1"/>
      <c r="U992" s="1"/>
      <c r="V992" s="1"/>
    </row>
    <row r="993" spans="3:22" hidden="1" x14ac:dyDescent="0.3">
      <c r="C993" s="1">
        <v>996</v>
      </c>
      <c r="D993" s="1">
        <v>167</v>
      </c>
      <c r="E993" s="1">
        <v>1</v>
      </c>
      <c r="F993" s="1">
        <v>0.4</v>
      </c>
      <c r="G993" s="1"/>
      <c r="H993" s="1">
        <v>0</v>
      </c>
      <c r="I993" s="1">
        <v>0</v>
      </c>
      <c r="J993" s="1">
        <v>10</v>
      </c>
      <c r="K993" s="1">
        <v>0</v>
      </c>
      <c r="L993" s="1"/>
      <c r="M993" s="1"/>
      <c r="N993" s="1">
        <v>31</v>
      </c>
      <c r="O993" s="1">
        <v>1</v>
      </c>
      <c r="P993" s="1"/>
      <c r="Q993" s="1"/>
      <c r="R993" s="1">
        <v>1</v>
      </c>
      <c r="S993" s="1"/>
      <c r="T993" s="1"/>
      <c r="U993" s="1"/>
      <c r="V993" s="1"/>
    </row>
    <row r="994" spans="3:22" x14ac:dyDescent="0.3">
      <c r="C994" s="1">
        <v>997</v>
      </c>
      <c r="D994" s="1">
        <v>167</v>
      </c>
      <c r="E994" s="1">
        <v>1</v>
      </c>
      <c r="F994" s="1">
        <v>0.4</v>
      </c>
      <c r="G994" s="1"/>
      <c r="H994" s="1"/>
      <c r="I994" s="1">
        <v>1</v>
      </c>
      <c r="J994" s="1"/>
      <c r="K994" s="1"/>
      <c r="L994" s="1"/>
      <c r="M994" s="1"/>
      <c r="N994" s="1">
        <v>313</v>
      </c>
      <c r="O994" s="1">
        <v>10</v>
      </c>
      <c r="P994" s="1">
        <v>30000</v>
      </c>
      <c r="Q994" s="1">
        <v>1</v>
      </c>
      <c r="R994" s="1">
        <v>1</v>
      </c>
      <c r="S994" s="1"/>
      <c r="T994" s="1"/>
      <c r="U994" s="1"/>
      <c r="V994" s="1"/>
    </row>
    <row r="995" spans="3:22" hidden="1" x14ac:dyDescent="0.3">
      <c r="C995" s="1">
        <v>998</v>
      </c>
      <c r="D995" s="1">
        <v>168</v>
      </c>
      <c r="E995" s="1">
        <v>0</v>
      </c>
      <c r="F995" s="1"/>
      <c r="G995" s="1">
        <v>7</v>
      </c>
      <c r="H995" s="1">
        <v>0</v>
      </c>
      <c r="I995" s="1">
        <v>0</v>
      </c>
      <c r="J995" s="1">
        <v>15</v>
      </c>
      <c r="K995" s="1">
        <v>0</v>
      </c>
      <c r="L995" s="1"/>
      <c r="M995" s="1"/>
      <c r="N995" s="1">
        <v>22</v>
      </c>
      <c r="O995" s="1">
        <v>1</v>
      </c>
      <c r="P995" s="1"/>
      <c r="Q995" s="1"/>
      <c r="R995" s="1">
        <v>1</v>
      </c>
      <c r="S995" s="1"/>
      <c r="T995" s="1"/>
      <c r="U995" s="1"/>
      <c r="V995" s="1"/>
    </row>
    <row r="996" spans="3:22" hidden="1" x14ac:dyDescent="0.3">
      <c r="C996" s="1">
        <v>999</v>
      </c>
      <c r="D996" s="1">
        <v>168</v>
      </c>
      <c r="E996" s="1">
        <v>0</v>
      </c>
      <c r="F996" s="1"/>
      <c r="G996" s="1">
        <v>12</v>
      </c>
      <c r="H996" s="1">
        <v>0</v>
      </c>
      <c r="I996" s="1">
        <v>0</v>
      </c>
      <c r="J996" s="1">
        <v>15</v>
      </c>
      <c r="K996" s="1">
        <v>0</v>
      </c>
      <c r="L996" s="1"/>
      <c r="M996" s="1"/>
      <c r="N996" s="1">
        <v>11</v>
      </c>
      <c r="O996" s="1">
        <v>1</v>
      </c>
      <c r="P996" s="1"/>
      <c r="Q996" s="1"/>
      <c r="R996" s="1">
        <v>1</v>
      </c>
      <c r="S996" s="1"/>
      <c r="T996" s="1"/>
      <c r="U996" s="1"/>
      <c r="V996" s="1"/>
    </row>
    <row r="997" spans="3:22" hidden="1" x14ac:dyDescent="0.3">
      <c r="C997" s="1">
        <v>1000</v>
      </c>
      <c r="D997" s="1">
        <v>168</v>
      </c>
      <c r="E997" s="1">
        <v>0</v>
      </c>
      <c r="F997" s="1"/>
      <c r="G997" s="1">
        <v>17</v>
      </c>
      <c r="H997" s="1">
        <v>0</v>
      </c>
      <c r="I997" s="1">
        <v>0</v>
      </c>
      <c r="J997" s="1">
        <v>15</v>
      </c>
      <c r="K997" s="1">
        <v>0</v>
      </c>
      <c r="L997" s="1"/>
      <c r="M997" s="1"/>
      <c r="N997" s="1">
        <v>31</v>
      </c>
      <c r="O997" s="1">
        <v>1</v>
      </c>
      <c r="P997" s="1"/>
      <c r="Q997" s="1"/>
      <c r="R997" s="1">
        <v>1</v>
      </c>
      <c r="S997" s="1"/>
      <c r="T997" s="1"/>
      <c r="U997" s="1"/>
      <c r="V997" s="1"/>
    </row>
    <row r="998" spans="3:22" x14ac:dyDescent="0.3">
      <c r="C998" s="1">
        <v>1001</v>
      </c>
      <c r="D998" s="1">
        <v>168</v>
      </c>
      <c r="E998" s="1">
        <v>2</v>
      </c>
      <c r="F998" s="1">
        <v>1</v>
      </c>
      <c r="G998" s="1"/>
      <c r="H998" s="1"/>
      <c r="I998" s="1">
        <v>1</v>
      </c>
      <c r="J998" s="1"/>
      <c r="K998" s="1"/>
      <c r="L998" s="1"/>
      <c r="M998" s="1"/>
      <c r="N998" s="1">
        <v>24</v>
      </c>
      <c r="O998" s="1">
        <v>1</v>
      </c>
      <c r="P998" s="1">
        <v>30000</v>
      </c>
      <c r="Q998" s="1">
        <v>1</v>
      </c>
      <c r="R998" s="1">
        <v>1</v>
      </c>
      <c r="S998" s="1"/>
      <c r="T998" s="1"/>
      <c r="U998" s="1"/>
      <c r="V998" s="1"/>
    </row>
    <row r="999" spans="3:22" hidden="1" x14ac:dyDescent="0.3">
      <c r="C999" s="1">
        <v>1002</v>
      </c>
      <c r="D999" s="1">
        <v>168</v>
      </c>
      <c r="E999" s="1">
        <v>2</v>
      </c>
      <c r="F999" s="1">
        <v>1</v>
      </c>
      <c r="G999" s="1"/>
      <c r="H999" s="1">
        <v>0</v>
      </c>
      <c r="I999" s="1">
        <v>0</v>
      </c>
      <c r="J999" s="1">
        <v>10</v>
      </c>
      <c r="K999" s="1">
        <v>0</v>
      </c>
      <c r="L999" s="1"/>
      <c r="M999" s="1"/>
      <c r="N999" s="1">
        <v>24</v>
      </c>
      <c r="O999" s="1">
        <v>1</v>
      </c>
      <c r="P999" s="1"/>
      <c r="Q999" s="1"/>
      <c r="R999" s="1">
        <v>1</v>
      </c>
      <c r="S999" s="1"/>
      <c r="T999" s="1"/>
      <c r="U999" s="1"/>
      <c r="V999" s="1"/>
    </row>
    <row r="1000" spans="3:22" hidden="1" x14ac:dyDescent="0.3">
      <c r="C1000" s="1">
        <v>1003</v>
      </c>
      <c r="D1000" s="1">
        <v>168</v>
      </c>
      <c r="E1000" s="1">
        <v>2</v>
      </c>
      <c r="F1000" s="1">
        <v>1</v>
      </c>
      <c r="G1000" s="1"/>
      <c r="H1000" s="1">
        <v>0</v>
      </c>
      <c r="I1000" s="1">
        <v>0</v>
      </c>
      <c r="J1000" s="1">
        <v>10</v>
      </c>
      <c r="K1000" s="1">
        <v>0</v>
      </c>
      <c r="L1000" s="1"/>
      <c r="M1000" s="1"/>
      <c r="N1000" s="1">
        <v>11</v>
      </c>
      <c r="O1000" s="1">
        <v>1</v>
      </c>
      <c r="P1000" s="1"/>
      <c r="Q1000" s="1"/>
      <c r="R1000" s="1">
        <v>1</v>
      </c>
      <c r="S1000" s="1"/>
      <c r="T1000" s="1"/>
      <c r="U1000" s="1"/>
      <c r="V1000" s="1"/>
    </row>
    <row r="1001" spans="3:22" hidden="1" x14ac:dyDescent="0.3">
      <c r="C1001" s="1">
        <v>1004</v>
      </c>
      <c r="D1001" s="1">
        <v>168</v>
      </c>
      <c r="E1001" s="1">
        <v>2</v>
      </c>
      <c r="F1001" s="1">
        <v>1</v>
      </c>
      <c r="G1001" s="1"/>
      <c r="H1001" s="1">
        <v>0</v>
      </c>
      <c r="I1001" s="1">
        <v>0</v>
      </c>
      <c r="J1001" s="1">
        <v>10</v>
      </c>
      <c r="K1001" s="1">
        <v>0</v>
      </c>
      <c r="L1001" s="1"/>
      <c r="M1001" s="1"/>
      <c r="N1001" s="1">
        <v>31</v>
      </c>
      <c r="O1001" s="1">
        <v>1</v>
      </c>
      <c r="P1001" s="1"/>
      <c r="Q1001" s="1"/>
      <c r="R1001" s="1">
        <v>1</v>
      </c>
      <c r="S1001" s="1"/>
      <c r="T1001" s="1"/>
      <c r="U1001" s="1"/>
      <c r="V1001" s="1"/>
    </row>
    <row r="1002" spans="3:22" hidden="1" x14ac:dyDescent="0.3">
      <c r="C1002" s="1">
        <v>1005</v>
      </c>
      <c r="D1002" s="1">
        <v>168</v>
      </c>
      <c r="E1002" s="1">
        <v>2</v>
      </c>
      <c r="F1002" s="1">
        <v>1</v>
      </c>
      <c r="G1002" s="1"/>
      <c r="H1002" s="1">
        <v>0</v>
      </c>
      <c r="I1002" s="1">
        <v>0</v>
      </c>
      <c r="J1002" s="1">
        <v>10</v>
      </c>
      <c r="K1002" s="1">
        <v>0</v>
      </c>
      <c r="L1002" s="1"/>
      <c r="M1002" s="1"/>
      <c r="N1002" s="1">
        <v>35</v>
      </c>
      <c r="O1002" s="1">
        <v>1</v>
      </c>
      <c r="P1002" s="1"/>
      <c r="Q1002" s="1"/>
      <c r="R1002" s="1">
        <v>1</v>
      </c>
      <c r="S1002" s="1"/>
      <c r="T1002" s="1"/>
      <c r="U1002" s="1"/>
      <c r="V1002" s="1"/>
    </row>
    <row r="1003" spans="3:22" hidden="1" x14ac:dyDescent="0.3">
      <c r="C1003" s="1">
        <v>1006</v>
      </c>
      <c r="D1003" s="1">
        <v>168</v>
      </c>
      <c r="E1003" s="1">
        <v>2</v>
      </c>
      <c r="F1003" s="1">
        <v>1</v>
      </c>
      <c r="G1003" s="1"/>
      <c r="H1003" s="1">
        <v>0</v>
      </c>
      <c r="I1003" s="1">
        <v>0</v>
      </c>
      <c r="J1003" s="1">
        <v>10</v>
      </c>
      <c r="K1003" s="1">
        <v>0</v>
      </c>
      <c r="L1003" s="1"/>
      <c r="M1003" s="1"/>
      <c r="N1003" s="1">
        <v>34</v>
      </c>
      <c r="O1003" s="1">
        <v>1</v>
      </c>
      <c r="P1003" s="1"/>
      <c r="Q1003" s="1"/>
      <c r="R1003" s="1">
        <v>1</v>
      </c>
      <c r="S1003" s="1"/>
      <c r="T1003" s="1"/>
      <c r="U1003" s="1"/>
      <c r="V1003" s="1"/>
    </row>
    <row r="1004" spans="3:22" hidden="1" x14ac:dyDescent="0.3">
      <c r="C1004" s="1">
        <v>1007</v>
      </c>
      <c r="D1004" s="1">
        <v>169</v>
      </c>
      <c r="E1004" s="1">
        <v>0</v>
      </c>
      <c r="F1004" s="1"/>
      <c r="G1004" s="1">
        <v>10</v>
      </c>
      <c r="H1004" s="1">
        <v>0</v>
      </c>
      <c r="I1004" s="1">
        <v>0</v>
      </c>
      <c r="J1004" s="1">
        <v>30</v>
      </c>
      <c r="K1004" s="1">
        <v>0</v>
      </c>
      <c r="L1004" s="1"/>
      <c r="M1004" s="1"/>
      <c r="N1004" s="1">
        <v>24</v>
      </c>
      <c r="O1004" s="1">
        <v>1</v>
      </c>
      <c r="P1004" s="1"/>
      <c r="Q1004" s="1"/>
      <c r="R1004" s="1">
        <v>1</v>
      </c>
      <c r="S1004" s="1"/>
      <c r="T1004" s="1"/>
      <c r="U1004" s="1"/>
      <c r="V1004" s="1"/>
    </row>
    <row r="1005" spans="3:22" hidden="1" x14ac:dyDescent="0.3">
      <c r="C1005" s="1">
        <v>1008</v>
      </c>
      <c r="D1005" s="1">
        <v>169</v>
      </c>
      <c r="E1005" s="1">
        <v>0</v>
      </c>
      <c r="F1005" s="1"/>
      <c r="G1005" s="1">
        <v>20</v>
      </c>
      <c r="H1005" s="1">
        <v>0</v>
      </c>
      <c r="I1005" s="1">
        <v>0</v>
      </c>
      <c r="J1005" s="1">
        <v>30</v>
      </c>
      <c r="K1005" s="1">
        <v>0</v>
      </c>
      <c r="L1005" s="1"/>
      <c r="M1005" s="1"/>
      <c r="N1005" s="1">
        <v>10</v>
      </c>
      <c r="O1005" s="1">
        <v>1</v>
      </c>
      <c r="P1005" s="1"/>
      <c r="Q1005" s="1"/>
      <c r="R1005" s="1">
        <v>1</v>
      </c>
      <c r="S1005" s="1"/>
      <c r="T1005" s="1"/>
      <c r="U1005" s="1"/>
      <c r="V1005" s="1"/>
    </row>
    <row r="1006" spans="3:22" hidden="1" x14ac:dyDescent="0.3">
      <c r="C1006" s="1">
        <v>1009</v>
      </c>
      <c r="D1006" s="1">
        <v>169</v>
      </c>
      <c r="E1006" s="1">
        <v>0</v>
      </c>
      <c r="F1006" s="1"/>
      <c r="G1006" s="1">
        <v>30</v>
      </c>
      <c r="H1006" s="1">
        <v>0</v>
      </c>
      <c r="I1006" s="1">
        <v>0</v>
      </c>
      <c r="J1006" s="1">
        <v>30</v>
      </c>
      <c r="K1006" s="1">
        <v>0</v>
      </c>
      <c r="L1006" s="1"/>
      <c r="M1006" s="1"/>
      <c r="N1006" s="1">
        <v>30</v>
      </c>
      <c r="O1006" s="1">
        <v>1</v>
      </c>
      <c r="P1006" s="1"/>
      <c r="Q1006" s="1"/>
      <c r="R1006" s="1">
        <v>1</v>
      </c>
      <c r="S1006" s="1"/>
      <c r="T1006" s="1"/>
      <c r="U1006" s="1"/>
      <c r="V1006" s="1"/>
    </row>
    <row r="1007" spans="3:22" hidden="1" x14ac:dyDescent="0.3">
      <c r="C1007" s="1">
        <v>1010</v>
      </c>
      <c r="D1007" s="1">
        <v>169</v>
      </c>
      <c r="E1007" s="1">
        <v>2</v>
      </c>
      <c r="F1007" s="1">
        <v>1</v>
      </c>
      <c r="G1007" s="1"/>
      <c r="H1007" s="1">
        <v>0</v>
      </c>
      <c r="I1007" s="1">
        <v>0</v>
      </c>
      <c r="J1007" s="1">
        <v>10</v>
      </c>
      <c r="K1007" s="1">
        <v>0</v>
      </c>
      <c r="L1007" s="1"/>
      <c r="M1007" s="1"/>
      <c r="N1007" s="1">
        <v>24</v>
      </c>
      <c r="O1007" s="1">
        <v>1</v>
      </c>
      <c r="P1007" s="1"/>
      <c r="Q1007" s="1"/>
      <c r="R1007" s="1">
        <v>1</v>
      </c>
      <c r="S1007" s="1"/>
      <c r="T1007" s="1"/>
      <c r="U1007" s="1"/>
      <c r="V1007" s="1"/>
    </row>
    <row r="1008" spans="3:22" hidden="1" x14ac:dyDescent="0.3">
      <c r="C1008" s="1">
        <v>1011</v>
      </c>
      <c r="D1008" s="1">
        <v>169</v>
      </c>
      <c r="E1008" s="1">
        <v>2</v>
      </c>
      <c r="F1008" s="1">
        <v>1</v>
      </c>
      <c r="G1008" s="1"/>
      <c r="H1008" s="1">
        <v>0</v>
      </c>
      <c r="I1008" s="1">
        <v>0</v>
      </c>
      <c r="J1008" s="1">
        <v>10</v>
      </c>
      <c r="K1008" s="1">
        <v>0</v>
      </c>
      <c r="L1008" s="1"/>
      <c r="M1008" s="1"/>
      <c r="N1008" s="1">
        <v>10</v>
      </c>
      <c r="O1008" s="1">
        <v>1</v>
      </c>
      <c r="P1008" s="1"/>
      <c r="Q1008" s="1"/>
      <c r="R1008" s="1">
        <v>1</v>
      </c>
      <c r="S1008" s="1"/>
      <c r="T1008" s="1"/>
      <c r="U1008" s="1"/>
      <c r="V1008" s="1"/>
    </row>
    <row r="1009" spans="3:22" hidden="1" x14ac:dyDescent="0.3">
      <c r="C1009" s="1">
        <v>1012</v>
      </c>
      <c r="D1009" s="1">
        <v>169</v>
      </c>
      <c r="E1009" s="1">
        <v>2</v>
      </c>
      <c r="F1009" s="1">
        <v>1</v>
      </c>
      <c r="G1009" s="1"/>
      <c r="H1009" s="1">
        <v>0</v>
      </c>
      <c r="I1009" s="1">
        <v>0</v>
      </c>
      <c r="J1009" s="1">
        <v>10</v>
      </c>
      <c r="K1009" s="1">
        <v>0</v>
      </c>
      <c r="L1009" s="1"/>
      <c r="M1009" s="1"/>
      <c r="N1009" s="1">
        <v>30</v>
      </c>
      <c r="O1009" s="1">
        <v>1</v>
      </c>
      <c r="P1009" s="1"/>
      <c r="Q1009" s="1"/>
      <c r="R1009" s="1">
        <v>1</v>
      </c>
      <c r="S1009" s="1"/>
      <c r="T1009" s="1"/>
      <c r="U1009" s="1"/>
      <c r="V1009" s="1"/>
    </row>
    <row r="1010" spans="3:22" hidden="1" x14ac:dyDescent="0.3">
      <c r="C1010" s="1">
        <v>1013</v>
      </c>
      <c r="D1010" s="1">
        <v>169</v>
      </c>
      <c r="E1010" s="1">
        <v>2</v>
      </c>
      <c r="F1010" s="1">
        <v>1</v>
      </c>
      <c r="G1010" s="1"/>
      <c r="H1010" s="1">
        <v>0</v>
      </c>
      <c r="I1010" s="1">
        <v>0</v>
      </c>
      <c r="J1010" s="1">
        <v>10</v>
      </c>
      <c r="K1010" s="1">
        <v>0</v>
      </c>
      <c r="L1010" s="1"/>
      <c r="M1010" s="1"/>
      <c r="N1010" s="1">
        <v>33</v>
      </c>
      <c r="O1010" s="1">
        <v>1</v>
      </c>
      <c r="P1010" s="1"/>
      <c r="Q1010" s="1"/>
      <c r="R1010" s="1">
        <v>1</v>
      </c>
      <c r="S1010" s="1"/>
      <c r="T1010" s="1"/>
      <c r="U1010" s="1"/>
      <c r="V1010" s="1"/>
    </row>
    <row r="1011" spans="3:22" x14ac:dyDescent="0.3">
      <c r="C1011" s="1">
        <v>1014</v>
      </c>
      <c r="D1011" s="1">
        <v>169</v>
      </c>
      <c r="E1011" s="1">
        <v>2</v>
      </c>
      <c r="F1011" s="1">
        <v>1</v>
      </c>
      <c r="G1011" s="1"/>
      <c r="H1011" s="1"/>
      <c r="I1011" s="1">
        <v>1</v>
      </c>
      <c r="J1011" s="1"/>
      <c r="K1011" s="1"/>
      <c r="L1011" s="1"/>
      <c r="M1011" s="1"/>
      <c r="N1011" s="1">
        <v>312</v>
      </c>
      <c r="O1011" s="1">
        <v>10</v>
      </c>
      <c r="P1011" s="1">
        <v>30000</v>
      </c>
      <c r="Q1011" s="1">
        <v>1</v>
      </c>
      <c r="R1011" s="1">
        <v>1</v>
      </c>
      <c r="S1011" s="1"/>
      <c r="T1011" s="1"/>
      <c r="U1011" s="1"/>
      <c r="V1011" s="1"/>
    </row>
    <row r="1012" spans="3:22" hidden="1" x14ac:dyDescent="0.3">
      <c r="C1012" s="1">
        <v>1015</v>
      </c>
      <c r="D1012" s="1">
        <v>170</v>
      </c>
      <c r="E1012" s="1">
        <v>0</v>
      </c>
      <c r="F1012" s="1"/>
      <c r="G1012" s="1">
        <v>4</v>
      </c>
      <c r="H1012" s="1">
        <v>0</v>
      </c>
      <c r="I1012" s="1">
        <v>0</v>
      </c>
      <c r="J1012" s="1">
        <v>5</v>
      </c>
      <c r="K1012" s="1">
        <v>0</v>
      </c>
      <c r="L1012" s="1"/>
      <c r="M1012" s="1"/>
      <c r="N1012" s="1">
        <v>24</v>
      </c>
      <c r="O1012" s="1">
        <v>1</v>
      </c>
      <c r="P1012" s="1"/>
      <c r="Q1012" s="1"/>
      <c r="R1012" s="1">
        <v>1</v>
      </c>
      <c r="S1012" s="1"/>
      <c r="T1012" s="1"/>
      <c r="U1012" s="1"/>
      <c r="V1012" s="1"/>
    </row>
    <row r="1013" spans="3:22" hidden="1" x14ac:dyDescent="0.3">
      <c r="C1013" s="1">
        <v>1016</v>
      </c>
      <c r="D1013" s="1">
        <v>170</v>
      </c>
      <c r="E1013" s="1">
        <v>0</v>
      </c>
      <c r="F1013" s="1"/>
      <c r="G1013" s="1">
        <v>19</v>
      </c>
      <c r="H1013" s="1">
        <v>0</v>
      </c>
      <c r="I1013" s="1">
        <v>0</v>
      </c>
      <c r="J1013" s="1">
        <v>15</v>
      </c>
      <c r="K1013" s="1">
        <v>0</v>
      </c>
      <c r="L1013" s="1"/>
      <c r="M1013" s="1"/>
      <c r="N1013" s="1">
        <v>11</v>
      </c>
      <c r="O1013" s="1">
        <v>1</v>
      </c>
      <c r="P1013" s="1"/>
      <c r="Q1013" s="1"/>
      <c r="R1013" s="1">
        <v>1</v>
      </c>
      <c r="S1013" s="1"/>
      <c r="T1013" s="1"/>
      <c r="U1013" s="1"/>
      <c r="V1013" s="1"/>
    </row>
    <row r="1014" spans="3:22" hidden="1" x14ac:dyDescent="0.3">
      <c r="C1014" s="1">
        <v>1017</v>
      </c>
      <c r="D1014" s="1">
        <v>170</v>
      </c>
      <c r="E1014" s="1">
        <v>0</v>
      </c>
      <c r="F1014" s="1"/>
      <c r="G1014" s="1">
        <v>34</v>
      </c>
      <c r="H1014" s="1">
        <v>0</v>
      </c>
      <c r="I1014" s="1">
        <v>0</v>
      </c>
      <c r="J1014" s="1">
        <v>15</v>
      </c>
      <c r="K1014" s="1">
        <v>0</v>
      </c>
      <c r="L1014" s="1"/>
      <c r="M1014" s="1"/>
      <c r="N1014" s="1">
        <v>27</v>
      </c>
      <c r="O1014" s="1">
        <v>1</v>
      </c>
      <c r="P1014" s="1"/>
      <c r="Q1014" s="1"/>
      <c r="R1014" s="1">
        <v>1</v>
      </c>
      <c r="S1014" s="1"/>
      <c r="T1014" s="1"/>
      <c r="U1014" s="1"/>
      <c r="V1014" s="1"/>
    </row>
    <row r="1015" spans="3:22" hidden="1" x14ac:dyDescent="0.3">
      <c r="C1015" s="1">
        <v>1018</v>
      </c>
      <c r="D1015" s="1">
        <v>170</v>
      </c>
      <c r="E1015" s="1">
        <v>0</v>
      </c>
      <c r="F1015" s="1"/>
      <c r="G1015" s="1">
        <v>0</v>
      </c>
      <c r="H1015" s="1"/>
      <c r="I1015" s="1">
        <v>1</v>
      </c>
      <c r="J1015" s="1"/>
      <c r="K1015" s="1"/>
      <c r="L1015" s="1"/>
      <c r="M1015" s="1"/>
      <c r="N1015" s="1">
        <v>114</v>
      </c>
      <c r="O1015" s="1">
        <v>15</v>
      </c>
      <c r="P1015" s="1"/>
      <c r="Q1015" s="1"/>
      <c r="R1015" s="1">
        <v>1</v>
      </c>
      <c r="S1015" s="1"/>
      <c r="T1015" s="1"/>
      <c r="U1015" s="1"/>
      <c r="V1015" s="1"/>
    </row>
    <row r="1016" spans="3:22" hidden="1" x14ac:dyDescent="0.3">
      <c r="C1016" s="1">
        <v>1019</v>
      </c>
      <c r="D1016" s="1">
        <v>171</v>
      </c>
      <c r="E1016" s="1">
        <v>0</v>
      </c>
      <c r="F1016" s="1"/>
      <c r="G1016" s="1">
        <v>1</v>
      </c>
      <c r="H1016" s="1">
        <v>0</v>
      </c>
      <c r="I1016" s="1">
        <v>0</v>
      </c>
      <c r="J1016" s="1">
        <v>20</v>
      </c>
      <c r="K1016" s="1">
        <v>0</v>
      </c>
      <c r="L1016" s="1"/>
      <c r="M1016" s="1"/>
      <c r="N1016" s="1">
        <v>5</v>
      </c>
      <c r="O1016" s="1">
        <v>1</v>
      </c>
      <c r="P1016" s="1"/>
      <c r="Q1016" s="1"/>
      <c r="R1016" s="1">
        <v>1</v>
      </c>
      <c r="S1016" s="1"/>
      <c r="T1016" s="1"/>
      <c r="U1016" s="1"/>
      <c r="V1016" s="1"/>
    </row>
    <row r="1017" spans="3:22" hidden="1" x14ac:dyDescent="0.3">
      <c r="C1017" s="1">
        <v>1020</v>
      </c>
      <c r="D1017" s="1">
        <v>171</v>
      </c>
      <c r="E1017" s="1">
        <v>0</v>
      </c>
      <c r="F1017" s="1"/>
      <c r="G1017" s="1">
        <v>1</v>
      </c>
      <c r="H1017" s="1">
        <v>0</v>
      </c>
      <c r="I1017" s="1">
        <v>0</v>
      </c>
      <c r="J1017" s="1">
        <v>20</v>
      </c>
      <c r="K1017" s="1">
        <v>0</v>
      </c>
      <c r="L1017" s="1"/>
      <c r="M1017" s="1"/>
      <c r="N1017" s="1">
        <v>25</v>
      </c>
      <c r="O1017" s="1">
        <v>1</v>
      </c>
      <c r="P1017" s="1"/>
      <c r="Q1017" s="1"/>
      <c r="R1017" s="1">
        <v>1</v>
      </c>
      <c r="S1017" s="1"/>
      <c r="T1017" s="1"/>
      <c r="U1017" s="1"/>
      <c r="V1017" s="1"/>
    </row>
    <row r="1018" spans="3:22" hidden="1" x14ac:dyDescent="0.3">
      <c r="C1018" s="1">
        <v>1021</v>
      </c>
      <c r="D1018" s="1">
        <v>171</v>
      </c>
      <c r="E1018" s="1">
        <v>0</v>
      </c>
      <c r="F1018" s="1"/>
      <c r="G1018" s="1">
        <v>1</v>
      </c>
      <c r="H1018" s="1">
        <v>0</v>
      </c>
      <c r="I1018" s="1">
        <v>0</v>
      </c>
      <c r="J1018" s="1">
        <v>20</v>
      </c>
      <c r="K1018" s="1">
        <v>0</v>
      </c>
      <c r="L1018" s="1"/>
      <c r="M1018" s="1"/>
      <c r="N1018" s="1">
        <v>28</v>
      </c>
      <c r="O1018" s="1">
        <v>1</v>
      </c>
      <c r="P1018" s="1"/>
      <c r="Q1018" s="1"/>
      <c r="R1018" s="1">
        <v>1</v>
      </c>
      <c r="S1018" s="1"/>
      <c r="T1018" s="1"/>
      <c r="U1018" s="1"/>
      <c r="V1018" s="1"/>
    </row>
    <row r="1019" spans="3:22" hidden="1" x14ac:dyDescent="0.3">
      <c r="C1019" s="1">
        <v>1022</v>
      </c>
      <c r="D1019" s="1">
        <v>171</v>
      </c>
      <c r="E1019" s="1">
        <v>0</v>
      </c>
      <c r="F1019" s="1"/>
      <c r="G1019" s="1">
        <v>11</v>
      </c>
      <c r="H1019" s="1">
        <v>0</v>
      </c>
      <c r="I1019" s="1">
        <v>0</v>
      </c>
      <c r="J1019" s="1">
        <v>20</v>
      </c>
      <c r="K1019" s="1">
        <v>0</v>
      </c>
      <c r="L1019" s="1"/>
      <c r="M1019" s="1"/>
      <c r="N1019" s="1">
        <v>5</v>
      </c>
      <c r="O1019" s="1">
        <v>1</v>
      </c>
      <c r="P1019" s="1"/>
      <c r="Q1019" s="1"/>
      <c r="R1019" s="1">
        <v>1</v>
      </c>
      <c r="S1019" s="1"/>
      <c r="T1019" s="1"/>
      <c r="U1019" s="1"/>
      <c r="V1019" s="1"/>
    </row>
    <row r="1020" spans="3:22" hidden="1" x14ac:dyDescent="0.3">
      <c r="C1020" s="1">
        <v>1023</v>
      </c>
      <c r="D1020" s="1">
        <v>171</v>
      </c>
      <c r="E1020" s="1">
        <v>0</v>
      </c>
      <c r="F1020" s="1"/>
      <c r="G1020" s="1">
        <v>11</v>
      </c>
      <c r="H1020" s="1">
        <v>0</v>
      </c>
      <c r="I1020" s="1">
        <v>0</v>
      </c>
      <c r="J1020" s="1">
        <v>20</v>
      </c>
      <c r="K1020" s="1">
        <v>0</v>
      </c>
      <c r="L1020" s="1"/>
      <c r="M1020" s="1"/>
      <c r="N1020" s="1">
        <v>11</v>
      </c>
      <c r="O1020" s="1">
        <v>1</v>
      </c>
      <c r="P1020" s="1"/>
      <c r="Q1020" s="1"/>
      <c r="R1020" s="1">
        <v>1</v>
      </c>
      <c r="S1020" s="1"/>
      <c r="T1020" s="1"/>
      <c r="U1020" s="1"/>
      <c r="V1020" s="1"/>
    </row>
    <row r="1021" spans="3:22" hidden="1" x14ac:dyDescent="0.3">
      <c r="C1021" s="1">
        <v>1024</v>
      </c>
      <c r="D1021" s="1">
        <v>171</v>
      </c>
      <c r="E1021" s="1">
        <v>0</v>
      </c>
      <c r="F1021" s="1"/>
      <c r="G1021" s="1">
        <v>11</v>
      </c>
      <c r="H1021" s="1">
        <v>0</v>
      </c>
      <c r="I1021" s="1">
        <v>0</v>
      </c>
      <c r="J1021" s="1">
        <v>20</v>
      </c>
      <c r="K1021" s="1">
        <v>0</v>
      </c>
      <c r="L1021" s="1"/>
      <c r="M1021" s="1"/>
      <c r="N1021" s="1">
        <v>32</v>
      </c>
      <c r="O1021" s="1">
        <v>1</v>
      </c>
      <c r="P1021" s="1"/>
      <c r="Q1021" s="1"/>
      <c r="R1021" s="1">
        <v>1</v>
      </c>
      <c r="S1021" s="1"/>
      <c r="T1021" s="1"/>
      <c r="U1021" s="1"/>
      <c r="V1021" s="1"/>
    </row>
    <row r="1022" spans="3:22" hidden="1" x14ac:dyDescent="0.3">
      <c r="C1022" s="1">
        <v>1025</v>
      </c>
      <c r="D1022" s="1">
        <v>172</v>
      </c>
      <c r="E1022" s="1">
        <v>0</v>
      </c>
      <c r="F1022" s="1"/>
      <c r="G1022" s="1">
        <v>5</v>
      </c>
      <c r="H1022" s="1">
        <v>0</v>
      </c>
      <c r="I1022" s="1">
        <v>0</v>
      </c>
      <c r="J1022" s="1">
        <v>10</v>
      </c>
      <c r="K1022" s="1">
        <v>0</v>
      </c>
      <c r="L1022" s="1"/>
      <c r="M1022" s="1"/>
      <c r="N1022" s="1">
        <v>22</v>
      </c>
      <c r="O1022" s="1">
        <v>1</v>
      </c>
      <c r="P1022" s="1"/>
      <c r="Q1022" s="1"/>
      <c r="R1022" s="1">
        <v>1</v>
      </c>
      <c r="S1022" s="1"/>
      <c r="T1022" s="1"/>
      <c r="U1022" s="1"/>
      <c r="V1022" s="1"/>
    </row>
    <row r="1023" spans="3:22" hidden="1" x14ac:dyDescent="0.3">
      <c r="C1023" s="1">
        <v>1026</v>
      </c>
      <c r="D1023" s="1">
        <v>172</v>
      </c>
      <c r="E1023" s="1">
        <v>0</v>
      </c>
      <c r="F1023" s="1"/>
      <c r="G1023" s="1">
        <v>10</v>
      </c>
      <c r="H1023" s="1">
        <v>0</v>
      </c>
      <c r="I1023" s="1">
        <v>0</v>
      </c>
      <c r="J1023" s="1">
        <v>10</v>
      </c>
      <c r="K1023" s="1">
        <v>0</v>
      </c>
      <c r="L1023" s="1"/>
      <c r="M1023" s="1"/>
      <c r="N1023" s="1">
        <v>9</v>
      </c>
      <c r="O1023" s="1">
        <v>1</v>
      </c>
      <c r="P1023" s="1"/>
      <c r="Q1023" s="1"/>
      <c r="R1023" s="1">
        <v>1</v>
      </c>
      <c r="S1023" s="1"/>
      <c r="T1023" s="1"/>
      <c r="U1023" s="1"/>
      <c r="V1023" s="1"/>
    </row>
    <row r="1024" spans="3:22" hidden="1" x14ac:dyDescent="0.3">
      <c r="C1024" s="1">
        <v>1027</v>
      </c>
      <c r="D1024" s="1">
        <v>172</v>
      </c>
      <c r="E1024" s="1">
        <v>2</v>
      </c>
      <c r="F1024" s="1">
        <v>1</v>
      </c>
      <c r="G1024" s="1"/>
      <c r="H1024" s="1">
        <v>0</v>
      </c>
      <c r="I1024" s="1">
        <v>0</v>
      </c>
      <c r="J1024" s="1">
        <v>15</v>
      </c>
      <c r="K1024" s="1">
        <v>0</v>
      </c>
      <c r="L1024" s="1"/>
      <c r="M1024" s="1"/>
      <c r="N1024" s="1">
        <v>5</v>
      </c>
      <c r="O1024" s="1">
        <v>1</v>
      </c>
      <c r="P1024" s="1"/>
      <c r="Q1024" s="1"/>
      <c r="R1024" s="1">
        <v>1</v>
      </c>
      <c r="S1024" s="1"/>
      <c r="T1024" s="1"/>
      <c r="U1024" s="1"/>
      <c r="V1024" s="1"/>
    </row>
    <row r="1025" spans="3:22" hidden="1" x14ac:dyDescent="0.3">
      <c r="C1025" s="1">
        <v>1028</v>
      </c>
      <c r="D1025" s="1">
        <v>172</v>
      </c>
      <c r="E1025" s="1">
        <v>2</v>
      </c>
      <c r="F1025" s="1">
        <v>1</v>
      </c>
      <c r="G1025" s="1"/>
      <c r="H1025" s="1">
        <v>0</v>
      </c>
      <c r="I1025" s="1">
        <v>0</v>
      </c>
      <c r="J1025" s="1">
        <v>15</v>
      </c>
      <c r="K1025" s="1">
        <v>0</v>
      </c>
      <c r="L1025" s="1"/>
      <c r="M1025" s="1"/>
      <c r="N1025" s="1">
        <v>25</v>
      </c>
      <c r="O1025" s="1">
        <v>1</v>
      </c>
      <c r="P1025" s="1"/>
      <c r="Q1025" s="1"/>
      <c r="R1025" s="1">
        <v>1</v>
      </c>
      <c r="S1025" s="1"/>
      <c r="T1025" s="1"/>
      <c r="U1025" s="1"/>
      <c r="V1025" s="1"/>
    </row>
    <row r="1026" spans="3:22" hidden="1" x14ac:dyDescent="0.3">
      <c r="C1026" s="1">
        <v>1029</v>
      </c>
      <c r="D1026" s="1">
        <v>172</v>
      </c>
      <c r="E1026" s="1">
        <v>2</v>
      </c>
      <c r="F1026" s="1">
        <v>1</v>
      </c>
      <c r="G1026" s="1"/>
      <c r="H1026" s="1">
        <v>0</v>
      </c>
      <c r="I1026" s="1">
        <v>0</v>
      </c>
      <c r="J1026" s="1">
        <v>15</v>
      </c>
      <c r="K1026" s="1">
        <v>0</v>
      </c>
      <c r="L1026" s="1"/>
      <c r="M1026" s="1"/>
      <c r="N1026" s="1">
        <v>26</v>
      </c>
      <c r="O1026" s="1">
        <v>1</v>
      </c>
      <c r="P1026" s="1"/>
      <c r="Q1026" s="1"/>
      <c r="R1026" s="1">
        <v>1</v>
      </c>
      <c r="S1026" s="1"/>
      <c r="T1026" s="1"/>
      <c r="U1026" s="1"/>
      <c r="V1026" s="1"/>
    </row>
    <row r="1027" spans="3:22" hidden="1" x14ac:dyDescent="0.3">
      <c r="C1027" s="1">
        <v>1030</v>
      </c>
      <c r="D1027" s="1">
        <v>172</v>
      </c>
      <c r="E1027" s="1">
        <v>2</v>
      </c>
      <c r="F1027" s="1">
        <v>1</v>
      </c>
      <c r="G1027" s="1"/>
      <c r="H1027" s="1">
        <v>0</v>
      </c>
      <c r="I1027" s="1">
        <v>0</v>
      </c>
      <c r="J1027" s="1">
        <v>15</v>
      </c>
      <c r="K1027" s="1">
        <v>0</v>
      </c>
      <c r="L1027" s="1"/>
      <c r="M1027" s="1"/>
      <c r="N1027" s="1">
        <v>33</v>
      </c>
      <c r="O1027" s="1">
        <v>1</v>
      </c>
      <c r="P1027" s="1"/>
      <c r="Q1027" s="1"/>
      <c r="R1027" s="1">
        <v>1</v>
      </c>
      <c r="S1027" s="1"/>
      <c r="T1027" s="1"/>
      <c r="U1027" s="1"/>
      <c r="V1027" s="1"/>
    </row>
    <row r="1028" spans="3:22" hidden="1" x14ac:dyDescent="0.3">
      <c r="C1028" s="1">
        <v>1031</v>
      </c>
      <c r="D1028" s="1">
        <v>172</v>
      </c>
      <c r="E1028" s="1">
        <v>2</v>
      </c>
      <c r="F1028" s="1">
        <v>1</v>
      </c>
      <c r="G1028" s="1"/>
      <c r="H1028" s="1">
        <v>0</v>
      </c>
      <c r="I1028" s="1">
        <v>0</v>
      </c>
      <c r="J1028" s="1">
        <v>15</v>
      </c>
      <c r="K1028" s="1">
        <v>0</v>
      </c>
      <c r="L1028" s="1"/>
      <c r="M1028" s="1"/>
      <c r="N1028" s="1">
        <v>34</v>
      </c>
      <c r="O1028" s="1">
        <v>1</v>
      </c>
      <c r="P1028" s="1"/>
      <c r="Q1028" s="1"/>
      <c r="R1028" s="1">
        <v>1</v>
      </c>
      <c r="S1028" s="1"/>
      <c r="T1028" s="1"/>
      <c r="U1028" s="1"/>
      <c r="V1028" s="1"/>
    </row>
    <row r="1029" spans="3:22" x14ac:dyDescent="0.3">
      <c r="C1029" s="1">
        <v>1032</v>
      </c>
      <c r="D1029" s="1">
        <v>172</v>
      </c>
      <c r="E1029" s="1">
        <v>2</v>
      </c>
      <c r="F1029" s="1">
        <v>1</v>
      </c>
      <c r="G1029" s="1"/>
      <c r="H1029" s="1"/>
      <c r="I1029" s="1">
        <v>1</v>
      </c>
      <c r="J1029" s="1"/>
      <c r="K1029" s="1"/>
      <c r="L1029" s="1"/>
      <c r="M1029" s="1"/>
      <c r="N1029" s="1">
        <v>314</v>
      </c>
      <c r="O1029" s="1">
        <v>10</v>
      </c>
      <c r="P1029" s="1">
        <v>30000</v>
      </c>
      <c r="Q1029" s="1">
        <v>1</v>
      </c>
      <c r="R1029" s="1">
        <v>1</v>
      </c>
      <c r="S1029" s="1"/>
      <c r="T1029" s="1"/>
      <c r="U1029" s="1"/>
      <c r="V1029" s="1"/>
    </row>
    <row r="1030" spans="3:22" hidden="1" x14ac:dyDescent="0.3">
      <c r="C1030" s="1">
        <v>1033</v>
      </c>
      <c r="D1030" s="1">
        <v>173</v>
      </c>
      <c r="E1030" s="1">
        <v>0</v>
      </c>
      <c r="F1030" s="1"/>
      <c r="G1030" s="1">
        <v>4</v>
      </c>
      <c r="H1030" s="1">
        <v>0</v>
      </c>
      <c r="I1030" s="1">
        <v>0</v>
      </c>
      <c r="J1030" s="1">
        <v>10</v>
      </c>
      <c r="K1030" s="1">
        <v>0</v>
      </c>
      <c r="L1030" s="1"/>
      <c r="M1030" s="1"/>
      <c r="N1030" s="1">
        <v>9</v>
      </c>
      <c r="O1030" s="1">
        <v>1</v>
      </c>
      <c r="P1030" s="1"/>
      <c r="Q1030" s="1"/>
      <c r="R1030" s="1">
        <v>1</v>
      </c>
      <c r="S1030" s="1"/>
      <c r="T1030" s="1"/>
      <c r="U1030" s="1"/>
      <c r="V1030" s="1"/>
    </row>
    <row r="1031" spans="3:22" hidden="1" x14ac:dyDescent="0.3">
      <c r="C1031" s="1">
        <v>1034</v>
      </c>
      <c r="D1031" s="1">
        <v>173</v>
      </c>
      <c r="E1031" s="1">
        <v>0</v>
      </c>
      <c r="F1031" s="1"/>
      <c r="G1031" s="1">
        <v>9</v>
      </c>
      <c r="H1031" s="1">
        <v>0</v>
      </c>
      <c r="I1031" s="1">
        <v>0</v>
      </c>
      <c r="J1031" s="1">
        <v>10</v>
      </c>
      <c r="K1031" s="1">
        <v>0</v>
      </c>
      <c r="L1031" s="1"/>
      <c r="M1031" s="1"/>
      <c r="N1031" s="1">
        <v>26</v>
      </c>
      <c r="O1031" s="1">
        <v>1</v>
      </c>
      <c r="P1031" s="1"/>
      <c r="Q1031" s="1"/>
      <c r="R1031" s="1">
        <v>1</v>
      </c>
      <c r="S1031" s="1"/>
      <c r="T1031" s="1"/>
      <c r="U1031" s="1"/>
      <c r="V1031" s="1"/>
    </row>
    <row r="1032" spans="3:22" hidden="1" x14ac:dyDescent="0.3">
      <c r="C1032" s="1">
        <v>1035</v>
      </c>
      <c r="D1032" s="1">
        <v>173</v>
      </c>
      <c r="E1032" s="1">
        <v>0</v>
      </c>
      <c r="F1032" s="1"/>
      <c r="G1032" s="1">
        <v>14</v>
      </c>
      <c r="H1032" s="1">
        <v>0</v>
      </c>
      <c r="I1032" s="1">
        <v>0</v>
      </c>
      <c r="J1032" s="1">
        <v>20</v>
      </c>
      <c r="K1032" s="1">
        <v>0</v>
      </c>
      <c r="L1032" s="1"/>
      <c r="M1032" s="1"/>
      <c r="N1032" s="1">
        <v>24</v>
      </c>
      <c r="O1032" s="1">
        <v>1</v>
      </c>
      <c r="P1032" s="1"/>
      <c r="Q1032" s="1"/>
      <c r="R1032" s="1">
        <v>1</v>
      </c>
      <c r="S1032" s="1"/>
      <c r="T1032" s="1"/>
      <c r="U1032" s="1"/>
      <c r="V1032" s="1"/>
    </row>
    <row r="1033" spans="3:22" hidden="1" x14ac:dyDescent="0.3">
      <c r="C1033" s="1">
        <v>1036</v>
      </c>
      <c r="D1033" s="1">
        <v>173</v>
      </c>
      <c r="E1033" s="1">
        <v>0</v>
      </c>
      <c r="F1033" s="1"/>
      <c r="G1033" s="1">
        <v>14</v>
      </c>
      <c r="H1033" s="1">
        <v>0</v>
      </c>
      <c r="I1033" s="1">
        <v>0</v>
      </c>
      <c r="J1033" s="1">
        <v>20</v>
      </c>
      <c r="K1033" s="1">
        <v>0</v>
      </c>
      <c r="L1033" s="1"/>
      <c r="M1033" s="1"/>
      <c r="N1033" s="1">
        <v>5</v>
      </c>
      <c r="O1033" s="1">
        <v>1</v>
      </c>
      <c r="P1033" s="1"/>
      <c r="Q1033" s="1"/>
      <c r="R1033" s="1">
        <v>1</v>
      </c>
      <c r="S1033" s="1"/>
      <c r="T1033" s="1"/>
      <c r="U1033" s="1"/>
      <c r="V1033" s="1"/>
    </row>
    <row r="1034" spans="3:22" hidden="1" x14ac:dyDescent="0.3">
      <c r="C1034" s="1">
        <v>1037</v>
      </c>
      <c r="D1034" s="1">
        <v>173</v>
      </c>
      <c r="E1034" s="1">
        <v>0</v>
      </c>
      <c r="F1034" s="1"/>
      <c r="G1034" s="1">
        <v>14</v>
      </c>
      <c r="H1034" s="1">
        <v>0</v>
      </c>
      <c r="I1034" s="1">
        <v>0</v>
      </c>
      <c r="J1034" s="1">
        <v>20</v>
      </c>
      <c r="K1034" s="1">
        <v>0</v>
      </c>
      <c r="L1034" s="1"/>
      <c r="M1034" s="1"/>
      <c r="N1034" s="1">
        <v>24</v>
      </c>
      <c r="O1034" s="1">
        <v>1</v>
      </c>
      <c r="P1034" s="1"/>
      <c r="Q1034" s="1"/>
      <c r="R1034" s="1">
        <v>1</v>
      </c>
      <c r="S1034" s="1"/>
      <c r="T1034" s="1"/>
      <c r="U1034" s="1"/>
      <c r="V1034" s="1"/>
    </row>
    <row r="1035" spans="3:22" hidden="1" x14ac:dyDescent="0.3">
      <c r="C1035" s="1">
        <v>1038</v>
      </c>
      <c r="D1035" s="1">
        <v>173</v>
      </c>
      <c r="E1035" s="1">
        <v>0</v>
      </c>
      <c r="F1035" s="1"/>
      <c r="G1035" s="1">
        <v>14</v>
      </c>
      <c r="H1035" s="1">
        <v>0</v>
      </c>
      <c r="I1035" s="1">
        <v>0</v>
      </c>
      <c r="J1035" s="1">
        <v>20</v>
      </c>
      <c r="K1035" s="1">
        <v>0</v>
      </c>
      <c r="L1035" s="1"/>
      <c r="M1035" s="1"/>
      <c r="N1035" s="1">
        <v>31</v>
      </c>
      <c r="O1035" s="1">
        <v>1</v>
      </c>
      <c r="P1035" s="1"/>
      <c r="Q1035" s="1"/>
      <c r="R1035" s="1">
        <v>1</v>
      </c>
      <c r="S1035" s="1"/>
      <c r="T1035" s="1"/>
      <c r="U1035" s="1"/>
      <c r="V1035" s="1"/>
    </row>
    <row r="1036" spans="3:22" hidden="1" x14ac:dyDescent="0.3">
      <c r="C1036" s="1">
        <v>1039</v>
      </c>
      <c r="D1036" s="1">
        <v>173</v>
      </c>
      <c r="E1036" s="1">
        <v>0</v>
      </c>
      <c r="F1036" s="1"/>
      <c r="G1036" s="1">
        <v>14</v>
      </c>
      <c r="H1036" s="1">
        <v>0</v>
      </c>
      <c r="I1036" s="1">
        <v>0</v>
      </c>
      <c r="J1036" s="1">
        <v>20</v>
      </c>
      <c r="K1036" s="1">
        <v>0</v>
      </c>
      <c r="L1036" s="1"/>
      <c r="M1036" s="1"/>
      <c r="N1036" s="1">
        <v>32</v>
      </c>
      <c r="O1036" s="1">
        <v>1</v>
      </c>
      <c r="P1036" s="1"/>
      <c r="Q1036" s="1"/>
      <c r="R1036" s="1">
        <v>1</v>
      </c>
      <c r="S1036" s="1"/>
      <c r="T1036" s="1"/>
      <c r="U1036" s="1"/>
      <c r="V1036" s="1"/>
    </row>
    <row r="1037" spans="3:22" hidden="1" x14ac:dyDescent="0.3">
      <c r="C1037" s="1">
        <v>1040</v>
      </c>
      <c r="D1037" s="1">
        <v>173</v>
      </c>
      <c r="E1037" s="1">
        <v>0</v>
      </c>
      <c r="F1037" s="1"/>
      <c r="G1037" s="1">
        <v>14</v>
      </c>
      <c r="H1037" s="1">
        <v>0</v>
      </c>
      <c r="I1037" s="1">
        <v>0</v>
      </c>
      <c r="J1037" s="1">
        <v>20</v>
      </c>
      <c r="K1037" s="1">
        <v>0</v>
      </c>
      <c r="L1037" s="1"/>
      <c r="M1037" s="1"/>
      <c r="N1037" s="1">
        <v>34</v>
      </c>
      <c r="O1037" s="1">
        <v>1</v>
      </c>
      <c r="P1037" s="1"/>
      <c r="Q1037" s="1"/>
      <c r="R1037" s="1">
        <v>1</v>
      </c>
      <c r="S1037" s="1"/>
      <c r="T1037" s="1"/>
      <c r="U1037" s="1"/>
      <c r="V1037" s="1"/>
    </row>
    <row r="1038" spans="3:22" hidden="1" x14ac:dyDescent="0.3">
      <c r="C1038" s="1">
        <v>1041</v>
      </c>
      <c r="D1038" s="1">
        <v>174</v>
      </c>
      <c r="E1038" s="1">
        <v>0</v>
      </c>
      <c r="F1038" s="1"/>
      <c r="G1038" s="1">
        <v>10</v>
      </c>
      <c r="H1038" s="1">
        <v>0</v>
      </c>
      <c r="I1038" s="1">
        <v>0</v>
      </c>
      <c r="J1038" s="1">
        <v>30</v>
      </c>
      <c r="K1038" s="1">
        <v>0</v>
      </c>
      <c r="L1038" s="1"/>
      <c r="M1038" s="1"/>
      <c r="N1038" s="1">
        <v>21</v>
      </c>
      <c r="O1038" s="1">
        <v>1</v>
      </c>
      <c r="P1038" s="1"/>
      <c r="Q1038" s="1"/>
      <c r="R1038" s="1">
        <v>1</v>
      </c>
      <c r="S1038" s="1"/>
      <c r="T1038" s="1"/>
      <c r="U1038" s="1"/>
      <c r="V1038" s="1"/>
    </row>
    <row r="1039" spans="3:22" hidden="1" x14ac:dyDescent="0.3">
      <c r="C1039" s="1">
        <v>1042</v>
      </c>
      <c r="D1039" s="1">
        <v>174</v>
      </c>
      <c r="E1039" s="1">
        <v>0</v>
      </c>
      <c r="F1039" s="1"/>
      <c r="G1039" s="1">
        <v>20</v>
      </c>
      <c r="H1039" s="1">
        <v>0</v>
      </c>
      <c r="I1039" s="1">
        <v>0</v>
      </c>
      <c r="J1039" s="1">
        <v>30</v>
      </c>
      <c r="K1039" s="1">
        <v>0</v>
      </c>
      <c r="L1039" s="1"/>
      <c r="M1039" s="1"/>
      <c r="N1039" s="1">
        <v>10</v>
      </c>
      <c r="O1039" s="1">
        <v>1</v>
      </c>
      <c r="P1039" s="1"/>
      <c r="Q1039" s="1"/>
      <c r="R1039" s="1">
        <v>1</v>
      </c>
      <c r="S1039" s="1"/>
      <c r="T1039" s="1"/>
      <c r="U1039" s="1"/>
      <c r="V1039" s="1"/>
    </row>
    <row r="1040" spans="3:22" hidden="1" x14ac:dyDescent="0.3">
      <c r="C1040" s="1">
        <v>1043</v>
      </c>
      <c r="D1040" s="1">
        <v>174</v>
      </c>
      <c r="E1040" s="1">
        <v>0</v>
      </c>
      <c r="F1040" s="1"/>
      <c r="G1040" s="1">
        <v>30</v>
      </c>
      <c r="H1040" s="1">
        <v>0</v>
      </c>
      <c r="I1040" s="1">
        <v>0</v>
      </c>
      <c r="J1040" s="1">
        <v>30</v>
      </c>
      <c r="K1040" s="1">
        <v>0</v>
      </c>
      <c r="L1040" s="1"/>
      <c r="M1040" s="1"/>
      <c r="N1040" s="1">
        <v>30</v>
      </c>
      <c r="O1040" s="1">
        <v>1</v>
      </c>
      <c r="P1040" s="1"/>
      <c r="Q1040" s="1"/>
      <c r="R1040" s="1">
        <v>1</v>
      </c>
      <c r="S1040" s="1"/>
      <c r="T1040" s="1"/>
      <c r="U1040" s="1"/>
      <c r="V1040" s="1"/>
    </row>
    <row r="1041" spans="3:22" x14ac:dyDescent="0.3">
      <c r="C1041" s="1">
        <v>1044</v>
      </c>
      <c r="D1041" s="1">
        <v>174</v>
      </c>
      <c r="E1041" s="1">
        <v>1</v>
      </c>
      <c r="F1041" s="1">
        <v>0.8</v>
      </c>
      <c r="G1041" s="1"/>
      <c r="H1041" s="1"/>
      <c r="I1041" s="1">
        <v>1</v>
      </c>
      <c r="J1041" s="1"/>
      <c r="K1041" s="1"/>
      <c r="L1041" s="1"/>
      <c r="M1041" s="1"/>
      <c r="N1041" s="1">
        <v>23</v>
      </c>
      <c r="O1041" s="1">
        <v>1</v>
      </c>
      <c r="P1041" s="1">
        <v>30000</v>
      </c>
      <c r="Q1041" s="1">
        <v>1</v>
      </c>
      <c r="R1041" s="1">
        <v>1</v>
      </c>
      <c r="S1041" s="1"/>
      <c r="T1041" s="1"/>
      <c r="U1041" s="1"/>
      <c r="V1041" s="1"/>
    </row>
    <row r="1042" spans="3:22" hidden="1" x14ac:dyDescent="0.3">
      <c r="C1042" s="1">
        <v>1045</v>
      </c>
      <c r="D1042" s="1">
        <v>174</v>
      </c>
      <c r="E1042" s="1">
        <v>1</v>
      </c>
      <c r="F1042" s="1">
        <v>0.8</v>
      </c>
      <c r="G1042" s="1"/>
      <c r="H1042" s="1">
        <v>0</v>
      </c>
      <c r="I1042" s="1">
        <v>0</v>
      </c>
      <c r="J1042" s="1">
        <v>10</v>
      </c>
      <c r="K1042" s="1">
        <v>0</v>
      </c>
      <c r="L1042" s="1"/>
      <c r="M1042" s="1"/>
      <c r="N1042" s="1">
        <v>23</v>
      </c>
      <c r="O1042" s="1">
        <v>1</v>
      </c>
      <c r="P1042" s="1"/>
      <c r="Q1042" s="1"/>
      <c r="R1042" s="1">
        <v>1</v>
      </c>
      <c r="S1042" s="1"/>
      <c r="T1042" s="1"/>
      <c r="U1042" s="1"/>
      <c r="V1042" s="1"/>
    </row>
    <row r="1043" spans="3:22" hidden="1" x14ac:dyDescent="0.3">
      <c r="C1043" s="1">
        <v>1046</v>
      </c>
      <c r="D1043" s="1">
        <v>174</v>
      </c>
      <c r="E1043" s="1">
        <v>1</v>
      </c>
      <c r="F1043" s="1">
        <v>0.8</v>
      </c>
      <c r="G1043" s="1"/>
      <c r="H1043" s="1">
        <v>0</v>
      </c>
      <c r="I1043" s="1">
        <v>0</v>
      </c>
      <c r="J1043" s="1">
        <v>10</v>
      </c>
      <c r="K1043" s="1">
        <v>0</v>
      </c>
      <c r="L1043" s="1"/>
      <c r="M1043" s="1"/>
      <c r="N1043" s="1">
        <v>27</v>
      </c>
      <c r="O1043" s="1">
        <v>1</v>
      </c>
      <c r="P1043" s="1"/>
      <c r="Q1043" s="1"/>
      <c r="R1043" s="1">
        <v>1</v>
      </c>
      <c r="S1043" s="1"/>
      <c r="T1043" s="1"/>
      <c r="U1043" s="1"/>
      <c r="V1043" s="1"/>
    </row>
    <row r="1044" spans="3:22" hidden="1" x14ac:dyDescent="0.3">
      <c r="C1044" s="1">
        <v>1047</v>
      </c>
      <c r="D1044" s="1">
        <v>174</v>
      </c>
      <c r="E1044" s="1">
        <v>1</v>
      </c>
      <c r="F1044" s="1">
        <v>0.8</v>
      </c>
      <c r="G1044" s="1"/>
      <c r="H1044" s="1">
        <v>0</v>
      </c>
      <c r="I1044" s="1">
        <v>0</v>
      </c>
      <c r="J1044" s="1">
        <v>10</v>
      </c>
      <c r="K1044" s="1">
        <v>0</v>
      </c>
      <c r="L1044" s="1"/>
      <c r="M1044" s="1"/>
      <c r="N1044" s="1">
        <v>33</v>
      </c>
      <c r="O1044" s="1">
        <v>1</v>
      </c>
      <c r="P1044" s="1"/>
      <c r="Q1044" s="1"/>
      <c r="R1044" s="1">
        <v>1</v>
      </c>
      <c r="S1044" s="1"/>
      <c r="T1044" s="1"/>
      <c r="U1044" s="1"/>
      <c r="V1044" s="1"/>
    </row>
    <row r="1045" spans="3:22" x14ac:dyDescent="0.3">
      <c r="C1045" s="1">
        <v>1048</v>
      </c>
      <c r="D1045" s="1">
        <v>174</v>
      </c>
      <c r="E1045" s="1">
        <v>1</v>
      </c>
      <c r="F1045" s="1">
        <v>0.4</v>
      </c>
      <c r="G1045" s="1"/>
      <c r="H1045" s="1"/>
      <c r="I1045" s="1">
        <v>1</v>
      </c>
      <c r="J1045" s="1"/>
      <c r="K1045" s="1"/>
      <c r="L1045" s="1"/>
      <c r="M1045" s="1"/>
      <c r="N1045" s="1">
        <v>24</v>
      </c>
      <c r="O1045" s="1">
        <v>1</v>
      </c>
      <c r="P1045" s="1">
        <v>30000</v>
      </c>
      <c r="Q1045" s="1">
        <v>1</v>
      </c>
      <c r="R1045" s="1">
        <v>1</v>
      </c>
      <c r="S1045" s="1"/>
      <c r="T1045" s="1"/>
      <c r="U1045" s="1"/>
      <c r="V1045" s="1"/>
    </row>
    <row r="1046" spans="3:22" hidden="1" x14ac:dyDescent="0.3">
      <c r="C1046" s="1">
        <v>1049</v>
      </c>
      <c r="D1046" s="1">
        <v>174</v>
      </c>
      <c r="E1046" s="1">
        <v>1</v>
      </c>
      <c r="F1046" s="1">
        <v>0.4</v>
      </c>
      <c r="G1046" s="1"/>
      <c r="H1046" s="1">
        <v>0</v>
      </c>
      <c r="I1046" s="1">
        <v>0</v>
      </c>
      <c r="J1046" s="1">
        <v>10</v>
      </c>
      <c r="K1046" s="1">
        <v>0</v>
      </c>
      <c r="L1046" s="1"/>
      <c r="M1046" s="1"/>
      <c r="N1046" s="1">
        <v>24</v>
      </c>
      <c r="O1046" s="1">
        <v>1</v>
      </c>
      <c r="P1046" s="1"/>
      <c r="Q1046" s="1"/>
      <c r="R1046" s="1">
        <v>1</v>
      </c>
      <c r="S1046" s="1"/>
      <c r="T1046" s="1"/>
      <c r="U1046" s="1"/>
      <c r="V1046" s="1"/>
    </row>
    <row r="1047" spans="3:22" hidden="1" x14ac:dyDescent="0.3">
      <c r="C1047" s="1">
        <v>1050</v>
      </c>
      <c r="D1047" s="1">
        <v>174</v>
      </c>
      <c r="E1047" s="1">
        <v>1</v>
      </c>
      <c r="F1047" s="1">
        <v>0.4</v>
      </c>
      <c r="G1047" s="1"/>
      <c r="H1047" s="1">
        <v>0</v>
      </c>
      <c r="I1047" s="1">
        <v>0</v>
      </c>
      <c r="J1047" s="1">
        <v>10</v>
      </c>
      <c r="K1047" s="1">
        <v>0</v>
      </c>
      <c r="L1047" s="1"/>
      <c r="M1047" s="1"/>
      <c r="N1047" s="1">
        <v>10</v>
      </c>
      <c r="O1047" s="1">
        <v>1</v>
      </c>
      <c r="P1047" s="1"/>
      <c r="Q1047" s="1"/>
      <c r="R1047" s="1">
        <v>1</v>
      </c>
      <c r="S1047" s="1"/>
      <c r="T1047" s="1"/>
      <c r="U1047" s="1"/>
      <c r="V1047" s="1"/>
    </row>
    <row r="1048" spans="3:22" hidden="1" x14ac:dyDescent="0.3">
      <c r="C1048" s="1">
        <v>1051</v>
      </c>
      <c r="D1048" s="1">
        <v>174</v>
      </c>
      <c r="E1048" s="1">
        <v>1</v>
      </c>
      <c r="F1048" s="1">
        <v>0.4</v>
      </c>
      <c r="G1048" s="1"/>
      <c r="H1048" s="1">
        <v>0</v>
      </c>
      <c r="I1048" s="1">
        <v>0</v>
      </c>
      <c r="J1048" s="1">
        <v>10</v>
      </c>
      <c r="K1048" s="1">
        <v>0</v>
      </c>
      <c r="L1048" s="1"/>
      <c r="M1048" s="1"/>
      <c r="N1048" s="1">
        <v>32</v>
      </c>
      <c r="O1048" s="1">
        <v>1</v>
      </c>
      <c r="P1048" s="1"/>
      <c r="Q1048" s="1"/>
      <c r="R1048" s="1">
        <v>1</v>
      </c>
      <c r="S1048" s="1"/>
      <c r="T1048" s="1"/>
      <c r="U1048" s="1"/>
      <c r="V1048" s="1"/>
    </row>
    <row r="1049" spans="3:22" hidden="1" x14ac:dyDescent="0.3">
      <c r="C1049" s="1">
        <v>1052</v>
      </c>
      <c r="D1049" s="1">
        <v>175</v>
      </c>
      <c r="E1049" s="1">
        <v>0</v>
      </c>
      <c r="F1049" s="1"/>
      <c r="G1049" s="1">
        <v>1</v>
      </c>
      <c r="H1049" s="1">
        <v>0</v>
      </c>
      <c r="I1049" s="1">
        <v>0</v>
      </c>
      <c r="J1049" s="1">
        <v>10</v>
      </c>
      <c r="K1049" s="1">
        <v>0</v>
      </c>
      <c r="L1049" s="1"/>
      <c r="M1049" s="1"/>
      <c r="N1049" s="1">
        <v>24</v>
      </c>
      <c r="O1049" s="1">
        <v>5</v>
      </c>
      <c r="P1049" s="1"/>
      <c r="Q1049" s="1"/>
      <c r="R1049" s="1">
        <v>1</v>
      </c>
      <c r="S1049" s="1"/>
      <c r="T1049" s="1"/>
      <c r="U1049" s="1"/>
      <c r="V1049" s="1"/>
    </row>
    <row r="1050" spans="3:22" hidden="1" x14ac:dyDescent="0.3">
      <c r="C1050" s="1">
        <v>1053</v>
      </c>
      <c r="D1050" s="1">
        <v>175</v>
      </c>
      <c r="E1050" s="1">
        <v>0</v>
      </c>
      <c r="F1050" s="1"/>
      <c r="G1050" s="1">
        <v>1</v>
      </c>
      <c r="H1050" s="1">
        <v>0</v>
      </c>
      <c r="I1050" s="1">
        <v>0</v>
      </c>
      <c r="J1050" s="1">
        <v>10</v>
      </c>
      <c r="K1050" s="1">
        <v>0</v>
      </c>
      <c r="L1050" s="1"/>
      <c r="M1050" s="1"/>
      <c r="N1050" s="1">
        <v>24</v>
      </c>
      <c r="O1050" s="1">
        <v>5</v>
      </c>
      <c r="P1050" s="1"/>
      <c r="Q1050" s="1"/>
      <c r="R1050" s="1">
        <v>1</v>
      </c>
      <c r="S1050" s="1"/>
      <c r="T1050" s="1"/>
      <c r="U1050" s="1"/>
      <c r="V1050" s="1"/>
    </row>
    <row r="1051" spans="3:22" hidden="1" x14ac:dyDescent="0.3">
      <c r="C1051" s="1">
        <v>1054</v>
      </c>
      <c r="D1051" s="1">
        <v>175</v>
      </c>
      <c r="E1051" s="1">
        <v>0</v>
      </c>
      <c r="F1051" s="1"/>
      <c r="G1051" s="1">
        <v>11</v>
      </c>
      <c r="H1051" s="1">
        <v>0</v>
      </c>
      <c r="I1051" s="1">
        <v>0</v>
      </c>
      <c r="J1051" s="1">
        <v>10</v>
      </c>
      <c r="K1051" s="1">
        <v>0</v>
      </c>
      <c r="L1051" s="1"/>
      <c r="M1051" s="1"/>
      <c r="N1051" s="1">
        <v>11</v>
      </c>
      <c r="O1051" s="1">
        <v>5</v>
      </c>
      <c r="P1051" s="1"/>
      <c r="Q1051" s="1"/>
      <c r="R1051" s="1">
        <v>1</v>
      </c>
      <c r="S1051" s="1"/>
      <c r="T1051" s="1"/>
      <c r="U1051" s="1"/>
      <c r="V1051" s="1"/>
    </row>
    <row r="1052" spans="3:22" hidden="1" x14ac:dyDescent="0.3">
      <c r="C1052" s="1">
        <v>1055</v>
      </c>
      <c r="D1052" s="1">
        <v>175</v>
      </c>
      <c r="E1052" s="1">
        <v>0</v>
      </c>
      <c r="F1052" s="1"/>
      <c r="G1052" s="1">
        <v>21</v>
      </c>
      <c r="H1052" s="1">
        <v>0</v>
      </c>
      <c r="I1052" s="1">
        <v>0</v>
      </c>
      <c r="J1052" s="1">
        <v>10</v>
      </c>
      <c r="K1052" s="1">
        <v>0</v>
      </c>
      <c r="L1052" s="1"/>
      <c r="M1052" s="1"/>
      <c r="N1052" s="1">
        <v>27</v>
      </c>
      <c r="O1052" s="1">
        <v>5</v>
      </c>
      <c r="P1052" s="1"/>
      <c r="Q1052" s="1"/>
      <c r="R1052" s="1">
        <v>1</v>
      </c>
      <c r="S1052" s="1"/>
      <c r="T1052" s="1"/>
      <c r="U1052" s="1"/>
      <c r="V1052" s="1"/>
    </row>
    <row r="1053" spans="3:22" hidden="1" x14ac:dyDescent="0.3">
      <c r="C1053" s="1">
        <v>1056</v>
      </c>
      <c r="D1053" s="1">
        <v>175</v>
      </c>
      <c r="E1053" s="1">
        <v>0</v>
      </c>
      <c r="F1053" s="1"/>
      <c r="G1053" s="1">
        <v>0</v>
      </c>
      <c r="H1053" s="1"/>
      <c r="I1053" s="1">
        <v>1</v>
      </c>
      <c r="J1053" s="1"/>
      <c r="K1053" s="1"/>
      <c r="L1053" s="1"/>
      <c r="M1053" s="1"/>
      <c r="N1053" s="1">
        <v>116</v>
      </c>
      <c r="O1053" s="1">
        <v>15</v>
      </c>
      <c r="P1053" s="1"/>
      <c r="Q1053" s="1"/>
      <c r="R1053" s="1">
        <v>1</v>
      </c>
      <c r="S1053" s="1"/>
      <c r="T1053" s="1"/>
      <c r="U1053" s="1"/>
      <c r="V1053" s="1"/>
    </row>
    <row r="1054" spans="3:22" hidden="1" x14ac:dyDescent="0.3">
      <c r="C1054" s="1">
        <v>1057</v>
      </c>
      <c r="D1054" s="1">
        <v>176</v>
      </c>
      <c r="E1054" s="1">
        <v>0</v>
      </c>
      <c r="F1054" s="1"/>
      <c r="G1054" s="1">
        <v>10</v>
      </c>
      <c r="H1054" s="1">
        <v>0</v>
      </c>
      <c r="I1054" s="1">
        <v>0</v>
      </c>
      <c r="J1054" s="1">
        <v>50</v>
      </c>
      <c r="K1054" s="1">
        <v>0</v>
      </c>
      <c r="L1054" s="1"/>
      <c r="M1054" s="1"/>
      <c r="N1054" s="1">
        <v>23</v>
      </c>
      <c r="O1054" s="1">
        <v>1</v>
      </c>
      <c r="P1054" s="1"/>
      <c r="Q1054" s="1"/>
      <c r="R1054" s="1">
        <v>1</v>
      </c>
      <c r="S1054" s="1"/>
      <c r="T1054" s="1"/>
      <c r="U1054" s="1"/>
      <c r="V1054" s="1"/>
    </row>
    <row r="1055" spans="3:22" hidden="1" x14ac:dyDescent="0.3">
      <c r="C1055" s="1">
        <v>1058</v>
      </c>
      <c r="D1055" s="1">
        <v>176</v>
      </c>
      <c r="E1055" s="1">
        <v>0</v>
      </c>
      <c r="F1055" s="1"/>
      <c r="G1055" s="1">
        <v>20</v>
      </c>
      <c r="H1055" s="1">
        <v>0</v>
      </c>
      <c r="I1055" s="1">
        <v>0</v>
      </c>
      <c r="J1055" s="1">
        <v>50</v>
      </c>
      <c r="K1055" s="1">
        <v>0</v>
      </c>
      <c r="L1055" s="1"/>
      <c r="M1055" s="1"/>
      <c r="N1055" s="1">
        <v>24</v>
      </c>
      <c r="O1055" s="1">
        <v>1</v>
      </c>
      <c r="P1055" s="1"/>
      <c r="Q1055" s="1"/>
      <c r="R1055" s="1">
        <v>1</v>
      </c>
      <c r="S1055" s="1"/>
      <c r="T1055" s="1"/>
      <c r="U1055" s="1"/>
      <c r="V1055" s="1"/>
    </row>
    <row r="1056" spans="3:22" hidden="1" x14ac:dyDescent="0.3">
      <c r="C1056" s="1">
        <v>1059</v>
      </c>
      <c r="D1056" s="1">
        <v>176</v>
      </c>
      <c r="E1056" s="1">
        <v>0</v>
      </c>
      <c r="F1056" s="1"/>
      <c r="G1056" s="1">
        <v>30</v>
      </c>
      <c r="H1056" s="1">
        <v>0</v>
      </c>
      <c r="I1056" s="1">
        <v>0</v>
      </c>
      <c r="J1056" s="1">
        <v>50</v>
      </c>
      <c r="K1056" s="1">
        <v>0</v>
      </c>
      <c r="L1056" s="1"/>
      <c r="M1056" s="1"/>
      <c r="N1056" s="1">
        <v>17</v>
      </c>
      <c r="O1056" s="1">
        <v>1</v>
      </c>
      <c r="P1056" s="1"/>
      <c r="Q1056" s="1"/>
      <c r="R1056" s="1">
        <v>1</v>
      </c>
      <c r="S1056" s="1"/>
      <c r="T1056" s="1"/>
      <c r="U1056" s="1"/>
      <c r="V1056" s="1"/>
    </row>
    <row r="1057" spans="3:22" hidden="1" x14ac:dyDescent="0.3">
      <c r="C1057" s="1">
        <v>1060</v>
      </c>
      <c r="D1057" s="1">
        <v>176</v>
      </c>
      <c r="E1057" s="1">
        <v>0</v>
      </c>
      <c r="F1057" s="1"/>
      <c r="G1057" s="1">
        <v>40</v>
      </c>
      <c r="H1057" s="1">
        <v>0</v>
      </c>
      <c r="I1057" s="1">
        <v>0</v>
      </c>
      <c r="J1057" s="1">
        <v>50</v>
      </c>
      <c r="K1057" s="1">
        <v>0</v>
      </c>
      <c r="L1057" s="1"/>
      <c r="M1057" s="1"/>
      <c r="N1057" s="1">
        <v>30</v>
      </c>
      <c r="O1057" s="1">
        <v>1</v>
      </c>
      <c r="P1057" s="1"/>
      <c r="Q1057" s="1"/>
      <c r="R1057" s="1">
        <v>1</v>
      </c>
      <c r="S1057" s="1"/>
      <c r="T1057" s="1"/>
      <c r="U1057" s="1"/>
      <c r="V1057" s="1"/>
    </row>
    <row r="1058" spans="3:22" hidden="1" x14ac:dyDescent="0.3">
      <c r="C1058" s="1">
        <v>1061</v>
      </c>
      <c r="D1058" s="1">
        <v>176</v>
      </c>
      <c r="E1058" s="1">
        <v>0</v>
      </c>
      <c r="F1058" s="1"/>
      <c r="G1058" s="1">
        <v>50</v>
      </c>
      <c r="H1058" s="1">
        <v>0</v>
      </c>
      <c r="I1058" s="1">
        <v>0</v>
      </c>
      <c r="J1058" s="1">
        <v>50</v>
      </c>
      <c r="K1058" s="1">
        <v>0</v>
      </c>
      <c r="L1058" s="1"/>
      <c r="M1058" s="1"/>
      <c r="N1058" s="1">
        <v>33</v>
      </c>
      <c r="O1058" s="1">
        <v>1</v>
      </c>
      <c r="P1058" s="1"/>
      <c r="Q1058" s="1"/>
      <c r="R1058" s="1">
        <v>1</v>
      </c>
      <c r="S1058" s="1"/>
      <c r="T1058" s="1"/>
      <c r="U1058" s="1"/>
      <c r="V1058" s="1"/>
    </row>
    <row r="1059" spans="3:22" hidden="1" x14ac:dyDescent="0.3">
      <c r="C1059" s="1">
        <v>1062</v>
      </c>
      <c r="D1059" s="1">
        <v>177</v>
      </c>
      <c r="E1059" s="1">
        <v>0</v>
      </c>
      <c r="F1059" s="1"/>
      <c r="G1059" s="1">
        <v>2</v>
      </c>
      <c r="H1059" s="1">
        <v>0</v>
      </c>
      <c r="I1059" s="1">
        <v>0</v>
      </c>
      <c r="J1059" s="1">
        <v>10</v>
      </c>
      <c r="K1059" s="1">
        <v>0</v>
      </c>
      <c r="L1059" s="1"/>
      <c r="M1059" s="1"/>
      <c r="N1059" s="1">
        <v>9</v>
      </c>
      <c r="O1059" s="1">
        <v>1</v>
      </c>
      <c r="P1059" s="1"/>
      <c r="Q1059" s="1"/>
      <c r="R1059" s="1">
        <v>1</v>
      </c>
      <c r="S1059" s="1"/>
      <c r="T1059" s="1"/>
      <c r="U1059" s="1"/>
      <c r="V1059" s="1"/>
    </row>
    <row r="1060" spans="3:22" hidden="1" x14ac:dyDescent="0.3">
      <c r="C1060" s="1">
        <v>1063</v>
      </c>
      <c r="D1060" s="1">
        <v>177</v>
      </c>
      <c r="E1060" s="1">
        <v>1</v>
      </c>
      <c r="F1060" s="1">
        <v>0.5</v>
      </c>
      <c r="G1060" s="1"/>
      <c r="H1060" s="1">
        <v>0</v>
      </c>
      <c r="I1060" s="1">
        <v>0</v>
      </c>
      <c r="J1060" s="1">
        <v>10</v>
      </c>
      <c r="K1060" s="1">
        <v>0</v>
      </c>
      <c r="L1060" s="1"/>
      <c r="M1060" s="1"/>
      <c r="N1060" s="1">
        <v>24</v>
      </c>
      <c r="O1060" s="1">
        <v>1</v>
      </c>
      <c r="P1060" s="1"/>
      <c r="Q1060" s="1"/>
      <c r="R1060" s="1">
        <v>1</v>
      </c>
      <c r="S1060" s="1"/>
      <c r="T1060" s="1"/>
      <c r="U1060" s="1"/>
      <c r="V1060" s="1"/>
    </row>
    <row r="1061" spans="3:22" hidden="1" x14ac:dyDescent="0.3">
      <c r="C1061" s="1">
        <v>1064</v>
      </c>
      <c r="D1061" s="1">
        <v>177</v>
      </c>
      <c r="E1061" s="1">
        <v>1</v>
      </c>
      <c r="F1061" s="1">
        <v>0.5</v>
      </c>
      <c r="G1061" s="1"/>
      <c r="H1061" s="1">
        <v>0</v>
      </c>
      <c r="I1061" s="1">
        <v>0</v>
      </c>
      <c r="J1061" s="1">
        <v>10</v>
      </c>
      <c r="K1061" s="1">
        <v>0</v>
      </c>
      <c r="L1061" s="1"/>
      <c r="M1061" s="1"/>
      <c r="N1061" s="1">
        <v>5</v>
      </c>
      <c r="O1061" s="1">
        <v>1</v>
      </c>
      <c r="P1061" s="1"/>
      <c r="Q1061" s="1"/>
      <c r="R1061" s="1">
        <v>1</v>
      </c>
      <c r="S1061" s="1"/>
      <c r="T1061" s="1"/>
      <c r="U1061" s="1"/>
      <c r="V1061" s="1"/>
    </row>
    <row r="1062" spans="3:22" hidden="1" x14ac:dyDescent="0.3">
      <c r="C1062" s="1">
        <v>1065</v>
      </c>
      <c r="D1062" s="1">
        <v>177</v>
      </c>
      <c r="E1062" s="1">
        <v>1</v>
      </c>
      <c r="F1062" s="1">
        <v>0.5</v>
      </c>
      <c r="G1062" s="1"/>
      <c r="H1062" s="1">
        <v>0</v>
      </c>
      <c r="I1062" s="1">
        <v>0</v>
      </c>
      <c r="J1062" s="1">
        <v>10</v>
      </c>
      <c r="K1062" s="1">
        <v>0</v>
      </c>
      <c r="L1062" s="1"/>
      <c r="M1062" s="1"/>
      <c r="N1062" s="1">
        <v>11</v>
      </c>
      <c r="O1062" s="1">
        <v>1</v>
      </c>
      <c r="P1062" s="1"/>
      <c r="Q1062" s="1"/>
      <c r="R1062" s="1">
        <v>1</v>
      </c>
      <c r="S1062" s="1"/>
      <c r="T1062" s="1"/>
      <c r="U1062" s="1"/>
      <c r="V1062" s="1"/>
    </row>
    <row r="1063" spans="3:22" hidden="1" x14ac:dyDescent="0.3">
      <c r="C1063" s="1">
        <v>1066</v>
      </c>
      <c r="D1063" s="1">
        <v>177</v>
      </c>
      <c r="E1063" s="1">
        <v>1</v>
      </c>
      <c r="F1063" s="1">
        <v>0.5</v>
      </c>
      <c r="G1063" s="1"/>
      <c r="H1063" s="1">
        <v>0</v>
      </c>
      <c r="I1063" s="1">
        <v>0</v>
      </c>
      <c r="J1063" s="1">
        <v>10</v>
      </c>
      <c r="K1063" s="1">
        <v>0</v>
      </c>
      <c r="L1063" s="1"/>
      <c r="M1063" s="1"/>
      <c r="N1063" s="1">
        <v>30</v>
      </c>
      <c r="O1063" s="1">
        <v>1</v>
      </c>
      <c r="P1063" s="1"/>
      <c r="Q1063" s="1"/>
      <c r="R1063" s="1">
        <v>1</v>
      </c>
      <c r="S1063" s="1"/>
      <c r="T1063" s="1"/>
      <c r="U1063" s="1"/>
      <c r="V1063" s="1"/>
    </row>
    <row r="1064" spans="3:22" x14ac:dyDescent="0.3">
      <c r="C1064" s="1">
        <v>1067</v>
      </c>
      <c r="D1064" s="1">
        <v>177</v>
      </c>
      <c r="E1064" s="1">
        <v>1</v>
      </c>
      <c r="F1064" s="1">
        <v>0.5</v>
      </c>
      <c r="G1064" s="1"/>
      <c r="H1064" s="1"/>
      <c r="I1064" s="1">
        <v>1</v>
      </c>
      <c r="J1064" s="1"/>
      <c r="K1064" s="1"/>
      <c r="L1064" s="1"/>
      <c r="M1064" s="1"/>
      <c r="N1064" s="1">
        <v>314</v>
      </c>
      <c r="O1064" s="1">
        <v>10</v>
      </c>
      <c r="P1064" s="1">
        <v>30000</v>
      </c>
      <c r="Q1064" s="1">
        <v>1</v>
      </c>
      <c r="R1064" s="1">
        <v>1</v>
      </c>
      <c r="S1064" s="1"/>
      <c r="T1064" s="1"/>
      <c r="U1064" s="1"/>
      <c r="V1064" s="1"/>
    </row>
    <row r="1065" spans="3:22" hidden="1" x14ac:dyDescent="0.3">
      <c r="C1065" s="1">
        <v>1068</v>
      </c>
      <c r="D1065" s="1">
        <v>178</v>
      </c>
      <c r="E1065" s="1">
        <v>0</v>
      </c>
      <c r="F1065" s="1"/>
      <c r="G1065" s="1">
        <v>2</v>
      </c>
      <c r="H1065" s="1">
        <v>0</v>
      </c>
      <c r="I1065" s="1">
        <v>0</v>
      </c>
      <c r="J1065" s="1">
        <v>5</v>
      </c>
      <c r="K1065" s="1">
        <v>0</v>
      </c>
      <c r="L1065" s="1"/>
      <c r="M1065" s="1"/>
      <c r="N1065" s="1">
        <v>25</v>
      </c>
      <c r="O1065" s="1">
        <v>1</v>
      </c>
      <c r="P1065" s="1"/>
      <c r="Q1065" s="1"/>
      <c r="R1065" s="1">
        <v>1</v>
      </c>
      <c r="S1065" s="1"/>
      <c r="T1065" s="1"/>
      <c r="U1065" s="1"/>
      <c r="V1065" s="1"/>
    </row>
    <row r="1066" spans="3:22" x14ac:dyDescent="0.3">
      <c r="C1066" s="1">
        <v>1069</v>
      </c>
      <c r="D1066" s="1">
        <v>178</v>
      </c>
      <c r="E1066" s="1">
        <v>2</v>
      </c>
      <c r="F1066" s="1">
        <v>1</v>
      </c>
      <c r="G1066" s="1"/>
      <c r="H1066" s="1"/>
      <c r="I1066" s="1">
        <v>1</v>
      </c>
      <c r="J1066" s="1"/>
      <c r="K1066" s="1"/>
      <c r="L1066" s="1"/>
      <c r="M1066" s="1"/>
      <c r="N1066" s="1">
        <v>21</v>
      </c>
      <c r="O1066" s="1">
        <v>1</v>
      </c>
      <c r="P1066" s="1">
        <v>30000</v>
      </c>
      <c r="Q1066" s="1">
        <v>1</v>
      </c>
      <c r="R1066" s="1">
        <v>1</v>
      </c>
      <c r="S1066" s="1"/>
      <c r="T1066" s="1"/>
      <c r="U1066" s="1"/>
      <c r="V1066" s="1"/>
    </row>
    <row r="1067" spans="3:22" hidden="1" x14ac:dyDescent="0.3">
      <c r="C1067" s="1">
        <v>1070</v>
      </c>
      <c r="D1067" s="1">
        <v>178</v>
      </c>
      <c r="E1067" s="1">
        <v>2</v>
      </c>
      <c r="F1067" s="1">
        <v>1</v>
      </c>
      <c r="G1067" s="1"/>
      <c r="H1067" s="1">
        <v>0</v>
      </c>
      <c r="I1067" s="1">
        <v>0</v>
      </c>
      <c r="J1067" s="1">
        <v>10</v>
      </c>
      <c r="K1067" s="1">
        <v>0</v>
      </c>
      <c r="L1067" s="1"/>
      <c r="M1067" s="1"/>
      <c r="N1067" s="1">
        <v>21</v>
      </c>
      <c r="O1067" s="1">
        <v>1</v>
      </c>
      <c r="P1067" s="1"/>
      <c r="Q1067" s="1"/>
      <c r="R1067" s="1">
        <v>1</v>
      </c>
      <c r="S1067" s="1"/>
      <c r="T1067" s="1"/>
      <c r="U1067" s="1"/>
      <c r="V1067" s="1"/>
    </row>
    <row r="1068" spans="3:22" hidden="1" x14ac:dyDescent="0.3">
      <c r="C1068" s="1">
        <v>1071</v>
      </c>
      <c r="D1068" s="1">
        <v>178</v>
      </c>
      <c r="E1068" s="1">
        <v>2</v>
      </c>
      <c r="F1068" s="1">
        <v>1</v>
      </c>
      <c r="G1068" s="1"/>
      <c r="H1068" s="1">
        <v>0</v>
      </c>
      <c r="I1068" s="1">
        <v>0</v>
      </c>
      <c r="J1068" s="1">
        <v>10</v>
      </c>
      <c r="K1068" s="1">
        <v>0</v>
      </c>
      <c r="L1068" s="1"/>
      <c r="M1068" s="1"/>
      <c r="N1068" s="1">
        <v>24</v>
      </c>
      <c r="O1068" s="1">
        <v>1</v>
      </c>
      <c r="P1068" s="1"/>
      <c r="Q1068" s="1"/>
      <c r="R1068" s="1">
        <v>1</v>
      </c>
      <c r="S1068" s="1"/>
      <c r="T1068" s="1"/>
      <c r="U1068" s="1"/>
      <c r="V1068" s="1"/>
    </row>
    <row r="1069" spans="3:22" hidden="1" x14ac:dyDescent="0.3">
      <c r="C1069" s="1">
        <v>1072</v>
      </c>
      <c r="D1069" s="1">
        <v>178</v>
      </c>
      <c r="E1069" s="1">
        <v>2</v>
      </c>
      <c r="F1069" s="1">
        <v>1</v>
      </c>
      <c r="G1069" s="1"/>
      <c r="H1069" s="1">
        <v>0</v>
      </c>
      <c r="I1069" s="1">
        <v>0</v>
      </c>
      <c r="J1069" s="1">
        <v>10</v>
      </c>
      <c r="K1069" s="1">
        <v>0</v>
      </c>
      <c r="L1069" s="1"/>
      <c r="M1069" s="1"/>
      <c r="N1069" s="1">
        <v>11</v>
      </c>
      <c r="O1069" s="1">
        <v>1</v>
      </c>
      <c r="P1069" s="1"/>
      <c r="Q1069" s="1"/>
      <c r="R1069" s="1">
        <v>1</v>
      </c>
      <c r="S1069" s="1"/>
      <c r="T1069" s="1"/>
      <c r="U1069" s="1"/>
      <c r="V1069" s="1"/>
    </row>
    <row r="1070" spans="3:22" hidden="1" x14ac:dyDescent="0.3">
      <c r="C1070" s="1">
        <v>1073</v>
      </c>
      <c r="D1070" s="1">
        <v>178</v>
      </c>
      <c r="E1070" s="1">
        <v>2</v>
      </c>
      <c r="F1070" s="1">
        <v>1</v>
      </c>
      <c r="G1070" s="1"/>
      <c r="H1070" s="1">
        <v>0</v>
      </c>
      <c r="I1070" s="1">
        <v>0</v>
      </c>
      <c r="J1070" s="1">
        <v>10</v>
      </c>
      <c r="K1070" s="1">
        <v>0</v>
      </c>
      <c r="L1070" s="1"/>
      <c r="M1070" s="1"/>
      <c r="N1070" s="1">
        <v>17</v>
      </c>
      <c r="O1070" s="1">
        <v>1</v>
      </c>
      <c r="P1070" s="1"/>
      <c r="Q1070" s="1"/>
      <c r="R1070" s="1">
        <v>1</v>
      </c>
      <c r="S1070" s="1"/>
      <c r="T1070" s="1"/>
      <c r="U1070" s="1"/>
      <c r="V1070" s="1"/>
    </row>
    <row r="1071" spans="3:22" hidden="1" x14ac:dyDescent="0.3">
      <c r="C1071" s="1">
        <v>1074</v>
      </c>
      <c r="D1071" s="1">
        <v>178</v>
      </c>
      <c r="E1071" s="1">
        <v>2</v>
      </c>
      <c r="F1071" s="1">
        <v>1</v>
      </c>
      <c r="G1071" s="1"/>
      <c r="H1071" s="1">
        <v>0</v>
      </c>
      <c r="I1071" s="1">
        <v>0</v>
      </c>
      <c r="J1071" s="1">
        <v>10</v>
      </c>
      <c r="K1071" s="1">
        <v>0</v>
      </c>
      <c r="L1071" s="1"/>
      <c r="M1071" s="1"/>
      <c r="N1071" s="1">
        <v>32</v>
      </c>
      <c r="O1071" s="1">
        <v>1</v>
      </c>
      <c r="P1071" s="1"/>
      <c r="Q1071" s="1"/>
      <c r="R1071" s="1">
        <v>1</v>
      </c>
      <c r="S1071" s="1"/>
      <c r="T1071" s="1"/>
      <c r="U1071" s="1"/>
      <c r="V1071" s="1"/>
    </row>
    <row r="1072" spans="3:22" hidden="1" x14ac:dyDescent="0.3">
      <c r="C1072" s="1">
        <v>1075</v>
      </c>
      <c r="D1072" s="1">
        <v>179</v>
      </c>
      <c r="E1072" s="1">
        <v>0</v>
      </c>
      <c r="F1072" s="1"/>
      <c r="G1072" s="1">
        <v>5</v>
      </c>
      <c r="H1072" s="1">
        <v>0</v>
      </c>
      <c r="I1072" s="1">
        <v>0</v>
      </c>
      <c r="J1072" s="1">
        <v>5</v>
      </c>
      <c r="K1072" s="1">
        <v>0</v>
      </c>
      <c r="L1072" s="1"/>
      <c r="M1072" s="1"/>
      <c r="N1072" s="1">
        <v>9</v>
      </c>
      <c r="O1072" s="1">
        <v>1</v>
      </c>
      <c r="P1072" s="1"/>
      <c r="Q1072" s="1"/>
      <c r="R1072" s="1">
        <v>1</v>
      </c>
      <c r="S1072" s="1"/>
      <c r="T1072" s="1"/>
      <c r="U1072" s="1"/>
      <c r="V1072" s="1"/>
    </row>
    <row r="1073" spans="3:22" hidden="1" x14ac:dyDescent="0.3">
      <c r="C1073" s="1">
        <v>1076</v>
      </c>
      <c r="D1073" s="1">
        <v>179</v>
      </c>
      <c r="E1073" s="1">
        <v>2</v>
      </c>
      <c r="F1073" s="1">
        <v>1</v>
      </c>
      <c r="G1073" s="1"/>
      <c r="H1073" s="1">
        <v>0</v>
      </c>
      <c r="I1073" s="1">
        <v>0</v>
      </c>
      <c r="J1073" s="1">
        <v>20</v>
      </c>
      <c r="K1073" s="1">
        <v>0</v>
      </c>
      <c r="L1073" s="1"/>
      <c r="M1073" s="1"/>
      <c r="N1073" s="1">
        <v>22</v>
      </c>
      <c r="O1073" s="1">
        <v>1</v>
      </c>
      <c r="P1073" s="1"/>
      <c r="Q1073" s="1"/>
      <c r="R1073" s="1">
        <v>1</v>
      </c>
      <c r="S1073" s="1"/>
      <c r="T1073" s="1"/>
      <c r="U1073" s="1"/>
      <c r="V1073" s="1"/>
    </row>
    <row r="1074" spans="3:22" hidden="1" x14ac:dyDescent="0.3">
      <c r="C1074" s="1">
        <v>1077</v>
      </c>
      <c r="D1074" s="1">
        <v>179</v>
      </c>
      <c r="E1074" s="1">
        <v>2</v>
      </c>
      <c r="F1074" s="1">
        <v>1</v>
      </c>
      <c r="G1074" s="1"/>
      <c r="H1074" s="1">
        <v>0</v>
      </c>
      <c r="I1074" s="1">
        <v>0</v>
      </c>
      <c r="J1074" s="1">
        <v>20</v>
      </c>
      <c r="K1074" s="1">
        <v>0</v>
      </c>
      <c r="L1074" s="1"/>
      <c r="M1074" s="1"/>
      <c r="N1074" s="1">
        <v>5</v>
      </c>
      <c r="O1074" s="1">
        <v>1</v>
      </c>
      <c r="P1074" s="1"/>
      <c r="Q1074" s="1"/>
      <c r="R1074" s="1">
        <v>1</v>
      </c>
      <c r="S1074" s="1"/>
      <c r="T1074" s="1"/>
      <c r="U1074" s="1"/>
      <c r="V1074" s="1"/>
    </row>
    <row r="1075" spans="3:22" hidden="1" x14ac:dyDescent="0.3">
      <c r="C1075" s="1">
        <v>1078</v>
      </c>
      <c r="D1075" s="1">
        <v>179</v>
      </c>
      <c r="E1075" s="1">
        <v>2</v>
      </c>
      <c r="F1075" s="1">
        <v>1</v>
      </c>
      <c r="G1075" s="1"/>
      <c r="H1075" s="1">
        <v>0</v>
      </c>
      <c r="I1075" s="1">
        <v>0</v>
      </c>
      <c r="J1075" s="1">
        <v>20</v>
      </c>
      <c r="K1075" s="1">
        <v>0</v>
      </c>
      <c r="L1075" s="1"/>
      <c r="M1075" s="1"/>
      <c r="N1075" s="1">
        <v>11</v>
      </c>
      <c r="O1075" s="1">
        <v>1</v>
      </c>
      <c r="P1075" s="1"/>
      <c r="Q1075" s="1"/>
      <c r="R1075" s="1">
        <v>1</v>
      </c>
      <c r="S1075" s="1"/>
      <c r="T1075" s="1"/>
      <c r="U1075" s="1"/>
      <c r="V1075" s="1"/>
    </row>
    <row r="1076" spans="3:22" hidden="1" x14ac:dyDescent="0.3">
      <c r="C1076" s="1">
        <v>1079</v>
      </c>
      <c r="D1076" s="1">
        <v>179</v>
      </c>
      <c r="E1076" s="1">
        <v>2</v>
      </c>
      <c r="F1076" s="1">
        <v>1</v>
      </c>
      <c r="G1076" s="1"/>
      <c r="H1076" s="1">
        <v>0</v>
      </c>
      <c r="I1076" s="1">
        <v>0</v>
      </c>
      <c r="J1076" s="1">
        <v>20</v>
      </c>
      <c r="K1076" s="1">
        <v>0</v>
      </c>
      <c r="L1076" s="1"/>
      <c r="M1076" s="1"/>
      <c r="N1076" s="1">
        <v>28</v>
      </c>
      <c r="O1076" s="1">
        <v>1</v>
      </c>
      <c r="P1076" s="1"/>
      <c r="Q1076" s="1"/>
      <c r="R1076" s="1">
        <v>1</v>
      </c>
      <c r="S1076" s="1"/>
      <c r="T1076" s="1"/>
      <c r="U1076" s="1"/>
      <c r="V1076" s="1"/>
    </row>
    <row r="1077" spans="3:22" hidden="1" x14ac:dyDescent="0.3">
      <c r="C1077" s="1">
        <v>1080</v>
      </c>
      <c r="D1077" s="1">
        <v>179</v>
      </c>
      <c r="E1077" s="1">
        <v>2</v>
      </c>
      <c r="F1077" s="1">
        <v>1</v>
      </c>
      <c r="G1077" s="1"/>
      <c r="H1077" s="1">
        <v>0</v>
      </c>
      <c r="I1077" s="1">
        <v>0</v>
      </c>
      <c r="J1077" s="1">
        <v>20</v>
      </c>
      <c r="K1077" s="1">
        <v>0</v>
      </c>
      <c r="L1077" s="1"/>
      <c r="M1077" s="1"/>
      <c r="N1077" s="1">
        <v>31</v>
      </c>
      <c r="O1077" s="1">
        <v>1</v>
      </c>
      <c r="P1077" s="1"/>
      <c r="Q1077" s="1"/>
      <c r="R1077" s="1">
        <v>1</v>
      </c>
      <c r="S1077" s="1"/>
      <c r="T1077" s="1"/>
      <c r="U1077" s="1"/>
      <c r="V1077" s="1"/>
    </row>
    <row r="1078" spans="3:22" hidden="1" x14ac:dyDescent="0.3">
      <c r="C1078" s="1">
        <v>1081</v>
      </c>
      <c r="D1078" s="1">
        <v>179</v>
      </c>
      <c r="E1078" s="1">
        <v>2</v>
      </c>
      <c r="F1078" s="1">
        <v>1</v>
      </c>
      <c r="G1078" s="1"/>
      <c r="H1078" s="1">
        <v>0</v>
      </c>
      <c r="I1078" s="1">
        <v>0</v>
      </c>
      <c r="J1078" s="1">
        <v>20</v>
      </c>
      <c r="K1078" s="1">
        <v>0</v>
      </c>
      <c r="L1078" s="1"/>
      <c r="M1078" s="1"/>
      <c r="N1078" s="1">
        <v>34</v>
      </c>
      <c r="O1078" s="1">
        <v>1</v>
      </c>
      <c r="P1078" s="1"/>
      <c r="Q1078" s="1"/>
      <c r="R1078" s="1">
        <v>1</v>
      </c>
      <c r="S1078" s="1"/>
      <c r="T1078" s="1"/>
      <c r="U1078" s="1"/>
      <c r="V1078" s="1"/>
    </row>
    <row r="1079" spans="3:22" x14ac:dyDescent="0.3">
      <c r="C1079" s="1">
        <v>1082</v>
      </c>
      <c r="D1079" s="1">
        <v>179</v>
      </c>
      <c r="E1079" s="1">
        <v>2</v>
      </c>
      <c r="F1079" s="1">
        <v>1</v>
      </c>
      <c r="G1079" s="1"/>
      <c r="H1079" s="1"/>
      <c r="I1079" s="1">
        <v>1</v>
      </c>
      <c r="J1079" s="1"/>
      <c r="K1079" s="1"/>
      <c r="L1079" s="1"/>
      <c r="M1079" s="1"/>
      <c r="N1079" s="1">
        <v>311</v>
      </c>
      <c r="O1079" s="1">
        <v>10</v>
      </c>
      <c r="P1079" s="1">
        <v>30000</v>
      </c>
      <c r="Q1079" s="1">
        <v>1</v>
      </c>
      <c r="R1079" s="1">
        <v>1</v>
      </c>
      <c r="S1079" s="1"/>
      <c r="T1079" s="1"/>
      <c r="U1079" s="1"/>
      <c r="V1079" s="1"/>
    </row>
    <row r="1080" spans="3:22" hidden="1" x14ac:dyDescent="0.3">
      <c r="C1080" s="1">
        <v>1083</v>
      </c>
      <c r="D1080" s="1">
        <v>180</v>
      </c>
      <c r="E1080" s="1">
        <v>0</v>
      </c>
      <c r="F1080" s="1"/>
      <c r="G1080" s="1">
        <v>0</v>
      </c>
      <c r="H1080" s="1">
        <v>0</v>
      </c>
      <c r="I1080" s="1">
        <v>0</v>
      </c>
      <c r="J1080" s="1">
        <v>10</v>
      </c>
      <c r="K1080" s="1">
        <v>0</v>
      </c>
      <c r="L1080" s="1"/>
      <c r="M1080" s="1"/>
      <c r="N1080" s="1">
        <v>23</v>
      </c>
      <c r="O1080" s="1">
        <v>1</v>
      </c>
      <c r="P1080" s="1"/>
      <c r="Q1080" s="1"/>
      <c r="R1080" s="1">
        <v>1</v>
      </c>
      <c r="S1080" s="1"/>
      <c r="T1080" s="1"/>
      <c r="U1080" s="1"/>
      <c r="V1080" s="1"/>
    </row>
    <row r="1081" spans="3:22" hidden="1" x14ac:dyDescent="0.3">
      <c r="C1081" s="1">
        <v>1084</v>
      </c>
      <c r="D1081" s="1">
        <v>180</v>
      </c>
      <c r="E1081" s="1">
        <v>0</v>
      </c>
      <c r="F1081" s="1"/>
      <c r="G1081" s="1">
        <v>10</v>
      </c>
      <c r="H1081" s="1">
        <v>0</v>
      </c>
      <c r="I1081" s="1">
        <v>0</v>
      </c>
      <c r="J1081" s="1">
        <v>10</v>
      </c>
      <c r="K1081" s="1">
        <v>0</v>
      </c>
      <c r="L1081" s="1"/>
      <c r="M1081" s="1"/>
      <c r="N1081" s="1">
        <v>11</v>
      </c>
      <c r="O1081" s="1">
        <v>1</v>
      </c>
      <c r="P1081" s="1"/>
      <c r="Q1081" s="1"/>
      <c r="R1081" s="1">
        <v>1</v>
      </c>
      <c r="S1081" s="1"/>
      <c r="T1081" s="1"/>
      <c r="U1081" s="1"/>
      <c r="V1081" s="1"/>
    </row>
    <row r="1082" spans="3:22" hidden="1" x14ac:dyDescent="0.3">
      <c r="C1082" s="1">
        <v>1085</v>
      </c>
      <c r="D1082" s="1">
        <v>180</v>
      </c>
      <c r="E1082" s="1">
        <v>0</v>
      </c>
      <c r="F1082" s="1"/>
      <c r="G1082" s="1">
        <v>20</v>
      </c>
      <c r="H1082" s="1">
        <v>0</v>
      </c>
      <c r="I1082" s="1">
        <v>0</v>
      </c>
      <c r="J1082" s="1">
        <v>10</v>
      </c>
      <c r="K1082" s="1">
        <v>0</v>
      </c>
      <c r="L1082" s="1"/>
      <c r="M1082" s="1"/>
      <c r="N1082" s="1">
        <v>28</v>
      </c>
      <c r="O1082" s="1">
        <v>1</v>
      </c>
      <c r="P1082" s="1"/>
      <c r="Q1082" s="1"/>
      <c r="R1082" s="1">
        <v>1</v>
      </c>
      <c r="S1082" s="1"/>
      <c r="T1082" s="1"/>
      <c r="U1082" s="1"/>
      <c r="V1082" s="1"/>
    </row>
    <row r="1083" spans="3:22" hidden="1" x14ac:dyDescent="0.3">
      <c r="C1083" s="1">
        <v>1086</v>
      </c>
      <c r="D1083" s="1">
        <v>180</v>
      </c>
      <c r="E1083" s="1">
        <v>0</v>
      </c>
      <c r="F1083" s="1"/>
      <c r="G1083" s="1">
        <v>30</v>
      </c>
      <c r="H1083" s="1">
        <v>0</v>
      </c>
      <c r="I1083" s="1">
        <v>0</v>
      </c>
      <c r="J1083" s="1">
        <v>10</v>
      </c>
      <c r="K1083" s="1">
        <v>0</v>
      </c>
      <c r="L1083" s="1"/>
      <c r="M1083" s="1"/>
      <c r="N1083" s="1">
        <v>31</v>
      </c>
      <c r="O1083" s="1">
        <v>1</v>
      </c>
      <c r="P1083" s="1"/>
      <c r="Q1083" s="1"/>
      <c r="R1083" s="1">
        <v>1</v>
      </c>
      <c r="S1083" s="1"/>
      <c r="T1083" s="1"/>
      <c r="U1083" s="1"/>
      <c r="V1083" s="1"/>
    </row>
    <row r="1084" spans="3:22" hidden="1" x14ac:dyDescent="0.3">
      <c r="C1084" s="1">
        <v>1087</v>
      </c>
      <c r="D1084" s="1">
        <v>180</v>
      </c>
      <c r="E1084" s="1">
        <v>0</v>
      </c>
      <c r="F1084" s="1"/>
      <c r="G1084" s="1">
        <v>40</v>
      </c>
      <c r="H1084" s="1">
        <v>0</v>
      </c>
      <c r="I1084" s="1">
        <v>0</v>
      </c>
      <c r="J1084" s="1">
        <v>10</v>
      </c>
      <c r="K1084" s="1">
        <v>0</v>
      </c>
      <c r="L1084" s="1"/>
      <c r="M1084" s="1"/>
      <c r="N1084" s="1">
        <v>35</v>
      </c>
      <c r="O1084" s="1">
        <v>1</v>
      </c>
      <c r="P1084" s="1"/>
      <c r="Q1084" s="1"/>
      <c r="R1084" s="1">
        <v>1</v>
      </c>
      <c r="S1084" s="1"/>
      <c r="T1084" s="1"/>
      <c r="U1084" s="1"/>
      <c r="V1084" s="1"/>
    </row>
    <row r="1085" spans="3:22" hidden="1" x14ac:dyDescent="0.3">
      <c r="C1085" s="1">
        <v>1088</v>
      </c>
      <c r="D1085" s="1">
        <v>180</v>
      </c>
      <c r="E1085" s="1">
        <v>0</v>
      </c>
      <c r="F1085" s="1"/>
      <c r="G1085" s="1">
        <v>50</v>
      </c>
      <c r="H1085" s="1">
        <v>0</v>
      </c>
      <c r="I1085" s="1">
        <v>0</v>
      </c>
      <c r="J1085" s="1">
        <v>10</v>
      </c>
      <c r="K1085" s="1">
        <v>0</v>
      </c>
      <c r="L1085" s="1"/>
      <c r="M1085" s="1"/>
      <c r="N1085" s="1">
        <v>34</v>
      </c>
      <c r="O1085" s="1">
        <v>1</v>
      </c>
      <c r="P1085" s="1"/>
      <c r="Q1085" s="1"/>
      <c r="R1085" s="1">
        <v>1</v>
      </c>
      <c r="S1085" s="1"/>
      <c r="T1085" s="1"/>
      <c r="U1085" s="1"/>
      <c r="V1085" s="1"/>
    </row>
    <row r="1086" spans="3:22" x14ac:dyDescent="0.3">
      <c r="C1086" s="1">
        <v>1089</v>
      </c>
      <c r="D1086" s="1">
        <v>180</v>
      </c>
      <c r="E1086" s="1">
        <v>0</v>
      </c>
      <c r="F1086" s="1"/>
      <c r="G1086" s="1">
        <v>0</v>
      </c>
      <c r="H1086" s="1"/>
      <c r="I1086" s="1">
        <v>1</v>
      </c>
      <c r="J1086" s="1"/>
      <c r="K1086" s="1"/>
      <c r="L1086" s="1"/>
      <c r="M1086" s="1"/>
      <c r="N1086" s="1">
        <v>115</v>
      </c>
      <c r="O1086" s="1">
        <v>15</v>
      </c>
      <c r="P1086" s="1">
        <v>30000</v>
      </c>
      <c r="Q1086" s="1">
        <v>1</v>
      </c>
      <c r="R1086" s="1">
        <v>1</v>
      </c>
      <c r="S1086" s="1"/>
      <c r="T1086" s="1"/>
      <c r="U1086" s="1"/>
      <c r="V1086" s="1"/>
    </row>
    <row r="1087" spans="3:22" hidden="1" x14ac:dyDescent="0.3">
      <c r="C1087" s="1">
        <v>1090</v>
      </c>
      <c r="D1087" s="1">
        <v>181</v>
      </c>
      <c r="E1087" s="1">
        <v>0</v>
      </c>
      <c r="F1087" s="1"/>
      <c r="G1087" s="1">
        <v>9</v>
      </c>
      <c r="H1087" s="1">
        <v>0</v>
      </c>
      <c r="I1087" s="1">
        <v>0</v>
      </c>
      <c r="J1087" s="1">
        <v>40</v>
      </c>
      <c r="K1087" s="1">
        <v>0</v>
      </c>
      <c r="L1087" s="1"/>
      <c r="M1087" s="1"/>
      <c r="N1087" s="1">
        <v>24</v>
      </c>
      <c r="O1087" s="1">
        <v>1</v>
      </c>
      <c r="P1087" s="1"/>
      <c r="Q1087" s="1"/>
      <c r="R1087" s="1">
        <v>1</v>
      </c>
      <c r="S1087" s="1"/>
      <c r="T1087" s="1"/>
      <c r="U1087" s="1"/>
      <c r="V1087" s="1"/>
    </row>
    <row r="1088" spans="3:22" hidden="1" x14ac:dyDescent="0.3">
      <c r="C1088" s="1">
        <v>1091</v>
      </c>
      <c r="D1088" s="1">
        <v>181</v>
      </c>
      <c r="E1088" s="1">
        <v>0</v>
      </c>
      <c r="F1088" s="1"/>
      <c r="G1088" s="1">
        <v>19</v>
      </c>
      <c r="H1088" s="1">
        <v>0</v>
      </c>
      <c r="I1088" s="1">
        <v>0</v>
      </c>
      <c r="J1088" s="1">
        <v>40</v>
      </c>
      <c r="K1088" s="1">
        <v>0</v>
      </c>
      <c r="L1088" s="1"/>
      <c r="M1088" s="1"/>
      <c r="N1088" s="1">
        <v>11</v>
      </c>
      <c r="O1088" s="1">
        <v>1</v>
      </c>
      <c r="P1088" s="1"/>
      <c r="Q1088" s="1"/>
      <c r="R1088" s="1">
        <v>1</v>
      </c>
      <c r="S1088" s="1"/>
      <c r="T1088" s="1"/>
      <c r="U1088" s="1"/>
      <c r="V1088" s="1"/>
    </row>
    <row r="1089" spans="3:22" hidden="1" x14ac:dyDescent="0.3">
      <c r="C1089" s="1">
        <v>1092</v>
      </c>
      <c r="D1089" s="1">
        <v>181</v>
      </c>
      <c r="E1089" s="1">
        <v>0</v>
      </c>
      <c r="F1089" s="1"/>
      <c r="G1089" s="1">
        <v>29</v>
      </c>
      <c r="H1089" s="1">
        <v>0</v>
      </c>
      <c r="I1089" s="1">
        <v>0</v>
      </c>
      <c r="J1089" s="1">
        <v>40</v>
      </c>
      <c r="K1089" s="1">
        <v>0</v>
      </c>
      <c r="L1089" s="1"/>
      <c r="M1089" s="1"/>
      <c r="N1089" s="1">
        <v>27</v>
      </c>
      <c r="O1089" s="1">
        <v>1</v>
      </c>
      <c r="P1089" s="1"/>
      <c r="Q1089" s="1"/>
      <c r="R1089" s="1">
        <v>1</v>
      </c>
      <c r="S1089" s="1"/>
      <c r="T1089" s="1"/>
      <c r="U1089" s="1"/>
      <c r="V1089" s="1"/>
    </row>
    <row r="1090" spans="3:22" hidden="1" x14ac:dyDescent="0.3">
      <c r="C1090" s="1">
        <v>1093</v>
      </c>
      <c r="D1090" s="1">
        <v>181</v>
      </c>
      <c r="E1090" s="1">
        <v>0</v>
      </c>
      <c r="F1090" s="1"/>
      <c r="G1090" s="1">
        <v>39</v>
      </c>
      <c r="H1090" s="1">
        <v>0</v>
      </c>
      <c r="I1090" s="1">
        <v>0</v>
      </c>
      <c r="J1090" s="1">
        <v>40</v>
      </c>
      <c r="K1090" s="1">
        <v>0</v>
      </c>
      <c r="L1090" s="1"/>
      <c r="M1090" s="1"/>
      <c r="N1090" s="1">
        <v>33</v>
      </c>
      <c r="O1090" s="1">
        <v>1</v>
      </c>
      <c r="P1090" s="1"/>
      <c r="Q1090" s="1"/>
      <c r="R1090" s="1">
        <v>1</v>
      </c>
      <c r="S1090" s="1"/>
      <c r="T1090" s="1"/>
      <c r="U1090" s="1"/>
      <c r="V1090" s="1"/>
    </row>
    <row r="1091" spans="3:22" hidden="1" x14ac:dyDescent="0.3">
      <c r="C1091" s="1">
        <v>1094</v>
      </c>
      <c r="D1091" s="1">
        <v>182</v>
      </c>
      <c r="E1091" s="1">
        <v>0</v>
      </c>
      <c r="F1091" s="1"/>
      <c r="G1091" s="1">
        <v>3</v>
      </c>
      <c r="H1091" s="1">
        <v>0</v>
      </c>
      <c r="I1091" s="1">
        <v>0</v>
      </c>
      <c r="J1091" s="1">
        <v>10</v>
      </c>
      <c r="K1091" s="1">
        <v>0</v>
      </c>
      <c r="L1091" s="1"/>
      <c r="M1091" s="1"/>
      <c r="N1091" s="1">
        <v>25</v>
      </c>
      <c r="O1091" s="1">
        <v>1</v>
      </c>
      <c r="P1091" s="1"/>
      <c r="Q1091" s="1"/>
      <c r="R1091" s="1">
        <v>1</v>
      </c>
      <c r="S1091" s="1"/>
      <c r="T1091" s="1"/>
      <c r="U1091" s="1"/>
      <c r="V1091" s="1"/>
    </row>
    <row r="1092" spans="3:22" hidden="1" x14ac:dyDescent="0.3">
      <c r="C1092" s="1">
        <v>1095</v>
      </c>
      <c r="D1092" s="1">
        <v>182</v>
      </c>
      <c r="E1092" s="1">
        <v>0</v>
      </c>
      <c r="F1092" s="1"/>
      <c r="G1092" s="1">
        <v>8</v>
      </c>
      <c r="H1092" s="1">
        <v>0</v>
      </c>
      <c r="I1092" s="1">
        <v>0</v>
      </c>
      <c r="J1092" s="1">
        <v>10</v>
      </c>
      <c r="K1092" s="1">
        <v>0</v>
      </c>
      <c r="L1092" s="1"/>
      <c r="M1092" s="1"/>
      <c r="N1092" s="1">
        <v>9</v>
      </c>
      <c r="O1092" s="1">
        <v>1</v>
      </c>
      <c r="P1092" s="1"/>
      <c r="Q1092" s="1"/>
      <c r="R1092" s="1">
        <v>1</v>
      </c>
      <c r="S1092" s="1"/>
      <c r="T1092" s="1"/>
      <c r="U1092" s="1"/>
      <c r="V1092" s="1"/>
    </row>
    <row r="1093" spans="3:22" x14ac:dyDescent="0.3">
      <c r="C1093" s="1">
        <v>1096</v>
      </c>
      <c r="D1093" s="1">
        <v>182</v>
      </c>
      <c r="E1093" s="1">
        <v>1</v>
      </c>
      <c r="F1093" s="1">
        <v>0.8</v>
      </c>
      <c r="G1093" s="1"/>
      <c r="H1093" s="1"/>
      <c r="I1093" s="1">
        <v>1</v>
      </c>
      <c r="J1093" s="1"/>
      <c r="K1093" s="1"/>
      <c r="L1093" s="1"/>
      <c r="M1093" s="1"/>
      <c r="N1093" s="1">
        <v>5</v>
      </c>
      <c r="O1093" s="1">
        <v>1</v>
      </c>
      <c r="P1093" s="1">
        <v>30000</v>
      </c>
      <c r="Q1093" s="1">
        <v>1</v>
      </c>
      <c r="R1093" s="1">
        <v>1</v>
      </c>
      <c r="S1093" s="1"/>
      <c r="T1093" s="1"/>
      <c r="U1093" s="1"/>
      <c r="V1093" s="1"/>
    </row>
    <row r="1094" spans="3:22" hidden="1" x14ac:dyDescent="0.3">
      <c r="C1094" s="1">
        <v>1097</v>
      </c>
      <c r="D1094" s="1">
        <v>182</v>
      </c>
      <c r="E1094" s="1">
        <v>1</v>
      </c>
      <c r="F1094" s="1">
        <v>0.8</v>
      </c>
      <c r="G1094" s="1"/>
      <c r="H1094" s="1">
        <v>0</v>
      </c>
      <c r="I1094" s="1">
        <v>0</v>
      </c>
      <c r="J1094" s="1">
        <v>10</v>
      </c>
      <c r="K1094" s="1">
        <v>0</v>
      </c>
      <c r="L1094" s="1"/>
      <c r="M1094" s="1"/>
      <c r="N1094" s="1">
        <v>5</v>
      </c>
      <c r="O1094" s="1">
        <v>1</v>
      </c>
      <c r="P1094" s="1"/>
      <c r="Q1094" s="1"/>
      <c r="R1094" s="1">
        <v>1</v>
      </c>
      <c r="S1094" s="1"/>
      <c r="T1094" s="1"/>
      <c r="U1094" s="1"/>
      <c r="V1094" s="1"/>
    </row>
    <row r="1095" spans="3:22" hidden="1" x14ac:dyDescent="0.3">
      <c r="C1095" s="1">
        <v>1098</v>
      </c>
      <c r="D1095" s="1">
        <v>182</v>
      </c>
      <c r="E1095" s="1">
        <v>1</v>
      </c>
      <c r="F1095" s="1">
        <v>0.8</v>
      </c>
      <c r="G1095" s="1"/>
      <c r="H1095" s="1">
        <v>0</v>
      </c>
      <c r="I1095" s="1">
        <v>0</v>
      </c>
      <c r="J1095" s="1">
        <v>10</v>
      </c>
      <c r="K1095" s="1">
        <v>0</v>
      </c>
      <c r="L1095" s="1"/>
      <c r="M1095" s="1"/>
      <c r="N1095" s="1">
        <v>11</v>
      </c>
      <c r="O1095" s="1">
        <v>1</v>
      </c>
      <c r="P1095" s="1"/>
      <c r="Q1095" s="1"/>
      <c r="R1095" s="1">
        <v>1</v>
      </c>
      <c r="S1095" s="1"/>
      <c r="T1095" s="1"/>
      <c r="U1095" s="1"/>
      <c r="V1095" s="1"/>
    </row>
    <row r="1096" spans="3:22" hidden="1" x14ac:dyDescent="0.3">
      <c r="C1096" s="1">
        <v>1099</v>
      </c>
      <c r="D1096" s="1">
        <v>182</v>
      </c>
      <c r="E1096" s="1">
        <v>1</v>
      </c>
      <c r="F1096" s="1">
        <v>0.8</v>
      </c>
      <c r="G1096" s="1"/>
      <c r="H1096" s="1">
        <v>0</v>
      </c>
      <c r="I1096" s="1">
        <v>0</v>
      </c>
      <c r="J1096" s="1">
        <v>10</v>
      </c>
      <c r="K1096" s="1">
        <v>0</v>
      </c>
      <c r="L1096" s="1"/>
      <c r="M1096" s="1"/>
      <c r="N1096" s="1">
        <v>30</v>
      </c>
      <c r="O1096" s="1">
        <v>1</v>
      </c>
      <c r="P1096" s="1"/>
      <c r="Q1096" s="1"/>
      <c r="R1096" s="1">
        <v>1</v>
      </c>
      <c r="S1096" s="1"/>
      <c r="T1096" s="1"/>
      <c r="U1096" s="1"/>
      <c r="V1096" s="1"/>
    </row>
    <row r="1097" spans="3:22" x14ac:dyDescent="0.3">
      <c r="C1097" s="1">
        <v>1100</v>
      </c>
      <c r="D1097" s="1">
        <v>182</v>
      </c>
      <c r="E1097" s="1">
        <v>1</v>
      </c>
      <c r="F1097" s="1">
        <v>0.4</v>
      </c>
      <c r="G1097" s="1"/>
      <c r="H1097" s="1"/>
      <c r="I1097" s="1">
        <v>1</v>
      </c>
      <c r="J1097" s="1"/>
      <c r="K1097" s="1"/>
      <c r="L1097" s="1"/>
      <c r="M1097" s="1"/>
      <c r="N1097" s="1">
        <v>24</v>
      </c>
      <c r="O1097" s="1">
        <v>1</v>
      </c>
      <c r="P1097" s="1">
        <v>30000</v>
      </c>
      <c r="Q1097" s="1">
        <v>1</v>
      </c>
      <c r="R1097" s="1">
        <v>1</v>
      </c>
      <c r="S1097" s="1"/>
      <c r="T1097" s="1"/>
      <c r="U1097" s="1"/>
      <c r="V1097" s="1"/>
    </row>
    <row r="1098" spans="3:22" hidden="1" x14ac:dyDescent="0.3">
      <c r="C1098" s="1">
        <v>1101</v>
      </c>
      <c r="D1098" s="1">
        <v>182</v>
      </c>
      <c r="E1098" s="1">
        <v>1</v>
      </c>
      <c r="F1098" s="1">
        <v>0.4</v>
      </c>
      <c r="G1098" s="1"/>
      <c r="H1098" s="1">
        <v>0</v>
      </c>
      <c r="I1098" s="1">
        <v>0</v>
      </c>
      <c r="J1098" s="1">
        <v>10</v>
      </c>
      <c r="K1098" s="1">
        <v>0</v>
      </c>
      <c r="L1098" s="1"/>
      <c r="M1098" s="1"/>
      <c r="N1098" s="1">
        <v>24</v>
      </c>
      <c r="O1098" s="1">
        <v>1</v>
      </c>
      <c r="P1098" s="1"/>
      <c r="Q1098" s="1"/>
      <c r="R1098" s="1">
        <v>1</v>
      </c>
      <c r="S1098" s="1"/>
      <c r="T1098" s="1"/>
      <c r="U1098" s="1"/>
      <c r="V1098" s="1"/>
    </row>
    <row r="1099" spans="3:22" hidden="1" x14ac:dyDescent="0.3">
      <c r="C1099" s="1">
        <v>1102</v>
      </c>
      <c r="D1099" s="1">
        <v>182</v>
      </c>
      <c r="E1099" s="1">
        <v>1</v>
      </c>
      <c r="F1099" s="1">
        <v>0.4</v>
      </c>
      <c r="G1099" s="1"/>
      <c r="H1099" s="1">
        <v>0</v>
      </c>
      <c r="I1099" s="1">
        <v>0</v>
      </c>
      <c r="J1099" s="1">
        <v>10</v>
      </c>
      <c r="K1099" s="1">
        <v>0</v>
      </c>
      <c r="L1099" s="1"/>
      <c r="M1099" s="1"/>
      <c r="N1099" s="1">
        <v>27</v>
      </c>
      <c r="O1099" s="1">
        <v>1</v>
      </c>
      <c r="P1099" s="1"/>
      <c r="Q1099" s="1"/>
      <c r="R1099" s="1">
        <v>1</v>
      </c>
      <c r="S1099" s="1"/>
      <c r="T1099" s="1"/>
      <c r="U1099" s="1"/>
      <c r="V1099" s="1"/>
    </row>
    <row r="1100" spans="3:22" hidden="1" x14ac:dyDescent="0.3">
      <c r="C1100" s="1">
        <v>1103</v>
      </c>
      <c r="D1100" s="1">
        <v>182</v>
      </c>
      <c r="E1100" s="1">
        <v>1</v>
      </c>
      <c r="F1100" s="1">
        <v>0.4</v>
      </c>
      <c r="G1100" s="1"/>
      <c r="H1100" s="1">
        <v>0</v>
      </c>
      <c r="I1100" s="1">
        <v>0</v>
      </c>
      <c r="J1100" s="1">
        <v>10</v>
      </c>
      <c r="K1100" s="1">
        <v>0</v>
      </c>
      <c r="L1100" s="1"/>
      <c r="M1100" s="1"/>
      <c r="N1100" s="1">
        <v>32</v>
      </c>
      <c r="O1100" s="1">
        <v>1</v>
      </c>
      <c r="P1100" s="1"/>
      <c r="Q1100" s="1"/>
      <c r="R1100" s="1">
        <v>1</v>
      </c>
      <c r="S1100" s="1"/>
      <c r="T1100" s="1"/>
      <c r="U1100" s="1"/>
      <c r="V1100" s="1"/>
    </row>
    <row r="1101" spans="3:22" hidden="1" x14ac:dyDescent="0.3">
      <c r="C1101" s="1">
        <v>1104</v>
      </c>
      <c r="D1101" s="1">
        <v>183</v>
      </c>
      <c r="E1101" s="1">
        <v>0</v>
      </c>
      <c r="F1101" s="1"/>
      <c r="G1101" s="1">
        <v>8</v>
      </c>
      <c r="H1101" s="1">
        <v>0</v>
      </c>
      <c r="I1101" s="1">
        <v>0</v>
      </c>
      <c r="J1101" s="1">
        <v>30</v>
      </c>
      <c r="K1101" s="1">
        <v>0</v>
      </c>
      <c r="L1101" s="1"/>
      <c r="M1101" s="1"/>
      <c r="N1101" s="1">
        <v>24</v>
      </c>
      <c r="O1101" s="1">
        <v>1</v>
      </c>
      <c r="P1101" s="1"/>
      <c r="Q1101" s="1"/>
      <c r="R1101" s="1">
        <v>1</v>
      </c>
      <c r="S1101" s="1"/>
      <c r="T1101" s="1"/>
      <c r="U1101" s="1"/>
      <c r="V1101" s="1"/>
    </row>
    <row r="1102" spans="3:22" hidden="1" x14ac:dyDescent="0.3">
      <c r="C1102" s="1">
        <v>1105</v>
      </c>
      <c r="D1102" s="1">
        <v>183</v>
      </c>
      <c r="E1102" s="1">
        <v>0</v>
      </c>
      <c r="F1102" s="1"/>
      <c r="G1102" s="1">
        <v>18</v>
      </c>
      <c r="H1102" s="1">
        <v>0</v>
      </c>
      <c r="I1102" s="1">
        <v>0</v>
      </c>
      <c r="J1102" s="1">
        <v>30</v>
      </c>
      <c r="K1102" s="1">
        <v>0</v>
      </c>
      <c r="L1102" s="1"/>
      <c r="M1102" s="1"/>
      <c r="N1102" s="1">
        <v>25</v>
      </c>
      <c r="O1102" s="1">
        <v>1</v>
      </c>
      <c r="P1102" s="1"/>
      <c r="Q1102" s="1"/>
      <c r="R1102" s="1">
        <v>1</v>
      </c>
      <c r="S1102" s="1"/>
      <c r="T1102" s="1"/>
      <c r="U1102" s="1"/>
      <c r="V1102" s="1"/>
    </row>
    <row r="1103" spans="3:22" hidden="1" x14ac:dyDescent="0.3">
      <c r="C1103" s="1">
        <v>1106</v>
      </c>
      <c r="D1103" s="1">
        <v>183</v>
      </c>
      <c r="E1103" s="1">
        <v>0</v>
      </c>
      <c r="F1103" s="1"/>
      <c r="G1103" s="1">
        <v>28</v>
      </c>
      <c r="H1103" s="1">
        <v>0</v>
      </c>
      <c r="I1103" s="1">
        <v>0</v>
      </c>
      <c r="J1103" s="1">
        <v>30</v>
      </c>
      <c r="K1103" s="1">
        <v>0</v>
      </c>
      <c r="L1103" s="1"/>
      <c r="M1103" s="1"/>
      <c r="N1103" s="1">
        <v>17</v>
      </c>
      <c r="O1103" s="1">
        <v>1</v>
      </c>
      <c r="P1103" s="1"/>
      <c r="Q1103" s="1"/>
      <c r="R1103" s="1">
        <v>1</v>
      </c>
      <c r="S1103" s="1"/>
      <c r="T1103" s="1"/>
      <c r="U1103" s="1"/>
      <c r="V1103" s="1"/>
    </row>
    <row r="1104" spans="3:22" x14ac:dyDescent="0.3">
      <c r="C1104" s="1">
        <v>1107</v>
      </c>
      <c r="D1104" s="1">
        <v>183</v>
      </c>
      <c r="E1104" s="1">
        <v>2</v>
      </c>
      <c r="F1104" s="1">
        <v>1</v>
      </c>
      <c r="G1104" s="1"/>
      <c r="H1104" s="1"/>
      <c r="I1104" s="1">
        <v>1</v>
      </c>
      <c r="J1104" s="1"/>
      <c r="K1104" s="1"/>
      <c r="L1104" s="1"/>
      <c r="M1104" s="1"/>
      <c r="N1104" s="1">
        <v>24</v>
      </c>
      <c r="O1104" s="1">
        <v>1</v>
      </c>
      <c r="P1104" s="1">
        <v>30000</v>
      </c>
      <c r="Q1104" s="1">
        <v>1</v>
      </c>
      <c r="R1104" s="1">
        <v>1</v>
      </c>
      <c r="S1104" s="1"/>
      <c r="T1104" s="1"/>
      <c r="U1104" s="1"/>
      <c r="V1104" s="1"/>
    </row>
    <row r="1105" spans="3:22" hidden="1" x14ac:dyDescent="0.3">
      <c r="C1105" s="1">
        <v>1108</v>
      </c>
      <c r="D1105" s="1">
        <v>183</v>
      </c>
      <c r="E1105" s="1">
        <v>2</v>
      </c>
      <c r="F1105" s="1">
        <v>1</v>
      </c>
      <c r="G1105" s="1"/>
      <c r="H1105" s="1">
        <v>0</v>
      </c>
      <c r="I1105" s="1">
        <v>0</v>
      </c>
      <c r="J1105" s="1">
        <v>10</v>
      </c>
      <c r="K1105" s="1">
        <v>0</v>
      </c>
      <c r="L1105" s="1"/>
      <c r="M1105" s="1"/>
      <c r="N1105" s="1">
        <v>24</v>
      </c>
      <c r="O1105" s="1">
        <v>1</v>
      </c>
      <c r="P1105" s="1"/>
      <c r="Q1105" s="1"/>
      <c r="R1105" s="1">
        <v>1</v>
      </c>
      <c r="S1105" s="1"/>
      <c r="T1105" s="1"/>
      <c r="U1105" s="1"/>
      <c r="V1105" s="1"/>
    </row>
    <row r="1106" spans="3:22" hidden="1" x14ac:dyDescent="0.3">
      <c r="C1106" s="1">
        <v>1109</v>
      </c>
      <c r="D1106" s="1">
        <v>183</v>
      </c>
      <c r="E1106" s="1">
        <v>2</v>
      </c>
      <c r="F1106" s="1">
        <v>1</v>
      </c>
      <c r="G1106" s="1"/>
      <c r="H1106" s="1">
        <v>0</v>
      </c>
      <c r="I1106" s="1">
        <v>0</v>
      </c>
      <c r="J1106" s="1">
        <v>10</v>
      </c>
      <c r="K1106" s="1">
        <v>0</v>
      </c>
      <c r="L1106" s="1"/>
      <c r="M1106" s="1"/>
      <c r="N1106" s="1">
        <v>27</v>
      </c>
      <c r="O1106" s="1">
        <v>1</v>
      </c>
      <c r="P1106" s="1"/>
      <c r="Q1106" s="1"/>
      <c r="R1106" s="1">
        <v>1</v>
      </c>
      <c r="S1106" s="1"/>
      <c r="T1106" s="1"/>
      <c r="U1106" s="1"/>
      <c r="V1106" s="1"/>
    </row>
    <row r="1107" spans="3:22" hidden="1" x14ac:dyDescent="0.3">
      <c r="C1107" s="1">
        <v>1110</v>
      </c>
      <c r="D1107" s="1">
        <v>183</v>
      </c>
      <c r="E1107" s="1">
        <v>2</v>
      </c>
      <c r="F1107" s="1">
        <v>1</v>
      </c>
      <c r="G1107" s="1"/>
      <c r="H1107" s="1">
        <v>0</v>
      </c>
      <c r="I1107" s="1">
        <v>0</v>
      </c>
      <c r="J1107" s="1">
        <v>10</v>
      </c>
      <c r="K1107" s="1">
        <v>0</v>
      </c>
      <c r="L1107" s="1"/>
      <c r="M1107" s="1"/>
      <c r="N1107" s="1">
        <v>33</v>
      </c>
      <c r="O1107" s="1">
        <v>1</v>
      </c>
      <c r="P1107" s="1"/>
      <c r="Q1107" s="1"/>
      <c r="R1107" s="1">
        <v>1</v>
      </c>
      <c r="S1107" s="1"/>
      <c r="T1107" s="1"/>
      <c r="U1107" s="1"/>
      <c r="V1107" s="1"/>
    </row>
    <row r="1108" spans="3:22" hidden="1" x14ac:dyDescent="0.3">
      <c r="C1108" s="1">
        <v>1111</v>
      </c>
      <c r="D1108" s="1">
        <v>183</v>
      </c>
      <c r="E1108" s="1">
        <v>2</v>
      </c>
      <c r="F1108" s="1">
        <v>1</v>
      </c>
      <c r="G1108" s="1"/>
      <c r="H1108" s="1">
        <v>0</v>
      </c>
      <c r="I1108" s="1">
        <v>0</v>
      </c>
      <c r="J1108" s="1">
        <v>10</v>
      </c>
      <c r="K1108" s="1">
        <v>0</v>
      </c>
      <c r="L1108" s="1"/>
      <c r="M1108" s="1"/>
      <c r="N1108" s="1">
        <v>34</v>
      </c>
      <c r="O1108" s="1">
        <v>1</v>
      </c>
      <c r="P1108" s="1"/>
      <c r="Q1108" s="1"/>
      <c r="R1108" s="1">
        <v>1</v>
      </c>
      <c r="S1108" s="1"/>
      <c r="T1108" s="1"/>
      <c r="U1108" s="1"/>
      <c r="V1108" s="1"/>
    </row>
    <row r="1109" spans="3:22" hidden="1" x14ac:dyDescent="0.3">
      <c r="C1109" s="1">
        <v>1112</v>
      </c>
      <c r="D1109" s="1">
        <v>184</v>
      </c>
      <c r="E1109" s="1">
        <v>0</v>
      </c>
      <c r="F1109" s="1"/>
      <c r="G1109" s="1">
        <v>5</v>
      </c>
      <c r="H1109" s="1">
        <v>0</v>
      </c>
      <c r="I1109" s="1">
        <v>0</v>
      </c>
      <c r="J1109" s="1">
        <v>30</v>
      </c>
      <c r="K1109" s="1">
        <v>0</v>
      </c>
      <c r="L1109" s="1"/>
      <c r="M1109" s="1"/>
      <c r="N1109" s="1">
        <v>24</v>
      </c>
      <c r="O1109" s="1">
        <v>1</v>
      </c>
      <c r="P1109" s="1"/>
      <c r="Q1109" s="1"/>
      <c r="R1109" s="1">
        <v>1</v>
      </c>
      <c r="S1109" s="1"/>
      <c r="T1109" s="1"/>
      <c r="U1109" s="1"/>
      <c r="V1109" s="1"/>
    </row>
    <row r="1110" spans="3:22" hidden="1" x14ac:dyDescent="0.3">
      <c r="C1110" s="1">
        <v>1113</v>
      </c>
      <c r="D1110" s="1">
        <v>184</v>
      </c>
      <c r="E1110" s="1">
        <v>0</v>
      </c>
      <c r="F1110" s="1"/>
      <c r="G1110" s="1">
        <v>15</v>
      </c>
      <c r="H1110" s="1">
        <v>0</v>
      </c>
      <c r="I1110" s="1">
        <v>0</v>
      </c>
      <c r="J1110" s="1">
        <v>30</v>
      </c>
      <c r="K1110" s="1">
        <v>0</v>
      </c>
      <c r="L1110" s="1"/>
      <c r="M1110" s="1"/>
      <c r="N1110" s="1">
        <v>10</v>
      </c>
      <c r="O1110" s="1">
        <v>1</v>
      </c>
      <c r="P1110" s="1"/>
      <c r="Q1110" s="1"/>
      <c r="R1110" s="1">
        <v>1</v>
      </c>
      <c r="S1110" s="1"/>
      <c r="T1110" s="1"/>
      <c r="U1110" s="1"/>
      <c r="V1110" s="1"/>
    </row>
    <row r="1111" spans="3:22" hidden="1" x14ac:dyDescent="0.3">
      <c r="C1111" s="1">
        <v>1114</v>
      </c>
      <c r="D1111" s="1">
        <v>184</v>
      </c>
      <c r="E1111" s="1">
        <v>0</v>
      </c>
      <c r="F1111" s="1"/>
      <c r="G1111" s="1">
        <v>25</v>
      </c>
      <c r="H1111" s="1">
        <v>0</v>
      </c>
      <c r="I1111" s="1">
        <v>0</v>
      </c>
      <c r="J1111" s="1">
        <v>30</v>
      </c>
      <c r="K1111" s="1">
        <v>0</v>
      </c>
      <c r="L1111" s="1"/>
      <c r="M1111" s="1"/>
      <c r="N1111" s="1">
        <v>31</v>
      </c>
      <c r="O1111" s="1">
        <v>1</v>
      </c>
      <c r="P1111" s="1"/>
      <c r="Q1111" s="1"/>
      <c r="R1111" s="1">
        <v>1</v>
      </c>
      <c r="S1111" s="1"/>
      <c r="T1111" s="1"/>
      <c r="U1111" s="1"/>
      <c r="V1111" s="1"/>
    </row>
    <row r="1112" spans="3:22" hidden="1" x14ac:dyDescent="0.3">
      <c r="C1112" s="1">
        <v>1115</v>
      </c>
      <c r="D1112" s="1">
        <v>184</v>
      </c>
      <c r="E1112" s="1">
        <v>2</v>
      </c>
      <c r="F1112" s="1">
        <v>1</v>
      </c>
      <c r="G1112" s="1"/>
      <c r="H1112" s="1">
        <v>0</v>
      </c>
      <c r="I1112" s="1">
        <v>0</v>
      </c>
      <c r="J1112" s="1">
        <v>10</v>
      </c>
      <c r="K1112" s="1">
        <v>0</v>
      </c>
      <c r="L1112" s="1"/>
      <c r="M1112" s="1"/>
      <c r="N1112" s="1">
        <v>24</v>
      </c>
      <c r="O1112" s="1">
        <v>1</v>
      </c>
      <c r="P1112" s="1"/>
      <c r="Q1112" s="1"/>
      <c r="R1112" s="1">
        <v>1</v>
      </c>
      <c r="S1112" s="1"/>
      <c r="T1112" s="1"/>
      <c r="U1112" s="1"/>
      <c r="V1112" s="1"/>
    </row>
    <row r="1113" spans="3:22" hidden="1" x14ac:dyDescent="0.3">
      <c r="C1113" s="1">
        <v>1116</v>
      </c>
      <c r="D1113" s="1">
        <v>184</v>
      </c>
      <c r="E1113" s="1">
        <v>2</v>
      </c>
      <c r="F1113" s="1">
        <v>1</v>
      </c>
      <c r="G1113" s="1"/>
      <c r="H1113" s="1">
        <v>0</v>
      </c>
      <c r="I1113" s="1">
        <v>0</v>
      </c>
      <c r="J1113" s="1">
        <v>10</v>
      </c>
      <c r="K1113" s="1">
        <v>0</v>
      </c>
      <c r="L1113" s="1"/>
      <c r="M1113" s="1"/>
      <c r="N1113" s="1">
        <v>11</v>
      </c>
      <c r="O1113" s="1">
        <v>1</v>
      </c>
      <c r="P1113" s="1"/>
      <c r="Q1113" s="1"/>
      <c r="R1113" s="1">
        <v>1</v>
      </c>
      <c r="S1113" s="1"/>
      <c r="T1113" s="1"/>
      <c r="U1113" s="1"/>
      <c r="V1113" s="1"/>
    </row>
    <row r="1114" spans="3:22" hidden="1" x14ac:dyDescent="0.3">
      <c r="C1114" s="1">
        <v>1117</v>
      </c>
      <c r="D1114" s="1">
        <v>184</v>
      </c>
      <c r="E1114" s="1">
        <v>2</v>
      </c>
      <c r="F1114" s="1">
        <v>1</v>
      </c>
      <c r="G1114" s="1"/>
      <c r="H1114" s="1">
        <v>0</v>
      </c>
      <c r="I1114" s="1">
        <v>0</v>
      </c>
      <c r="J1114" s="1">
        <v>10</v>
      </c>
      <c r="K1114" s="1">
        <v>0</v>
      </c>
      <c r="L1114" s="1"/>
      <c r="M1114" s="1"/>
      <c r="N1114" s="1">
        <v>32</v>
      </c>
      <c r="O1114" s="1">
        <v>1</v>
      </c>
      <c r="P1114" s="1"/>
      <c r="Q1114" s="1"/>
      <c r="R1114" s="1">
        <v>1</v>
      </c>
      <c r="S1114" s="1"/>
      <c r="T1114" s="1"/>
      <c r="U1114" s="1"/>
      <c r="V1114" s="1"/>
    </row>
    <row r="1115" spans="3:22" hidden="1" x14ac:dyDescent="0.3">
      <c r="C1115" s="1">
        <v>1118</v>
      </c>
      <c r="D1115" s="1">
        <v>184</v>
      </c>
      <c r="E1115" s="1">
        <v>2</v>
      </c>
      <c r="F1115" s="1">
        <v>1</v>
      </c>
      <c r="G1115" s="1"/>
      <c r="H1115" s="1">
        <v>0</v>
      </c>
      <c r="I1115" s="1">
        <v>0</v>
      </c>
      <c r="J1115" s="1">
        <v>10</v>
      </c>
      <c r="K1115" s="1">
        <v>0</v>
      </c>
      <c r="L1115" s="1"/>
      <c r="M1115" s="1"/>
      <c r="N1115" s="1">
        <v>34</v>
      </c>
      <c r="O1115" s="1">
        <v>1</v>
      </c>
      <c r="P1115" s="1"/>
      <c r="Q1115" s="1"/>
      <c r="R1115" s="1">
        <v>1</v>
      </c>
      <c r="S1115" s="1"/>
      <c r="T1115" s="1"/>
      <c r="U1115" s="1"/>
      <c r="V1115" s="1"/>
    </row>
    <row r="1116" spans="3:22" x14ac:dyDescent="0.3">
      <c r="C1116" s="1">
        <v>1119</v>
      </c>
      <c r="D1116" s="1">
        <v>184</v>
      </c>
      <c r="E1116" s="1">
        <v>2</v>
      </c>
      <c r="F1116" s="1">
        <v>1</v>
      </c>
      <c r="G1116" s="1"/>
      <c r="H1116" s="1"/>
      <c r="I1116" s="1">
        <v>1</v>
      </c>
      <c r="J1116" s="1"/>
      <c r="K1116" s="1"/>
      <c r="L1116" s="1"/>
      <c r="M1116" s="1"/>
      <c r="N1116" s="1">
        <v>313</v>
      </c>
      <c r="O1116" s="1">
        <v>10</v>
      </c>
      <c r="P1116" s="1">
        <v>30000</v>
      </c>
      <c r="Q1116" s="1">
        <v>1</v>
      </c>
      <c r="R1116" s="1">
        <v>1</v>
      </c>
      <c r="S1116" s="1"/>
      <c r="T1116" s="1"/>
      <c r="U1116" s="1"/>
      <c r="V1116" s="1"/>
    </row>
    <row r="1117" spans="3:22" hidden="1" x14ac:dyDescent="0.3">
      <c r="C1117" s="1">
        <v>1120</v>
      </c>
      <c r="D1117" s="1">
        <v>185</v>
      </c>
      <c r="E1117" s="1">
        <v>0</v>
      </c>
      <c r="F1117" s="1"/>
      <c r="G1117" s="1">
        <v>7</v>
      </c>
      <c r="H1117" s="1">
        <v>0</v>
      </c>
      <c r="I1117" s="1">
        <v>0</v>
      </c>
      <c r="J1117" s="1">
        <v>15</v>
      </c>
      <c r="K1117" s="1">
        <v>0</v>
      </c>
      <c r="L1117" s="1"/>
      <c r="M1117" s="1"/>
      <c r="N1117" s="1">
        <v>23</v>
      </c>
      <c r="O1117" s="1">
        <v>1</v>
      </c>
      <c r="P1117" s="1"/>
      <c r="Q1117" s="1"/>
      <c r="R1117" s="1">
        <v>1</v>
      </c>
      <c r="S1117" s="1"/>
      <c r="T1117" s="1"/>
      <c r="U1117" s="1"/>
      <c r="V1117" s="1"/>
    </row>
    <row r="1118" spans="3:22" hidden="1" x14ac:dyDescent="0.3">
      <c r="C1118" s="1">
        <v>1121</v>
      </c>
      <c r="D1118" s="1">
        <v>185</v>
      </c>
      <c r="E1118" s="1">
        <v>0</v>
      </c>
      <c r="F1118" s="1"/>
      <c r="G1118" s="1">
        <v>22</v>
      </c>
      <c r="H1118" s="1">
        <v>0</v>
      </c>
      <c r="I1118" s="1">
        <v>0</v>
      </c>
      <c r="J1118" s="1">
        <v>15</v>
      </c>
      <c r="K1118" s="1">
        <v>0</v>
      </c>
      <c r="L1118" s="1"/>
      <c r="M1118" s="1"/>
      <c r="N1118" s="1">
        <v>24</v>
      </c>
      <c r="O1118" s="1">
        <v>1</v>
      </c>
      <c r="P1118" s="1"/>
      <c r="Q1118" s="1"/>
      <c r="R1118" s="1">
        <v>1</v>
      </c>
      <c r="S1118" s="1"/>
      <c r="T1118" s="1"/>
      <c r="U1118" s="1"/>
      <c r="V1118" s="1"/>
    </row>
    <row r="1119" spans="3:22" hidden="1" x14ac:dyDescent="0.3">
      <c r="C1119" s="1">
        <v>1122</v>
      </c>
      <c r="D1119" s="1">
        <v>185</v>
      </c>
      <c r="E1119" s="1">
        <v>0</v>
      </c>
      <c r="F1119" s="1"/>
      <c r="G1119" s="1">
        <v>37</v>
      </c>
      <c r="H1119" s="1">
        <v>0</v>
      </c>
      <c r="I1119" s="1">
        <v>0</v>
      </c>
      <c r="J1119" s="1">
        <v>15</v>
      </c>
      <c r="K1119" s="1">
        <v>0</v>
      </c>
      <c r="L1119" s="1"/>
      <c r="M1119" s="1"/>
      <c r="N1119" s="1">
        <v>11</v>
      </c>
      <c r="O1119" s="1">
        <v>1</v>
      </c>
      <c r="P1119" s="1"/>
      <c r="Q1119" s="1"/>
      <c r="R1119" s="1">
        <v>1</v>
      </c>
      <c r="S1119" s="1"/>
      <c r="T1119" s="1"/>
      <c r="U1119" s="1"/>
      <c r="V1119" s="1"/>
    </row>
    <row r="1120" spans="3:22" hidden="1" x14ac:dyDescent="0.3">
      <c r="C1120" s="1">
        <v>1123</v>
      </c>
      <c r="D1120" s="1">
        <v>185</v>
      </c>
      <c r="E1120" s="1">
        <v>0</v>
      </c>
      <c r="F1120" s="1"/>
      <c r="G1120" s="1">
        <v>52</v>
      </c>
      <c r="H1120" s="1">
        <v>0</v>
      </c>
      <c r="I1120" s="1">
        <v>0</v>
      </c>
      <c r="J1120" s="1">
        <v>15</v>
      </c>
      <c r="K1120" s="1">
        <v>0</v>
      </c>
      <c r="L1120" s="1"/>
      <c r="M1120" s="1"/>
      <c r="N1120" s="1">
        <v>27</v>
      </c>
      <c r="O1120" s="1">
        <v>1</v>
      </c>
      <c r="P1120" s="1"/>
      <c r="Q1120" s="1"/>
      <c r="R1120" s="1">
        <v>1</v>
      </c>
      <c r="S1120" s="1"/>
      <c r="T1120" s="1"/>
      <c r="U1120" s="1"/>
      <c r="V1120" s="1"/>
    </row>
    <row r="1121" spans="3:22" hidden="1" x14ac:dyDescent="0.3">
      <c r="C1121" s="1">
        <v>1124</v>
      </c>
      <c r="D1121" s="1">
        <v>185</v>
      </c>
      <c r="E1121" s="1">
        <v>0</v>
      </c>
      <c r="F1121" s="1"/>
      <c r="G1121" s="1">
        <v>67</v>
      </c>
      <c r="H1121" s="1">
        <v>0</v>
      </c>
      <c r="I1121" s="1">
        <v>0</v>
      </c>
      <c r="J1121" s="1">
        <v>15</v>
      </c>
      <c r="K1121" s="1">
        <v>0</v>
      </c>
      <c r="L1121" s="1"/>
      <c r="M1121" s="1"/>
      <c r="N1121" s="1">
        <v>33</v>
      </c>
      <c r="O1121" s="1">
        <v>1</v>
      </c>
      <c r="P1121" s="1"/>
      <c r="Q1121" s="1"/>
      <c r="R1121" s="1">
        <v>1</v>
      </c>
      <c r="S1121" s="1"/>
      <c r="T1121" s="1"/>
      <c r="U1121" s="1"/>
      <c r="V1121" s="1"/>
    </row>
    <row r="1122" spans="3:22" hidden="1" x14ac:dyDescent="0.3">
      <c r="C1122" s="1">
        <v>1125</v>
      </c>
      <c r="D1122" s="1">
        <v>185</v>
      </c>
      <c r="E1122" s="1">
        <v>0</v>
      </c>
      <c r="F1122" s="1"/>
      <c r="G1122" s="1">
        <v>0</v>
      </c>
      <c r="H1122" s="1"/>
      <c r="I1122" s="1">
        <v>1</v>
      </c>
      <c r="J1122" s="1"/>
      <c r="K1122" s="1"/>
      <c r="L1122" s="1"/>
      <c r="M1122" s="1"/>
      <c r="N1122" s="1">
        <v>117</v>
      </c>
      <c r="O1122" s="1">
        <v>20</v>
      </c>
      <c r="P1122" s="1"/>
      <c r="Q1122" s="1"/>
      <c r="R1122" s="1">
        <v>1</v>
      </c>
      <c r="S1122" s="1"/>
      <c r="T1122" s="1"/>
      <c r="U1122" s="1"/>
      <c r="V1122" s="1"/>
    </row>
    <row r="1123" spans="3:22" hidden="1" x14ac:dyDescent="0.3">
      <c r="C1123" s="1">
        <v>1126</v>
      </c>
      <c r="D1123" s="1">
        <v>186</v>
      </c>
      <c r="E1123" s="1">
        <v>0</v>
      </c>
      <c r="F1123" s="1"/>
      <c r="G1123" s="1">
        <v>6</v>
      </c>
      <c r="H1123" s="1">
        <v>0</v>
      </c>
      <c r="I1123" s="1">
        <v>0</v>
      </c>
      <c r="J1123" s="1">
        <v>40</v>
      </c>
      <c r="K1123" s="1">
        <v>0</v>
      </c>
      <c r="L1123" s="1"/>
      <c r="M1123" s="1"/>
      <c r="N1123" s="1">
        <v>24</v>
      </c>
      <c r="O1123" s="1">
        <v>1</v>
      </c>
      <c r="P1123" s="1"/>
      <c r="Q1123" s="1"/>
      <c r="R1123" s="1">
        <v>1</v>
      </c>
      <c r="S1123" s="1"/>
      <c r="T1123" s="1"/>
      <c r="U1123" s="1"/>
      <c r="V1123" s="1"/>
    </row>
    <row r="1124" spans="3:22" hidden="1" x14ac:dyDescent="0.3">
      <c r="C1124" s="1">
        <v>1127</v>
      </c>
      <c r="D1124" s="1">
        <v>186</v>
      </c>
      <c r="E1124" s="1">
        <v>0</v>
      </c>
      <c r="F1124" s="1"/>
      <c r="G1124" s="1">
        <v>16</v>
      </c>
      <c r="H1124" s="1">
        <v>0</v>
      </c>
      <c r="I1124" s="1">
        <v>0</v>
      </c>
      <c r="J1124" s="1">
        <v>40</v>
      </c>
      <c r="K1124" s="1">
        <v>0</v>
      </c>
      <c r="L1124" s="1"/>
      <c r="M1124" s="1"/>
      <c r="N1124" s="1">
        <v>10</v>
      </c>
      <c r="O1124" s="1">
        <v>1</v>
      </c>
      <c r="P1124" s="1"/>
      <c r="Q1124" s="1"/>
      <c r="R1124" s="1">
        <v>1</v>
      </c>
      <c r="S1124" s="1"/>
      <c r="T1124" s="1"/>
      <c r="U1124" s="1"/>
      <c r="V1124" s="1"/>
    </row>
    <row r="1125" spans="3:22" hidden="1" x14ac:dyDescent="0.3">
      <c r="C1125" s="1">
        <v>1128</v>
      </c>
      <c r="D1125" s="1">
        <v>186</v>
      </c>
      <c r="E1125" s="1">
        <v>0</v>
      </c>
      <c r="F1125" s="1"/>
      <c r="G1125" s="1">
        <v>26</v>
      </c>
      <c r="H1125" s="1">
        <v>0</v>
      </c>
      <c r="I1125" s="1">
        <v>0</v>
      </c>
      <c r="J1125" s="1">
        <v>40</v>
      </c>
      <c r="K1125" s="1">
        <v>0</v>
      </c>
      <c r="L1125" s="1"/>
      <c r="M1125" s="1"/>
      <c r="N1125" s="1">
        <v>11</v>
      </c>
      <c r="O1125" s="1">
        <v>1</v>
      </c>
      <c r="P1125" s="1"/>
      <c r="Q1125" s="1"/>
      <c r="R1125" s="1">
        <v>1</v>
      </c>
      <c r="S1125" s="1"/>
      <c r="T1125" s="1"/>
      <c r="U1125" s="1"/>
      <c r="V1125" s="1"/>
    </row>
    <row r="1126" spans="3:22" hidden="1" x14ac:dyDescent="0.3">
      <c r="C1126" s="1">
        <v>1129</v>
      </c>
      <c r="D1126" s="1">
        <v>186</v>
      </c>
      <c r="E1126" s="1">
        <v>0</v>
      </c>
      <c r="F1126" s="1"/>
      <c r="G1126" s="1">
        <v>36</v>
      </c>
      <c r="H1126" s="1">
        <v>0</v>
      </c>
      <c r="I1126" s="1">
        <v>0</v>
      </c>
      <c r="J1126" s="1">
        <v>40</v>
      </c>
      <c r="K1126" s="1">
        <v>0</v>
      </c>
      <c r="L1126" s="1"/>
      <c r="M1126" s="1"/>
      <c r="N1126" s="1">
        <v>32</v>
      </c>
      <c r="O1126" s="1">
        <v>1</v>
      </c>
      <c r="P1126" s="1"/>
      <c r="Q1126" s="1"/>
      <c r="R1126" s="1">
        <v>1</v>
      </c>
      <c r="S1126" s="1"/>
      <c r="T1126" s="1"/>
      <c r="U1126" s="1"/>
      <c r="V1126" s="1"/>
    </row>
    <row r="1127" spans="3:22" hidden="1" x14ac:dyDescent="0.3">
      <c r="C1127" s="1">
        <v>1130</v>
      </c>
      <c r="D1127" s="1">
        <v>187</v>
      </c>
      <c r="E1127" s="1">
        <v>0</v>
      </c>
      <c r="F1127" s="1"/>
      <c r="G1127" s="1">
        <v>1</v>
      </c>
      <c r="H1127" s="1">
        <v>0</v>
      </c>
      <c r="I1127" s="1">
        <v>0</v>
      </c>
      <c r="J1127" s="1">
        <v>5</v>
      </c>
      <c r="K1127" s="1">
        <v>0</v>
      </c>
      <c r="L1127" s="1"/>
      <c r="M1127" s="1"/>
      <c r="N1127" s="1">
        <v>25</v>
      </c>
      <c r="O1127" s="1">
        <v>1</v>
      </c>
      <c r="P1127" s="1"/>
      <c r="Q1127" s="1"/>
      <c r="R1127" s="1">
        <v>1</v>
      </c>
      <c r="S1127" s="1"/>
      <c r="T1127" s="1"/>
      <c r="U1127" s="1"/>
      <c r="V1127" s="1"/>
    </row>
    <row r="1128" spans="3:22" hidden="1" x14ac:dyDescent="0.3">
      <c r="C1128" s="1">
        <v>1131</v>
      </c>
      <c r="D1128" s="1">
        <v>187</v>
      </c>
      <c r="E1128" s="1">
        <v>0</v>
      </c>
      <c r="F1128" s="1"/>
      <c r="G1128" s="1">
        <v>6</v>
      </c>
      <c r="H1128" s="1">
        <v>0</v>
      </c>
      <c r="I1128" s="1">
        <v>0</v>
      </c>
      <c r="J1128" s="1">
        <v>5</v>
      </c>
      <c r="K1128" s="1">
        <v>0</v>
      </c>
      <c r="L1128" s="1"/>
      <c r="M1128" s="1"/>
      <c r="N1128" s="1">
        <v>9</v>
      </c>
      <c r="O1128" s="1">
        <v>1</v>
      </c>
      <c r="P1128" s="1"/>
      <c r="Q1128" s="1"/>
      <c r="R1128" s="1">
        <v>1</v>
      </c>
      <c r="S1128" s="1"/>
      <c r="T1128" s="1"/>
      <c r="U1128" s="1"/>
      <c r="V1128" s="1"/>
    </row>
    <row r="1129" spans="3:22" x14ac:dyDescent="0.3">
      <c r="C1129" s="1">
        <v>1132</v>
      </c>
      <c r="D1129" s="1">
        <v>187</v>
      </c>
      <c r="E1129" s="1">
        <v>1</v>
      </c>
      <c r="F1129" s="1">
        <v>0.8</v>
      </c>
      <c r="G1129" s="1"/>
      <c r="H1129" s="1"/>
      <c r="I1129" s="1">
        <v>1</v>
      </c>
      <c r="J1129" s="1"/>
      <c r="K1129" s="1"/>
      <c r="L1129" s="1"/>
      <c r="M1129" s="1"/>
      <c r="N1129" s="1">
        <v>5</v>
      </c>
      <c r="O1129" s="1">
        <v>1</v>
      </c>
      <c r="P1129" s="1">
        <v>30000</v>
      </c>
      <c r="Q1129" s="1">
        <v>1</v>
      </c>
      <c r="R1129" s="1">
        <v>1</v>
      </c>
      <c r="S1129" s="1"/>
      <c r="T1129" s="1"/>
      <c r="U1129" s="1"/>
      <c r="V1129" s="1"/>
    </row>
    <row r="1130" spans="3:22" hidden="1" x14ac:dyDescent="0.3">
      <c r="C1130" s="1">
        <v>1133</v>
      </c>
      <c r="D1130" s="1">
        <v>187</v>
      </c>
      <c r="E1130" s="1">
        <v>1</v>
      </c>
      <c r="F1130" s="1">
        <v>0.8</v>
      </c>
      <c r="G1130" s="1"/>
      <c r="H1130" s="1">
        <v>0</v>
      </c>
      <c r="I1130" s="1">
        <v>0</v>
      </c>
      <c r="J1130" s="1">
        <v>15</v>
      </c>
      <c r="K1130" s="1">
        <v>0</v>
      </c>
      <c r="L1130" s="1"/>
      <c r="M1130" s="1"/>
      <c r="N1130" s="1">
        <v>5</v>
      </c>
      <c r="O1130" s="1">
        <v>1</v>
      </c>
      <c r="P1130" s="1"/>
      <c r="Q1130" s="1"/>
      <c r="R1130" s="1">
        <v>1</v>
      </c>
      <c r="S1130" s="1"/>
      <c r="T1130" s="1"/>
      <c r="U1130" s="1"/>
      <c r="V1130" s="1"/>
    </row>
    <row r="1131" spans="3:22" hidden="1" x14ac:dyDescent="0.3">
      <c r="C1131" s="1">
        <v>1134</v>
      </c>
      <c r="D1131" s="1">
        <v>187</v>
      </c>
      <c r="E1131" s="1">
        <v>1</v>
      </c>
      <c r="F1131" s="1">
        <v>0.8</v>
      </c>
      <c r="G1131" s="1"/>
      <c r="H1131" s="1">
        <v>0</v>
      </c>
      <c r="I1131" s="1">
        <v>0</v>
      </c>
      <c r="J1131" s="1">
        <v>15</v>
      </c>
      <c r="K1131" s="1">
        <v>0</v>
      </c>
      <c r="L1131" s="1"/>
      <c r="M1131" s="1"/>
      <c r="N1131" s="1">
        <v>11</v>
      </c>
      <c r="O1131" s="1">
        <v>1</v>
      </c>
      <c r="P1131" s="1"/>
      <c r="Q1131" s="1"/>
      <c r="R1131" s="1">
        <v>1</v>
      </c>
      <c r="S1131" s="1"/>
      <c r="T1131" s="1"/>
      <c r="U1131" s="1"/>
      <c r="V1131" s="1"/>
    </row>
    <row r="1132" spans="3:22" hidden="1" x14ac:dyDescent="0.3">
      <c r="C1132" s="1">
        <v>1135</v>
      </c>
      <c r="D1132" s="1">
        <v>187</v>
      </c>
      <c r="E1132" s="1">
        <v>1</v>
      </c>
      <c r="F1132" s="1">
        <v>0.8</v>
      </c>
      <c r="G1132" s="1"/>
      <c r="H1132" s="1">
        <v>0</v>
      </c>
      <c r="I1132" s="1">
        <v>0</v>
      </c>
      <c r="J1132" s="1">
        <v>15</v>
      </c>
      <c r="K1132" s="1">
        <v>0</v>
      </c>
      <c r="L1132" s="1"/>
      <c r="M1132" s="1"/>
      <c r="N1132" s="1">
        <v>31</v>
      </c>
      <c r="O1132" s="1">
        <v>1</v>
      </c>
      <c r="P1132" s="1"/>
      <c r="Q1132" s="1"/>
      <c r="R1132" s="1">
        <v>1</v>
      </c>
      <c r="S1132" s="1"/>
      <c r="T1132" s="1"/>
      <c r="U1132" s="1"/>
      <c r="V1132" s="1"/>
    </row>
    <row r="1133" spans="3:22" x14ac:dyDescent="0.3">
      <c r="C1133" s="1">
        <v>1136</v>
      </c>
      <c r="D1133" s="1">
        <v>187</v>
      </c>
      <c r="E1133" s="1">
        <v>1</v>
      </c>
      <c r="F1133" s="1">
        <v>0.4</v>
      </c>
      <c r="G1133" s="1"/>
      <c r="H1133" s="1"/>
      <c r="I1133" s="1">
        <v>1</v>
      </c>
      <c r="J1133" s="1"/>
      <c r="K1133" s="1"/>
      <c r="L1133" s="1"/>
      <c r="M1133" s="1"/>
      <c r="N1133" s="1">
        <v>24</v>
      </c>
      <c r="O1133" s="1">
        <v>1</v>
      </c>
      <c r="P1133" s="1">
        <v>30000</v>
      </c>
      <c r="Q1133" s="1">
        <v>1</v>
      </c>
      <c r="R1133" s="1">
        <v>1</v>
      </c>
      <c r="S1133" s="1"/>
      <c r="T1133" s="1"/>
      <c r="U1133" s="1"/>
      <c r="V1133" s="1"/>
    </row>
    <row r="1134" spans="3:22" hidden="1" x14ac:dyDescent="0.3">
      <c r="C1134" s="1">
        <v>1137</v>
      </c>
      <c r="D1134" s="1">
        <v>187</v>
      </c>
      <c r="E1134" s="1">
        <v>1</v>
      </c>
      <c r="F1134" s="1">
        <v>0.4</v>
      </c>
      <c r="G1134" s="1"/>
      <c r="H1134" s="1">
        <v>0</v>
      </c>
      <c r="I1134" s="1">
        <v>0</v>
      </c>
      <c r="J1134" s="1">
        <v>15</v>
      </c>
      <c r="K1134" s="1">
        <v>0</v>
      </c>
      <c r="L1134" s="1"/>
      <c r="M1134" s="1"/>
      <c r="N1134" s="1">
        <v>24</v>
      </c>
      <c r="O1134" s="1">
        <v>1</v>
      </c>
      <c r="P1134" s="1"/>
      <c r="Q1134" s="1"/>
      <c r="R1134" s="1">
        <v>1</v>
      </c>
      <c r="S1134" s="1"/>
      <c r="T1134" s="1"/>
      <c r="U1134" s="1"/>
      <c r="V1134" s="1"/>
    </row>
    <row r="1135" spans="3:22" hidden="1" x14ac:dyDescent="0.3">
      <c r="C1135" s="1">
        <v>1138</v>
      </c>
      <c r="D1135" s="1">
        <v>187</v>
      </c>
      <c r="E1135" s="1">
        <v>1</v>
      </c>
      <c r="F1135" s="1">
        <v>0.4</v>
      </c>
      <c r="G1135" s="1"/>
      <c r="H1135" s="1">
        <v>0</v>
      </c>
      <c r="I1135" s="1">
        <v>0</v>
      </c>
      <c r="J1135" s="1">
        <v>15</v>
      </c>
      <c r="K1135" s="1">
        <v>0</v>
      </c>
      <c r="L1135" s="1"/>
      <c r="M1135" s="1"/>
      <c r="N1135" s="1">
        <v>27</v>
      </c>
      <c r="O1135" s="1">
        <v>1</v>
      </c>
      <c r="P1135" s="1"/>
      <c r="Q1135" s="1"/>
      <c r="R1135" s="1">
        <v>1</v>
      </c>
      <c r="S1135" s="1"/>
      <c r="T1135" s="1"/>
      <c r="U1135" s="1"/>
      <c r="V1135" s="1"/>
    </row>
    <row r="1136" spans="3:22" hidden="1" x14ac:dyDescent="0.3">
      <c r="C1136" s="1">
        <v>1139</v>
      </c>
      <c r="D1136" s="1">
        <v>187</v>
      </c>
      <c r="E1136" s="1">
        <v>1</v>
      </c>
      <c r="F1136" s="1">
        <v>0.4</v>
      </c>
      <c r="G1136" s="1"/>
      <c r="H1136" s="1">
        <v>0</v>
      </c>
      <c r="I1136" s="1">
        <v>0</v>
      </c>
      <c r="J1136" s="1">
        <v>15</v>
      </c>
      <c r="K1136" s="1">
        <v>0</v>
      </c>
      <c r="L1136" s="1"/>
      <c r="M1136" s="1"/>
      <c r="N1136" s="1">
        <v>33</v>
      </c>
      <c r="O1136" s="1">
        <v>1</v>
      </c>
      <c r="P1136" s="1"/>
      <c r="Q1136" s="1"/>
      <c r="R1136" s="1">
        <v>1</v>
      </c>
      <c r="S1136" s="1"/>
      <c r="T1136" s="1"/>
      <c r="U1136" s="1"/>
      <c r="V1136" s="1"/>
    </row>
    <row r="1137" spans="3:22" hidden="1" x14ac:dyDescent="0.3">
      <c r="C1137" s="1">
        <v>1140</v>
      </c>
      <c r="D1137" s="1">
        <v>188</v>
      </c>
      <c r="E1137" s="1">
        <v>0</v>
      </c>
      <c r="F1137" s="1"/>
      <c r="G1137" s="1">
        <v>9</v>
      </c>
      <c r="H1137" s="1">
        <v>0</v>
      </c>
      <c r="I1137" s="1">
        <v>0</v>
      </c>
      <c r="J1137" s="1">
        <v>15</v>
      </c>
      <c r="K1137" s="1">
        <v>0</v>
      </c>
      <c r="L1137" s="1"/>
      <c r="M1137" s="1"/>
      <c r="N1137" s="1">
        <v>22</v>
      </c>
      <c r="O1137" s="1">
        <v>1</v>
      </c>
      <c r="P1137" s="1"/>
      <c r="Q1137" s="1"/>
      <c r="R1137" s="1">
        <v>1</v>
      </c>
      <c r="S1137" s="1"/>
      <c r="T1137" s="1"/>
      <c r="U1137" s="1"/>
      <c r="V1137" s="1"/>
    </row>
    <row r="1138" spans="3:22" x14ac:dyDescent="0.3">
      <c r="C1138" s="1">
        <v>1141</v>
      </c>
      <c r="D1138" s="1">
        <v>188</v>
      </c>
      <c r="E1138" s="1">
        <v>2</v>
      </c>
      <c r="F1138" s="1">
        <v>1</v>
      </c>
      <c r="G1138" s="1"/>
      <c r="H1138" s="1"/>
      <c r="I1138" s="1">
        <v>1</v>
      </c>
      <c r="J1138" s="1"/>
      <c r="K1138" s="1"/>
      <c r="L1138" s="1"/>
      <c r="M1138" s="1"/>
      <c r="N1138" s="1">
        <v>22</v>
      </c>
      <c r="O1138" s="1">
        <v>1</v>
      </c>
      <c r="P1138" s="1">
        <v>30000</v>
      </c>
      <c r="Q1138" s="1">
        <v>1</v>
      </c>
      <c r="R1138" s="1">
        <v>1</v>
      </c>
      <c r="S1138" s="1"/>
      <c r="T1138" s="1"/>
      <c r="U1138" s="1"/>
      <c r="V1138" s="1"/>
    </row>
    <row r="1139" spans="3:22" hidden="1" x14ac:dyDescent="0.3">
      <c r="C1139" s="1">
        <v>1142</v>
      </c>
      <c r="D1139" s="1">
        <v>188</v>
      </c>
      <c r="E1139" s="1">
        <v>2</v>
      </c>
      <c r="F1139" s="1">
        <v>1</v>
      </c>
      <c r="G1139" s="1"/>
      <c r="H1139" s="1">
        <v>0</v>
      </c>
      <c r="I1139" s="1">
        <v>0</v>
      </c>
      <c r="J1139" s="1">
        <v>10</v>
      </c>
      <c r="K1139" s="1">
        <v>0</v>
      </c>
      <c r="L1139" s="1"/>
      <c r="M1139" s="1"/>
      <c r="N1139" s="1">
        <v>24</v>
      </c>
      <c r="O1139" s="1">
        <v>1</v>
      </c>
      <c r="P1139" s="1"/>
      <c r="Q1139" s="1"/>
      <c r="R1139" s="1">
        <v>1</v>
      </c>
      <c r="S1139" s="1"/>
      <c r="T1139" s="1"/>
      <c r="U1139" s="1"/>
      <c r="V1139" s="1"/>
    </row>
    <row r="1140" spans="3:22" hidden="1" x14ac:dyDescent="0.3">
      <c r="C1140" s="1">
        <v>1143</v>
      </c>
      <c r="D1140" s="1">
        <v>188</v>
      </c>
      <c r="E1140" s="1">
        <v>2</v>
      </c>
      <c r="F1140" s="1">
        <v>1</v>
      </c>
      <c r="G1140" s="1"/>
      <c r="H1140" s="1">
        <v>0</v>
      </c>
      <c r="I1140" s="1">
        <v>0</v>
      </c>
      <c r="J1140" s="1">
        <v>10</v>
      </c>
      <c r="K1140" s="1">
        <v>0</v>
      </c>
      <c r="L1140" s="1"/>
      <c r="M1140" s="1"/>
      <c r="N1140" s="1">
        <v>27</v>
      </c>
      <c r="O1140" s="1">
        <v>1</v>
      </c>
      <c r="P1140" s="1"/>
      <c r="Q1140" s="1"/>
      <c r="R1140" s="1">
        <v>1</v>
      </c>
      <c r="S1140" s="1"/>
      <c r="T1140" s="1"/>
      <c r="U1140" s="1"/>
      <c r="V1140" s="1"/>
    </row>
    <row r="1141" spans="3:22" hidden="1" x14ac:dyDescent="0.3">
      <c r="C1141" s="1">
        <v>1144</v>
      </c>
      <c r="D1141" s="1">
        <v>188</v>
      </c>
      <c r="E1141" s="1">
        <v>2</v>
      </c>
      <c r="F1141" s="1">
        <v>1</v>
      </c>
      <c r="G1141" s="1"/>
      <c r="H1141" s="1">
        <v>0</v>
      </c>
      <c r="I1141" s="1">
        <v>0</v>
      </c>
      <c r="J1141" s="1">
        <v>10</v>
      </c>
      <c r="K1141" s="1">
        <v>0</v>
      </c>
      <c r="L1141" s="1"/>
      <c r="M1141" s="1"/>
      <c r="N1141" s="1">
        <v>31</v>
      </c>
      <c r="O1141" s="1">
        <v>1</v>
      </c>
      <c r="P1141" s="1"/>
      <c r="Q1141" s="1"/>
      <c r="R1141" s="1">
        <v>1</v>
      </c>
      <c r="S1141" s="1"/>
      <c r="T1141" s="1"/>
      <c r="U1141" s="1"/>
      <c r="V1141" s="1"/>
    </row>
    <row r="1142" spans="3:22" hidden="1" x14ac:dyDescent="0.3">
      <c r="C1142" s="1">
        <v>1145</v>
      </c>
      <c r="D1142" s="1">
        <v>189</v>
      </c>
      <c r="E1142" s="1">
        <v>0</v>
      </c>
      <c r="F1142" s="1"/>
      <c r="G1142" s="1"/>
      <c r="H1142" s="1">
        <v>0</v>
      </c>
      <c r="I1142" s="1">
        <v>0</v>
      </c>
      <c r="J1142" s="1">
        <v>10</v>
      </c>
      <c r="K1142" s="1">
        <v>0</v>
      </c>
      <c r="L1142" s="1"/>
      <c r="M1142" s="1"/>
      <c r="N1142" s="1">
        <v>27</v>
      </c>
      <c r="O1142" s="1">
        <v>1</v>
      </c>
      <c r="P1142" s="1"/>
      <c r="Q1142" s="1"/>
      <c r="R1142" s="1">
        <v>1</v>
      </c>
      <c r="S1142" s="1"/>
      <c r="T1142" s="1"/>
      <c r="U1142" s="1"/>
      <c r="V1142" s="1"/>
    </row>
    <row r="1143" spans="3:22" hidden="1" x14ac:dyDescent="0.3">
      <c r="C1143" s="1">
        <v>1146</v>
      </c>
      <c r="D1143" s="1">
        <v>189</v>
      </c>
      <c r="E1143" s="1">
        <v>2</v>
      </c>
      <c r="F1143" s="1">
        <v>1</v>
      </c>
      <c r="G1143" s="1"/>
      <c r="H1143" s="1">
        <v>0</v>
      </c>
      <c r="I1143" s="1">
        <v>0</v>
      </c>
      <c r="J1143" s="1">
        <v>15</v>
      </c>
      <c r="K1143" s="1">
        <v>0</v>
      </c>
      <c r="L1143" s="1"/>
      <c r="M1143" s="1"/>
      <c r="N1143" s="1">
        <v>24</v>
      </c>
      <c r="O1143" s="1">
        <v>1</v>
      </c>
      <c r="P1143" s="1"/>
      <c r="Q1143" s="1"/>
      <c r="R1143" s="1">
        <v>1</v>
      </c>
      <c r="S1143" s="1"/>
      <c r="T1143" s="1"/>
      <c r="U1143" s="1"/>
      <c r="V1143" s="1"/>
    </row>
    <row r="1144" spans="3:22" hidden="1" x14ac:dyDescent="0.3">
      <c r="C1144" s="1">
        <v>1147</v>
      </c>
      <c r="D1144" s="1">
        <v>189</v>
      </c>
      <c r="E1144" s="1">
        <v>2</v>
      </c>
      <c r="F1144" s="1">
        <v>1</v>
      </c>
      <c r="G1144" s="1"/>
      <c r="H1144" s="1">
        <v>0</v>
      </c>
      <c r="I1144" s="1">
        <v>0</v>
      </c>
      <c r="J1144" s="1">
        <v>15</v>
      </c>
      <c r="K1144" s="1">
        <v>0</v>
      </c>
      <c r="L1144" s="1"/>
      <c r="M1144" s="1"/>
      <c r="N1144" s="1">
        <v>27</v>
      </c>
      <c r="O1144" s="1">
        <v>1</v>
      </c>
      <c r="P1144" s="1"/>
      <c r="Q1144" s="1"/>
      <c r="R1144" s="1">
        <v>1</v>
      </c>
      <c r="S1144" s="1"/>
      <c r="T1144" s="1"/>
      <c r="U1144" s="1"/>
      <c r="V1144" s="1"/>
    </row>
    <row r="1145" spans="3:22" hidden="1" x14ac:dyDescent="0.3">
      <c r="C1145" s="1">
        <v>1148</v>
      </c>
      <c r="D1145" s="1">
        <v>189</v>
      </c>
      <c r="E1145" s="1">
        <v>2</v>
      </c>
      <c r="F1145" s="1">
        <v>1</v>
      </c>
      <c r="G1145" s="1"/>
      <c r="H1145" s="1">
        <v>0</v>
      </c>
      <c r="I1145" s="1">
        <v>0</v>
      </c>
      <c r="J1145" s="1">
        <v>15</v>
      </c>
      <c r="K1145" s="1">
        <v>0</v>
      </c>
      <c r="L1145" s="1"/>
      <c r="M1145" s="1"/>
      <c r="N1145" s="1">
        <v>17</v>
      </c>
      <c r="O1145" s="1">
        <v>1</v>
      </c>
      <c r="P1145" s="1"/>
      <c r="Q1145" s="1"/>
      <c r="R1145" s="1">
        <v>1</v>
      </c>
      <c r="S1145" s="1"/>
      <c r="T1145" s="1"/>
      <c r="U1145" s="1"/>
      <c r="V1145" s="1"/>
    </row>
    <row r="1146" spans="3:22" hidden="1" x14ac:dyDescent="0.3">
      <c r="C1146" s="1">
        <v>1149</v>
      </c>
      <c r="D1146" s="1">
        <v>189</v>
      </c>
      <c r="E1146" s="1">
        <v>2</v>
      </c>
      <c r="F1146" s="1">
        <v>1</v>
      </c>
      <c r="G1146" s="1"/>
      <c r="H1146" s="1">
        <v>0</v>
      </c>
      <c r="I1146" s="1">
        <v>0</v>
      </c>
      <c r="J1146" s="1">
        <v>15</v>
      </c>
      <c r="K1146" s="1">
        <v>0</v>
      </c>
      <c r="L1146" s="1"/>
      <c r="M1146" s="1"/>
      <c r="N1146" s="1">
        <v>32</v>
      </c>
      <c r="O1146" s="1">
        <v>1</v>
      </c>
      <c r="P1146" s="1"/>
      <c r="Q1146" s="1"/>
      <c r="R1146" s="1">
        <v>1</v>
      </c>
      <c r="S1146" s="1"/>
      <c r="T1146" s="1"/>
      <c r="U1146" s="1"/>
      <c r="V1146" s="1"/>
    </row>
    <row r="1147" spans="3:22" hidden="1" x14ac:dyDescent="0.3">
      <c r="C1147" s="1">
        <v>1150</v>
      </c>
      <c r="D1147" s="1">
        <v>189</v>
      </c>
      <c r="E1147" s="1">
        <v>2</v>
      </c>
      <c r="F1147" s="1">
        <v>1</v>
      </c>
      <c r="G1147" s="1"/>
      <c r="H1147" s="1">
        <v>0</v>
      </c>
      <c r="I1147" s="1">
        <v>0</v>
      </c>
      <c r="J1147" s="1">
        <v>15</v>
      </c>
      <c r="K1147" s="1">
        <v>0</v>
      </c>
      <c r="L1147" s="1"/>
      <c r="M1147" s="1"/>
      <c r="N1147" s="1">
        <v>35</v>
      </c>
      <c r="O1147" s="1">
        <v>1</v>
      </c>
      <c r="P1147" s="1"/>
      <c r="Q1147" s="1"/>
      <c r="R1147" s="1">
        <v>1</v>
      </c>
      <c r="S1147" s="1"/>
      <c r="T1147" s="1"/>
      <c r="U1147" s="1"/>
      <c r="V1147" s="1"/>
    </row>
    <row r="1148" spans="3:22" x14ac:dyDescent="0.3">
      <c r="C1148" s="1">
        <v>1151</v>
      </c>
      <c r="D1148" s="1">
        <v>189</v>
      </c>
      <c r="E1148" s="1">
        <v>2</v>
      </c>
      <c r="F1148" s="1">
        <v>1</v>
      </c>
      <c r="G1148" s="1"/>
      <c r="H1148" s="1"/>
      <c r="I1148" s="1">
        <v>1</v>
      </c>
      <c r="J1148" s="1"/>
      <c r="K1148" s="1"/>
      <c r="L1148" s="1"/>
      <c r="M1148" s="1"/>
      <c r="N1148" s="1">
        <v>302</v>
      </c>
      <c r="O1148" s="1">
        <v>10</v>
      </c>
      <c r="P1148" s="1">
        <v>30000</v>
      </c>
      <c r="Q1148" s="1">
        <v>1</v>
      </c>
      <c r="R1148" s="1">
        <v>1</v>
      </c>
      <c r="S1148" s="1"/>
      <c r="T1148" s="1"/>
      <c r="U1148" s="1"/>
      <c r="V1148" s="1"/>
    </row>
    <row r="1149" spans="3:22" hidden="1" x14ac:dyDescent="0.3">
      <c r="C1149" s="1">
        <v>1152</v>
      </c>
      <c r="D1149" s="1">
        <v>190</v>
      </c>
      <c r="E1149" s="1">
        <v>0</v>
      </c>
      <c r="F1149" s="1"/>
      <c r="G1149" s="1">
        <v>7</v>
      </c>
      <c r="H1149" s="1">
        <v>0</v>
      </c>
      <c r="I1149" s="1">
        <v>0</v>
      </c>
      <c r="J1149" s="1">
        <v>10</v>
      </c>
      <c r="K1149" s="1">
        <v>0</v>
      </c>
      <c r="L1149" s="1"/>
      <c r="M1149" s="1"/>
      <c r="N1149" s="1">
        <v>22</v>
      </c>
      <c r="O1149" s="1">
        <v>1</v>
      </c>
      <c r="P1149" s="1"/>
      <c r="Q1149" s="1"/>
      <c r="R1149" s="1">
        <v>1</v>
      </c>
      <c r="S1149" s="1"/>
      <c r="T1149" s="1"/>
      <c r="U1149" s="1"/>
      <c r="V1149" s="1"/>
    </row>
    <row r="1150" spans="3:22" hidden="1" x14ac:dyDescent="0.3">
      <c r="C1150" s="1">
        <v>1153</v>
      </c>
      <c r="D1150" s="1">
        <v>190</v>
      </c>
      <c r="E1150" s="1">
        <v>0</v>
      </c>
      <c r="F1150" s="1"/>
      <c r="G1150" s="1">
        <v>17</v>
      </c>
      <c r="H1150" s="1">
        <v>0</v>
      </c>
      <c r="I1150" s="1">
        <v>0</v>
      </c>
      <c r="J1150" s="1">
        <v>10</v>
      </c>
      <c r="K1150" s="1">
        <v>0</v>
      </c>
      <c r="L1150" s="1"/>
      <c r="M1150" s="1"/>
      <c r="N1150" s="1">
        <v>5</v>
      </c>
      <c r="O1150" s="1">
        <v>1</v>
      </c>
      <c r="P1150" s="1"/>
      <c r="Q1150" s="1"/>
      <c r="R1150" s="1">
        <v>1</v>
      </c>
      <c r="S1150" s="1"/>
      <c r="T1150" s="1"/>
      <c r="U1150" s="1"/>
      <c r="V1150" s="1"/>
    </row>
    <row r="1151" spans="3:22" hidden="1" x14ac:dyDescent="0.3">
      <c r="C1151" s="1">
        <v>1154</v>
      </c>
      <c r="D1151" s="1">
        <v>190</v>
      </c>
      <c r="E1151" s="1">
        <v>0</v>
      </c>
      <c r="F1151" s="1"/>
      <c r="G1151" s="1">
        <v>27</v>
      </c>
      <c r="H1151" s="1">
        <v>0</v>
      </c>
      <c r="I1151" s="1">
        <v>0</v>
      </c>
      <c r="J1151" s="1">
        <v>10</v>
      </c>
      <c r="K1151" s="1">
        <v>0</v>
      </c>
      <c r="L1151" s="1"/>
      <c r="M1151" s="1"/>
      <c r="N1151" s="1">
        <v>11</v>
      </c>
      <c r="O1151" s="1">
        <v>1</v>
      </c>
      <c r="P1151" s="1"/>
      <c r="Q1151" s="1"/>
      <c r="R1151" s="1">
        <v>1</v>
      </c>
      <c r="S1151" s="1"/>
      <c r="T1151" s="1"/>
      <c r="U1151" s="1"/>
      <c r="V1151" s="1"/>
    </row>
    <row r="1152" spans="3:22" hidden="1" x14ac:dyDescent="0.3">
      <c r="C1152" s="1">
        <v>1155</v>
      </c>
      <c r="D1152" s="1">
        <v>190</v>
      </c>
      <c r="E1152" s="1">
        <v>0</v>
      </c>
      <c r="F1152" s="1"/>
      <c r="G1152" s="1">
        <v>37</v>
      </c>
      <c r="H1152" s="1">
        <v>0</v>
      </c>
      <c r="I1152" s="1">
        <v>0</v>
      </c>
      <c r="J1152" s="1">
        <v>10</v>
      </c>
      <c r="K1152" s="1">
        <v>0</v>
      </c>
      <c r="L1152" s="1"/>
      <c r="M1152" s="1"/>
      <c r="N1152" s="1">
        <v>27</v>
      </c>
      <c r="O1152" s="1">
        <v>1</v>
      </c>
      <c r="P1152" s="1"/>
      <c r="Q1152" s="1"/>
      <c r="R1152" s="1">
        <v>1</v>
      </c>
      <c r="S1152" s="1"/>
      <c r="T1152" s="1"/>
      <c r="U1152" s="1"/>
      <c r="V1152" s="1"/>
    </row>
    <row r="1153" spans="3:22" hidden="1" x14ac:dyDescent="0.3">
      <c r="C1153" s="1">
        <v>1156</v>
      </c>
      <c r="D1153" s="1">
        <v>190</v>
      </c>
      <c r="E1153" s="1">
        <v>0</v>
      </c>
      <c r="F1153" s="1"/>
      <c r="G1153" s="1">
        <v>0</v>
      </c>
      <c r="H1153" s="1"/>
      <c r="I1153" s="1">
        <v>1</v>
      </c>
      <c r="J1153" s="1"/>
      <c r="K1153" s="1"/>
      <c r="L1153" s="1"/>
      <c r="M1153" s="1"/>
      <c r="N1153" s="1">
        <v>118</v>
      </c>
      <c r="O1153" s="1">
        <v>20</v>
      </c>
      <c r="P1153" s="1"/>
      <c r="Q1153" s="1"/>
      <c r="R1153" s="1">
        <v>1</v>
      </c>
      <c r="S1153" s="1"/>
      <c r="T1153" s="1"/>
      <c r="U1153" s="1"/>
      <c r="V1153" s="1"/>
    </row>
    <row r="1154" spans="3:22" hidden="1" x14ac:dyDescent="0.3">
      <c r="C1154" s="1">
        <v>1157</v>
      </c>
      <c r="D1154" s="1">
        <v>191</v>
      </c>
      <c r="E1154" s="1">
        <v>0</v>
      </c>
      <c r="F1154" s="1"/>
      <c r="G1154" s="1">
        <v>7</v>
      </c>
      <c r="H1154" s="1">
        <v>0</v>
      </c>
      <c r="I1154" s="1">
        <v>0</v>
      </c>
      <c r="J1154" s="1">
        <v>50</v>
      </c>
      <c r="K1154" s="1">
        <v>0</v>
      </c>
      <c r="L1154" s="1"/>
      <c r="M1154" s="1"/>
      <c r="N1154" s="1">
        <v>5</v>
      </c>
      <c r="O1154" s="1">
        <v>1</v>
      </c>
      <c r="P1154" s="1"/>
      <c r="Q1154" s="1"/>
      <c r="R1154" s="1">
        <v>1</v>
      </c>
      <c r="S1154" s="1"/>
      <c r="T1154" s="1"/>
      <c r="U1154" s="1"/>
      <c r="V1154" s="1"/>
    </row>
    <row r="1155" spans="3:22" hidden="1" x14ac:dyDescent="0.3">
      <c r="C1155" s="1">
        <v>1158</v>
      </c>
      <c r="D1155" s="1">
        <v>191</v>
      </c>
      <c r="E1155" s="1">
        <v>0</v>
      </c>
      <c r="F1155" s="1"/>
      <c r="G1155" s="1">
        <v>17</v>
      </c>
      <c r="H1155" s="1">
        <v>0</v>
      </c>
      <c r="I1155" s="1">
        <v>0</v>
      </c>
      <c r="J1155" s="1">
        <v>50</v>
      </c>
      <c r="K1155" s="1">
        <v>0</v>
      </c>
      <c r="L1155" s="1"/>
      <c r="M1155" s="1"/>
      <c r="N1155" s="1">
        <v>24</v>
      </c>
      <c r="O1155" s="1">
        <v>1</v>
      </c>
      <c r="P1155" s="1"/>
      <c r="Q1155" s="1"/>
      <c r="R1155" s="1">
        <v>1</v>
      </c>
      <c r="S1155" s="1"/>
      <c r="T1155" s="1"/>
      <c r="U1155" s="1"/>
      <c r="V1155" s="1"/>
    </row>
    <row r="1156" spans="3:22" hidden="1" x14ac:dyDescent="0.3">
      <c r="C1156" s="1">
        <v>1159</v>
      </c>
      <c r="D1156" s="1">
        <v>191</v>
      </c>
      <c r="E1156" s="1">
        <v>0</v>
      </c>
      <c r="F1156" s="1"/>
      <c r="G1156" s="1">
        <v>27</v>
      </c>
      <c r="H1156" s="1">
        <v>0</v>
      </c>
      <c r="I1156" s="1">
        <v>0</v>
      </c>
      <c r="J1156" s="1">
        <v>50</v>
      </c>
      <c r="K1156" s="1">
        <v>0</v>
      </c>
      <c r="L1156" s="1"/>
      <c r="M1156" s="1"/>
      <c r="N1156" s="1">
        <v>27</v>
      </c>
      <c r="O1156" s="1">
        <v>1</v>
      </c>
      <c r="P1156" s="1"/>
      <c r="Q1156" s="1"/>
      <c r="R1156" s="1">
        <v>1</v>
      </c>
      <c r="S1156" s="1"/>
      <c r="T1156" s="1"/>
      <c r="U1156" s="1"/>
      <c r="V1156" s="1"/>
    </row>
    <row r="1157" spans="3:22" hidden="1" x14ac:dyDescent="0.3">
      <c r="C1157" s="1">
        <v>1160</v>
      </c>
      <c r="D1157" s="1">
        <v>191</v>
      </c>
      <c r="E1157" s="1">
        <v>0</v>
      </c>
      <c r="F1157" s="1"/>
      <c r="G1157" s="1">
        <v>37</v>
      </c>
      <c r="H1157" s="1">
        <v>0</v>
      </c>
      <c r="I1157" s="1">
        <v>0</v>
      </c>
      <c r="J1157" s="1">
        <v>50</v>
      </c>
      <c r="K1157" s="1">
        <v>0</v>
      </c>
      <c r="L1157" s="1"/>
      <c r="M1157" s="1"/>
      <c r="N1157" s="1">
        <v>29</v>
      </c>
      <c r="O1157" s="1">
        <v>1</v>
      </c>
      <c r="P1157" s="1"/>
      <c r="Q1157" s="1"/>
      <c r="R1157" s="1">
        <v>1</v>
      </c>
      <c r="S1157" s="1"/>
      <c r="T1157" s="1"/>
      <c r="U1157" s="1"/>
      <c r="V1157" s="1"/>
    </row>
    <row r="1158" spans="3:22" hidden="1" x14ac:dyDescent="0.3">
      <c r="C1158" s="1">
        <v>1161</v>
      </c>
      <c r="D1158" s="1">
        <v>191</v>
      </c>
      <c r="E1158" s="1">
        <v>0</v>
      </c>
      <c r="F1158" s="1"/>
      <c r="G1158" s="1">
        <v>47</v>
      </c>
      <c r="H1158" s="1">
        <v>0</v>
      </c>
      <c r="I1158" s="1">
        <v>0</v>
      </c>
      <c r="J1158" s="1">
        <v>50</v>
      </c>
      <c r="K1158" s="1">
        <v>0</v>
      </c>
      <c r="L1158" s="1"/>
      <c r="M1158" s="1"/>
      <c r="N1158" s="1">
        <v>30</v>
      </c>
      <c r="O1158" s="1">
        <v>1</v>
      </c>
      <c r="P1158" s="1"/>
      <c r="Q1158" s="1"/>
      <c r="R1158" s="1">
        <v>1</v>
      </c>
      <c r="S1158" s="1"/>
      <c r="T1158" s="1"/>
      <c r="U1158" s="1"/>
      <c r="V1158" s="1"/>
    </row>
    <row r="1159" spans="3:22" hidden="1" x14ac:dyDescent="0.3">
      <c r="C1159" s="1">
        <v>1162</v>
      </c>
      <c r="D1159" s="1">
        <v>192</v>
      </c>
      <c r="E1159" s="1">
        <v>0</v>
      </c>
      <c r="F1159" s="1"/>
      <c r="G1159" s="1">
        <v>2</v>
      </c>
      <c r="H1159" s="1">
        <v>0</v>
      </c>
      <c r="I1159" s="1">
        <v>0</v>
      </c>
      <c r="J1159" s="1">
        <v>5</v>
      </c>
      <c r="K1159" s="1">
        <v>0</v>
      </c>
      <c r="L1159" s="1"/>
      <c r="M1159" s="1"/>
      <c r="N1159" s="1">
        <v>23</v>
      </c>
      <c r="O1159" s="1">
        <v>1</v>
      </c>
      <c r="P1159" s="1"/>
      <c r="Q1159" s="1"/>
      <c r="R1159" s="1">
        <v>1</v>
      </c>
      <c r="S1159" s="1"/>
      <c r="T1159" s="1"/>
      <c r="U1159" s="1"/>
      <c r="V1159" s="1"/>
    </row>
    <row r="1160" spans="3:22" hidden="1" x14ac:dyDescent="0.3">
      <c r="C1160" s="1">
        <v>1163</v>
      </c>
      <c r="D1160" s="1">
        <v>192</v>
      </c>
      <c r="E1160" s="1">
        <v>1</v>
      </c>
      <c r="F1160" s="1">
        <v>0.5</v>
      </c>
      <c r="G1160" s="1"/>
      <c r="H1160" s="1">
        <v>0</v>
      </c>
      <c r="I1160" s="1">
        <v>0</v>
      </c>
      <c r="J1160" s="1">
        <v>10</v>
      </c>
      <c r="K1160" s="1">
        <v>0</v>
      </c>
      <c r="L1160" s="1"/>
      <c r="M1160" s="1"/>
      <c r="N1160" s="1">
        <v>5</v>
      </c>
      <c r="O1160" s="1">
        <v>1</v>
      </c>
      <c r="P1160" s="1"/>
      <c r="Q1160" s="1"/>
      <c r="R1160" s="1">
        <v>1</v>
      </c>
      <c r="S1160" s="1"/>
      <c r="T1160" s="1"/>
      <c r="U1160" s="1"/>
      <c r="V1160" s="1"/>
    </row>
    <row r="1161" spans="3:22" hidden="1" x14ac:dyDescent="0.3">
      <c r="C1161" s="1">
        <v>1164</v>
      </c>
      <c r="D1161" s="1">
        <v>192</v>
      </c>
      <c r="E1161" s="1">
        <v>1</v>
      </c>
      <c r="F1161" s="1">
        <v>0.5</v>
      </c>
      <c r="G1161" s="1"/>
      <c r="H1161" s="1">
        <v>0</v>
      </c>
      <c r="I1161" s="1">
        <v>0</v>
      </c>
      <c r="J1161" s="1">
        <v>10</v>
      </c>
      <c r="K1161" s="1">
        <v>0</v>
      </c>
      <c r="L1161" s="1"/>
      <c r="M1161" s="1"/>
      <c r="N1161" s="1">
        <v>24</v>
      </c>
      <c r="O1161" s="1">
        <v>1</v>
      </c>
      <c r="P1161" s="1"/>
      <c r="Q1161" s="1"/>
      <c r="R1161" s="1">
        <v>1</v>
      </c>
      <c r="S1161" s="1"/>
      <c r="T1161" s="1"/>
      <c r="U1161" s="1"/>
      <c r="V1161" s="1"/>
    </row>
    <row r="1162" spans="3:22" hidden="1" x14ac:dyDescent="0.3">
      <c r="C1162" s="1">
        <v>1165</v>
      </c>
      <c r="D1162" s="1">
        <v>192</v>
      </c>
      <c r="E1162" s="1">
        <v>1</v>
      </c>
      <c r="F1162" s="1">
        <v>0.5</v>
      </c>
      <c r="G1162" s="1"/>
      <c r="H1162" s="1">
        <v>0</v>
      </c>
      <c r="I1162" s="1">
        <v>0</v>
      </c>
      <c r="J1162" s="1">
        <v>10</v>
      </c>
      <c r="K1162" s="1">
        <v>0</v>
      </c>
      <c r="L1162" s="1"/>
      <c r="M1162" s="1"/>
      <c r="N1162" s="1">
        <v>10</v>
      </c>
      <c r="O1162" s="1">
        <v>1</v>
      </c>
      <c r="P1162" s="1"/>
      <c r="Q1162" s="1"/>
      <c r="R1162" s="1">
        <v>1</v>
      </c>
      <c r="S1162" s="1"/>
      <c r="T1162" s="1"/>
      <c r="U1162" s="1"/>
      <c r="V1162" s="1"/>
    </row>
    <row r="1163" spans="3:22" hidden="1" x14ac:dyDescent="0.3">
      <c r="C1163" s="1">
        <v>1166</v>
      </c>
      <c r="D1163" s="1">
        <v>192</v>
      </c>
      <c r="E1163" s="1">
        <v>1</v>
      </c>
      <c r="F1163" s="1">
        <v>0.5</v>
      </c>
      <c r="G1163" s="1"/>
      <c r="H1163" s="1">
        <v>0</v>
      </c>
      <c r="I1163" s="1">
        <v>0</v>
      </c>
      <c r="J1163" s="1">
        <v>10</v>
      </c>
      <c r="K1163" s="1">
        <v>0</v>
      </c>
      <c r="L1163" s="1"/>
      <c r="M1163" s="1"/>
      <c r="N1163" s="1">
        <v>11</v>
      </c>
      <c r="O1163" s="1">
        <v>1</v>
      </c>
      <c r="P1163" s="1"/>
      <c r="Q1163" s="1"/>
      <c r="R1163" s="1">
        <v>1</v>
      </c>
      <c r="S1163" s="1"/>
      <c r="T1163" s="1"/>
      <c r="U1163" s="1"/>
      <c r="V1163" s="1"/>
    </row>
    <row r="1164" spans="3:22" x14ac:dyDescent="0.3">
      <c r="C1164" s="1">
        <v>1167</v>
      </c>
      <c r="D1164" s="1">
        <v>192</v>
      </c>
      <c r="E1164" s="1">
        <v>1</v>
      </c>
      <c r="F1164" s="1">
        <v>0.5</v>
      </c>
      <c r="G1164" s="1"/>
      <c r="H1164" s="1"/>
      <c r="I1164" s="1">
        <v>1</v>
      </c>
      <c r="J1164" s="1"/>
      <c r="K1164" s="1"/>
      <c r="L1164" s="1"/>
      <c r="M1164" s="1"/>
      <c r="N1164" s="1">
        <v>314</v>
      </c>
      <c r="O1164" s="1">
        <v>10</v>
      </c>
      <c r="P1164" s="1">
        <v>30000</v>
      </c>
      <c r="Q1164" s="1">
        <v>1</v>
      </c>
      <c r="R1164" s="1">
        <v>1</v>
      </c>
      <c r="S1164" s="1"/>
      <c r="T1164" s="1"/>
      <c r="U1164" s="1"/>
      <c r="V1164" s="1"/>
    </row>
    <row r="1165" spans="3:22" hidden="1" x14ac:dyDescent="0.3">
      <c r="C1165" s="1">
        <v>1168</v>
      </c>
      <c r="D1165" s="1">
        <v>193</v>
      </c>
      <c r="E1165" s="1">
        <v>0</v>
      </c>
      <c r="F1165" s="1"/>
      <c r="G1165" s="1">
        <v>1</v>
      </c>
      <c r="H1165" s="1">
        <v>0</v>
      </c>
      <c r="I1165" s="1">
        <v>0</v>
      </c>
      <c r="J1165" s="1">
        <v>5</v>
      </c>
      <c r="K1165" s="1">
        <v>0</v>
      </c>
      <c r="L1165" s="1"/>
      <c r="M1165" s="1"/>
      <c r="N1165" s="1">
        <v>9</v>
      </c>
      <c r="O1165" s="1">
        <v>1</v>
      </c>
      <c r="P1165" s="1"/>
      <c r="Q1165" s="1"/>
      <c r="R1165" s="1">
        <v>1</v>
      </c>
      <c r="S1165" s="1"/>
      <c r="T1165" s="1"/>
      <c r="U1165" s="1"/>
      <c r="V1165" s="1"/>
    </row>
    <row r="1166" spans="3:22" x14ac:dyDescent="0.3">
      <c r="C1166" s="1">
        <v>1169</v>
      </c>
      <c r="D1166" s="1">
        <v>193</v>
      </c>
      <c r="E1166" s="1">
        <v>2</v>
      </c>
      <c r="F1166" s="1">
        <v>1</v>
      </c>
      <c r="G1166" s="1"/>
      <c r="H1166" s="1"/>
      <c r="I1166" s="1">
        <v>1</v>
      </c>
      <c r="J1166" s="1"/>
      <c r="K1166" s="1"/>
      <c r="L1166" s="1"/>
      <c r="M1166" s="1"/>
      <c r="N1166" s="1">
        <v>23</v>
      </c>
      <c r="O1166" s="1">
        <v>1</v>
      </c>
      <c r="P1166" s="1">
        <v>30000</v>
      </c>
      <c r="Q1166" s="1">
        <v>1</v>
      </c>
      <c r="R1166" s="1">
        <v>1</v>
      </c>
      <c r="S1166" s="1"/>
      <c r="T1166" s="1"/>
      <c r="U1166" s="1"/>
      <c r="V1166" s="1"/>
    </row>
    <row r="1167" spans="3:22" hidden="1" x14ac:dyDescent="0.3">
      <c r="C1167" s="1">
        <v>1170</v>
      </c>
      <c r="D1167" s="1">
        <v>193</v>
      </c>
      <c r="E1167" s="1">
        <v>2</v>
      </c>
      <c r="F1167" s="1">
        <v>1</v>
      </c>
      <c r="G1167" s="1"/>
      <c r="H1167" s="1">
        <v>0</v>
      </c>
      <c r="I1167" s="1">
        <v>0</v>
      </c>
      <c r="J1167" s="1">
        <v>15</v>
      </c>
      <c r="K1167" s="1">
        <v>0</v>
      </c>
      <c r="L1167" s="1"/>
      <c r="M1167" s="1"/>
      <c r="N1167" s="1">
        <v>23</v>
      </c>
      <c r="O1167" s="1">
        <v>1</v>
      </c>
      <c r="P1167" s="1"/>
      <c r="Q1167" s="1"/>
      <c r="R1167" s="1">
        <v>1</v>
      </c>
      <c r="S1167" s="1"/>
      <c r="T1167" s="1"/>
      <c r="U1167" s="1"/>
      <c r="V1167" s="1"/>
    </row>
    <row r="1168" spans="3:22" hidden="1" x14ac:dyDescent="0.3">
      <c r="C1168" s="1">
        <v>1171</v>
      </c>
      <c r="D1168" s="1">
        <v>193</v>
      </c>
      <c r="E1168" s="1">
        <v>2</v>
      </c>
      <c r="F1168" s="1">
        <v>1</v>
      </c>
      <c r="G1168" s="1"/>
      <c r="H1168" s="1">
        <v>0</v>
      </c>
      <c r="I1168" s="1">
        <v>0</v>
      </c>
      <c r="J1168" s="1">
        <v>30</v>
      </c>
      <c r="K1168" s="1">
        <v>0</v>
      </c>
      <c r="L1168" s="1"/>
      <c r="M1168" s="1"/>
      <c r="N1168" s="1">
        <v>24</v>
      </c>
      <c r="O1168" s="1">
        <v>1</v>
      </c>
      <c r="P1168" s="1"/>
      <c r="Q1168" s="1"/>
      <c r="R1168" s="1">
        <v>1</v>
      </c>
      <c r="S1168" s="1"/>
      <c r="T1168" s="1"/>
      <c r="U1168" s="1"/>
      <c r="V1168" s="1"/>
    </row>
    <row r="1169" spans="3:22" hidden="1" x14ac:dyDescent="0.3">
      <c r="C1169" s="1">
        <v>1172</v>
      </c>
      <c r="D1169" s="1">
        <v>193</v>
      </c>
      <c r="E1169" s="1">
        <v>2</v>
      </c>
      <c r="F1169" s="1">
        <v>1</v>
      </c>
      <c r="G1169" s="1"/>
      <c r="H1169" s="1">
        <v>0</v>
      </c>
      <c r="I1169" s="1">
        <v>0</v>
      </c>
      <c r="J1169" s="1">
        <v>15</v>
      </c>
      <c r="K1169" s="1">
        <v>0</v>
      </c>
      <c r="L1169" s="1"/>
      <c r="M1169" s="1"/>
      <c r="N1169" s="1">
        <v>11</v>
      </c>
      <c r="O1169" s="1">
        <v>1</v>
      </c>
      <c r="P1169" s="1"/>
      <c r="Q1169" s="1"/>
      <c r="R1169" s="1">
        <v>1</v>
      </c>
      <c r="S1169" s="1"/>
      <c r="T1169" s="1"/>
      <c r="U1169" s="1"/>
      <c r="V1169" s="1"/>
    </row>
    <row r="1170" spans="3:22" hidden="1" x14ac:dyDescent="0.3">
      <c r="C1170" s="1">
        <v>1173</v>
      </c>
      <c r="D1170" s="1">
        <v>193</v>
      </c>
      <c r="E1170" s="1">
        <v>2</v>
      </c>
      <c r="F1170" s="1">
        <v>1</v>
      </c>
      <c r="G1170" s="1"/>
      <c r="H1170" s="1">
        <v>0</v>
      </c>
      <c r="I1170" s="1">
        <v>0</v>
      </c>
      <c r="J1170" s="1">
        <v>30</v>
      </c>
      <c r="K1170" s="1">
        <v>0</v>
      </c>
      <c r="L1170" s="1"/>
      <c r="M1170" s="1"/>
      <c r="N1170" s="1">
        <v>31</v>
      </c>
      <c r="O1170" s="1">
        <v>1</v>
      </c>
      <c r="P1170" s="1"/>
      <c r="Q1170" s="1"/>
      <c r="R1170" s="1">
        <v>1</v>
      </c>
      <c r="S1170" s="1"/>
      <c r="T1170" s="1"/>
      <c r="U1170" s="1"/>
      <c r="V1170" s="1"/>
    </row>
    <row r="1171" spans="3:22" hidden="1" x14ac:dyDescent="0.3">
      <c r="C1171" s="1">
        <v>1174</v>
      </c>
      <c r="D1171" s="1">
        <v>193</v>
      </c>
      <c r="E1171" s="1">
        <v>2</v>
      </c>
      <c r="F1171" s="1">
        <v>1</v>
      </c>
      <c r="G1171" s="1"/>
      <c r="H1171" s="1">
        <v>0</v>
      </c>
      <c r="I1171" s="1">
        <v>0</v>
      </c>
      <c r="J1171" s="1">
        <v>15</v>
      </c>
      <c r="K1171" s="1">
        <v>0</v>
      </c>
      <c r="L1171" s="1"/>
      <c r="M1171" s="1"/>
      <c r="N1171" s="1">
        <v>33</v>
      </c>
      <c r="O1171" s="1">
        <v>1</v>
      </c>
      <c r="P1171" s="1"/>
      <c r="Q1171" s="1"/>
      <c r="R1171" s="1">
        <v>1</v>
      </c>
      <c r="S1171" s="1"/>
      <c r="T1171" s="1"/>
      <c r="U1171" s="1"/>
      <c r="V1171" s="1"/>
    </row>
    <row r="1172" spans="3:22" hidden="1" x14ac:dyDescent="0.3">
      <c r="C1172" s="1">
        <v>1175</v>
      </c>
      <c r="D1172" s="1">
        <v>194</v>
      </c>
      <c r="E1172" s="1">
        <v>0</v>
      </c>
      <c r="F1172" s="1"/>
      <c r="G1172" s="1">
        <v>4</v>
      </c>
      <c r="H1172" s="1">
        <v>0</v>
      </c>
      <c r="I1172" s="1">
        <v>0</v>
      </c>
      <c r="J1172" s="1">
        <v>5</v>
      </c>
      <c r="K1172" s="1">
        <v>0</v>
      </c>
      <c r="L1172" s="1"/>
      <c r="M1172" s="1"/>
      <c r="N1172" s="1">
        <v>26</v>
      </c>
      <c r="O1172" s="1">
        <v>1</v>
      </c>
      <c r="P1172" s="1"/>
      <c r="Q1172" s="1"/>
      <c r="R1172" s="1">
        <v>1</v>
      </c>
      <c r="S1172" s="1"/>
      <c r="T1172" s="1"/>
      <c r="U1172" s="1"/>
      <c r="V1172" s="1"/>
    </row>
    <row r="1173" spans="3:22" hidden="1" x14ac:dyDescent="0.3">
      <c r="C1173" s="1">
        <v>1176</v>
      </c>
      <c r="D1173" s="1">
        <v>194</v>
      </c>
      <c r="E1173" s="1">
        <v>2</v>
      </c>
      <c r="F1173" s="1">
        <v>1</v>
      </c>
      <c r="G1173" s="1"/>
      <c r="H1173" s="1">
        <v>0</v>
      </c>
      <c r="I1173" s="1">
        <v>0</v>
      </c>
      <c r="J1173" s="1">
        <v>15</v>
      </c>
      <c r="K1173" s="1">
        <v>0</v>
      </c>
      <c r="L1173" s="1"/>
      <c r="M1173" s="1"/>
      <c r="N1173" s="1">
        <v>24</v>
      </c>
      <c r="O1173" s="1">
        <v>1</v>
      </c>
      <c r="P1173" s="1"/>
      <c r="Q1173" s="1"/>
      <c r="R1173" s="1">
        <v>1</v>
      </c>
      <c r="S1173" s="1"/>
      <c r="T1173" s="1"/>
      <c r="U1173" s="1"/>
      <c r="V1173" s="1"/>
    </row>
    <row r="1174" spans="3:22" hidden="1" x14ac:dyDescent="0.3">
      <c r="C1174" s="1">
        <v>1177</v>
      </c>
      <c r="D1174" s="1">
        <v>194</v>
      </c>
      <c r="E1174" s="1">
        <v>2</v>
      </c>
      <c r="F1174" s="1">
        <v>1</v>
      </c>
      <c r="G1174" s="1"/>
      <c r="H1174" s="1">
        <v>0</v>
      </c>
      <c r="I1174" s="1">
        <v>0</v>
      </c>
      <c r="J1174" s="1">
        <v>30</v>
      </c>
      <c r="K1174" s="1">
        <v>0</v>
      </c>
      <c r="L1174" s="1"/>
      <c r="M1174" s="1"/>
      <c r="N1174" s="1">
        <v>24</v>
      </c>
      <c r="O1174" s="1">
        <v>1</v>
      </c>
      <c r="P1174" s="1"/>
      <c r="Q1174" s="1"/>
      <c r="R1174" s="1">
        <v>1</v>
      </c>
      <c r="S1174" s="1"/>
      <c r="T1174" s="1"/>
      <c r="U1174" s="1"/>
      <c r="V1174" s="1"/>
    </row>
    <row r="1175" spans="3:22" hidden="1" x14ac:dyDescent="0.3">
      <c r="C1175" s="1">
        <v>1178</v>
      </c>
      <c r="D1175" s="1">
        <v>194</v>
      </c>
      <c r="E1175" s="1">
        <v>2</v>
      </c>
      <c r="F1175" s="1">
        <v>1</v>
      </c>
      <c r="G1175" s="1"/>
      <c r="H1175" s="1">
        <v>0</v>
      </c>
      <c r="I1175" s="1">
        <v>0</v>
      </c>
      <c r="J1175" s="1">
        <v>15</v>
      </c>
      <c r="K1175" s="1">
        <v>0</v>
      </c>
      <c r="L1175" s="1"/>
      <c r="M1175" s="1"/>
      <c r="N1175" s="1">
        <v>11</v>
      </c>
      <c r="O1175" s="1">
        <v>1</v>
      </c>
      <c r="P1175" s="1"/>
      <c r="Q1175" s="1"/>
      <c r="R1175" s="1">
        <v>1</v>
      </c>
      <c r="S1175" s="1"/>
      <c r="T1175" s="1"/>
      <c r="U1175" s="1"/>
      <c r="V1175" s="1"/>
    </row>
    <row r="1176" spans="3:22" hidden="1" x14ac:dyDescent="0.3">
      <c r="C1176" s="1">
        <v>1179</v>
      </c>
      <c r="D1176" s="1">
        <v>194</v>
      </c>
      <c r="E1176" s="1">
        <v>2</v>
      </c>
      <c r="F1176" s="1">
        <v>1</v>
      </c>
      <c r="G1176" s="1"/>
      <c r="H1176" s="1">
        <v>0</v>
      </c>
      <c r="I1176" s="1">
        <v>0</v>
      </c>
      <c r="J1176" s="1">
        <v>30</v>
      </c>
      <c r="K1176" s="1">
        <v>0</v>
      </c>
      <c r="L1176" s="1"/>
      <c r="M1176" s="1"/>
      <c r="N1176" s="1">
        <v>30</v>
      </c>
      <c r="O1176" s="1">
        <v>1</v>
      </c>
      <c r="P1176" s="1"/>
      <c r="Q1176" s="1"/>
      <c r="R1176" s="1">
        <v>1</v>
      </c>
      <c r="S1176" s="1"/>
      <c r="T1176" s="1"/>
      <c r="U1176" s="1"/>
      <c r="V1176" s="1"/>
    </row>
    <row r="1177" spans="3:22" hidden="1" x14ac:dyDescent="0.3">
      <c r="C1177" s="1">
        <v>1180</v>
      </c>
      <c r="D1177" s="1">
        <v>194</v>
      </c>
      <c r="E1177" s="1">
        <v>2</v>
      </c>
      <c r="F1177" s="1">
        <v>1</v>
      </c>
      <c r="G1177" s="1"/>
      <c r="H1177" s="1">
        <v>0</v>
      </c>
      <c r="I1177" s="1">
        <v>0</v>
      </c>
      <c r="J1177" s="1">
        <v>15</v>
      </c>
      <c r="K1177" s="1">
        <v>0</v>
      </c>
      <c r="L1177" s="1"/>
      <c r="M1177" s="1"/>
      <c r="N1177" s="1">
        <v>32</v>
      </c>
      <c r="O1177" s="1">
        <v>1</v>
      </c>
      <c r="P1177" s="1"/>
      <c r="Q1177" s="1"/>
      <c r="R1177" s="1">
        <v>1</v>
      </c>
      <c r="S1177" s="1"/>
      <c r="T1177" s="1"/>
      <c r="U1177" s="1"/>
      <c r="V1177" s="1"/>
    </row>
    <row r="1178" spans="3:22" x14ac:dyDescent="0.3">
      <c r="C1178" s="1">
        <v>1181</v>
      </c>
      <c r="D1178" s="1">
        <v>194</v>
      </c>
      <c r="E1178" s="1">
        <v>2</v>
      </c>
      <c r="F1178" s="1">
        <v>1</v>
      </c>
      <c r="G1178" s="1"/>
      <c r="H1178" s="1"/>
      <c r="I1178" s="1">
        <v>1</v>
      </c>
      <c r="J1178" s="1"/>
      <c r="K1178" s="1"/>
      <c r="L1178" s="1"/>
      <c r="M1178" s="1"/>
      <c r="N1178" s="1">
        <v>310</v>
      </c>
      <c r="O1178" s="1">
        <v>10</v>
      </c>
      <c r="P1178" s="1">
        <v>30000</v>
      </c>
      <c r="Q1178" s="1">
        <v>1</v>
      </c>
      <c r="R1178" s="1">
        <v>1</v>
      </c>
      <c r="S1178" s="1"/>
      <c r="T1178" s="1"/>
      <c r="U1178" s="1"/>
      <c r="V1178" s="1"/>
    </row>
    <row r="1179" spans="3:22" hidden="1" x14ac:dyDescent="0.3">
      <c r="C1179" s="1">
        <v>1182</v>
      </c>
      <c r="D1179" s="1">
        <v>195</v>
      </c>
      <c r="E1179" s="1">
        <v>0</v>
      </c>
      <c r="F1179" s="1"/>
      <c r="G1179" s="1">
        <v>0</v>
      </c>
      <c r="H1179" s="1">
        <v>0</v>
      </c>
      <c r="I1179" s="1">
        <v>0</v>
      </c>
      <c r="J1179" s="1">
        <v>10</v>
      </c>
      <c r="K1179" s="1">
        <v>0</v>
      </c>
      <c r="L1179" s="1"/>
      <c r="M1179" s="1"/>
      <c r="N1179" s="1">
        <v>24</v>
      </c>
      <c r="O1179" s="1">
        <v>1</v>
      </c>
      <c r="P1179" s="1"/>
      <c r="Q1179" s="1"/>
      <c r="R1179" s="1">
        <v>1</v>
      </c>
      <c r="S1179" s="1"/>
      <c r="T1179" s="1"/>
      <c r="U1179" s="1"/>
      <c r="V1179" s="1"/>
    </row>
    <row r="1180" spans="3:22" hidden="1" x14ac:dyDescent="0.3">
      <c r="C1180" s="1">
        <v>1183</v>
      </c>
      <c r="D1180" s="1">
        <v>195</v>
      </c>
      <c r="E1180" s="1">
        <v>0</v>
      </c>
      <c r="F1180" s="1"/>
      <c r="G1180" s="1">
        <v>10</v>
      </c>
      <c r="H1180" s="1">
        <v>0</v>
      </c>
      <c r="I1180" s="1">
        <v>0</v>
      </c>
      <c r="J1180" s="1">
        <v>10</v>
      </c>
      <c r="K1180" s="1">
        <v>0</v>
      </c>
      <c r="L1180" s="1"/>
      <c r="M1180" s="1"/>
      <c r="N1180" s="1">
        <v>11</v>
      </c>
      <c r="O1180" s="1">
        <v>1</v>
      </c>
      <c r="P1180" s="1"/>
      <c r="Q1180" s="1"/>
      <c r="R1180" s="1">
        <v>1</v>
      </c>
      <c r="S1180" s="1"/>
      <c r="T1180" s="1"/>
      <c r="U1180" s="1"/>
      <c r="V1180" s="1"/>
    </row>
    <row r="1181" spans="3:22" hidden="1" x14ac:dyDescent="0.3">
      <c r="C1181" s="1">
        <v>1184</v>
      </c>
      <c r="D1181" s="1">
        <v>195</v>
      </c>
      <c r="E1181" s="1">
        <v>0</v>
      </c>
      <c r="F1181" s="1"/>
      <c r="G1181" s="1">
        <v>20</v>
      </c>
      <c r="H1181" s="1">
        <v>0</v>
      </c>
      <c r="I1181" s="1">
        <v>0</v>
      </c>
      <c r="J1181" s="1">
        <v>10</v>
      </c>
      <c r="K1181" s="1">
        <v>0</v>
      </c>
      <c r="L1181" s="1"/>
      <c r="M1181" s="1"/>
      <c r="N1181" s="1">
        <v>27</v>
      </c>
      <c r="O1181" s="1">
        <v>1</v>
      </c>
      <c r="P1181" s="1"/>
      <c r="Q1181" s="1"/>
      <c r="R1181" s="1">
        <v>1</v>
      </c>
      <c r="S1181" s="1"/>
      <c r="T1181" s="1"/>
      <c r="U1181" s="1"/>
      <c r="V1181" s="1"/>
    </row>
    <row r="1182" spans="3:22" hidden="1" x14ac:dyDescent="0.3">
      <c r="C1182" s="1">
        <v>1185</v>
      </c>
      <c r="D1182" s="1">
        <v>195</v>
      </c>
      <c r="E1182" s="1">
        <v>0</v>
      </c>
      <c r="F1182" s="1"/>
      <c r="G1182" s="1">
        <v>0</v>
      </c>
      <c r="H1182" s="1"/>
      <c r="I1182" s="1">
        <v>1</v>
      </c>
      <c r="J1182" s="1"/>
      <c r="K1182" s="1"/>
      <c r="L1182" s="1"/>
      <c r="M1182" s="1"/>
      <c r="N1182" s="1">
        <v>114</v>
      </c>
      <c r="O1182" s="1">
        <v>15</v>
      </c>
      <c r="P1182" s="1"/>
      <c r="Q1182" s="1"/>
      <c r="R1182" s="1">
        <v>1</v>
      </c>
      <c r="S1182" s="1"/>
      <c r="T1182" s="1"/>
      <c r="U1182" s="1"/>
      <c r="V1182" s="1"/>
    </row>
    <row r="1183" spans="3:22" hidden="1" x14ac:dyDescent="0.3">
      <c r="C1183" s="1">
        <v>1186</v>
      </c>
      <c r="D1183" s="1">
        <v>196</v>
      </c>
      <c r="E1183" s="1">
        <v>0</v>
      </c>
      <c r="F1183" s="1"/>
      <c r="G1183" s="1">
        <v>1</v>
      </c>
      <c r="H1183" s="1">
        <v>0</v>
      </c>
      <c r="I1183" s="1">
        <v>0</v>
      </c>
      <c r="J1183" s="1">
        <v>50</v>
      </c>
      <c r="K1183" s="1">
        <v>0</v>
      </c>
      <c r="L1183" s="1"/>
      <c r="M1183" s="1"/>
      <c r="N1183" s="1">
        <v>5</v>
      </c>
      <c r="O1183" s="1">
        <v>1</v>
      </c>
      <c r="P1183" s="1"/>
      <c r="Q1183" s="1"/>
      <c r="R1183" s="1">
        <v>1</v>
      </c>
      <c r="S1183" s="1"/>
      <c r="T1183" s="1"/>
      <c r="U1183" s="1"/>
      <c r="V1183" s="1"/>
    </row>
    <row r="1184" spans="3:22" hidden="1" x14ac:dyDescent="0.3">
      <c r="C1184" s="1">
        <v>1187</v>
      </c>
      <c r="D1184" s="1">
        <v>196</v>
      </c>
      <c r="E1184" s="1">
        <v>0</v>
      </c>
      <c r="F1184" s="1"/>
      <c r="G1184" s="1">
        <v>11</v>
      </c>
      <c r="H1184" s="1">
        <v>0</v>
      </c>
      <c r="I1184" s="1">
        <v>0</v>
      </c>
      <c r="J1184" s="1">
        <v>50</v>
      </c>
      <c r="K1184" s="1">
        <v>0</v>
      </c>
      <c r="L1184" s="1"/>
      <c r="M1184" s="1"/>
      <c r="N1184" s="1">
        <v>10</v>
      </c>
      <c r="O1184" s="1">
        <v>1</v>
      </c>
      <c r="P1184" s="1"/>
      <c r="Q1184" s="1"/>
      <c r="R1184" s="1">
        <v>1</v>
      </c>
      <c r="S1184" s="1"/>
      <c r="T1184" s="1"/>
      <c r="U1184" s="1"/>
      <c r="V1184" s="1"/>
    </row>
    <row r="1185" spans="3:22" hidden="1" x14ac:dyDescent="0.3">
      <c r="C1185" s="1">
        <v>1188</v>
      </c>
      <c r="D1185" s="1">
        <v>196</v>
      </c>
      <c r="E1185" s="1">
        <v>0</v>
      </c>
      <c r="F1185" s="1"/>
      <c r="G1185" s="1">
        <v>21</v>
      </c>
      <c r="H1185" s="1">
        <v>0</v>
      </c>
      <c r="I1185" s="1">
        <v>0</v>
      </c>
      <c r="J1185" s="1">
        <v>50</v>
      </c>
      <c r="K1185" s="1">
        <v>0</v>
      </c>
      <c r="L1185" s="1"/>
      <c r="M1185" s="1"/>
      <c r="N1185" s="1">
        <v>27</v>
      </c>
      <c r="O1185" s="1">
        <v>1</v>
      </c>
      <c r="P1185" s="1"/>
      <c r="Q1185" s="1"/>
      <c r="R1185" s="1">
        <v>1</v>
      </c>
      <c r="S1185" s="1"/>
      <c r="T1185" s="1"/>
      <c r="U1185" s="1"/>
      <c r="V1185" s="1"/>
    </row>
    <row r="1186" spans="3:22" hidden="1" x14ac:dyDescent="0.3">
      <c r="C1186" s="1">
        <v>1189</v>
      </c>
      <c r="D1186" s="1">
        <v>196</v>
      </c>
      <c r="E1186" s="1">
        <v>0</v>
      </c>
      <c r="F1186" s="1"/>
      <c r="G1186" s="1">
        <v>31</v>
      </c>
      <c r="H1186" s="1">
        <v>0</v>
      </c>
      <c r="I1186" s="1">
        <v>0</v>
      </c>
      <c r="J1186" s="1">
        <v>50</v>
      </c>
      <c r="K1186" s="1">
        <v>0</v>
      </c>
      <c r="L1186" s="1"/>
      <c r="M1186" s="1"/>
      <c r="N1186" s="1">
        <v>30</v>
      </c>
      <c r="O1186" s="1">
        <v>1</v>
      </c>
      <c r="P1186" s="1"/>
      <c r="Q1186" s="1"/>
      <c r="R1186" s="1">
        <v>1</v>
      </c>
      <c r="S1186" s="1"/>
      <c r="T1186" s="1"/>
      <c r="U1186" s="1"/>
      <c r="V1186" s="1"/>
    </row>
    <row r="1187" spans="3:22" hidden="1" x14ac:dyDescent="0.3">
      <c r="C1187" s="1">
        <v>1190</v>
      </c>
      <c r="D1187" s="1">
        <v>196</v>
      </c>
      <c r="E1187" s="1">
        <v>0</v>
      </c>
      <c r="F1187" s="1"/>
      <c r="G1187" s="1">
        <v>41</v>
      </c>
      <c r="H1187" s="1">
        <v>0</v>
      </c>
      <c r="I1187" s="1">
        <v>0</v>
      </c>
      <c r="J1187" s="1">
        <v>50</v>
      </c>
      <c r="K1187" s="1">
        <v>0</v>
      </c>
      <c r="L1187" s="1"/>
      <c r="M1187" s="1"/>
      <c r="N1187" s="1">
        <v>33</v>
      </c>
      <c r="O1187" s="1">
        <v>1</v>
      </c>
      <c r="P1187" s="1"/>
      <c r="Q1187" s="1"/>
      <c r="R1187" s="1">
        <v>1</v>
      </c>
      <c r="S1187" s="1"/>
      <c r="T1187" s="1"/>
      <c r="U1187" s="1"/>
      <c r="V1187" s="1"/>
    </row>
    <row r="1188" spans="3:22" hidden="1" x14ac:dyDescent="0.3">
      <c r="C1188" s="1">
        <v>1191</v>
      </c>
      <c r="D1188" s="1">
        <v>197</v>
      </c>
      <c r="E1188" s="1">
        <v>0</v>
      </c>
      <c r="F1188" s="1"/>
      <c r="G1188" s="1">
        <v>2</v>
      </c>
      <c r="H1188" s="1">
        <v>0</v>
      </c>
      <c r="I1188" s="1">
        <v>0</v>
      </c>
      <c r="J1188" s="1">
        <v>5</v>
      </c>
      <c r="K1188" s="1">
        <v>0</v>
      </c>
      <c r="L1188" s="1"/>
      <c r="M1188" s="1"/>
      <c r="N1188" s="1">
        <v>24</v>
      </c>
      <c r="O1188" s="1">
        <v>1</v>
      </c>
      <c r="P1188" s="1"/>
      <c r="Q1188" s="1"/>
      <c r="R1188" s="1">
        <v>1</v>
      </c>
      <c r="S1188" s="1"/>
      <c r="T1188" s="1"/>
      <c r="U1188" s="1"/>
      <c r="V1188" s="1"/>
    </row>
    <row r="1189" spans="3:22" hidden="1" x14ac:dyDescent="0.3">
      <c r="C1189" s="1">
        <v>1192</v>
      </c>
      <c r="D1189" s="1">
        <v>197</v>
      </c>
      <c r="E1189" s="1">
        <v>2</v>
      </c>
      <c r="F1189" s="1">
        <v>1</v>
      </c>
      <c r="G1189" s="1"/>
      <c r="H1189" s="1">
        <v>0</v>
      </c>
      <c r="I1189" s="1">
        <v>0</v>
      </c>
      <c r="J1189" s="1">
        <v>10</v>
      </c>
      <c r="K1189" s="1">
        <v>0</v>
      </c>
      <c r="L1189" s="1"/>
      <c r="M1189" s="1"/>
      <c r="N1189" s="1">
        <v>27</v>
      </c>
      <c r="O1189" s="1">
        <v>1</v>
      </c>
      <c r="P1189" s="1"/>
      <c r="Q1189" s="1"/>
      <c r="R1189" s="1">
        <v>1</v>
      </c>
      <c r="S1189" s="1"/>
      <c r="T1189" s="1"/>
      <c r="U1189" s="1"/>
      <c r="V1189" s="1"/>
    </row>
    <row r="1190" spans="3:22" hidden="1" x14ac:dyDescent="0.3">
      <c r="C1190" s="1">
        <v>1193</v>
      </c>
      <c r="D1190" s="1">
        <v>197</v>
      </c>
      <c r="E1190" s="1">
        <v>2</v>
      </c>
      <c r="F1190" s="1">
        <v>1</v>
      </c>
      <c r="G1190" s="1"/>
      <c r="H1190" s="1">
        <v>0</v>
      </c>
      <c r="I1190" s="1">
        <v>0</v>
      </c>
      <c r="J1190" s="1">
        <v>10</v>
      </c>
      <c r="K1190" s="1">
        <v>0</v>
      </c>
      <c r="L1190" s="1"/>
      <c r="M1190" s="1"/>
      <c r="N1190" s="1">
        <v>29</v>
      </c>
      <c r="O1190" s="1">
        <v>1</v>
      </c>
      <c r="P1190" s="1"/>
      <c r="Q1190" s="1"/>
      <c r="R1190" s="1">
        <v>1</v>
      </c>
      <c r="S1190" s="1"/>
      <c r="T1190" s="1"/>
      <c r="U1190" s="1"/>
      <c r="V1190" s="1"/>
    </row>
    <row r="1191" spans="3:22" hidden="1" x14ac:dyDescent="0.3">
      <c r="C1191" s="1">
        <v>1194</v>
      </c>
      <c r="D1191" s="1">
        <v>197</v>
      </c>
      <c r="E1191" s="1">
        <v>2</v>
      </c>
      <c r="F1191" s="1">
        <v>1</v>
      </c>
      <c r="G1191" s="1"/>
      <c r="H1191" s="1">
        <v>0</v>
      </c>
      <c r="I1191" s="1">
        <v>0</v>
      </c>
      <c r="J1191" s="1">
        <v>10</v>
      </c>
      <c r="K1191" s="1">
        <v>0</v>
      </c>
      <c r="L1191" s="1"/>
      <c r="M1191" s="1"/>
      <c r="N1191" s="1">
        <v>30</v>
      </c>
      <c r="O1191" s="1">
        <v>1</v>
      </c>
      <c r="P1191" s="1"/>
      <c r="Q1191" s="1"/>
      <c r="R1191" s="1">
        <v>1</v>
      </c>
      <c r="S1191" s="1"/>
      <c r="T1191" s="1"/>
      <c r="U1191" s="1"/>
      <c r="V1191" s="1"/>
    </row>
    <row r="1192" spans="3:22" hidden="1" x14ac:dyDescent="0.3">
      <c r="C1192" s="1">
        <v>1195</v>
      </c>
      <c r="D1192" s="1">
        <v>197</v>
      </c>
      <c r="E1192" s="1">
        <v>2</v>
      </c>
      <c r="F1192" s="1">
        <v>1</v>
      </c>
      <c r="G1192" s="1"/>
      <c r="H1192" s="1">
        <v>0</v>
      </c>
      <c r="I1192" s="1">
        <v>0</v>
      </c>
      <c r="J1192" s="1">
        <v>10</v>
      </c>
      <c r="K1192" s="1">
        <v>0</v>
      </c>
      <c r="L1192" s="1"/>
      <c r="M1192" s="1"/>
      <c r="N1192" s="1">
        <v>31</v>
      </c>
      <c r="O1192" s="1">
        <v>1</v>
      </c>
      <c r="P1192" s="1"/>
      <c r="Q1192" s="1"/>
      <c r="R1192" s="1">
        <v>1</v>
      </c>
      <c r="S1192" s="1"/>
      <c r="T1192" s="1"/>
      <c r="U1192" s="1"/>
      <c r="V1192" s="1"/>
    </row>
    <row r="1193" spans="3:22" hidden="1" x14ac:dyDescent="0.3">
      <c r="C1193" s="1">
        <v>1196</v>
      </c>
      <c r="D1193" s="1">
        <v>197</v>
      </c>
      <c r="E1193" s="1">
        <v>2</v>
      </c>
      <c r="F1193" s="1">
        <v>1</v>
      </c>
      <c r="G1193" s="1"/>
      <c r="H1193" s="1">
        <v>0</v>
      </c>
      <c r="I1193" s="1">
        <v>0</v>
      </c>
      <c r="J1193" s="1">
        <v>10</v>
      </c>
      <c r="K1193" s="1">
        <v>0</v>
      </c>
      <c r="L1193" s="1"/>
      <c r="M1193" s="1"/>
      <c r="N1193" s="1">
        <v>35</v>
      </c>
      <c r="O1193" s="1">
        <v>1</v>
      </c>
      <c r="P1193" s="1"/>
      <c r="Q1193" s="1"/>
      <c r="R1193" s="1">
        <v>1</v>
      </c>
      <c r="S1193" s="1"/>
      <c r="T1193" s="1"/>
      <c r="U1193" s="1"/>
      <c r="V1193" s="1"/>
    </row>
    <row r="1194" spans="3:22" hidden="1" x14ac:dyDescent="0.3">
      <c r="C1194" s="1">
        <v>1197</v>
      </c>
      <c r="D1194" s="1">
        <v>197</v>
      </c>
      <c r="E1194" s="1">
        <v>2</v>
      </c>
      <c r="F1194" s="1">
        <v>1</v>
      </c>
      <c r="G1194" s="1"/>
      <c r="H1194" s="1">
        <v>0</v>
      </c>
      <c r="I1194" s="1">
        <v>0</v>
      </c>
      <c r="J1194" s="1">
        <v>10</v>
      </c>
      <c r="K1194" s="1">
        <v>0</v>
      </c>
      <c r="L1194" s="1"/>
      <c r="M1194" s="1"/>
      <c r="N1194" s="1">
        <v>34</v>
      </c>
      <c r="O1194" s="1">
        <v>1</v>
      </c>
      <c r="P1194" s="1"/>
      <c r="Q1194" s="1"/>
      <c r="R1194" s="1">
        <v>1</v>
      </c>
      <c r="S1194" s="1"/>
      <c r="T1194" s="1"/>
      <c r="U1194" s="1"/>
      <c r="V1194" s="1"/>
    </row>
    <row r="1195" spans="3:22" x14ac:dyDescent="0.3">
      <c r="C1195" s="1">
        <v>1198</v>
      </c>
      <c r="D1195" s="1">
        <v>197</v>
      </c>
      <c r="E1195" s="1">
        <v>2</v>
      </c>
      <c r="F1195" s="1">
        <v>1</v>
      </c>
      <c r="G1195" s="1"/>
      <c r="H1195" s="1"/>
      <c r="I1195" s="1">
        <v>1</v>
      </c>
      <c r="J1195" s="1"/>
      <c r="K1195" s="1"/>
      <c r="L1195" s="1"/>
      <c r="M1195" s="1"/>
      <c r="N1195" s="1">
        <v>309</v>
      </c>
      <c r="O1195" s="1">
        <v>10</v>
      </c>
      <c r="P1195" s="1">
        <v>30000</v>
      </c>
      <c r="Q1195" s="1">
        <v>1</v>
      </c>
      <c r="R1195" s="1">
        <v>1</v>
      </c>
      <c r="S1195" s="1"/>
      <c r="T1195" s="1"/>
      <c r="U1195" s="1"/>
      <c r="V1195" s="1"/>
    </row>
    <row r="1196" spans="3:22" hidden="1" x14ac:dyDescent="0.3">
      <c r="C1196" s="1">
        <v>1199</v>
      </c>
      <c r="D1196" s="1">
        <v>198</v>
      </c>
      <c r="E1196" s="1">
        <v>0</v>
      </c>
      <c r="F1196" s="1"/>
      <c r="G1196" s="1">
        <v>0</v>
      </c>
      <c r="H1196" s="1">
        <v>0</v>
      </c>
      <c r="I1196" s="1">
        <v>0</v>
      </c>
      <c r="J1196" s="1">
        <v>15</v>
      </c>
      <c r="K1196" s="1">
        <v>0</v>
      </c>
      <c r="L1196" s="1"/>
      <c r="M1196" s="1"/>
      <c r="N1196" s="1">
        <v>21</v>
      </c>
      <c r="O1196" s="1">
        <v>1</v>
      </c>
      <c r="P1196" s="1"/>
      <c r="Q1196" s="1"/>
      <c r="R1196" s="1">
        <v>1</v>
      </c>
      <c r="S1196" s="1"/>
      <c r="T1196" s="1"/>
      <c r="U1196" s="1"/>
      <c r="V1196" s="1"/>
    </row>
    <row r="1197" spans="3:22" hidden="1" x14ac:dyDescent="0.3">
      <c r="C1197" s="1">
        <v>1200</v>
      </c>
      <c r="D1197" s="1">
        <v>198</v>
      </c>
      <c r="E1197" s="1">
        <v>0</v>
      </c>
      <c r="F1197" s="1"/>
      <c r="G1197" s="1">
        <v>0</v>
      </c>
      <c r="H1197" s="1">
        <v>0</v>
      </c>
      <c r="I1197" s="1">
        <v>0</v>
      </c>
      <c r="J1197" s="1">
        <v>15</v>
      </c>
      <c r="K1197" s="1">
        <v>0</v>
      </c>
      <c r="L1197" s="1"/>
      <c r="M1197" s="1"/>
      <c r="N1197" s="1">
        <v>29</v>
      </c>
      <c r="O1197" s="1">
        <v>1</v>
      </c>
      <c r="P1197" s="1"/>
      <c r="Q1197" s="1"/>
      <c r="R1197" s="1">
        <v>1</v>
      </c>
      <c r="S1197" s="1"/>
      <c r="T1197" s="1"/>
      <c r="U1197" s="1"/>
      <c r="V1197" s="1"/>
    </row>
    <row r="1198" spans="3:22" hidden="1" x14ac:dyDescent="0.3">
      <c r="C1198" s="1">
        <v>1201</v>
      </c>
      <c r="D1198" s="1">
        <v>198</v>
      </c>
      <c r="E1198" s="1">
        <v>0</v>
      </c>
      <c r="F1198" s="1"/>
      <c r="G1198" s="1">
        <v>15</v>
      </c>
      <c r="H1198" s="1">
        <v>0</v>
      </c>
      <c r="I1198" s="1">
        <v>0</v>
      </c>
      <c r="J1198" s="1">
        <v>15</v>
      </c>
      <c r="K1198" s="1">
        <v>0</v>
      </c>
      <c r="L1198" s="1"/>
      <c r="M1198" s="1"/>
      <c r="N1198" s="1">
        <v>22</v>
      </c>
      <c r="O1198" s="1">
        <v>1</v>
      </c>
      <c r="P1198" s="1"/>
      <c r="Q1198" s="1"/>
      <c r="R1198" s="1">
        <v>1</v>
      </c>
      <c r="S1198" s="1"/>
      <c r="T1198" s="1"/>
      <c r="U1198" s="1"/>
      <c r="V1198" s="1"/>
    </row>
    <row r="1199" spans="3:22" hidden="1" x14ac:dyDescent="0.3">
      <c r="C1199" s="1">
        <v>1202</v>
      </c>
      <c r="D1199" s="1">
        <v>198</v>
      </c>
      <c r="E1199" s="1">
        <v>0</v>
      </c>
      <c r="F1199" s="1"/>
      <c r="G1199" s="1">
        <v>15</v>
      </c>
      <c r="H1199" s="1">
        <v>0</v>
      </c>
      <c r="I1199" s="1">
        <v>0</v>
      </c>
      <c r="J1199" s="1">
        <v>15</v>
      </c>
      <c r="K1199" s="1">
        <v>0</v>
      </c>
      <c r="L1199" s="1"/>
      <c r="M1199" s="1"/>
      <c r="N1199" s="1">
        <v>32</v>
      </c>
      <c r="O1199" s="1">
        <v>1</v>
      </c>
      <c r="P1199" s="1"/>
      <c r="Q1199" s="1"/>
      <c r="R1199" s="1">
        <v>1</v>
      </c>
      <c r="S1199" s="1"/>
      <c r="T1199" s="1"/>
      <c r="U1199" s="1"/>
      <c r="V1199" s="1"/>
    </row>
    <row r="1200" spans="3:22" hidden="1" x14ac:dyDescent="0.3">
      <c r="C1200" s="1">
        <v>1203</v>
      </c>
      <c r="D1200" s="1">
        <v>198</v>
      </c>
      <c r="E1200" s="1">
        <v>0</v>
      </c>
      <c r="F1200" s="1"/>
      <c r="G1200" s="1">
        <v>15</v>
      </c>
      <c r="H1200" s="1">
        <v>0</v>
      </c>
      <c r="I1200" s="1">
        <v>0</v>
      </c>
      <c r="J1200" s="1">
        <v>15</v>
      </c>
      <c r="K1200" s="1">
        <v>0</v>
      </c>
      <c r="L1200" s="1"/>
      <c r="M1200" s="1"/>
      <c r="N1200" s="1">
        <v>35</v>
      </c>
      <c r="O1200" s="1">
        <v>1</v>
      </c>
      <c r="P1200" s="1"/>
      <c r="Q1200" s="1"/>
      <c r="R1200" s="1">
        <v>1</v>
      </c>
      <c r="S1200" s="1"/>
      <c r="T1200" s="1"/>
      <c r="U1200" s="1"/>
      <c r="V1200" s="1"/>
    </row>
    <row r="1201" spans="3:22" hidden="1" x14ac:dyDescent="0.3">
      <c r="C1201" s="1">
        <v>1204</v>
      </c>
      <c r="D1201" s="1">
        <v>198</v>
      </c>
      <c r="E1201" s="1">
        <v>0</v>
      </c>
      <c r="F1201" s="1"/>
      <c r="G1201" s="1">
        <v>30</v>
      </c>
      <c r="H1201" s="1">
        <v>0</v>
      </c>
      <c r="I1201" s="1">
        <v>0</v>
      </c>
      <c r="J1201" s="1">
        <v>15</v>
      </c>
      <c r="K1201" s="1">
        <v>0</v>
      </c>
      <c r="L1201" s="1"/>
      <c r="M1201" s="1"/>
      <c r="N1201" s="1">
        <v>24</v>
      </c>
      <c r="O1201" s="1">
        <v>1</v>
      </c>
      <c r="P1201" s="1"/>
      <c r="Q1201" s="1"/>
      <c r="R1201" s="1">
        <v>1</v>
      </c>
      <c r="S1201" s="1"/>
      <c r="T1201" s="1"/>
      <c r="U1201" s="1"/>
      <c r="V1201" s="1"/>
    </row>
    <row r="1202" spans="3:22" hidden="1" x14ac:dyDescent="0.3">
      <c r="C1202" s="1">
        <v>1205</v>
      </c>
      <c r="D1202" s="1">
        <v>198</v>
      </c>
      <c r="E1202" s="1">
        <v>0</v>
      </c>
      <c r="F1202" s="1"/>
      <c r="G1202" s="1">
        <v>30</v>
      </c>
      <c r="H1202" s="1">
        <v>0</v>
      </c>
      <c r="I1202" s="1">
        <v>0</v>
      </c>
      <c r="J1202" s="1">
        <v>15</v>
      </c>
      <c r="K1202" s="1">
        <v>0</v>
      </c>
      <c r="L1202" s="1"/>
      <c r="M1202" s="1"/>
      <c r="N1202" s="1">
        <v>29</v>
      </c>
      <c r="O1202" s="1">
        <v>1</v>
      </c>
      <c r="P1202" s="1"/>
      <c r="Q1202" s="1"/>
      <c r="R1202" s="1">
        <v>1</v>
      </c>
      <c r="S1202" s="1"/>
      <c r="T1202" s="1"/>
      <c r="U1202" s="1"/>
      <c r="V1202" s="1"/>
    </row>
    <row r="1203" spans="3:22" hidden="1" x14ac:dyDescent="0.3">
      <c r="C1203" s="1">
        <v>1206</v>
      </c>
      <c r="D1203" s="1">
        <v>198</v>
      </c>
      <c r="E1203" s="1">
        <v>0</v>
      </c>
      <c r="F1203" s="1"/>
      <c r="G1203" s="1">
        <v>30</v>
      </c>
      <c r="H1203" s="1">
        <v>0</v>
      </c>
      <c r="I1203" s="1">
        <v>0</v>
      </c>
      <c r="J1203" s="1">
        <v>15</v>
      </c>
      <c r="K1203" s="1">
        <v>0</v>
      </c>
      <c r="L1203" s="1"/>
      <c r="M1203" s="1"/>
      <c r="N1203" s="1">
        <v>34</v>
      </c>
      <c r="O1203" s="1">
        <v>1</v>
      </c>
      <c r="P1203" s="1"/>
      <c r="Q1203" s="1"/>
      <c r="R1203" s="1">
        <v>1</v>
      </c>
      <c r="S1203" s="1"/>
      <c r="T1203" s="1"/>
      <c r="U1203" s="1"/>
      <c r="V1203" s="1"/>
    </row>
    <row r="1204" spans="3:22" hidden="1" x14ac:dyDescent="0.3">
      <c r="C1204" s="1">
        <v>1207</v>
      </c>
      <c r="D1204" s="1">
        <v>199</v>
      </c>
      <c r="E1204" s="1">
        <v>0</v>
      </c>
      <c r="F1204" s="1"/>
      <c r="G1204" s="1">
        <v>1</v>
      </c>
      <c r="H1204" s="1">
        <v>0</v>
      </c>
      <c r="I1204" s="1">
        <v>0</v>
      </c>
      <c r="J1204" s="1">
        <v>10</v>
      </c>
      <c r="K1204" s="1">
        <v>0</v>
      </c>
      <c r="L1204" s="1"/>
      <c r="M1204" s="1"/>
      <c r="N1204" s="1">
        <v>25</v>
      </c>
      <c r="O1204" s="1">
        <v>1</v>
      </c>
      <c r="P1204" s="1"/>
      <c r="Q1204" s="1"/>
      <c r="R1204" s="1">
        <v>1</v>
      </c>
      <c r="S1204" s="1"/>
      <c r="T1204" s="1"/>
      <c r="U1204" s="1"/>
      <c r="V1204" s="1"/>
    </row>
    <row r="1205" spans="3:22" hidden="1" x14ac:dyDescent="0.3">
      <c r="C1205" s="1">
        <v>1208</v>
      </c>
      <c r="D1205" s="1">
        <v>199</v>
      </c>
      <c r="E1205" s="1">
        <v>1</v>
      </c>
      <c r="F1205" s="1">
        <v>0.8</v>
      </c>
      <c r="G1205" s="1"/>
      <c r="H1205" s="1">
        <v>0</v>
      </c>
      <c r="I1205" s="1">
        <v>0</v>
      </c>
      <c r="J1205" s="1">
        <v>10</v>
      </c>
      <c r="K1205" s="1">
        <v>0</v>
      </c>
      <c r="L1205" s="1"/>
      <c r="M1205" s="1"/>
      <c r="N1205" s="1">
        <v>24</v>
      </c>
      <c r="O1205" s="1">
        <v>1</v>
      </c>
      <c r="P1205" s="1"/>
      <c r="Q1205" s="1"/>
      <c r="R1205" s="1">
        <v>1</v>
      </c>
      <c r="S1205" s="1"/>
      <c r="T1205" s="1"/>
      <c r="U1205" s="1"/>
      <c r="V1205" s="1"/>
    </row>
    <row r="1206" spans="3:22" hidden="1" x14ac:dyDescent="0.3">
      <c r="C1206" s="1">
        <v>1209</v>
      </c>
      <c r="D1206" s="1">
        <v>199</v>
      </c>
      <c r="E1206" s="1">
        <v>1</v>
      </c>
      <c r="F1206" s="1">
        <v>0.8</v>
      </c>
      <c r="G1206" s="1"/>
      <c r="H1206" s="1">
        <v>0</v>
      </c>
      <c r="I1206" s="1">
        <v>0</v>
      </c>
      <c r="J1206" s="1">
        <v>10</v>
      </c>
      <c r="K1206" s="1">
        <v>0</v>
      </c>
      <c r="L1206" s="1"/>
      <c r="M1206" s="1"/>
      <c r="N1206" s="1">
        <v>10</v>
      </c>
      <c r="O1206" s="1">
        <v>1</v>
      </c>
      <c r="P1206" s="1"/>
      <c r="Q1206" s="1"/>
      <c r="R1206" s="1">
        <v>1</v>
      </c>
      <c r="S1206" s="1"/>
      <c r="T1206" s="1"/>
      <c r="U1206" s="1"/>
      <c r="V1206" s="1"/>
    </row>
    <row r="1207" spans="3:22" hidden="1" x14ac:dyDescent="0.3">
      <c r="C1207" s="1">
        <v>1210</v>
      </c>
      <c r="D1207" s="1">
        <v>199</v>
      </c>
      <c r="E1207" s="1">
        <v>1</v>
      </c>
      <c r="F1207" s="1">
        <v>0.8</v>
      </c>
      <c r="G1207" s="1"/>
      <c r="H1207" s="1">
        <v>0</v>
      </c>
      <c r="I1207" s="1">
        <v>0</v>
      </c>
      <c r="J1207" s="1">
        <v>10</v>
      </c>
      <c r="K1207" s="1">
        <v>0</v>
      </c>
      <c r="L1207" s="1"/>
      <c r="M1207" s="1"/>
      <c r="N1207" s="1">
        <v>30</v>
      </c>
      <c r="O1207" s="1">
        <v>1</v>
      </c>
      <c r="P1207" s="1"/>
      <c r="Q1207" s="1"/>
      <c r="R1207" s="1">
        <v>1</v>
      </c>
      <c r="S1207" s="1"/>
      <c r="T1207" s="1"/>
      <c r="U1207" s="1"/>
      <c r="V1207" s="1"/>
    </row>
    <row r="1208" spans="3:22" x14ac:dyDescent="0.3">
      <c r="C1208" s="1">
        <v>1211</v>
      </c>
      <c r="D1208" s="1">
        <v>199</v>
      </c>
      <c r="E1208" s="1">
        <v>1</v>
      </c>
      <c r="F1208" s="1">
        <v>0.8</v>
      </c>
      <c r="G1208" s="1"/>
      <c r="H1208" s="1"/>
      <c r="I1208" s="1">
        <v>1</v>
      </c>
      <c r="J1208" s="1"/>
      <c r="K1208" s="1"/>
      <c r="L1208" s="1"/>
      <c r="M1208" s="1"/>
      <c r="N1208" s="1">
        <v>302</v>
      </c>
      <c r="O1208" s="1">
        <v>10</v>
      </c>
      <c r="P1208" s="1">
        <v>30000</v>
      </c>
      <c r="Q1208" s="1">
        <v>1</v>
      </c>
      <c r="R1208" s="1">
        <v>1</v>
      </c>
      <c r="S1208" s="1"/>
      <c r="T1208" s="1"/>
      <c r="U1208" s="1"/>
      <c r="V1208" s="1"/>
    </row>
    <row r="1209" spans="3:22" hidden="1" x14ac:dyDescent="0.3">
      <c r="C1209" s="1">
        <v>1212</v>
      </c>
      <c r="D1209" s="1">
        <v>199</v>
      </c>
      <c r="E1209" s="1">
        <v>1</v>
      </c>
      <c r="F1209" s="1">
        <v>0.4</v>
      </c>
      <c r="G1209" s="1"/>
      <c r="H1209" s="1">
        <v>0</v>
      </c>
      <c r="I1209" s="1">
        <v>0</v>
      </c>
      <c r="J1209" s="1">
        <v>10</v>
      </c>
      <c r="K1209" s="1">
        <v>0</v>
      </c>
      <c r="L1209" s="1"/>
      <c r="M1209" s="1"/>
      <c r="N1209" s="1">
        <v>24</v>
      </c>
      <c r="O1209" s="1">
        <v>1</v>
      </c>
      <c r="P1209" s="1"/>
      <c r="Q1209" s="1"/>
      <c r="R1209" s="1">
        <v>1</v>
      </c>
      <c r="S1209" s="1"/>
      <c r="T1209" s="1"/>
      <c r="U1209" s="1"/>
      <c r="V1209" s="1"/>
    </row>
    <row r="1210" spans="3:22" hidden="1" x14ac:dyDescent="0.3">
      <c r="C1210" s="1">
        <v>1213</v>
      </c>
      <c r="D1210" s="1">
        <v>199</v>
      </c>
      <c r="E1210" s="1">
        <v>1</v>
      </c>
      <c r="F1210" s="1">
        <v>0.4</v>
      </c>
      <c r="G1210" s="1"/>
      <c r="H1210" s="1">
        <v>0</v>
      </c>
      <c r="I1210" s="1">
        <v>0</v>
      </c>
      <c r="J1210" s="1">
        <v>10</v>
      </c>
      <c r="K1210" s="1">
        <v>0</v>
      </c>
      <c r="L1210" s="1"/>
      <c r="M1210" s="1"/>
      <c r="N1210" s="1">
        <v>27</v>
      </c>
      <c r="O1210" s="1">
        <v>1</v>
      </c>
      <c r="P1210" s="1"/>
      <c r="Q1210" s="1"/>
      <c r="R1210" s="1">
        <v>1</v>
      </c>
      <c r="S1210" s="1"/>
      <c r="T1210" s="1"/>
      <c r="U1210" s="1"/>
      <c r="V1210" s="1"/>
    </row>
    <row r="1211" spans="3:22" hidden="1" x14ac:dyDescent="0.3">
      <c r="C1211" s="1">
        <v>1214</v>
      </c>
      <c r="D1211" s="1">
        <v>199</v>
      </c>
      <c r="E1211" s="1">
        <v>1</v>
      </c>
      <c r="F1211" s="1">
        <v>0.4</v>
      </c>
      <c r="G1211" s="1"/>
      <c r="H1211" s="1">
        <v>0</v>
      </c>
      <c r="I1211" s="1">
        <v>0</v>
      </c>
      <c r="J1211" s="1">
        <v>10</v>
      </c>
      <c r="K1211" s="1">
        <v>0</v>
      </c>
      <c r="L1211" s="1"/>
      <c r="M1211" s="1"/>
      <c r="N1211" s="1">
        <v>31</v>
      </c>
      <c r="O1211" s="1">
        <v>1</v>
      </c>
      <c r="P1211" s="1"/>
      <c r="Q1211" s="1"/>
      <c r="R1211" s="1">
        <v>1</v>
      </c>
      <c r="S1211" s="1"/>
      <c r="T1211" s="1"/>
      <c r="U1211" s="1"/>
      <c r="V1211" s="1"/>
    </row>
    <row r="1212" spans="3:22" x14ac:dyDescent="0.3">
      <c r="C1212" s="1">
        <v>1215</v>
      </c>
      <c r="D1212" s="1">
        <v>199</v>
      </c>
      <c r="E1212" s="1">
        <v>1</v>
      </c>
      <c r="F1212" s="1">
        <v>0.4</v>
      </c>
      <c r="G1212" s="1"/>
      <c r="H1212" s="1"/>
      <c r="I1212" s="1">
        <v>1</v>
      </c>
      <c r="J1212" s="1"/>
      <c r="K1212" s="1"/>
      <c r="L1212" s="1"/>
      <c r="M1212" s="1"/>
      <c r="N1212" s="1">
        <v>302</v>
      </c>
      <c r="O1212" s="1">
        <v>10</v>
      </c>
      <c r="P1212" s="1">
        <v>30000</v>
      </c>
      <c r="Q1212" s="1">
        <v>1</v>
      </c>
      <c r="R1212" s="1">
        <v>1</v>
      </c>
      <c r="S1212" s="1"/>
      <c r="T1212" s="1"/>
      <c r="U1212" s="1"/>
      <c r="V1212" s="1"/>
    </row>
    <row r="1213" spans="3:22" hidden="1" x14ac:dyDescent="0.3">
      <c r="C1213" s="1">
        <v>1216</v>
      </c>
      <c r="D1213" s="1">
        <v>200</v>
      </c>
      <c r="E1213" s="1">
        <v>0</v>
      </c>
      <c r="F1213" s="1"/>
      <c r="G1213" s="1">
        <v>4</v>
      </c>
      <c r="H1213" s="1">
        <v>0</v>
      </c>
      <c r="I1213" s="1">
        <v>0</v>
      </c>
      <c r="J1213" s="1">
        <v>10</v>
      </c>
      <c r="K1213" s="1">
        <v>0</v>
      </c>
      <c r="L1213" s="1"/>
      <c r="M1213" s="1"/>
      <c r="N1213" s="1">
        <v>24</v>
      </c>
      <c r="O1213" s="1">
        <v>1</v>
      </c>
      <c r="P1213" s="1"/>
      <c r="Q1213" s="1"/>
      <c r="R1213" s="1">
        <v>1</v>
      </c>
      <c r="S1213" s="1"/>
      <c r="T1213" s="1"/>
      <c r="U1213" s="1"/>
      <c r="V1213" s="1"/>
    </row>
    <row r="1214" spans="3:22" hidden="1" x14ac:dyDescent="0.3">
      <c r="C1214" s="1">
        <v>1217</v>
      </c>
      <c r="D1214" s="1">
        <v>200</v>
      </c>
      <c r="E1214" s="1">
        <v>0</v>
      </c>
      <c r="F1214" s="1"/>
      <c r="G1214" s="1">
        <v>14</v>
      </c>
      <c r="H1214" s="1">
        <v>0</v>
      </c>
      <c r="I1214" s="1">
        <v>0</v>
      </c>
      <c r="J1214" s="1">
        <v>10</v>
      </c>
      <c r="K1214" s="1">
        <v>0</v>
      </c>
      <c r="L1214" s="1"/>
      <c r="M1214" s="1"/>
      <c r="N1214" s="1">
        <v>5</v>
      </c>
      <c r="O1214" s="1">
        <v>1</v>
      </c>
      <c r="P1214" s="1"/>
      <c r="Q1214" s="1"/>
      <c r="R1214" s="1">
        <v>1</v>
      </c>
      <c r="S1214" s="1"/>
      <c r="T1214" s="1"/>
      <c r="U1214" s="1"/>
      <c r="V1214" s="1"/>
    </row>
    <row r="1215" spans="3:22" hidden="1" x14ac:dyDescent="0.3">
      <c r="C1215" s="1">
        <v>1218</v>
      </c>
      <c r="D1215" s="1">
        <v>200</v>
      </c>
      <c r="E1215" s="1">
        <v>0</v>
      </c>
      <c r="F1215" s="1"/>
      <c r="G1215" s="1">
        <v>24</v>
      </c>
      <c r="H1215" s="1">
        <v>0</v>
      </c>
      <c r="I1215" s="1">
        <v>0</v>
      </c>
      <c r="J1215" s="1">
        <v>10</v>
      </c>
      <c r="K1215" s="1">
        <v>0</v>
      </c>
      <c r="L1215" s="1"/>
      <c r="M1215" s="1"/>
      <c r="N1215" s="1">
        <v>10</v>
      </c>
      <c r="O1215" s="1">
        <v>1</v>
      </c>
      <c r="P1215" s="1"/>
      <c r="Q1215" s="1"/>
      <c r="R1215" s="1">
        <v>1</v>
      </c>
      <c r="S1215" s="1"/>
      <c r="T1215" s="1"/>
      <c r="U1215" s="1"/>
      <c r="V1215" s="1"/>
    </row>
    <row r="1216" spans="3:22" hidden="1" x14ac:dyDescent="0.3">
      <c r="C1216" s="1">
        <v>1219</v>
      </c>
      <c r="D1216" s="1">
        <v>200</v>
      </c>
      <c r="E1216" s="1">
        <v>0</v>
      </c>
      <c r="F1216" s="1"/>
      <c r="G1216" s="1">
        <v>34</v>
      </c>
      <c r="H1216" s="1">
        <v>0</v>
      </c>
      <c r="I1216" s="1">
        <v>0</v>
      </c>
      <c r="J1216" s="1">
        <v>10</v>
      </c>
      <c r="K1216" s="1">
        <v>0</v>
      </c>
      <c r="L1216" s="1"/>
      <c r="M1216" s="1"/>
      <c r="N1216" s="1">
        <v>27</v>
      </c>
      <c r="O1216" s="1">
        <v>1</v>
      </c>
      <c r="P1216" s="1"/>
      <c r="Q1216" s="1"/>
      <c r="R1216" s="1">
        <v>1</v>
      </c>
      <c r="S1216" s="1"/>
      <c r="T1216" s="1"/>
      <c r="U1216" s="1"/>
      <c r="V1216" s="1"/>
    </row>
    <row r="1217" spans="3:65" hidden="1" x14ac:dyDescent="0.3">
      <c r="C1217" s="1">
        <v>1220</v>
      </c>
      <c r="D1217" s="1">
        <v>200</v>
      </c>
      <c r="E1217" s="1">
        <v>0</v>
      </c>
      <c r="F1217" s="1"/>
      <c r="G1217" s="1">
        <v>44</v>
      </c>
      <c r="H1217" s="1">
        <v>0</v>
      </c>
      <c r="I1217" s="1">
        <v>0</v>
      </c>
      <c r="J1217" s="1">
        <v>10</v>
      </c>
      <c r="K1217" s="1">
        <v>0</v>
      </c>
      <c r="L1217" s="1"/>
      <c r="M1217" s="1"/>
      <c r="N1217" s="1">
        <v>35</v>
      </c>
      <c r="O1217" s="1">
        <v>1</v>
      </c>
      <c r="P1217" s="1"/>
      <c r="Q1217" s="1"/>
      <c r="R1217" s="1">
        <v>1</v>
      </c>
      <c r="S1217" s="1"/>
      <c r="T1217" s="1"/>
      <c r="U1217" s="1"/>
      <c r="V1217" s="1"/>
    </row>
    <row r="1218" spans="3:65" hidden="1" x14ac:dyDescent="0.3">
      <c r="C1218" s="1">
        <v>1221</v>
      </c>
      <c r="D1218" s="1">
        <v>200</v>
      </c>
      <c r="E1218" s="1">
        <v>0</v>
      </c>
      <c r="F1218" s="1"/>
      <c r="G1218" s="1">
        <v>54</v>
      </c>
      <c r="H1218" s="1">
        <v>0</v>
      </c>
      <c r="I1218" s="1">
        <v>0</v>
      </c>
      <c r="J1218" s="1">
        <v>10</v>
      </c>
      <c r="K1218" s="1">
        <v>0</v>
      </c>
      <c r="L1218" s="1"/>
      <c r="M1218" s="1"/>
      <c r="N1218" s="1">
        <v>34</v>
      </c>
      <c r="O1218" s="1">
        <v>1</v>
      </c>
      <c r="P1218" s="1"/>
      <c r="Q1218" s="1"/>
      <c r="R1218" s="1">
        <v>1</v>
      </c>
      <c r="S1218" s="1"/>
      <c r="T1218" s="1"/>
      <c r="U1218" s="1"/>
      <c r="V1218" s="1"/>
    </row>
    <row r="1219" spans="3:65" s="96" customFormat="1" hidden="1" x14ac:dyDescent="0.3">
      <c r="C1219" s="37">
        <v>1222</v>
      </c>
      <c r="D1219" s="37">
        <v>200</v>
      </c>
      <c r="E1219" s="37">
        <v>0</v>
      </c>
      <c r="F1219" s="37"/>
      <c r="G1219" s="37">
        <v>0</v>
      </c>
      <c r="H1219" s="37"/>
      <c r="I1219" s="37">
        <v>1</v>
      </c>
      <c r="J1219" s="37"/>
      <c r="K1219" s="37"/>
      <c r="L1219" s="37"/>
      <c r="M1219" s="37"/>
      <c r="N1219" s="37">
        <v>119</v>
      </c>
      <c r="O1219" s="37">
        <v>20</v>
      </c>
      <c r="P1219" s="37"/>
      <c r="Q1219" s="37"/>
      <c r="R1219" s="37">
        <v>1</v>
      </c>
      <c r="S1219" s="37"/>
      <c r="T1219" s="37"/>
      <c r="U1219" s="37"/>
      <c r="V1219" s="37"/>
    </row>
    <row r="1220" spans="3:65" x14ac:dyDescent="0.3">
      <c r="C1220" s="1">
        <v>1401</v>
      </c>
      <c r="D1220" s="1">
        <v>1401</v>
      </c>
      <c r="E1220" s="1">
        <v>2</v>
      </c>
      <c r="F1220" s="1">
        <v>1</v>
      </c>
      <c r="G1220" s="1"/>
      <c r="H1220" s="1">
        <v>0</v>
      </c>
      <c r="I1220" s="1">
        <v>1</v>
      </c>
      <c r="J1220" s="1"/>
      <c r="K1220" s="1"/>
      <c r="L1220" s="1"/>
      <c r="M1220" s="1"/>
      <c r="N1220" s="1">
        <v>311</v>
      </c>
      <c r="O1220" s="1">
        <v>10</v>
      </c>
      <c r="P1220" s="1">
        <v>30000</v>
      </c>
      <c r="Q1220" s="1">
        <v>1</v>
      </c>
      <c r="R1220" s="1">
        <v>1</v>
      </c>
      <c r="S1220" s="1"/>
      <c r="T1220" s="1"/>
      <c r="U1220" s="1"/>
      <c r="V1220" s="1"/>
    </row>
    <row r="1221" spans="3:65" x14ac:dyDescent="0.3">
      <c r="C1221" s="1">
        <v>1402</v>
      </c>
      <c r="D1221" s="1">
        <v>1402</v>
      </c>
      <c r="E1221" s="1">
        <v>2</v>
      </c>
      <c r="F1221" s="1">
        <v>1</v>
      </c>
      <c r="G1221" s="1"/>
      <c r="H1221" s="1">
        <v>0</v>
      </c>
      <c r="I1221" s="1">
        <v>1</v>
      </c>
      <c r="J1221" s="1"/>
      <c r="K1221" s="1"/>
      <c r="L1221" s="1"/>
      <c r="M1221" s="1"/>
      <c r="N1221" s="1">
        <v>302</v>
      </c>
      <c r="O1221" s="1">
        <v>10</v>
      </c>
      <c r="P1221" s="1">
        <v>30000</v>
      </c>
      <c r="Q1221" s="1">
        <v>1</v>
      </c>
      <c r="R1221" s="1">
        <v>1</v>
      </c>
      <c r="S1221" s="1"/>
      <c r="T1221" s="1"/>
      <c r="U1221" s="1"/>
      <c r="V1221" s="1"/>
    </row>
    <row r="1222" spans="3:65" hidden="1" x14ac:dyDescent="0.3">
      <c r="C1222" s="1">
        <v>1403</v>
      </c>
      <c r="D1222" s="1">
        <v>1403</v>
      </c>
      <c r="E1222" s="1">
        <v>0</v>
      </c>
      <c r="F1222" s="1"/>
      <c r="G1222" s="1">
        <v>60</v>
      </c>
      <c r="H1222" s="1">
        <v>0</v>
      </c>
      <c r="I1222" s="1">
        <v>2</v>
      </c>
      <c r="J1222" s="1">
        <v>60</v>
      </c>
      <c r="K1222" s="1">
        <v>0</v>
      </c>
      <c r="L1222" s="1"/>
      <c r="M1222" s="1"/>
      <c r="N1222" s="1">
        <v>309</v>
      </c>
      <c r="O1222" s="1">
        <v>10</v>
      </c>
      <c r="P1222" s="1"/>
      <c r="Q1222" s="1"/>
      <c r="R1222" s="1">
        <v>1</v>
      </c>
      <c r="S1222" s="1"/>
      <c r="T1222" s="1"/>
      <c r="U1222" s="1"/>
      <c r="V1222" s="1"/>
    </row>
    <row r="1223" spans="3:65" hidden="1" x14ac:dyDescent="0.3">
      <c r="C1223" s="1">
        <v>1404</v>
      </c>
      <c r="D1223" s="1">
        <v>1404</v>
      </c>
      <c r="E1223" s="1">
        <v>0</v>
      </c>
      <c r="F1223" s="1"/>
      <c r="G1223" s="1">
        <v>60</v>
      </c>
      <c r="H1223" s="1">
        <v>0</v>
      </c>
      <c r="I1223" s="1">
        <v>2</v>
      </c>
      <c r="J1223" s="1">
        <v>60</v>
      </c>
      <c r="K1223" s="1">
        <v>0</v>
      </c>
      <c r="L1223" s="1"/>
      <c r="M1223" s="1"/>
      <c r="N1223" s="1">
        <v>302</v>
      </c>
      <c r="O1223" s="1">
        <v>10</v>
      </c>
      <c r="P1223" s="1"/>
      <c r="Q1223" s="1"/>
      <c r="R1223" s="1">
        <v>1</v>
      </c>
      <c r="S1223" s="1"/>
      <c r="T1223" s="1"/>
      <c r="U1223" s="1"/>
      <c r="V1223" s="1"/>
    </row>
    <row r="1224" spans="3:65" s="97" customFormat="1" hidden="1" x14ac:dyDescent="0.3">
      <c r="C1224" s="98">
        <v>10001</v>
      </c>
      <c r="D1224" s="98">
        <v>1011</v>
      </c>
      <c r="E1224" s="98">
        <v>0</v>
      </c>
      <c r="F1224" s="98"/>
      <c r="G1224" s="98">
        <v>20</v>
      </c>
      <c r="H1224" s="98">
        <v>0</v>
      </c>
      <c r="I1224" s="98">
        <v>1</v>
      </c>
      <c r="J1224" s="98">
        <v>25</v>
      </c>
      <c r="K1224" s="98">
        <v>5</v>
      </c>
      <c r="L1224" s="98">
        <v>1</v>
      </c>
      <c r="M1224" s="98">
        <v>5</v>
      </c>
      <c r="N1224" s="98">
        <v>2</v>
      </c>
      <c r="O1224" s="98">
        <v>1</v>
      </c>
      <c r="P1224" s="98"/>
      <c r="Q1224" s="98"/>
      <c r="R1224" s="98">
        <v>1</v>
      </c>
      <c r="S1224" s="98"/>
      <c r="T1224" s="98"/>
      <c r="U1224" s="98"/>
      <c r="V1224" s="98"/>
      <c r="Z1224" s="99"/>
      <c r="AA1224" s="99"/>
      <c r="BD1224" s="97">
        <v>15</v>
      </c>
      <c r="BE1224" s="97">
        <v>3.75</v>
      </c>
      <c r="BF1224" s="97">
        <v>20</v>
      </c>
      <c r="BH1224" s="97">
        <v>10</v>
      </c>
      <c r="BI1224" s="97">
        <v>2.5</v>
      </c>
      <c r="BJ1224" s="97">
        <v>12</v>
      </c>
      <c r="BK1224" s="97">
        <v>0</v>
      </c>
      <c r="BL1224" s="97">
        <v>0</v>
      </c>
      <c r="BM1224" s="97">
        <v>0</v>
      </c>
    </row>
    <row r="1225" spans="3:65" hidden="1" x14ac:dyDescent="0.3">
      <c r="C1225" s="1">
        <v>10002</v>
      </c>
      <c r="D1225" s="1">
        <v>1011</v>
      </c>
      <c r="E1225" s="1">
        <v>0</v>
      </c>
      <c r="F1225" s="1"/>
      <c r="G1225" s="1">
        <v>28</v>
      </c>
      <c r="H1225" s="1">
        <v>0</v>
      </c>
      <c r="I1225" s="1">
        <v>1</v>
      </c>
      <c r="J1225" s="1">
        <v>25</v>
      </c>
      <c r="K1225" s="1">
        <v>5</v>
      </c>
      <c r="L1225" s="1">
        <v>1</v>
      </c>
      <c r="M1225" s="1">
        <v>5</v>
      </c>
      <c r="N1225" s="1">
        <v>5</v>
      </c>
      <c r="O1225" s="1">
        <v>1</v>
      </c>
      <c r="P1225" s="1"/>
      <c r="Q1225" s="1"/>
      <c r="R1225" s="1">
        <v>1</v>
      </c>
      <c r="S1225" s="1"/>
      <c r="T1225" s="1"/>
      <c r="U1225" s="1"/>
      <c r="V1225" s="1"/>
      <c r="Z1225" s="3"/>
      <c r="AA1225" s="3"/>
      <c r="BD1225">
        <v>20</v>
      </c>
      <c r="BE1225">
        <v>5</v>
      </c>
      <c r="BF1225">
        <v>27</v>
      </c>
      <c r="BH1225">
        <v>30</v>
      </c>
      <c r="BI1225">
        <v>7.5</v>
      </c>
      <c r="BJ1225">
        <v>37</v>
      </c>
      <c r="BK1225">
        <v>0</v>
      </c>
      <c r="BL1225">
        <v>0</v>
      </c>
      <c r="BM1225">
        <v>0</v>
      </c>
    </row>
    <row r="1226" spans="3:65" hidden="1" x14ac:dyDescent="0.3">
      <c r="C1226" s="1">
        <v>10003</v>
      </c>
      <c r="D1226" s="1">
        <v>1011</v>
      </c>
      <c r="E1226" s="1">
        <v>0</v>
      </c>
      <c r="F1226" s="1"/>
      <c r="G1226" s="1">
        <v>45</v>
      </c>
      <c r="H1226" s="1">
        <v>0</v>
      </c>
      <c r="I1226" s="1">
        <v>1</v>
      </c>
      <c r="J1226" s="1">
        <v>25</v>
      </c>
      <c r="K1226" s="1">
        <v>5</v>
      </c>
      <c r="L1226" s="1">
        <v>1</v>
      </c>
      <c r="M1226" s="1">
        <v>5</v>
      </c>
      <c r="N1226" s="1">
        <v>9</v>
      </c>
      <c r="O1226" s="1">
        <v>1</v>
      </c>
      <c r="P1226" s="1"/>
      <c r="Q1226" s="1"/>
      <c r="R1226" s="1">
        <v>1</v>
      </c>
      <c r="S1226" s="1"/>
      <c r="T1226" s="1"/>
      <c r="U1226" s="1"/>
      <c r="V1226" s="1"/>
      <c r="Z1226" s="3"/>
      <c r="AA1226" s="3"/>
      <c r="BD1226">
        <v>30</v>
      </c>
      <c r="BE1226">
        <v>7.5</v>
      </c>
      <c r="BF1226">
        <v>39</v>
      </c>
      <c r="BH1226">
        <v>45</v>
      </c>
      <c r="BI1226">
        <v>11.25</v>
      </c>
      <c r="BJ1226">
        <v>56</v>
      </c>
      <c r="BK1226">
        <v>0</v>
      </c>
      <c r="BL1226">
        <v>0</v>
      </c>
      <c r="BM1226">
        <v>0</v>
      </c>
    </row>
    <row r="1227" spans="3:65" hidden="1" x14ac:dyDescent="0.3">
      <c r="C1227" s="1">
        <v>10004</v>
      </c>
      <c r="D1227" s="1">
        <v>1011</v>
      </c>
      <c r="E1227" s="1">
        <v>0</v>
      </c>
      <c r="F1227" s="1"/>
      <c r="G1227" s="1">
        <v>52</v>
      </c>
      <c r="H1227" s="1">
        <v>0</v>
      </c>
      <c r="I1227" s="1">
        <v>1</v>
      </c>
      <c r="J1227" s="1">
        <v>25</v>
      </c>
      <c r="K1227" s="1">
        <v>5</v>
      </c>
      <c r="L1227" s="1">
        <v>1</v>
      </c>
      <c r="M1227" s="1">
        <v>5</v>
      </c>
      <c r="N1227" s="1">
        <v>14</v>
      </c>
      <c r="O1227" s="1">
        <v>1</v>
      </c>
      <c r="P1227" s="1"/>
      <c r="Q1227" s="1"/>
      <c r="R1227" s="1">
        <v>1</v>
      </c>
      <c r="S1227" s="1"/>
      <c r="T1227" s="1"/>
      <c r="U1227" s="1"/>
      <c r="V1227" s="1"/>
      <c r="Z1227" s="3"/>
      <c r="AA1227" s="3"/>
      <c r="BD1227">
        <v>50</v>
      </c>
      <c r="BE1227">
        <v>12.5</v>
      </c>
      <c r="BF1227">
        <v>64</v>
      </c>
      <c r="BH1227">
        <v>60</v>
      </c>
      <c r="BI1227">
        <v>15</v>
      </c>
      <c r="BJ1227">
        <v>75</v>
      </c>
      <c r="BK1227">
        <v>0</v>
      </c>
      <c r="BL1227">
        <v>0</v>
      </c>
      <c r="BM1227">
        <v>0</v>
      </c>
    </row>
    <row r="1228" spans="3:65" hidden="1" x14ac:dyDescent="0.3">
      <c r="C1228" s="1">
        <v>10005</v>
      </c>
      <c r="D1228" s="1">
        <v>1011</v>
      </c>
      <c r="E1228" s="1">
        <v>0</v>
      </c>
      <c r="F1228" s="1"/>
      <c r="G1228" s="1">
        <v>55</v>
      </c>
      <c r="H1228" s="1">
        <v>0</v>
      </c>
      <c r="I1228" s="1">
        <v>0</v>
      </c>
      <c r="J1228" s="1">
        <v>30</v>
      </c>
      <c r="K1228" s="1">
        <v>5</v>
      </c>
      <c r="L1228" s="1">
        <v>1</v>
      </c>
      <c r="M1228" s="1">
        <v>5</v>
      </c>
      <c r="N1228" s="1">
        <v>2</v>
      </c>
      <c r="O1228" s="1">
        <v>1</v>
      </c>
      <c r="P1228" s="1"/>
      <c r="Q1228" s="1"/>
      <c r="R1228" s="1">
        <v>1</v>
      </c>
      <c r="S1228" s="1"/>
      <c r="T1228" s="1"/>
      <c r="U1228" s="1"/>
      <c r="V1228" s="1"/>
      <c r="Z1228" s="3"/>
      <c r="AA1228" s="3"/>
    </row>
    <row r="1229" spans="3:65" hidden="1" x14ac:dyDescent="0.3">
      <c r="C1229" s="1">
        <v>10006</v>
      </c>
      <c r="D1229" s="1">
        <v>1011</v>
      </c>
      <c r="E1229" s="1">
        <v>0</v>
      </c>
      <c r="F1229" s="1"/>
      <c r="G1229" s="1">
        <v>60</v>
      </c>
      <c r="H1229" s="1">
        <v>0</v>
      </c>
      <c r="I1229" s="1">
        <v>0</v>
      </c>
      <c r="J1229" s="1">
        <v>35</v>
      </c>
      <c r="K1229" s="1">
        <v>5</v>
      </c>
      <c r="L1229" s="1">
        <v>1</v>
      </c>
      <c r="M1229" s="1">
        <v>5</v>
      </c>
      <c r="N1229" s="1">
        <v>5</v>
      </c>
      <c r="O1229" s="1">
        <v>1</v>
      </c>
      <c r="P1229" s="1"/>
      <c r="Q1229" s="1"/>
      <c r="R1229" s="1">
        <v>1</v>
      </c>
      <c r="S1229" s="1"/>
      <c r="T1229" s="1"/>
      <c r="U1229" s="1"/>
      <c r="V1229" s="1"/>
      <c r="Z1229" s="3"/>
      <c r="AA1229" s="3"/>
    </row>
    <row r="1230" spans="3:65" hidden="1" x14ac:dyDescent="0.3">
      <c r="C1230" s="1">
        <v>10007</v>
      </c>
      <c r="D1230" s="1">
        <v>1011</v>
      </c>
      <c r="E1230" s="1">
        <v>0</v>
      </c>
      <c r="F1230" s="1"/>
      <c r="G1230" s="1">
        <v>90</v>
      </c>
      <c r="H1230" s="1">
        <v>0</v>
      </c>
      <c r="I1230" s="1">
        <v>0</v>
      </c>
      <c r="J1230" s="1">
        <v>42</v>
      </c>
      <c r="K1230" s="1">
        <v>5</v>
      </c>
      <c r="L1230" s="1">
        <v>1</v>
      </c>
      <c r="M1230" s="1">
        <v>5</v>
      </c>
      <c r="N1230" s="1">
        <v>9</v>
      </c>
      <c r="O1230" s="1">
        <v>1</v>
      </c>
      <c r="P1230" s="1"/>
      <c r="Q1230" s="1"/>
      <c r="R1230" s="1">
        <v>1</v>
      </c>
      <c r="S1230" s="1"/>
      <c r="T1230" s="1"/>
      <c r="U1230" s="1"/>
      <c r="V1230" s="1"/>
      <c r="Z1230" s="3"/>
      <c r="AA1230" s="3"/>
    </row>
    <row r="1231" spans="3:65" hidden="1" x14ac:dyDescent="0.3">
      <c r="C1231" s="1">
        <v>10008</v>
      </c>
      <c r="D1231" s="1">
        <v>1011</v>
      </c>
      <c r="E1231" s="1">
        <v>0</v>
      </c>
      <c r="F1231" s="1"/>
      <c r="G1231" s="1">
        <v>95</v>
      </c>
      <c r="H1231" s="1">
        <v>0</v>
      </c>
      <c r="I1231" s="1">
        <v>0</v>
      </c>
      <c r="J1231" s="1">
        <v>50</v>
      </c>
      <c r="K1231" s="1">
        <v>5</v>
      </c>
      <c r="L1231" s="1">
        <v>1</v>
      </c>
      <c r="M1231" s="1">
        <v>5</v>
      </c>
      <c r="N1231" s="1">
        <v>14</v>
      </c>
      <c r="O1231" s="1">
        <v>1</v>
      </c>
      <c r="P1231" s="1"/>
      <c r="Q1231" s="1"/>
      <c r="R1231" s="1">
        <v>1</v>
      </c>
      <c r="S1231" s="1"/>
      <c r="T1231" s="1"/>
      <c r="U1231" s="1"/>
      <c r="V1231" s="1"/>
      <c r="Z1231" s="3"/>
      <c r="AA1231" s="3"/>
    </row>
    <row r="1232" spans="3:65" hidden="1" x14ac:dyDescent="0.3">
      <c r="C1232" s="1">
        <v>10009</v>
      </c>
      <c r="D1232" s="1">
        <v>1011</v>
      </c>
      <c r="E1232" s="1">
        <v>0</v>
      </c>
      <c r="F1232" s="1"/>
      <c r="G1232" s="1">
        <v>110</v>
      </c>
      <c r="H1232" s="1">
        <v>0</v>
      </c>
      <c r="I1232" s="1">
        <v>0</v>
      </c>
      <c r="J1232" s="1">
        <v>55</v>
      </c>
      <c r="K1232" s="1">
        <v>5</v>
      </c>
      <c r="L1232" s="1">
        <v>1</v>
      </c>
      <c r="M1232" s="1">
        <v>5</v>
      </c>
      <c r="N1232" s="1">
        <v>2</v>
      </c>
      <c r="O1232" s="1">
        <v>1</v>
      </c>
      <c r="P1232" s="1"/>
      <c r="Q1232" s="1"/>
      <c r="R1232" s="1">
        <v>1</v>
      </c>
      <c r="S1232" s="1"/>
      <c r="T1232" s="1"/>
      <c r="U1232" s="1"/>
      <c r="V1232" s="1"/>
      <c r="Z1232" s="3"/>
      <c r="AA1232" s="3"/>
    </row>
    <row r="1233" spans="3:65" hidden="1" x14ac:dyDescent="0.3">
      <c r="C1233" s="1">
        <v>10010</v>
      </c>
      <c r="D1233" s="1">
        <v>1011</v>
      </c>
      <c r="E1233" s="1">
        <v>0</v>
      </c>
      <c r="F1233" s="1"/>
      <c r="G1233" s="1">
        <v>115</v>
      </c>
      <c r="H1233" s="1">
        <v>0</v>
      </c>
      <c r="I1233" s="1">
        <v>0</v>
      </c>
      <c r="J1233" s="1">
        <v>65</v>
      </c>
      <c r="K1233" s="1">
        <v>5</v>
      </c>
      <c r="L1233" s="1">
        <v>1</v>
      </c>
      <c r="M1233" s="1">
        <v>5</v>
      </c>
      <c r="N1233" s="1">
        <v>6</v>
      </c>
      <c r="O1233" s="1">
        <v>1</v>
      </c>
      <c r="P1233" s="1"/>
      <c r="Q1233" s="1"/>
      <c r="R1233" s="1">
        <v>1</v>
      </c>
      <c r="S1233" s="1"/>
      <c r="T1233" s="1"/>
      <c r="U1233" s="1"/>
      <c r="V1233" s="1"/>
      <c r="Z1233" s="3"/>
      <c r="AA1233" s="3"/>
    </row>
    <row r="1234" spans="3:65" hidden="1" x14ac:dyDescent="0.3">
      <c r="C1234" s="1">
        <v>10011</v>
      </c>
      <c r="D1234" s="1">
        <v>1012</v>
      </c>
      <c r="E1234" s="1">
        <v>0</v>
      </c>
      <c r="F1234" s="1"/>
      <c r="G1234" s="1">
        <v>1</v>
      </c>
      <c r="H1234" s="1">
        <v>0</v>
      </c>
      <c r="I1234" s="1">
        <v>4</v>
      </c>
      <c r="J1234" s="1">
        <v>25</v>
      </c>
      <c r="K1234" s="1">
        <v>5</v>
      </c>
      <c r="L1234" s="1">
        <v>1</v>
      </c>
      <c r="M1234" s="1">
        <v>5</v>
      </c>
      <c r="N1234" s="1">
        <v>2</v>
      </c>
      <c r="O1234" s="1">
        <v>1</v>
      </c>
      <c r="P1234" s="1"/>
      <c r="Q1234" s="1"/>
      <c r="R1234" s="1">
        <v>1</v>
      </c>
      <c r="S1234" s="1"/>
      <c r="T1234" s="1"/>
      <c r="U1234" s="1"/>
      <c r="V1234" s="1"/>
      <c r="Z1234" s="3"/>
      <c r="AA1234" s="3"/>
      <c r="BD1234">
        <v>70</v>
      </c>
      <c r="BE1234">
        <f t="shared" ref="BE1234:BE1284" si="0">BD1234/4</f>
        <v>17.5</v>
      </c>
      <c r="BF1234">
        <f t="shared" ref="BF1234:BF1284" si="1">ROUNDDOWN(BD1234+BE1234,0)+2</f>
        <v>89</v>
      </c>
      <c r="BH1234">
        <v>70</v>
      </c>
      <c r="BI1234">
        <f t="shared" ref="BI1234:BI1284" si="2">BH1234/4</f>
        <v>17.5</v>
      </c>
      <c r="BJ1234">
        <f t="shared" ref="BJ1234:BJ1284" si="3">ROUNDDOWN(BH1234+BI1234,0)</f>
        <v>87</v>
      </c>
      <c r="BK1234">
        <v>0</v>
      </c>
      <c r="BL1234">
        <f t="shared" ref="BL1234:BL1284" si="4">IF(BK1234=0,0,BK1234-BH1234)</f>
        <v>0</v>
      </c>
      <c r="BM1234">
        <f t="shared" ref="BM1234:BM1284" si="5">IF(BL1234=0,0,BL1234+BJ1234)</f>
        <v>0</v>
      </c>
    </row>
    <row r="1235" spans="3:65" hidden="1" x14ac:dyDescent="0.3">
      <c r="C1235" s="1">
        <v>10012</v>
      </c>
      <c r="D1235" s="1">
        <v>1012</v>
      </c>
      <c r="E1235" s="1">
        <v>0</v>
      </c>
      <c r="F1235" s="1"/>
      <c r="G1235" s="1">
        <v>1</v>
      </c>
      <c r="H1235" s="1">
        <v>0</v>
      </c>
      <c r="I1235" s="1">
        <v>4</v>
      </c>
      <c r="J1235" s="1">
        <v>15</v>
      </c>
      <c r="K1235" s="1">
        <v>5</v>
      </c>
      <c r="L1235" s="1">
        <v>1</v>
      </c>
      <c r="M1235" s="1">
        <v>5</v>
      </c>
      <c r="N1235" s="1">
        <v>5</v>
      </c>
      <c r="O1235" s="1">
        <v>1</v>
      </c>
      <c r="P1235" s="1"/>
      <c r="Q1235" s="1"/>
      <c r="R1235" s="1" t="s">
        <v>1606</v>
      </c>
      <c r="S1235" s="1"/>
      <c r="T1235" s="1"/>
      <c r="U1235" s="1"/>
      <c r="V1235" s="1"/>
      <c r="Z1235" s="3"/>
      <c r="AA1235" s="3"/>
      <c r="BD1235">
        <v>2</v>
      </c>
      <c r="BE1235">
        <f t="shared" si="0"/>
        <v>0.5</v>
      </c>
      <c r="BF1235">
        <f t="shared" si="1"/>
        <v>4</v>
      </c>
      <c r="BH1235">
        <v>40</v>
      </c>
      <c r="BI1235">
        <f t="shared" si="2"/>
        <v>10</v>
      </c>
      <c r="BJ1235">
        <f t="shared" si="3"/>
        <v>50</v>
      </c>
      <c r="BK1235">
        <v>0</v>
      </c>
      <c r="BL1235">
        <f t="shared" si="4"/>
        <v>0</v>
      </c>
      <c r="BM1235">
        <f t="shared" si="5"/>
        <v>0</v>
      </c>
    </row>
    <row r="1236" spans="3:65" hidden="1" x14ac:dyDescent="0.3">
      <c r="C1236" s="1">
        <v>10013</v>
      </c>
      <c r="D1236" s="1">
        <v>1012</v>
      </c>
      <c r="E1236" s="1">
        <v>0</v>
      </c>
      <c r="F1236" s="1"/>
      <c r="G1236" s="1">
        <v>42</v>
      </c>
      <c r="H1236" s="1">
        <v>0</v>
      </c>
      <c r="I1236" s="1">
        <v>0</v>
      </c>
      <c r="J1236" s="1">
        <v>42</v>
      </c>
      <c r="K1236" s="1">
        <v>5</v>
      </c>
      <c r="L1236" s="1">
        <v>1</v>
      </c>
      <c r="M1236" s="1">
        <v>5</v>
      </c>
      <c r="N1236" s="1">
        <v>10</v>
      </c>
      <c r="O1236" s="1">
        <v>1</v>
      </c>
      <c r="P1236" s="1"/>
      <c r="Q1236" s="1"/>
      <c r="R1236" s="1">
        <v>1</v>
      </c>
      <c r="S1236" s="1"/>
      <c r="T1236" s="1"/>
      <c r="U1236" s="1"/>
      <c r="V1236" s="1"/>
      <c r="Z1236" s="3"/>
      <c r="AA1236" s="3"/>
      <c r="BD1236">
        <v>4.5</v>
      </c>
      <c r="BE1236">
        <f t="shared" si="0"/>
        <v>1.125</v>
      </c>
      <c r="BF1236">
        <f t="shared" si="1"/>
        <v>7</v>
      </c>
      <c r="BH1236">
        <v>30</v>
      </c>
      <c r="BI1236">
        <f t="shared" si="2"/>
        <v>7.5</v>
      </c>
      <c r="BJ1236">
        <f t="shared" si="3"/>
        <v>37</v>
      </c>
      <c r="BK1236">
        <v>70</v>
      </c>
      <c r="BL1236">
        <f t="shared" si="4"/>
        <v>40</v>
      </c>
      <c r="BM1236">
        <f t="shared" si="5"/>
        <v>77</v>
      </c>
    </row>
    <row r="1237" spans="3:65" hidden="1" x14ac:dyDescent="0.3">
      <c r="C1237" s="1">
        <v>10014</v>
      </c>
      <c r="D1237" s="1">
        <v>1012</v>
      </c>
      <c r="E1237" s="1">
        <v>0</v>
      </c>
      <c r="F1237" s="1"/>
      <c r="G1237" s="1">
        <v>57</v>
      </c>
      <c r="H1237" s="1">
        <v>0</v>
      </c>
      <c r="I1237" s="1">
        <v>0</v>
      </c>
      <c r="J1237" s="1">
        <v>57</v>
      </c>
      <c r="K1237" s="1">
        <v>5</v>
      </c>
      <c r="L1237" s="1">
        <v>1</v>
      </c>
      <c r="M1237" s="1">
        <v>5</v>
      </c>
      <c r="N1237" s="1">
        <v>15</v>
      </c>
      <c r="O1237" s="1">
        <v>1</v>
      </c>
      <c r="P1237" s="1"/>
      <c r="Q1237" s="1"/>
      <c r="R1237" s="1">
        <v>1</v>
      </c>
      <c r="S1237" s="1"/>
      <c r="T1237" s="1"/>
      <c r="U1237" s="1"/>
      <c r="V1237" s="1"/>
      <c r="Z1237" s="3"/>
      <c r="AA1237" s="3"/>
      <c r="AE1237" t="s">
        <v>125</v>
      </c>
      <c r="BD1237">
        <v>4</v>
      </c>
      <c r="BE1237">
        <f t="shared" si="0"/>
        <v>1</v>
      </c>
      <c r="BF1237">
        <f t="shared" si="1"/>
        <v>7</v>
      </c>
      <c r="BH1237">
        <v>30</v>
      </c>
      <c r="BI1237">
        <f t="shared" si="2"/>
        <v>7.5</v>
      </c>
      <c r="BJ1237">
        <f t="shared" si="3"/>
        <v>37</v>
      </c>
      <c r="BK1237">
        <v>70</v>
      </c>
      <c r="BL1237">
        <f t="shared" si="4"/>
        <v>40</v>
      </c>
      <c r="BM1237">
        <f t="shared" si="5"/>
        <v>77</v>
      </c>
    </row>
    <row r="1238" spans="3:65" hidden="1" x14ac:dyDescent="0.3">
      <c r="C1238" s="1">
        <v>10015</v>
      </c>
      <c r="D1238" s="1">
        <v>1013</v>
      </c>
      <c r="E1238" s="1">
        <v>0</v>
      </c>
      <c r="F1238" s="1"/>
      <c r="G1238" s="1">
        <v>10</v>
      </c>
      <c r="H1238" s="1">
        <v>0</v>
      </c>
      <c r="I1238" s="1">
        <v>3</v>
      </c>
      <c r="J1238" s="1">
        <v>25</v>
      </c>
      <c r="K1238" s="1">
        <v>5</v>
      </c>
      <c r="L1238" s="1">
        <v>1</v>
      </c>
      <c r="M1238" s="1">
        <v>5</v>
      </c>
      <c r="N1238" s="1">
        <v>2</v>
      </c>
      <c r="O1238" s="1">
        <v>1</v>
      </c>
      <c r="P1238" s="1"/>
      <c r="Q1238" s="1"/>
      <c r="R1238" s="1">
        <v>1</v>
      </c>
      <c r="S1238" s="1"/>
      <c r="T1238" s="1"/>
      <c r="U1238" s="1"/>
      <c r="V1238" s="1"/>
      <c r="Z1238" s="3"/>
      <c r="AA1238" s="3"/>
      <c r="AD1238">
        <v>1</v>
      </c>
      <c r="AE1238" t="s">
        <v>126</v>
      </c>
      <c r="AF1238" t="s">
        <v>127</v>
      </c>
      <c r="AG1238" t="s">
        <v>128</v>
      </c>
      <c r="BD1238">
        <v>6</v>
      </c>
      <c r="BE1238">
        <v>1.5</v>
      </c>
      <c r="BF1238">
        <v>9</v>
      </c>
      <c r="BH1238">
        <v>85</v>
      </c>
      <c r="BI1238">
        <v>21.25</v>
      </c>
      <c r="BJ1238">
        <v>106</v>
      </c>
      <c r="BK1238">
        <v>0</v>
      </c>
      <c r="BL1238">
        <v>0</v>
      </c>
      <c r="BM1238">
        <v>0</v>
      </c>
    </row>
    <row r="1239" spans="3:65" hidden="1" x14ac:dyDescent="0.3">
      <c r="C1239" s="1">
        <v>10016</v>
      </c>
      <c r="D1239" s="1">
        <v>1013</v>
      </c>
      <c r="E1239" s="1">
        <v>0</v>
      </c>
      <c r="F1239" s="1"/>
      <c r="G1239" s="1">
        <v>15</v>
      </c>
      <c r="H1239" s="1">
        <v>0</v>
      </c>
      <c r="I1239" s="1">
        <v>2</v>
      </c>
      <c r="J1239" s="1">
        <v>25</v>
      </c>
      <c r="K1239" s="1">
        <v>5</v>
      </c>
      <c r="L1239" s="1">
        <v>1</v>
      </c>
      <c r="M1239" s="1">
        <v>5</v>
      </c>
      <c r="N1239" s="1">
        <v>6</v>
      </c>
      <c r="O1239" s="1">
        <v>1</v>
      </c>
      <c r="P1239" s="1"/>
      <c r="Q1239" s="1"/>
      <c r="R1239" s="1">
        <v>1</v>
      </c>
      <c r="S1239" s="1"/>
      <c r="T1239" s="1"/>
      <c r="U1239" s="1"/>
      <c r="V1239" s="1"/>
      <c r="Z1239" s="3"/>
      <c r="AA1239" s="3"/>
      <c r="AD1239">
        <v>2</v>
      </c>
      <c r="AE1239" t="s">
        <v>126</v>
      </c>
      <c r="AF1239" t="s">
        <v>129</v>
      </c>
      <c r="AG1239" t="s">
        <v>130</v>
      </c>
      <c r="BD1239">
        <v>4</v>
      </c>
      <c r="BE1239">
        <v>1</v>
      </c>
      <c r="BF1239">
        <v>7</v>
      </c>
      <c r="BH1239">
        <v>85</v>
      </c>
      <c r="BI1239">
        <v>21.25</v>
      </c>
      <c r="BJ1239">
        <v>106</v>
      </c>
      <c r="BK1239">
        <v>0</v>
      </c>
      <c r="BL1239">
        <v>0</v>
      </c>
      <c r="BM1239">
        <v>0</v>
      </c>
    </row>
    <row r="1240" spans="3:65" hidden="1" x14ac:dyDescent="0.3">
      <c r="C1240" s="1">
        <v>10017</v>
      </c>
      <c r="D1240" s="1">
        <v>1013</v>
      </c>
      <c r="E1240" s="1">
        <v>0</v>
      </c>
      <c r="F1240" s="1"/>
      <c r="G1240" s="1">
        <v>20</v>
      </c>
      <c r="H1240" s="1">
        <v>0</v>
      </c>
      <c r="I1240" s="1">
        <v>1</v>
      </c>
      <c r="J1240" s="1">
        <v>25</v>
      </c>
      <c r="K1240" s="1">
        <v>5</v>
      </c>
      <c r="L1240" s="1">
        <v>1</v>
      </c>
      <c r="M1240" s="1">
        <v>5</v>
      </c>
      <c r="N1240" s="1">
        <v>11</v>
      </c>
      <c r="O1240" s="1">
        <v>1</v>
      </c>
      <c r="P1240" s="1"/>
      <c r="Q1240" s="1"/>
      <c r="R1240" s="1">
        <v>1</v>
      </c>
      <c r="S1240" s="1"/>
      <c r="T1240" s="1"/>
      <c r="U1240" s="1"/>
      <c r="V1240" s="1"/>
      <c r="Z1240" s="3"/>
      <c r="AA1240" s="3"/>
      <c r="AD1240">
        <v>3</v>
      </c>
      <c r="AE1240" t="s">
        <v>131</v>
      </c>
      <c r="AF1240" t="s">
        <v>132</v>
      </c>
      <c r="AG1240" t="s">
        <v>133</v>
      </c>
      <c r="BD1240">
        <v>3</v>
      </c>
      <c r="BE1240">
        <v>0.75</v>
      </c>
      <c r="BF1240">
        <v>5</v>
      </c>
      <c r="BH1240">
        <v>85</v>
      </c>
      <c r="BI1240">
        <v>21.25</v>
      </c>
      <c r="BJ1240">
        <v>106</v>
      </c>
      <c r="BK1240">
        <v>0</v>
      </c>
      <c r="BL1240">
        <v>0</v>
      </c>
      <c r="BM1240">
        <v>0</v>
      </c>
    </row>
    <row r="1241" spans="3:65" hidden="1" x14ac:dyDescent="0.3">
      <c r="C1241" s="1">
        <v>10018</v>
      </c>
      <c r="D1241" s="1">
        <v>1013</v>
      </c>
      <c r="E1241" s="1">
        <v>0</v>
      </c>
      <c r="F1241" s="1"/>
      <c r="G1241" s="1">
        <v>25</v>
      </c>
      <c r="H1241" s="1">
        <v>0</v>
      </c>
      <c r="I1241" s="1">
        <v>1</v>
      </c>
      <c r="J1241" s="1">
        <v>25</v>
      </c>
      <c r="K1241" s="1">
        <v>5</v>
      </c>
      <c r="L1241" s="1">
        <v>1</v>
      </c>
      <c r="M1241" s="1">
        <v>5</v>
      </c>
      <c r="N1241" s="1">
        <v>14</v>
      </c>
      <c r="O1241" s="1">
        <v>1</v>
      </c>
      <c r="P1241" s="1"/>
      <c r="Q1241" s="1"/>
      <c r="R1241" s="1">
        <v>1</v>
      </c>
      <c r="S1241" s="1"/>
      <c r="T1241" s="1"/>
      <c r="U1241" s="1"/>
      <c r="V1241" s="1"/>
      <c r="Z1241" s="3"/>
      <c r="AA1241" s="3"/>
      <c r="AD1241">
        <v>4</v>
      </c>
      <c r="AF1241" t="s">
        <v>134</v>
      </c>
      <c r="AG1241" t="s">
        <v>135</v>
      </c>
      <c r="BD1241">
        <v>120</v>
      </c>
      <c r="BE1241">
        <v>30</v>
      </c>
      <c r="BF1241">
        <v>152</v>
      </c>
      <c r="BH1241">
        <v>90</v>
      </c>
      <c r="BI1241">
        <v>22.5</v>
      </c>
      <c r="BJ1241">
        <v>112</v>
      </c>
      <c r="BK1241">
        <v>0</v>
      </c>
      <c r="BL1241">
        <v>0</v>
      </c>
      <c r="BM1241">
        <v>0</v>
      </c>
    </row>
    <row r="1242" spans="3:65" hidden="1" x14ac:dyDescent="0.3">
      <c r="C1242" s="1">
        <v>10019</v>
      </c>
      <c r="D1242" s="1">
        <v>1013</v>
      </c>
      <c r="E1242" s="1">
        <v>0</v>
      </c>
      <c r="F1242" s="1"/>
      <c r="G1242" s="1">
        <v>35</v>
      </c>
      <c r="H1242" s="1">
        <v>0</v>
      </c>
      <c r="I1242" s="1">
        <v>0</v>
      </c>
      <c r="J1242" s="1">
        <v>25</v>
      </c>
      <c r="K1242" s="1">
        <v>5</v>
      </c>
      <c r="L1242" s="1">
        <v>1</v>
      </c>
      <c r="M1242" s="1">
        <v>5</v>
      </c>
      <c r="N1242" s="1">
        <v>2</v>
      </c>
      <c r="O1242" s="1">
        <v>1</v>
      </c>
      <c r="P1242" s="1"/>
      <c r="Q1242" s="1"/>
      <c r="R1242" s="1">
        <v>1</v>
      </c>
      <c r="S1242" s="1"/>
      <c r="T1242" s="1"/>
      <c r="U1242" s="1"/>
      <c r="V1242" s="1"/>
      <c r="Z1242" s="3"/>
      <c r="AA1242" s="3"/>
    </row>
    <row r="1243" spans="3:65" hidden="1" x14ac:dyDescent="0.3">
      <c r="C1243" s="1">
        <v>10020</v>
      </c>
      <c r="D1243" s="1">
        <v>1013</v>
      </c>
      <c r="E1243" s="1">
        <v>0</v>
      </c>
      <c r="F1243" s="1"/>
      <c r="G1243" s="1">
        <v>40</v>
      </c>
      <c r="H1243" s="1">
        <v>0</v>
      </c>
      <c r="I1243" s="1">
        <v>0</v>
      </c>
      <c r="J1243" s="1">
        <v>25</v>
      </c>
      <c r="K1243" s="1">
        <v>5</v>
      </c>
      <c r="L1243" s="1">
        <v>1</v>
      </c>
      <c r="M1243" s="1">
        <v>5</v>
      </c>
      <c r="N1243" s="1">
        <v>6</v>
      </c>
      <c r="O1243" s="1">
        <v>1</v>
      </c>
      <c r="P1243" s="1"/>
      <c r="Q1243" s="1"/>
      <c r="R1243" s="1">
        <v>1</v>
      </c>
      <c r="S1243" s="1"/>
      <c r="T1243" s="1"/>
      <c r="U1243" s="1"/>
      <c r="V1243" s="1"/>
      <c r="Z1243" s="3"/>
      <c r="AA1243" s="3"/>
    </row>
    <row r="1244" spans="3:65" hidden="1" x14ac:dyDescent="0.3">
      <c r="C1244" s="1">
        <v>10021</v>
      </c>
      <c r="D1244" s="1">
        <v>1013</v>
      </c>
      <c r="E1244" s="1">
        <v>0</v>
      </c>
      <c r="F1244" s="1"/>
      <c r="G1244" s="1">
        <v>70</v>
      </c>
      <c r="H1244" s="1">
        <v>0</v>
      </c>
      <c r="I1244" s="1">
        <v>0</v>
      </c>
      <c r="J1244" s="1">
        <v>35</v>
      </c>
      <c r="K1244" s="1">
        <v>5</v>
      </c>
      <c r="L1244" s="1">
        <v>1</v>
      </c>
      <c r="M1244" s="1">
        <v>5</v>
      </c>
      <c r="N1244" s="1">
        <v>11</v>
      </c>
      <c r="O1244" s="1">
        <v>1</v>
      </c>
      <c r="P1244" s="1"/>
      <c r="Q1244" s="1"/>
      <c r="R1244" s="1">
        <v>1</v>
      </c>
      <c r="S1244" s="1"/>
      <c r="T1244" s="1"/>
      <c r="U1244" s="1"/>
      <c r="V1244" s="1"/>
      <c r="Z1244" s="3"/>
      <c r="AA1244" s="3"/>
    </row>
    <row r="1245" spans="3:65" hidden="1" x14ac:dyDescent="0.3">
      <c r="C1245" s="1">
        <v>10022</v>
      </c>
      <c r="D1245" s="1">
        <v>1013</v>
      </c>
      <c r="E1245" s="1">
        <v>0</v>
      </c>
      <c r="F1245" s="1"/>
      <c r="G1245" s="1">
        <v>75</v>
      </c>
      <c r="H1245" s="1">
        <v>0</v>
      </c>
      <c r="I1245" s="1">
        <v>0</v>
      </c>
      <c r="J1245" s="1">
        <v>45</v>
      </c>
      <c r="K1245" s="1">
        <v>5</v>
      </c>
      <c r="L1245" s="1">
        <v>1</v>
      </c>
      <c r="M1245" s="1">
        <v>5</v>
      </c>
      <c r="N1245" s="1">
        <v>14</v>
      </c>
      <c r="O1245" s="1">
        <v>1</v>
      </c>
      <c r="P1245" s="1"/>
      <c r="Q1245" s="1"/>
      <c r="R1245" s="1">
        <v>1</v>
      </c>
      <c r="S1245" s="1"/>
      <c r="T1245" s="1"/>
      <c r="U1245" s="1"/>
      <c r="V1245" s="1"/>
      <c r="Z1245" s="3"/>
      <c r="AA1245" s="3"/>
    </row>
    <row r="1246" spans="3:65" hidden="1" x14ac:dyDescent="0.3">
      <c r="C1246" s="1">
        <v>10023</v>
      </c>
      <c r="D1246" s="1">
        <v>1013</v>
      </c>
      <c r="E1246" s="1">
        <v>0</v>
      </c>
      <c r="F1246" s="1"/>
      <c r="G1246" s="1">
        <v>85</v>
      </c>
      <c r="H1246" s="1">
        <v>0</v>
      </c>
      <c r="I1246" s="1">
        <v>0</v>
      </c>
      <c r="J1246" s="1">
        <v>30</v>
      </c>
      <c r="K1246" s="1">
        <v>5</v>
      </c>
      <c r="L1246" s="1">
        <v>1</v>
      </c>
      <c r="M1246" s="1">
        <v>5</v>
      </c>
      <c r="N1246" s="1">
        <v>3</v>
      </c>
      <c r="O1246" s="1">
        <v>1</v>
      </c>
      <c r="P1246" s="1"/>
      <c r="Q1246" s="1"/>
      <c r="R1246" s="1">
        <v>1</v>
      </c>
      <c r="S1246" s="1"/>
      <c r="T1246" s="1"/>
      <c r="U1246" s="1"/>
      <c r="V1246" s="1"/>
      <c r="Z1246" s="3"/>
      <c r="AA1246" s="3"/>
    </row>
    <row r="1247" spans="3:65" hidden="1" x14ac:dyDescent="0.3">
      <c r="C1247" s="1">
        <v>10024</v>
      </c>
      <c r="D1247" s="1">
        <v>1013</v>
      </c>
      <c r="E1247" s="1">
        <v>0</v>
      </c>
      <c r="F1247" s="1"/>
      <c r="G1247" s="1">
        <v>95</v>
      </c>
      <c r="H1247" s="1">
        <v>0</v>
      </c>
      <c r="I1247" s="1">
        <v>0</v>
      </c>
      <c r="J1247" s="1">
        <v>40</v>
      </c>
      <c r="K1247" s="1">
        <v>5</v>
      </c>
      <c r="L1247" s="1">
        <v>1</v>
      </c>
      <c r="M1247" s="1">
        <v>5</v>
      </c>
      <c r="N1247" s="1">
        <v>11</v>
      </c>
      <c r="O1247" s="1">
        <v>1</v>
      </c>
      <c r="P1247" s="1"/>
      <c r="Q1247" s="1"/>
      <c r="R1247" s="1">
        <v>1</v>
      </c>
      <c r="S1247" s="1"/>
      <c r="T1247" s="1"/>
      <c r="U1247" s="1"/>
      <c r="V1247" s="1"/>
      <c r="Z1247" s="3"/>
      <c r="AA1247" s="3"/>
    </row>
    <row r="1248" spans="3:65" hidden="1" x14ac:dyDescent="0.3">
      <c r="C1248" s="1">
        <v>10025</v>
      </c>
      <c r="D1248" s="1">
        <v>1014</v>
      </c>
      <c r="E1248" s="1">
        <v>0</v>
      </c>
      <c r="F1248" s="1"/>
      <c r="G1248" s="1">
        <v>10</v>
      </c>
      <c r="H1248" s="1">
        <v>0</v>
      </c>
      <c r="I1248" s="1">
        <v>3</v>
      </c>
      <c r="J1248" s="1">
        <v>20</v>
      </c>
      <c r="K1248" s="1">
        <v>5</v>
      </c>
      <c r="L1248" s="1">
        <v>1</v>
      </c>
      <c r="M1248" s="1">
        <v>5</v>
      </c>
      <c r="N1248" s="1">
        <v>3</v>
      </c>
      <c r="O1248" s="1">
        <v>1</v>
      </c>
      <c r="P1248" s="1"/>
      <c r="Q1248" s="1"/>
      <c r="R1248" s="1">
        <v>1</v>
      </c>
      <c r="S1248" s="1"/>
      <c r="T1248" s="1"/>
      <c r="U1248" s="1"/>
      <c r="V1248" s="1"/>
      <c r="Z1248" s="3"/>
      <c r="AA1248" s="3"/>
      <c r="AD1248">
        <v>5</v>
      </c>
      <c r="AF1248" t="s">
        <v>136</v>
      </c>
      <c r="AG1248" t="s">
        <v>137</v>
      </c>
      <c r="AK1248">
        <v>18</v>
      </c>
      <c r="AL1248">
        <v>27</v>
      </c>
      <c r="AN1248">
        <v>25</v>
      </c>
      <c r="AO1248">
        <v>0</v>
      </c>
      <c r="AP1248">
        <v>37</v>
      </c>
      <c r="BD1248">
        <v>10</v>
      </c>
      <c r="BE1248">
        <v>2.5</v>
      </c>
      <c r="BF1248">
        <v>14</v>
      </c>
      <c r="BH1248">
        <v>95</v>
      </c>
      <c r="BI1248">
        <v>23.75</v>
      </c>
      <c r="BJ1248">
        <v>118</v>
      </c>
      <c r="BK1248">
        <v>0</v>
      </c>
      <c r="BL1248">
        <v>0</v>
      </c>
      <c r="BM1248">
        <v>0</v>
      </c>
    </row>
    <row r="1249" spans="3:65" hidden="1" x14ac:dyDescent="0.3">
      <c r="C1249" s="1">
        <v>10026</v>
      </c>
      <c r="D1249" s="1">
        <v>1014</v>
      </c>
      <c r="E1249" s="1">
        <v>0</v>
      </c>
      <c r="F1249" s="1"/>
      <c r="G1249" s="1">
        <v>15</v>
      </c>
      <c r="H1249" s="1">
        <v>0</v>
      </c>
      <c r="I1249" s="1">
        <v>2</v>
      </c>
      <c r="J1249" s="1">
        <v>24</v>
      </c>
      <c r="K1249" s="1">
        <v>5</v>
      </c>
      <c r="L1249" s="1">
        <v>1</v>
      </c>
      <c r="M1249" s="1">
        <v>5</v>
      </c>
      <c r="N1249" s="1">
        <v>6</v>
      </c>
      <c r="O1249" s="1">
        <v>1</v>
      </c>
      <c r="P1249" s="1"/>
      <c r="Q1249" s="1"/>
      <c r="R1249" s="1">
        <v>1</v>
      </c>
      <c r="S1249" s="1"/>
      <c r="T1249" s="1"/>
      <c r="U1249" s="1"/>
      <c r="V1249" s="1"/>
      <c r="Z1249" s="3"/>
      <c r="AA1249" s="3"/>
      <c r="AD1249">
        <v>6</v>
      </c>
      <c r="AE1249" t="s">
        <v>138</v>
      </c>
      <c r="AG1249" t="s">
        <v>139</v>
      </c>
      <c r="AK1249">
        <v>20</v>
      </c>
      <c r="AL1249">
        <v>30</v>
      </c>
      <c r="AN1249">
        <v>18</v>
      </c>
      <c r="AO1249">
        <v>0</v>
      </c>
      <c r="AP1249">
        <v>27</v>
      </c>
      <c r="BD1249">
        <v>13</v>
      </c>
      <c r="BE1249">
        <v>3.25</v>
      </c>
      <c r="BF1249">
        <v>18</v>
      </c>
      <c r="BH1249">
        <v>20</v>
      </c>
      <c r="BI1249">
        <v>5</v>
      </c>
      <c r="BJ1249">
        <v>25</v>
      </c>
      <c r="BK1249">
        <v>0</v>
      </c>
      <c r="BL1249">
        <v>0</v>
      </c>
      <c r="BM1249">
        <v>0</v>
      </c>
    </row>
    <row r="1250" spans="3:65" hidden="1" x14ac:dyDescent="0.3">
      <c r="C1250" s="1">
        <v>10027</v>
      </c>
      <c r="D1250" s="1">
        <v>1014</v>
      </c>
      <c r="E1250" s="1">
        <v>0</v>
      </c>
      <c r="F1250" s="1"/>
      <c r="G1250" s="1">
        <v>25</v>
      </c>
      <c r="H1250" s="1">
        <v>0</v>
      </c>
      <c r="I1250" s="1">
        <v>1</v>
      </c>
      <c r="J1250" s="1">
        <v>28</v>
      </c>
      <c r="K1250" s="1">
        <v>5</v>
      </c>
      <c r="L1250" s="1">
        <v>1</v>
      </c>
      <c r="M1250" s="1">
        <v>5</v>
      </c>
      <c r="N1250" s="1">
        <v>11</v>
      </c>
      <c r="O1250" s="1">
        <v>1</v>
      </c>
      <c r="P1250" s="1"/>
      <c r="Q1250" s="1"/>
      <c r="R1250" s="1">
        <v>1</v>
      </c>
      <c r="S1250" s="1"/>
      <c r="T1250" s="1"/>
      <c r="U1250" s="1"/>
      <c r="V1250" s="1"/>
      <c r="Z1250" s="3"/>
      <c r="AA1250" s="3"/>
      <c r="AD1250">
        <v>7</v>
      </c>
      <c r="AE1250" t="s">
        <v>140</v>
      </c>
      <c r="AG1250" t="s">
        <v>137</v>
      </c>
      <c r="AK1250">
        <v>27</v>
      </c>
      <c r="AL1250">
        <v>40</v>
      </c>
      <c r="AN1250">
        <v>37</v>
      </c>
      <c r="AO1250">
        <v>0</v>
      </c>
      <c r="AP1250">
        <v>55</v>
      </c>
      <c r="BD1250">
        <v>15</v>
      </c>
      <c r="BE1250">
        <v>3.75</v>
      </c>
      <c r="BF1250">
        <v>20</v>
      </c>
      <c r="BH1250">
        <v>15</v>
      </c>
      <c r="BI1250">
        <v>3.75</v>
      </c>
      <c r="BJ1250">
        <v>18</v>
      </c>
      <c r="BK1250">
        <v>0</v>
      </c>
      <c r="BL1250">
        <v>0</v>
      </c>
      <c r="BM1250">
        <v>0</v>
      </c>
    </row>
    <row r="1251" spans="3:65" hidden="1" x14ac:dyDescent="0.3">
      <c r="C1251" s="1">
        <v>10028</v>
      </c>
      <c r="D1251" s="1">
        <v>1014</v>
      </c>
      <c r="E1251" s="1">
        <v>0</v>
      </c>
      <c r="F1251" s="1"/>
      <c r="G1251" s="1">
        <v>35</v>
      </c>
      <c r="H1251" s="1">
        <v>0</v>
      </c>
      <c r="I1251" s="1">
        <v>1</v>
      </c>
      <c r="J1251" s="1">
        <v>32</v>
      </c>
      <c r="K1251" s="1">
        <v>5</v>
      </c>
      <c r="L1251" s="1">
        <v>1</v>
      </c>
      <c r="M1251" s="1">
        <v>5</v>
      </c>
      <c r="N1251" s="1">
        <v>15</v>
      </c>
      <c r="O1251" s="1">
        <v>1</v>
      </c>
      <c r="P1251" s="1"/>
      <c r="Q1251" s="1"/>
      <c r="R1251" s="1">
        <v>1</v>
      </c>
      <c r="S1251" s="1"/>
      <c r="T1251" s="1"/>
      <c r="U1251" s="1"/>
      <c r="V1251" s="1"/>
      <c r="Z1251" s="3"/>
      <c r="AA1251" s="3"/>
      <c r="AD1251">
        <v>8</v>
      </c>
      <c r="AE1251" t="s">
        <v>138</v>
      </c>
      <c r="AF1251" t="s">
        <v>141</v>
      </c>
      <c r="AG1251" t="s">
        <v>128</v>
      </c>
      <c r="AK1251">
        <v>39</v>
      </c>
      <c r="AL1251">
        <v>58</v>
      </c>
      <c r="AN1251">
        <v>56</v>
      </c>
      <c r="AO1251">
        <v>0</v>
      </c>
      <c r="AP1251">
        <v>84</v>
      </c>
      <c r="BD1251">
        <v>20</v>
      </c>
      <c r="BE1251">
        <v>5</v>
      </c>
      <c r="BF1251">
        <v>27</v>
      </c>
      <c r="BH1251">
        <v>30</v>
      </c>
      <c r="BI1251">
        <v>7.5</v>
      </c>
      <c r="BJ1251">
        <v>37</v>
      </c>
      <c r="BK1251">
        <v>0</v>
      </c>
      <c r="BL1251">
        <v>0</v>
      </c>
      <c r="BM1251">
        <v>0</v>
      </c>
    </row>
    <row r="1252" spans="3:65" hidden="1" x14ac:dyDescent="0.3">
      <c r="C1252" s="1">
        <v>10029</v>
      </c>
      <c r="D1252" s="1">
        <v>1014</v>
      </c>
      <c r="E1252" s="1">
        <v>0</v>
      </c>
      <c r="F1252" s="1"/>
      <c r="G1252" s="1">
        <v>45</v>
      </c>
      <c r="H1252" s="1">
        <v>0</v>
      </c>
      <c r="I1252" s="1">
        <v>1</v>
      </c>
      <c r="J1252" s="1">
        <v>38</v>
      </c>
      <c r="K1252" s="1">
        <v>5</v>
      </c>
      <c r="L1252" s="1">
        <v>1</v>
      </c>
      <c r="M1252" s="1">
        <v>5</v>
      </c>
      <c r="N1252" s="1">
        <v>3</v>
      </c>
      <c r="O1252" s="1">
        <v>1</v>
      </c>
      <c r="P1252" s="1"/>
      <c r="Q1252" s="1"/>
      <c r="R1252" s="1">
        <v>1</v>
      </c>
      <c r="S1252" s="3"/>
      <c r="T1252" s="3"/>
      <c r="U1252" s="3"/>
      <c r="V1252" s="3"/>
    </row>
    <row r="1253" spans="3:65" hidden="1" x14ac:dyDescent="0.3">
      <c r="C1253" s="1">
        <v>10030</v>
      </c>
      <c r="D1253" s="1">
        <v>1014</v>
      </c>
      <c r="E1253" s="1">
        <v>0</v>
      </c>
      <c r="F1253" s="1"/>
      <c r="G1253" s="1">
        <v>55</v>
      </c>
      <c r="H1253" s="1">
        <v>0</v>
      </c>
      <c r="I1253" s="1">
        <v>0</v>
      </c>
      <c r="J1253" s="1">
        <v>45</v>
      </c>
      <c r="K1253" s="1">
        <v>5</v>
      </c>
      <c r="L1253" s="1">
        <v>1</v>
      </c>
      <c r="M1253" s="1">
        <v>5</v>
      </c>
      <c r="N1253" s="1">
        <v>6</v>
      </c>
      <c r="O1253" s="1">
        <v>1</v>
      </c>
      <c r="P1253" s="1"/>
      <c r="Q1253" s="1"/>
      <c r="R1253" s="1">
        <v>1</v>
      </c>
      <c r="S1253" s="1"/>
      <c r="T1253" s="1"/>
      <c r="U1253" s="1"/>
      <c r="V1253" s="1"/>
      <c r="Z1253" s="3"/>
      <c r="AA1253" s="3"/>
    </row>
    <row r="1254" spans="3:65" hidden="1" x14ac:dyDescent="0.3">
      <c r="C1254" s="1">
        <v>10031</v>
      </c>
      <c r="D1254" s="1">
        <v>1014</v>
      </c>
      <c r="E1254" s="1">
        <v>0</v>
      </c>
      <c r="F1254" s="1"/>
      <c r="G1254" s="1">
        <v>70</v>
      </c>
      <c r="H1254" s="1">
        <v>0</v>
      </c>
      <c r="I1254" s="1">
        <v>0</v>
      </c>
      <c r="J1254" s="1">
        <v>51</v>
      </c>
      <c r="K1254" s="1">
        <v>5</v>
      </c>
      <c r="L1254" s="1">
        <v>1</v>
      </c>
      <c r="M1254" s="1">
        <v>5</v>
      </c>
      <c r="N1254" s="1">
        <v>11</v>
      </c>
      <c r="O1254" s="1">
        <v>1</v>
      </c>
      <c r="P1254" s="1"/>
      <c r="Q1254" s="1"/>
      <c r="R1254" s="1">
        <v>1</v>
      </c>
      <c r="S1254" s="1"/>
      <c r="T1254" s="1"/>
      <c r="U1254" s="1"/>
      <c r="V1254" s="1"/>
      <c r="Z1254" s="3"/>
      <c r="AA1254" s="3"/>
    </row>
    <row r="1255" spans="3:65" hidden="1" x14ac:dyDescent="0.3">
      <c r="C1255" s="1">
        <v>10032</v>
      </c>
      <c r="D1255" s="1">
        <v>1014</v>
      </c>
      <c r="E1255" s="1">
        <v>0</v>
      </c>
      <c r="F1255" s="1"/>
      <c r="G1255" s="1">
        <v>85</v>
      </c>
      <c r="H1255" s="1">
        <v>0</v>
      </c>
      <c r="I1255" s="1">
        <v>0</v>
      </c>
      <c r="J1255" s="1">
        <v>60</v>
      </c>
      <c r="K1255" s="1">
        <v>5</v>
      </c>
      <c r="L1255" s="1">
        <v>1</v>
      </c>
      <c r="M1255" s="1">
        <v>5</v>
      </c>
      <c r="N1255" s="1">
        <v>15</v>
      </c>
      <c r="O1255" s="1">
        <v>1</v>
      </c>
      <c r="P1255" s="1"/>
      <c r="Q1255" s="1"/>
      <c r="R1255" s="1">
        <v>1</v>
      </c>
      <c r="S1255" s="1"/>
      <c r="T1255" s="1"/>
      <c r="U1255" s="1"/>
      <c r="V1255" s="1"/>
      <c r="Z1255" s="3"/>
      <c r="AA1255" s="3"/>
    </row>
    <row r="1256" spans="3:65" hidden="1" x14ac:dyDescent="0.3">
      <c r="C1256" s="1">
        <v>10033</v>
      </c>
      <c r="D1256" s="1">
        <v>1014</v>
      </c>
      <c r="E1256" s="1">
        <v>0</v>
      </c>
      <c r="F1256" s="1"/>
      <c r="G1256" s="1">
        <v>102</v>
      </c>
      <c r="H1256" s="1">
        <v>0</v>
      </c>
      <c r="I1256" s="1">
        <v>0</v>
      </c>
      <c r="J1256" s="1">
        <v>75</v>
      </c>
      <c r="K1256" s="1">
        <v>5</v>
      </c>
      <c r="L1256" s="1">
        <v>1</v>
      </c>
      <c r="M1256" s="1">
        <v>5</v>
      </c>
      <c r="N1256" s="1">
        <v>3</v>
      </c>
      <c r="O1256" s="1">
        <v>1</v>
      </c>
      <c r="P1256" s="1"/>
      <c r="Q1256" s="1"/>
      <c r="R1256" s="1">
        <v>1</v>
      </c>
      <c r="S1256" s="1"/>
      <c r="T1256" s="1"/>
      <c r="U1256" s="1"/>
      <c r="V1256" s="1"/>
      <c r="Z1256" s="3"/>
      <c r="AA1256" s="3"/>
    </row>
    <row r="1257" spans="3:65" hidden="1" x14ac:dyDescent="0.3">
      <c r="C1257" s="1">
        <v>10034</v>
      </c>
      <c r="D1257" s="1">
        <v>1014</v>
      </c>
      <c r="E1257" s="1">
        <v>0</v>
      </c>
      <c r="F1257" s="1"/>
      <c r="G1257" s="1">
        <v>125</v>
      </c>
      <c r="H1257" s="1">
        <v>0</v>
      </c>
      <c r="I1257" s="1">
        <v>0</v>
      </c>
      <c r="J1257" s="1">
        <v>90</v>
      </c>
      <c r="K1257" s="1">
        <v>5</v>
      </c>
      <c r="L1257" s="1">
        <v>1</v>
      </c>
      <c r="M1257" s="1">
        <v>5</v>
      </c>
      <c r="N1257" s="1">
        <v>10</v>
      </c>
      <c r="O1257" s="1">
        <v>1</v>
      </c>
      <c r="P1257" s="1"/>
      <c r="Q1257" s="1"/>
      <c r="R1257" s="1">
        <v>1</v>
      </c>
      <c r="S1257" s="3"/>
      <c r="T1257" s="3"/>
      <c r="U1257" s="3"/>
      <c r="V1257" s="3"/>
    </row>
    <row r="1258" spans="3:65" hidden="1" x14ac:dyDescent="0.3">
      <c r="C1258" s="1">
        <v>10036</v>
      </c>
      <c r="D1258" s="1">
        <v>1015</v>
      </c>
      <c r="E1258" s="1">
        <v>0</v>
      </c>
      <c r="F1258" s="1"/>
      <c r="G1258" s="1">
        <v>10</v>
      </c>
      <c r="H1258" s="1">
        <v>0</v>
      </c>
      <c r="I1258" s="1">
        <v>0</v>
      </c>
      <c r="J1258" s="1">
        <v>20</v>
      </c>
      <c r="K1258" s="1">
        <v>5</v>
      </c>
      <c r="L1258" s="1">
        <v>1</v>
      </c>
      <c r="M1258" s="1">
        <v>5</v>
      </c>
      <c r="N1258" s="1">
        <v>3</v>
      </c>
      <c r="O1258" s="1">
        <v>1</v>
      </c>
      <c r="P1258" s="1"/>
      <c r="Q1258" s="1"/>
      <c r="R1258" s="1">
        <v>1</v>
      </c>
      <c r="S1258" s="1"/>
      <c r="T1258" s="1"/>
      <c r="U1258" s="1"/>
      <c r="V1258" s="1"/>
      <c r="Z1258" s="3"/>
      <c r="AA1258" s="3"/>
      <c r="AD1258">
        <v>10</v>
      </c>
      <c r="AE1258" t="s">
        <v>140</v>
      </c>
      <c r="AF1258" t="s">
        <v>141</v>
      </c>
      <c r="AG1258" t="s">
        <v>137</v>
      </c>
      <c r="AK1258">
        <v>3</v>
      </c>
      <c r="AL1258">
        <f t="shared" ref="AL1258:AL1266" si="6">ROUNDDOWN(AK1258*1.5,0)</f>
        <v>4</v>
      </c>
      <c r="AN1258">
        <v>128</v>
      </c>
      <c r="AO1258">
        <v>0</v>
      </c>
      <c r="AP1258">
        <f t="shared" ref="AP1258:AP1266" si="7">ROUNDDOWN(AN1258*1.5,0)</f>
        <v>192</v>
      </c>
      <c r="BD1258">
        <v>50</v>
      </c>
      <c r="BE1258">
        <f t="shared" si="0"/>
        <v>12.5</v>
      </c>
      <c r="BF1258">
        <f t="shared" si="1"/>
        <v>64</v>
      </c>
      <c r="BH1258">
        <v>60</v>
      </c>
      <c r="BI1258">
        <f t="shared" si="2"/>
        <v>15</v>
      </c>
      <c r="BJ1258">
        <f t="shared" si="3"/>
        <v>75</v>
      </c>
      <c r="BK1258">
        <v>0</v>
      </c>
      <c r="BL1258">
        <f t="shared" si="4"/>
        <v>0</v>
      </c>
      <c r="BM1258">
        <f t="shared" si="5"/>
        <v>0</v>
      </c>
    </row>
    <row r="1259" spans="3:65" hidden="1" x14ac:dyDescent="0.3">
      <c r="C1259" s="1">
        <v>10037</v>
      </c>
      <c r="D1259" s="1">
        <v>1015</v>
      </c>
      <c r="E1259" s="1">
        <v>0</v>
      </c>
      <c r="F1259" s="1"/>
      <c r="G1259" s="1">
        <v>25</v>
      </c>
      <c r="H1259" s="1">
        <v>0</v>
      </c>
      <c r="I1259" s="1">
        <v>0</v>
      </c>
      <c r="J1259" s="1">
        <v>20</v>
      </c>
      <c r="K1259" s="1">
        <v>5</v>
      </c>
      <c r="L1259" s="1">
        <v>1</v>
      </c>
      <c r="M1259" s="1">
        <v>5</v>
      </c>
      <c r="N1259" s="1">
        <v>7</v>
      </c>
      <c r="O1259" s="1">
        <v>1</v>
      </c>
      <c r="P1259" s="1"/>
      <c r="Q1259" s="1"/>
      <c r="R1259" s="1">
        <v>1</v>
      </c>
      <c r="S1259" s="1"/>
      <c r="T1259" s="1"/>
      <c r="U1259" s="1"/>
      <c r="V1259" s="1"/>
      <c r="Z1259" s="3"/>
      <c r="AA1259" s="3"/>
      <c r="AC1259" t="s">
        <v>142</v>
      </c>
      <c r="AD1259">
        <v>1</v>
      </c>
      <c r="AE1259" t="s">
        <v>143</v>
      </c>
      <c r="AG1259" t="s">
        <v>139</v>
      </c>
      <c r="AK1259">
        <v>114</v>
      </c>
      <c r="AL1259">
        <f t="shared" si="6"/>
        <v>171</v>
      </c>
      <c r="AN1259">
        <v>125</v>
      </c>
      <c r="AO1259">
        <v>0</v>
      </c>
      <c r="AP1259">
        <f t="shared" si="7"/>
        <v>187</v>
      </c>
      <c r="BD1259">
        <v>1.5</v>
      </c>
      <c r="BE1259">
        <f t="shared" si="0"/>
        <v>0.375</v>
      </c>
      <c r="BF1259">
        <f t="shared" si="1"/>
        <v>3</v>
      </c>
      <c r="BH1259">
        <v>103</v>
      </c>
      <c r="BI1259">
        <f t="shared" si="2"/>
        <v>25.75</v>
      </c>
      <c r="BJ1259">
        <f t="shared" si="3"/>
        <v>128</v>
      </c>
      <c r="BK1259">
        <v>0</v>
      </c>
      <c r="BL1259">
        <f t="shared" si="4"/>
        <v>0</v>
      </c>
      <c r="BM1259">
        <f t="shared" si="5"/>
        <v>0</v>
      </c>
    </row>
    <row r="1260" spans="3:65" hidden="1" x14ac:dyDescent="0.3">
      <c r="C1260" s="1">
        <v>10038</v>
      </c>
      <c r="D1260" s="1">
        <v>1015</v>
      </c>
      <c r="E1260" s="1">
        <v>1</v>
      </c>
      <c r="F1260" s="1">
        <v>0.5</v>
      </c>
      <c r="G1260" s="1"/>
      <c r="H1260" s="1"/>
      <c r="I1260" s="1">
        <v>1</v>
      </c>
      <c r="J1260" s="1"/>
      <c r="K1260" s="1"/>
      <c r="L1260" s="1"/>
      <c r="M1260" s="1"/>
      <c r="N1260" s="1">
        <v>6</v>
      </c>
      <c r="O1260" s="1">
        <v>1</v>
      </c>
      <c r="P1260" s="1">
        <v>40000</v>
      </c>
      <c r="Q1260" s="1">
        <v>3</v>
      </c>
      <c r="R1260" s="1">
        <v>1</v>
      </c>
      <c r="S1260" s="1"/>
      <c r="T1260" s="1"/>
      <c r="U1260" s="1"/>
      <c r="V1260" s="1"/>
      <c r="Z1260" s="3"/>
      <c r="AA1260" s="3"/>
      <c r="AD1260">
        <v>2</v>
      </c>
      <c r="AE1260" t="s">
        <v>143</v>
      </c>
      <c r="AG1260" t="s">
        <v>137</v>
      </c>
      <c r="AK1260">
        <v>27</v>
      </c>
      <c r="AL1260">
        <f t="shared" si="6"/>
        <v>40</v>
      </c>
      <c r="AN1260">
        <v>25</v>
      </c>
      <c r="AO1260">
        <v>0</v>
      </c>
      <c r="AP1260">
        <f t="shared" si="7"/>
        <v>37</v>
      </c>
      <c r="BD1260">
        <v>90</v>
      </c>
      <c r="BE1260">
        <f t="shared" si="0"/>
        <v>22.5</v>
      </c>
      <c r="BF1260">
        <f t="shared" si="1"/>
        <v>114</v>
      </c>
      <c r="BH1260">
        <v>100</v>
      </c>
      <c r="BI1260">
        <f t="shared" si="2"/>
        <v>25</v>
      </c>
      <c r="BJ1260">
        <f t="shared" si="3"/>
        <v>125</v>
      </c>
      <c r="BK1260">
        <v>0</v>
      </c>
      <c r="BL1260">
        <f t="shared" si="4"/>
        <v>0</v>
      </c>
      <c r="BM1260">
        <f t="shared" si="5"/>
        <v>0</v>
      </c>
    </row>
    <row r="1261" spans="3:65" hidden="1" x14ac:dyDescent="0.3">
      <c r="C1261" s="1">
        <v>10039</v>
      </c>
      <c r="D1261" s="1">
        <v>1015</v>
      </c>
      <c r="E1261" s="1">
        <v>0</v>
      </c>
      <c r="F1261" s="1"/>
      <c r="G1261" s="1">
        <v>30</v>
      </c>
      <c r="H1261" s="1">
        <v>0</v>
      </c>
      <c r="I1261" s="1">
        <v>0</v>
      </c>
      <c r="J1261" s="1">
        <v>20</v>
      </c>
      <c r="K1261" s="1">
        <v>5</v>
      </c>
      <c r="L1261" s="1">
        <v>1</v>
      </c>
      <c r="M1261" s="1">
        <v>5</v>
      </c>
      <c r="N1261" s="1">
        <v>12</v>
      </c>
      <c r="O1261" s="1">
        <v>1</v>
      </c>
      <c r="P1261" s="1"/>
      <c r="Q1261" s="1"/>
      <c r="R1261" s="1">
        <v>1</v>
      </c>
      <c r="S1261" s="1"/>
      <c r="T1261" s="1"/>
      <c r="U1261" s="1"/>
      <c r="V1261" s="1"/>
      <c r="Z1261" s="3"/>
      <c r="AA1261" s="3"/>
      <c r="AC1261" t="s">
        <v>144</v>
      </c>
      <c r="AD1261">
        <v>3</v>
      </c>
      <c r="AE1261" t="s">
        <v>145</v>
      </c>
      <c r="AG1261" t="s">
        <v>137</v>
      </c>
      <c r="AH1261" t="s">
        <v>146</v>
      </c>
      <c r="AK1261">
        <v>14</v>
      </c>
      <c r="AL1261">
        <f t="shared" si="6"/>
        <v>21</v>
      </c>
      <c r="AN1261">
        <v>31</v>
      </c>
      <c r="AO1261">
        <v>0</v>
      </c>
      <c r="AP1261">
        <f t="shared" si="7"/>
        <v>46</v>
      </c>
      <c r="BD1261">
        <v>20</v>
      </c>
      <c r="BE1261">
        <f t="shared" si="0"/>
        <v>5</v>
      </c>
      <c r="BF1261">
        <f t="shared" si="1"/>
        <v>27</v>
      </c>
      <c r="BH1261">
        <v>20</v>
      </c>
      <c r="BI1261">
        <f t="shared" si="2"/>
        <v>5</v>
      </c>
      <c r="BJ1261">
        <f t="shared" si="3"/>
        <v>25</v>
      </c>
      <c r="BK1261">
        <v>0</v>
      </c>
      <c r="BL1261">
        <f t="shared" si="4"/>
        <v>0</v>
      </c>
      <c r="BM1261">
        <f t="shared" si="5"/>
        <v>0</v>
      </c>
    </row>
    <row r="1262" spans="3:65" hidden="1" x14ac:dyDescent="0.3">
      <c r="C1262" s="1">
        <v>10040</v>
      </c>
      <c r="D1262" s="1">
        <v>1015</v>
      </c>
      <c r="E1262" s="1">
        <v>0</v>
      </c>
      <c r="F1262" s="1"/>
      <c r="G1262" s="1">
        <v>45</v>
      </c>
      <c r="H1262" s="1">
        <v>0</v>
      </c>
      <c r="I1262" s="1">
        <v>0</v>
      </c>
      <c r="J1262" s="1">
        <v>20</v>
      </c>
      <c r="K1262" s="1">
        <v>5</v>
      </c>
      <c r="L1262" s="1">
        <v>1</v>
      </c>
      <c r="M1262" s="1">
        <v>5</v>
      </c>
      <c r="N1262" s="1">
        <v>15</v>
      </c>
      <c r="O1262" s="1">
        <v>1</v>
      </c>
      <c r="P1262" s="1"/>
      <c r="Q1262" s="1"/>
      <c r="R1262" s="1">
        <v>1</v>
      </c>
      <c r="S1262" s="1"/>
      <c r="T1262" s="1"/>
      <c r="U1262" s="1"/>
      <c r="V1262" s="1"/>
      <c r="Z1262" s="3"/>
      <c r="AA1262" s="3"/>
      <c r="AD1262">
        <v>4</v>
      </c>
      <c r="AE1262" t="s">
        <v>147</v>
      </c>
      <c r="AG1262" t="s">
        <v>137</v>
      </c>
      <c r="AK1262">
        <v>33</v>
      </c>
      <c r="AL1262">
        <f t="shared" si="6"/>
        <v>49</v>
      </c>
      <c r="AN1262">
        <v>56</v>
      </c>
      <c r="AO1262">
        <v>0</v>
      </c>
      <c r="AP1262">
        <f t="shared" si="7"/>
        <v>84</v>
      </c>
      <c r="BD1262">
        <v>10</v>
      </c>
      <c r="BE1262">
        <f t="shared" si="0"/>
        <v>2.5</v>
      </c>
      <c r="BF1262">
        <f t="shared" si="1"/>
        <v>14</v>
      </c>
      <c r="BH1262">
        <v>25</v>
      </c>
      <c r="BI1262">
        <f t="shared" si="2"/>
        <v>6.25</v>
      </c>
      <c r="BJ1262">
        <f t="shared" si="3"/>
        <v>31</v>
      </c>
      <c r="BK1262">
        <v>0</v>
      </c>
      <c r="BL1262">
        <f t="shared" si="4"/>
        <v>0</v>
      </c>
      <c r="BM1262">
        <f t="shared" si="5"/>
        <v>0</v>
      </c>
    </row>
    <row r="1263" spans="3:65" hidden="1" x14ac:dyDescent="0.3">
      <c r="C1263" s="1">
        <v>10041</v>
      </c>
      <c r="D1263" s="1">
        <v>1016</v>
      </c>
      <c r="E1263" s="1">
        <v>0</v>
      </c>
      <c r="F1263" s="1"/>
      <c r="G1263" s="1">
        <v>0</v>
      </c>
      <c r="H1263" s="1">
        <v>0</v>
      </c>
      <c r="I1263" s="1">
        <v>1</v>
      </c>
      <c r="J1263" s="1"/>
      <c r="K1263" s="1"/>
      <c r="L1263" s="1"/>
      <c r="M1263" s="1"/>
      <c r="N1263" s="1">
        <v>20</v>
      </c>
      <c r="O1263" s="1">
        <v>150</v>
      </c>
      <c r="P1263" s="1">
        <v>40002</v>
      </c>
      <c r="Q1263" s="1">
        <v>1</v>
      </c>
      <c r="R1263" s="1">
        <v>1</v>
      </c>
      <c r="S1263" s="1"/>
      <c r="T1263" s="1"/>
      <c r="U1263" s="1"/>
      <c r="V1263" s="1"/>
      <c r="Z1263" s="3"/>
      <c r="AA1263" s="3"/>
      <c r="AD1263">
        <v>5</v>
      </c>
      <c r="AE1263" t="s">
        <v>148</v>
      </c>
      <c r="AG1263" t="s">
        <v>137</v>
      </c>
      <c r="AK1263">
        <v>5</v>
      </c>
      <c r="AL1263">
        <f t="shared" si="6"/>
        <v>7</v>
      </c>
      <c r="AN1263">
        <v>125</v>
      </c>
      <c r="AO1263">
        <v>0</v>
      </c>
      <c r="AP1263">
        <f t="shared" si="7"/>
        <v>187</v>
      </c>
      <c r="BD1263">
        <v>25</v>
      </c>
      <c r="BE1263">
        <f t="shared" si="0"/>
        <v>6.25</v>
      </c>
      <c r="BF1263">
        <f t="shared" si="1"/>
        <v>33</v>
      </c>
      <c r="BH1263">
        <v>45</v>
      </c>
      <c r="BI1263">
        <f t="shared" si="2"/>
        <v>11.25</v>
      </c>
      <c r="BJ1263">
        <f t="shared" si="3"/>
        <v>56</v>
      </c>
      <c r="BK1263">
        <v>0</v>
      </c>
      <c r="BL1263">
        <f t="shared" si="4"/>
        <v>0</v>
      </c>
      <c r="BM1263">
        <f t="shared" si="5"/>
        <v>0</v>
      </c>
    </row>
    <row r="1264" spans="3:65" hidden="1" x14ac:dyDescent="0.3">
      <c r="C1264" s="1">
        <v>10042</v>
      </c>
      <c r="D1264" s="1">
        <v>1016</v>
      </c>
      <c r="E1264" s="1">
        <v>0</v>
      </c>
      <c r="F1264" s="1"/>
      <c r="G1264" s="1">
        <v>10</v>
      </c>
      <c r="H1264" s="1">
        <v>0</v>
      </c>
      <c r="I1264" s="1">
        <v>0</v>
      </c>
      <c r="J1264" s="1">
        <v>25</v>
      </c>
      <c r="K1264" s="1">
        <v>5</v>
      </c>
      <c r="L1264" s="1">
        <v>1</v>
      </c>
      <c r="M1264" s="1">
        <v>5</v>
      </c>
      <c r="N1264" s="1">
        <v>3</v>
      </c>
      <c r="O1264" s="1">
        <v>1</v>
      </c>
      <c r="P1264" s="1"/>
      <c r="Q1264" s="1"/>
      <c r="R1264" s="1">
        <v>1</v>
      </c>
      <c r="S1264" s="1"/>
      <c r="T1264" s="1"/>
      <c r="U1264" s="1"/>
      <c r="V1264" s="1"/>
      <c r="Z1264" s="3"/>
      <c r="AA1264" s="3"/>
      <c r="AK1264">
        <v>5</v>
      </c>
      <c r="AL1264">
        <f t="shared" si="6"/>
        <v>7</v>
      </c>
      <c r="AN1264">
        <v>125</v>
      </c>
      <c r="AO1264">
        <v>0</v>
      </c>
      <c r="AP1264">
        <f t="shared" si="7"/>
        <v>187</v>
      </c>
      <c r="BD1264">
        <v>3</v>
      </c>
      <c r="BE1264">
        <f t="shared" si="0"/>
        <v>0.75</v>
      </c>
      <c r="BF1264">
        <f t="shared" si="1"/>
        <v>5</v>
      </c>
      <c r="BH1264">
        <v>100</v>
      </c>
      <c r="BI1264">
        <f t="shared" si="2"/>
        <v>25</v>
      </c>
      <c r="BJ1264">
        <f t="shared" si="3"/>
        <v>125</v>
      </c>
      <c r="BK1264">
        <v>110</v>
      </c>
      <c r="BL1264">
        <f t="shared" si="4"/>
        <v>10</v>
      </c>
      <c r="BM1264">
        <f t="shared" si="5"/>
        <v>135</v>
      </c>
    </row>
    <row r="1265" spans="3:65" hidden="1" x14ac:dyDescent="0.3">
      <c r="C1265" s="1">
        <v>10043</v>
      </c>
      <c r="D1265" s="1">
        <v>1016</v>
      </c>
      <c r="E1265" s="1">
        <v>0</v>
      </c>
      <c r="F1265" s="1"/>
      <c r="G1265" s="1">
        <v>20</v>
      </c>
      <c r="H1265" s="1">
        <v>0</v>
      </c>
      <c r="I1265" s="1">
        <v>0</v>
      </c>
      <c r="J1265" s="1">
        <v>35</v>
      </c>
      <c r="K1265" s="1">
        <v>5</v>
      </c>
      <c r="L1265" s="1">
        <v>1</v>
      </c>
      <c r="M1265" s="1">
        <v>5</v>
      </c>
      <c r="N1265" s="1">
        <v>6</v>
      </c>
      <c r="O1265" s="1">
        <v>1</v>
      </c>
      <c r="P1265" s="1"/>
      <c r="Q1265" s="1"/>
      <c r="R1265" s="1">
        <v>1</v>
      </c>
      <c r="S1265" s="1"/>
      <c r="T1265" s="1"/>
      <c r="U1265" s="1"/>
      <c r="V1265" s="1"/>
      <c r="Z1265" s="3"/>
      <c r="AA1265" s="3"/>
      <c r="AK1265">
        <v>27</v>
      </c>
      <c r="AL1265">
        <f t="shared" si="6"/>
        <v>40</v>
      </c>
      <c r="AN1265">
        <v>125</v>
      </c>
      <c r="AO1265">
        <v>0</v>
      </c>
      <c r="AP1265">
        <f t="shared" si="7"/>
        <v>187</v>
      </c>
      <c r="BD1265">
        <v>3</v>
      </c>
      <c r="BE1265">
        <f t="shared" si="0"/>
        <v>0.75</v>
      </c>
      <c r="BF1265">
        <f t="shared" si="1"/>
        <v>5</v>
      </c>
      <c r="BH1265">
        <v>100</v>
      </c>
      <c r="BI1265">
        <f t="shared" si="2"/>
        <v>25</v>
      </c>
      <c r="BJ1265">
        <f t="shared" si="3"/>
        <v>125</v>
      </c>
      <c r="BK1265">
        <v>110</v>
      </c>
      <c r="BL1265">
        <f t="shared" si="4"/>
        <v>10</v>
      </c>
      <c r="BM1265">
        <f t="shared" si="5"/>
        <v>135</v>
      </c>
    </row>
    <row r="1266" spans="3:65" hidden="1" x14ac:dyDescent="0.3">
      <c r="C1266" s="1">
        <v>10044</v>
      </c>
      <c r="D1266" s="1">
        <v>1016</v>
      </c>
      <c r="E1266" s="1">
        <v>0</v>
      </c>
      <c r="F1266" s="1"/>
      <c r="G1266" s="1">
        <v>30</v>
      </c>
      <c r="H1266" s="1">
        <v>0</v>
      </c>
      <c r="I1266" s="1">
        <v>0</v>
      </c>
      <c r="J1266" s="1">
        <v>45</v>
      </c>
      <c r="K1266" s="1">
        <v>5</v>
      </c>
      <c r="L1266" s="1">
        <v>1</v>
      </c>
      <c r="M1266" s="1">
        <v>5</v>
      </c>
      <c r="N1266" s="1">
        <v>10</v>
      </c>
      <c r="O1266" s="1">
        <v>1</v>
      </c>
      <c r="P1266" s="1"/>
      <c r="Q1266" s="1"/>
      <c r="R1266" s="1">
        <v>1</v>
      </c>
      <c r="S1266" s="1"/>
      <c r="T1266" s="1"/>
      <c r="U1266" s="1"/>
      <c r="V1266" s="1"/>
      <c r="Z1266" s="3"/>
      <c r="AA1266" s="3"/>
      <c r="AK1266">
        <v>24</v>
      </c>
      <c r="AL1266">
        <f t="shared" si="6"/>
        <v>36</v>
      </c>
      <c r="AN1266">
        <v>137</v>
      </c>
      <c r="AO1266">
        <v>0</v>
      </c>
      <c r="AP1266">
        <f t="shared" si="7"/>
        <v>205</v>
      </c>
      <c r="BD1266">
        <v>20</v>
      </c>
      <c r="BE1266">
        <f t="shared" si="0"/>
        <v>5</v>
      </c>
      <c r="BF1266">
        <f t="shared" si="1"/>
        <v>27</v>
      </c>
      <c r="BH1266">
        <v>100</v>
      </c>
      <c r="BI1266">
        <f t="shared" si="2"/>
        <v>25</v>
      </c>
      <c r="BJ1266">
        <f t="shared" si="3"/>
        <v>125</v>
      </c>
      <c r="BK1266">
        <v>0</v>
      </c>
      <c r="BL1266">
        <f t="shared" si="4"/>
        <v>0</v>
      </c>
      <c r="BM1266">
        <f t="shared" si="5"/>
        <v>0</v>
      </c>
    </row>
    <row r="1267" spans="3:65" hidden="1" x14ac:dyDescent="0.3">
      <c r="C1267" s="1">
        <v>10045</v>
      </c>
      <c r="D1267" s="1">
        <v>2011</v>
      </c>
      <c r="E1267" s="1">
        <v>0</v>
      </c>
      <c r="F1267" s="1"/>
      <c r="G1267" s="1">
        <v>5</v>
      </c>
      <c r="H1267" s="1">
        <v>0</v>
      </c>
      <c r="I1267" s="1">
        <v>0</v>
      </c>
      <c r="J1267" s="1">
        <v>15</v>
      </c>
      <c r="K1267" s="1">
        <v>5</v>
      </c>
      <c r="L1267" s="1">
        <v>1</v>
      </c>
      <c r="M1267" s="1">
        <v>5</v>
      </c>
      <c r="N1267" s="1">
        <v>2</v>
      </c>
      <c r="O1267" s="1">
        <v>1</v>
      </c>
      <c r="P1267" s="1"/>
      <c r="Q1267" s="1"/>
      <c r="R1267" s="1">
        <v>1</v>
      </c>
      <c r="S1267" s="1"/>
      <c r="T1267" s="1"/>
      <c r="U1267" s="1"/>
      <c r="V1267" s="1"/>
      <c r="Z1267" s="3"/>
      <c r="AA1267" s="3"/>
      <c r="BD1267">
        <v>13</v>
      </c>
      <c r="BE1267">
        <f t="shared" si="0"/>
        <v>3.25</v>
      </c>
      <c r="BF1267">
        <f t="shared" si="1"/>
        <v>18</v>
      </c>
      <c r="BH1267">
        <v>110</v>
      </c>
      <c r="BI1267">
        <f t="shared" si="2"/>
        <v>27.5</v>
      </c>
      <c r="BJ1267">
        <f t="shared" si="3"/>
        <v>137</v>
      </c>
      <c r="BK1267">
        <v>0</v>
      </c>
      <c r="BL1267">
        <f t="shared" si="4"/>
        <v>0</v>
      </c>
      <c r="BM1267">
        <f t="shared" si="5"/>
        <v>0</v>
      </c>
    </row>
    <row r="1268" spans="3:65" hidden="1" x14ac:dyDescent="0.3">
      <c r="C1268" s="1">
        <v>10046</v>
      </c>
      <c r="D1268" s="1">
        <v>2011</v>
      </c>
      <c r="E1268" s="1">
        <v>0</v>
      </c>
      <c r="F1268" s="1"/>
      <c r="G1268" s="1">
        <v>15</v>
      </c>
      <c r="H1268" s="1">
        <v>0</v>
      </c>
      <c r="I1268" s="1">
        <v>0</v>
      </c>
      <c r="J1268" s="1">
        <v>15</v>
      </c>
      <c r="K1268" s="1">
        <v>5</v>
      </c>
      <c r="L1268" s="1">
        <v>1</v>
      </c>
      <c r="M1268" s="1">
        <v>5</v>
      </c>
      <c r="N1268" s="1">
        <v>6</v>
      </c>
      <c r="O1268" s="1">
        <v>1</v>
      </c>
      <c r="P1268" s="1"/>
      <c r="Q1268" s="1"/>
      <c r="R1268" s="1">
        <v>1</v>
      </c>
      <c r="S1268" s="1"/>
      <c r="T1268" s="1"/>
      <c r="U1268" s="1"/>
      <c r="V1268" s="1"/>
      <c r="Z1268" s="3"/>
      <c r="AA1268" s="3"/>
      <c r="BD1268">
        <v>7</v>
      </c>
      <c r="BE1268">
        <f t="shared" si="0"/>
        <v>1.75</v>
      </c>
      <c r="BF1268">
        <f t="shared" si="1"/>
        <v>10</v>
      </c>
      <c r="BH1268">
        <v>8</v>
      </c>
      <c r="BI1268">
        <f t="shared" si="2"/>
        <v>2</v>
      </c>
      <c r="BJ1268">
        <f t="shared" si="3"/>
        <v>10</v>
      </c>
      <c r="BK1268">
        <v>0</v>
      </c>
      <c r="BL1268">
        <f t="shared" si="4"/>
        <v>0</v>
      </c>
      <c r="BM1268">
        <f t="shared" si="5"/>
        <v>0</v>
      </c>
    </row>
    <row r="1269" spans="3:65" hidden="1" x14ac:dyDescent="0.3">
      <c r="C1269" s="1">
        <v>10047</v>
      </c>
      <c r="D1269" s="1">
        <v>2011</v>
      </c>
      <c r="E1269" s="1">
        <v>0</v>
      </c>
      <c r="F1269" s="1"/>
      <c r="G1269" s="1">
        <v>25</v>
      </c>
      <c r="H1269" s="1">
        <v>0</v>
      </c>
      <c r="I1269" s="1">
        <v>0</v>
      </c>
      <c r="J1269" s="1">
        <v>15</v>
      </c>
      <c r="K1269" s="1">
        <v>5</v>
      </c>
      <c r="L1269" s="1">
        <v>1</v>
      </c>
      <c r="M1269" s="1">
        <v>5</v>
      </c>
      <c r="N1269" s="1">
        <v>10</v>
      </c>
      <c r="O1269" s="1">
        <v>1</v>
      </c>
      <c r="P1269" s="1"/>
      <c r="Q1269" s="1"/>
      <c r="R1269" s="1">
        <v>1</v>
      </c>
      <c r="S1269" s="1"/>
      <c r="T1269" s="1"/>
      <c r="U1269" s="1"/>
      <c r="V1269" s="1"/>
      <c r="Z1269" s="3"/>
      <c r="AA1269" s="3"/>
      <c r="AE1269" t="s">
        <v>1564</v>
      </c>
      <c r="AF1269">
        <v>1</v>
      </c>
      <c r="BD1269">
        <v>10</v>
      </c>
      <c r="BE1269">
        <f t="shared" si="0"/>
        <v>2.5</v>
      </c>
      <c r="BF1269">
        <f t="shared" si="1"/>
        <v>14</v>
      </c>
      <c r="BH1269">
        <v>14</v>
      </c>
      <c r="BI1269">
        <f t="shared" si="2"/>
        <v>3.5</v>
      </c>
      <c r="BJ1269">
        <f t="shared" si="3"/>
        <v>17</v>
      </c>
      <c r="BK1269">
        <v>0</v>
      </c>
      <c r="BL1269">
        <f t="shared" si="4"/>
        <v>0</v>
      </c>
      <c r="BM1269">
        <f t="shared" si="5"/>
        <v>0</v>
      </c>
    </row>
    <row r="1270" spans="3:65" hidden="1" x14ac:dyDescent="0.3">
      <c r="C1270" s="1">
        <v>10048</v>
      </c>
      <c r="D1270" s="1">
        <v>2011</v>
      </c>
      <c r="E1270" s="1">
        <v>0</v>
      </c>
      <c r="F1270" s="1"/>
      <c r="G1270" s="1">
        <v>35</v>
      </c>
      <c r="H1270" s="1">
        <v>0</v>
      </c>
      <c r="I1270" s="1">
        <v>0</v>
      </c>
      <c r="J1270" s="1">
        <v>15</v>
      </c>
      <c r="K1270" s="1">
        <v>5</v>
      </c>
      <c r="L1270" s="1">
        <v>1</v>
      </c>
      <c r="M1270" s="1">
        <v>5</v>
      </c>
      <c r="N1270" s="1">
        <v>15</v>
      </c>
      <c r="O1270" s="1">
        <v>1</v>
      </c>
      <c r="P1270" s="1"/>
      <c r="Q1270" s="1"/>
      <c r="R1270" s="1">
        <v>1</v>
      </c>
      <c r="S1270" s="1"/>
      <c r="T1270" s="1"/>
      <c r="U1270" s="1"/>
      <c r="V1270" s="1"/>
      <c r="Z1270" s="3"/>
      <c r="AA1270" s="3"/>
      <c r="AF1270">
        <v>2</v>
      </c>
      <c r="BD1270">
        <v>13</v>
      </c>
      <c r="BE1270">
        <f t="shared" si="0"/>
        <v>3.25</v>
      </c>
      <c r="BF1270">
        <f t="shared" si="1"/>
        <v>18</v>
      </c>
      <c r="BH1270">
        <v>11</v>
      </c>
      <c r="BI1270">
        <f t="shared" si="2"/>
        <v>2.75</v>
      </c>
      <c r="BJ1270">
        <f t="shared" si="3"/>
        <v>13</v>
      </c>
      <c r="BK1270">
        <v>0</v>
      </c>
      <c r="BL1270">
        <f t="shared" si="4"/>
        <v>0</v>
      </c>
      <c r="BM1270">
        <f t="shared" si="5"/>
        <v>0</v>
      </c>
    </row>
    <row r="1271" spans="3:65" hidden="1" x14ac:dyDescent="0.3">
      <c r="C1271" s="1">
        <v>10049</v>
      </c>
      <c r="D1271" s="1">
        <v>2012</v>
      </c>
      <c r="E1271" s="1">
        <v>0</v>
      </c>
      <c r="F1271" s="1"/>
      <c r="G1271" s="1">
        <v>5</v>
      </c>
      <c r="H1271" s="1">
        <v>0</v>
      </c>
      <c r="I1271" s="1">
        <v>0</v>
      </c>
      <c r="J1271" s="1">
        <v>15</v>
      </c>
      <c r="K1271" s="1">
        <v>5</v>
      </c>
      <c r="L1271" s="1">
        <v>1</v>
      </c>
      <c r="M1271" s="1">
        <v>5</v>
      </c>
      <c r="N1271" s="1">
        <v>3</v>
      </c>
      <c r="O1271" s="1">
        <v>1</v>
      </c>
      <c r="P1271" s="1"/>
      <c r="Q1271" s="1"/>
      <c r="R1271" s="1">
        <v>1</v>
      </c>
      <c r="S1271" s="1"/>
      <c r="T1271" s="1"/>
      <c r="U1271" s="1"/>
      <c r="V1271" s="1"/>
      <c r="Z1271" s="3"/>
      <c r="AA1271" s="3"/>
    </row>
    <row r="1272" spans="3:65" hidden="1" x14ac:dyDescent="0.3">
      <c r="C1272" s="1">
        <v>10050</v>
      </c>
      <c r="D1272" s="1">
        <v>2012</v>
      </c>
      <c r="E1272" s="1">
        <v>0</v>
      </c>
      <c r="F1272" s="1"/>
      <c r="G1272" s="1">
        <v>15</v>
      </c>
      <c r="H1272" s="1">
        <v>0</v>
      </c>
      <c r="I1272" s="1">
        <v>0</v>
      </c>
      <c r="J1272" s="1">
        <v>15</v>
      </c>
      <c r="K1272" s="1">
        <v>5</v>
      </c>
      <c r="L1272" s="1">
        <v>1</v>
      </c>
      <c r="M1272" s="1">
        <v>5</v>
      </c>
      <c r="N1272" s="1">
        <v>6</v>
      </c>
      <c r="O1272" s="1">
        <v>1</v>
      </c>
      <c r="P1272" s="1"/>
      <c r="Q1272" s="1"/>
      <c r="R1272" s="1">
        <v>1</v>
      </c>
      <c r="S1272" s="1"/>
      <c r="T1272" s="1"/>
      <c r="U1272" s="1"/>
      <c r="V1272" s="1"/>
      <c r="Z1272" s="3"/>
      <c r="AA1272" s="3"/>
    </row>
    <row r="1273" spans="3:65" hidden="1" x14ac:dyDescent="0.3">
      <c r="C1273" s="1">
        <v>10051</v>
      </c>
      <c r="D1273" s="1">
        <v>2012</v>
      </c>
      <c r="E1273" s="1">
        <v>0</v>
      </c>
      <c r="F1273" s="1"/>
      <c r="G1273" s="1">
        <v>25</v>
      </c>
      <c r="H1273" s="1">
        <v>0</v>
      </c>
      <c r="I1273" s="1">
        <v>0</v>
      </c>
      <c r="J1273" s="1">
        <v>15</v>
      </c>
      <c r="K1273" s="1">
        <v>5</v>
      </c>
      <c r="L1273" s="1">
        <v>1</v>
      </c>
      <c r="M1273" s="1">
        <v>5</v>
      </c>
      <c r="N1273" s="1">
        <v>11</v>
      </c>
      <c r="O1273" s="1">
        <v>1</v>
      </c>
      <c r="P1273" s="1"/>
      <c r="Q1273" s="1"/>
      <c r="R1273" s="1">
        <v>1</v>
      </c>
      <c r="S1273" s="1"/>
      <c r="T1273" s="1"/>
      <c r="U1273" s="1"/>
      <c r="V1273" s="1"/>
      <c r="Z1273" s="3"/>
      <c r="AA1273" s="3"/>
    </row>
    <row r="1274" spans="3:65" hidden="1" x14ac:dyDescent="0.3">
      <c r="C1274" s="1">
        <v>10052</v>
      </c>
      <c r="D1274" s="1">
        <v>2012</v>
      </c>
      <c r="E1274" s="1">
        <v>0</v>
      </c>
      <c r="F1274" s="1"/>
      <c r="G1274" s="1">
        <v>35</v>
      </c>
      <c r="H1274" s="1">
        <v>0</v>
      </c>
      <c r="I1274" s="1">
        <v>0</v>
      </c>
      <c r="J1274" s="1">
        <v>15</v>
      </c>
      <c r="K1274" s="1">
        <v>5</v>
      </c>
      <c r="L1274" s="1">
        <v>1</v>
      </c>
      <c r="M1274" s="1">
        <v>5</v>
      </c>
      <c r="N1274" s="1">
        <v>16</v>
      </c>
      <c r="O1274" s="1">
        <v>1</v>
      </c>
      <c r="P1274" s="1"/>
      <c r="Q1274" s="1"/>
      <c r="R1274" s="1">
        <v>1</v>
      </c>
      <c r="S1274" s="1"/>
      <c r="T1274" s="1"/>
      <c r="U1274" s="1"/>
      <c r="V1274" s="1"/>
      <c r="Z1274" s="3"/>
      <c r="AA1274" s="3"/>
    </row>
    <row r="1275" spans="3:65" hidden="1" x14ac:dyDescent="0.3">
      <c r="C1275" s="1">
        <v>10053</v>
      </c>
      <c r="D1275" s="1">
        <v>2013</v>
      </c>
      <c r="E1275" s="1">
        <v>0</v>
      </c>
      <c r="F1275" s="1"/>
      <c r="G1275" s="1">
        <v>5</v>
      </c>
      <c r="H1275" s="1">
        <v>0</v>
      </c>
      <c r="I1275" s="1">
        <v>0</v>
      </c>
      <c r="J1275" s="1">
        <v>15</v>
      </c>
      <c r="K1275" s="1">
        <v>5</v>
      </c>
      <c r="L1275" s="1">
        <v>1</v>
      </c>
      <c r="M1275" s="1">
        <v>5</v>
      </c>
      <c r="N1275" s="1">
        <v>2</v>
      </c>
      <c r="O1275" s="1">
        <v>1</v>
      </c>
      <c r="P1275" s="1"/>
      <c r="Q1275" s="1"/>
      <c r="R1275" s="1">
        <v>1</v>
      </c>
      <c r="S1275" s="1"/>
      <c r="T1275" s="1"/>
      <c r="U1275" s="1"/>
      <c r="V1275" s="1"/>
      <c r="Z1275" s="3"/>
      <c r="AA1275" s="3"/>
    </row>
    <row r="1276" spans="3:65" hidden="1" x14ac:dyDescent="0.3">
      <c r="C1276" s="1">
        <v>10054</v>
      </c>
      <c r="D1276" s="1">
        <v>2013</v>
      </c>
      <c r="E1276" s="1">
        <v>0</v>
      </c>
      <c r="F1276" s="1"/>
      <c r="G1276" s="1">
        <v>15</v>
      </c>
      <c r="H1276" s="1">
        <v>0</v>
      </c>
      <c r="I1276" s="1">
        <v>0</v>
      </c>
      <c r="J1276" s="1">
        <v>15</v>
      </c>
      <c r="K1276" s="1">
        <v>5</v>
      </c>
      <c r="L1276" s="1">
        <v>1</v>
      </c>
      <c r="M1276" s="1">
        <v>5</v>
      </c>
      <c r="N1276" s="1">
        <v>7</v>
      </c>
      <c r="O1276" s="1">
        <v>1</v>
      </c>
      <c r="P1276" s="1"/>
      <c r="Q1276" s="1"/>
      <c r="R1276" s="1">
        <v>1</v>
      </c>
      <c r="S1276" s="1"/>
      <c r="T1276" s="1"/>
      <c r="U1276" s="1"/>
      <c r="V1276" s="1"/>
      <c r="Z1276" s="3"/>
      <c r="AA1276" s="3"/>
    </row>
    <row r="1277" spans="3:65" hidden="1" x14ac:dyDescent="0.3">
      <c r="C1277" s="1">
        <v>10055</v>
      </c>
      <c r="D1277" s="1">
        <v>2013</v>
      </c>
      <c r="E1277" s="1">
        <v>0</v>
      </c>
      <c r="F1277" s="1"/>
      <c r="G1277" s="1">
        <v>25</v>
      </c>
      <c r="H1277" s="1">
        <v>0</v>
      </c>
      <c r="I1277" s="1">
        <v>0</v>
      </c>
      <c r="J1277" s="1">
        <v>15</v>
      </c>
      <c r="K1277" s="1">
        <v>5</v>
      </c>
      <c r="L1277" s="1">
        <v>1</v>
      </c>
      <c r="M1277" s="1">
        <v>5</v>
      </c>
      <c r="N1277" s="1">
        <v>12</v>
      </c>
      <c r="O1277" s="1">
        <v>1</v>
      </c>
      <c r="P1277" s="1"/>
      <c r="Q1277" s="1"/>
      <c r="R1277" s="1">
        <v>1</v>
      </c>
      <c r="S1277" s="1"/>
      <c r="T1277" s="1"/>
      <c r="U1277" s="1"/>
      <c r="V1277" s="1"/>
      <c r="Z1277" s="3"/>
      <c r="AA1277" s="3"/>
      <c r="AF1277">
        <v>3</v>
      </c>
      <c r="BD1277">
        <v>19</v>
      </c>
      <c r="BE1277">
        <f t="shared" si="0"/>
        <v>4.75</v>
      </c>
      <c r="BF1277">
        <f t="shared" si="1"/>
        <v>25</v>
      </c>
      <c r="BH1277">
        <v>5</v>
      </c>
      <c r="BI1277">
        <f t="shared" si="2"/>
        <v>1.25</v>
      </c>
      <c r="BJ1277">
        <f t="shared" si="3"/>
        <v>6</v>
      </c>
      <c r="BK1277">
        <v>0</v>
      </c>
      <c r="BL1277">
        <f t="shared" si="4"/>
        <v>0</v>
      </c>
      <c r="BM1277">
        <f t="shared" si="5"/>
        <v>0</v>
      </c>
    </row>
    <row r="1278" spans="3:65" hidden="1" x14ac:dyDescent="0.3">
      <c r="C1278" s="1">
        <v>10056</v>
      </c>
      <c r="D1278" s="1">
        <v>2013</v>
      </c>
      <c r="E1278" s="1">
        <v>0</v>
      </c>
      <c r="F1278" s="1"/>
      <c r="G1278" s="1">
        <v>35</v>
      </c>
      <c r="H1278" s="1">
        <v>0</v>
      </c>
      <c r="I1278" s="1">
        <v>0</v>
      </c>
      <c r="J1278" s="1">
        <v>15</v>
      </c>
      <c r="K1278" s="1">
        <v>5</v>
      </c>
      <c r="L1278" s="1">
        <v>1</v>
      </c>
      <c r="M1278" s="1">
        <v>5</v>
      </c>
      <c r="N1278" s="1">
        <v>15</v>
      </c>
      <c r="O1278" s="1">
        <v>1</v>
      </c>
      <c r="P1278" s="1"/>
      <c r="Q1278" s="1"/>
      <c r="R1278" s="1">
        <v>1</v>
      </c>
      <c r="S1278" s="1"/>
      <c r="T1278" s="1"/>
      <c r="U1278" s="1"/>
      <c r="V1278" s="1"/>
      <c r="Z1278" s="3"/>
      <c r="AA1278" s="3"/>
      <c r="AE1278" t="s">
        <v>149</v>
      </c>
      <c r="BD1278">
        <v>25</v>
      </c>
      <c r="BE1278">
        <f t="shared" si="0"/>
        <v>6.25</v>
      </c>
      <c r="BF1278">
        <f t="shared" si="1"/>
        <v>33</v>
      </c>
      <c r="BH1278">
        <v>25</v>
      </c>
      <c r="BI1278">
        <f t="shared" si="2"/>
        <v>6.25</v>
      </c>
      <c r="BJ1278">
        <f t="shared" si="3"/>
        <v>31</v>
      </c>
      <c r="BK1278">
        <v>0</v>
      </c>
      <c r="BL1278">
        <f t="shared" si="4"/>
        <v>0</v>
      </c>
      <c r="BM1278">
        <f t="shared" si="5"/>
        <v>0</v>
      </c>
    </row>
    <row r="1279" spans="3:65" hidden="1" x14ac:dyDescent="0.3">
      <c r="C1279" s="1">
        <v>10057</v>
      </c>
      <c r="D1279" s="1">
        <v>2014</v>
      </c>
      <c r="E1279" s="1">
        <v>0</v>
      </c>
      <c r="F1279" s="1"/>
      <c r="G1279" s="1">
        <v>5</v>
      </c>
      <c r="H1279" s="1">
        <v>0</v>
      </c>
      <c r="I1279" s="1">
        <v>0</v>
      </c>
      <c r="J1279" s="1">
        <v>15</v>
      </c>
      <c r="K1279" s="1">
        <v>5</v>
      </c>
      <c r="L1279" s="1">
        <v>1</v>
      </c>
      <c r="M1279" s="1">
        <v>5</v>
      </c>
      <c r="N1279" s="1">
        <v>3</v>
      </c>
      <c r="O1279" s="1">
        <v>1</v>
      </c>
      <c r="P1279" s="1"/>
      <c r="Q1279" s="1"/>
      <c r="R1279" s="1">
        <v>1</v>
      </c>
      <c r="S1279" s="1"/>
      <c r="T1279" s="1"/>
      <c r="U1279" s="1"/>
      <c r="V1279" s="1"/>
      <c r="Z1279" s="3"/>
      <c r="AA1279" s="3"/>
      <c r="AE1279" t="s">
        <v>150</v>
      </c>
      <c r="BD1279">
        <v>30</v>
      </c>
      <c r="BE1279">
        <f t="shared" si="0"/>
        <v>7.5</v>
      </c>
      <c r="BF1279">
        <f t="shared" si="1"/>
        <v>39</v>
      </c>
      <c r="BH1279">
        <v>40</v>
      </c>
      <c r="BI1279">
        <f t="shared" si="2"/>
        <v>10</v>
      </c>
      <c r="BJ1279">
        <f t="shared" si="3"/>
        <v>50</v>
      </c>
      <c r="BK1279">
        <v>0</v>
      </c>
      <c r="BL1279">
        <f t="shared" si="4"/>
        <v>0</v>
      </c>
      <c r="BM1279">
        <f t="shared" si="5"/>
        <v>0</v>
      </c>
    </row>
    <row r="1280" spans="3:65" hidden="1" x14ac:dyDescent="0.3">
      <c r="C1280" s="1">
        <v>10058</v>
      </c>
      <c r="D1280" s="1">
        <v>2014</v>
      </c>
      <c r="E1280" s="1">
        <v>0</v>
      </c>
      <c r="F1280" s="1"/>
      <c r="G1280" s="1">
        <v>15</v>
      </c>
      <c r="H1280" s="1">
        <v>0</v>
      </c>
      <c r="I1280" s="1">
        <v>0</v>
      </c>
      <c r="J1280" s="1">
        <v>15</v>
      </c>
      <c r="K1280" s="1">
        <v>5</v>
      </c>
      <c r="L1280" s="1">
        <v>1</v>
      </c>
      <c r="M1280" s="1">
        <v>5</v>
      </c>
      <c r="N1280" s="1">
        <v>7</v>
      </c>
      <c r="O1280" s="1">
        <v>1</v>
      </c>
      <c r="P1280" s="1"/>
      <c r="Q1280" s="1"/>
      <c r="R1280" s="1">
        <v>1</v>
      </c>
      <c r="S1280" s="1"/>
      <c r="T1280" s="1"/>
      <c r="U1280" s="1"/>
      <c r="V1280" s="1"/>
      <c r="Z1280" s="3"/>
      <c r="AA1280" s="3"/>
      <c r="BD1280">
        <v>40</v>
      </c>
      <c r="BE1280">
        <f t="shared" si="0"/>
        <v>10</v>
      </c>
      <c r="BF1280">
        <f t="shared" si="1"/>
        <v>52</v>
      </c>
      <c r="BH1280">
        <v>50</v>
      </c>
      <c r="BI1280">
        <f t="shared" si="2"/>
        <v>12.5</v>
      </c>
      <c r="BJ1280">
        <f t="shared" si="3"/>
        <v>62</v>
      </c>
      <c r="BK1280">
        <v>0</v>
      </c>
      <c r="BL1280">
        <f t="shared" si="4"/>
        <v>0</v>
      </c>
      <c r="BM1280">
        <f t="shared" si="5"/>
        <v>0</v>
      </c>
    </row>
    <row r="1281" spans="3:65" hidden="1" x14ac:dyDescent="0.3">
      <c r="C1281" s="1">
        <v>10059</v>
      </c>
      <c r="D1281" s="1">
        <v>2014</v>
      </c>
      <c r="E1281" s="1">
        <v>1</v>
      </c>
      <c r="F1281" s="1">
        <v>0.5</v>
      </c>
      <c r="G1281" s="1"/>
      <c r="H1281" s="1"/>
      <c r="I1281" s="1">
        <v>1</v>
      </c>
      <c r="J1281" s="1"/>
      <c r="K1281" s="1"/>
      <c r="L1281" s="1"/>
      <c r="M1281" s="1"/>
      <c r="N1281" s="1">
        <v>6</v>
      </c>
      <c r="O1281" s="1">
        <v>1</v>
      </c>
      <c r="P1281" s="1">
        <v>40000</v>
      </c>
      <c r="Q1281" s="1">
        <v>3</v>
      </c>
      <c r="R1281" s="1">
        <v>1</v>
      </c>
      <c r="S1281" s="1"/>
      <c r="T1281" s="1"/>
      <c r="U1281" s="1"/>
      <c r="V1281" s="1"/>
      <c r="Z1281" s="3"/>
      <c r="AA1281" s="3"/>
      <c r="BD1281">
        <v>30</v>
      </c>
      <c r="BE1281">
        <f t="shared" si="0"/>
        <v>7.5</v>
      </c>
      <c r="BF1281">
        <f t="shared" si="1"/>
        <v>39</v>
      </c>
      <c r="BH1281">
        <v>60</v>
      </c>
      <c r="BI1281">
        <f t="shared" si="2"/>
        <v>15</v>
      </c>
      <c r="BJ1281">
        <f t="shared" si="3"/>
        <v>75</v>
      </c>
      <c r="BK1281">
        <v>0</v>
      </c>
      <c r="BL1281">
        <f t="shared" si="4"/>
        <v>0</v>
      </c>
      <c r="BM1281">
        <f t="shared" si="5"/>
        <v>0</v>
      </c>
    </row>
    <row r="1282" spans="3:65" hidden="1" x14ac:dyDescent="0.3">
      <c r="C1282" s="1">
        <v>10060</v>
      </c>
      <c r="D1282" s="1">
        <v>2014</v>
      </c>
      <c r="E1282" s="1">
        <v>0</v>
      </c>
      <c r="F1282" s="1"/>
      <c r="G1282" s="1">
        <v>25</v>
      </c>
      <c r="H1282" s="1">
        <v>0</v>
      </c>
      <c r="I1282" s="1">
        <v>0</v>
      </c>
      <c r="J1282" s="1">
        <v>15</v>
      </c>
      <c r="K1282" s="1">
        <v>5</v>
      </c>
      <c r="L1282" s="1">
        <v>1</v>
      </c>
      <c r="M1282" s="1">
        <v>5</v>
      </c>
      <c r="N1282" s="1">
        <v>12</v>
      </c>
      <c r="O1282" s="1">
        <v>1</v>
      </c>
      <c r="P1282" s="1"/>
      <c r="Q1282" s="1"/>
      <c r="R1282" s="1">
        <v>1</v>
      </c>
      <c r="S1282" s="1"/>
      <c r="T1282" s="1"/>
      <c r="U1282" s="1"/>
      <c r="V1282" s="1"/>
      <c r="Z1282" s="3"/>
      <c r="AA1282" s="3"/>
      <c r="BD1282">
        <v>10</v>
      </c>
      <c r="BE1282">
        <f t="shared" si="0"/>
        <v>2.5</v>
      </c>
      <c r="BF1282">
        <f t="shared" si="1"/>
        <v>14</v>
      </c>
      <c r="BH1282">
        <v>20</v>
      </c>
      <c r="BI1282">
        <f t="shared" si="2"/>
        <v>5</v>
      </c>
      <c r="BJ1282">
        <f t="shared" si="3"/>
        <v>25</v>
      </c>
      <c r="BK1282">
        <v>0</v>
      </c>
      <c r="BL1282">
        <f t="shared" si="4"/>
        <v>0</v>
      </c>
      <c r="BM1282">
        <f t="shared" si="5"/>
        <v>0</v>
      </c>
    </row>
    <row r="1283" spans="3:65" hidden="1" x14ac:dyDescent="0.3">
      <c r="C1283" s="1">
        <v>10061</v>
      </c>
      <c r="D1283" s="1">
        <v>2014</v>
      </c>
      <c r="E1283" s="1">
        <v>0</v>
      </c>
      <c r="F1283" s="1"/>
      <c r="G1283" s="1">
        <v>35</v>
      </c>
      <c r="H1283" s="1">
        <v>0</v>
      </c>
      <c r="I1283" s="1">
        <v>0</v>
      </c>
      <c r="J1283" s="1">
        <v>15</v>
      </c>
      <c r="K1283" s="1">
        <v>5</v>
      </c>
      <c r="L1283" s="1">
        <v>1</v>
      </c>
      <c r="M1283" s="1">
        <v>5</v>
      </c>
      <c r="N1283" s="1">
        <v>16</v>
      </c>
      <c r="O1283" s="1">
        <v>1</v>
      </c>
      <c r="P1283" s="1"/>
      <c r="Q1283" s="1"/>
      <c r="R1283" s="1">
        <v>1</v>
      </c>
      <c r="S1283" s="1"/>
      <c r="T1283" s="1"/>
      <c r="U1283" s="1"/>
      <c r="V1283" s="1"/>
      <c r="Z1283" s="3"/>
      <c r="AA1283" s="3"/>
      <c r="AE1283" t="s">
        <v>1565</v>
      </c>
      <c r="BD1283">
        <v>16</v>
      </c>
      <c r="BE1283">
        <f t="shared" si="0"/>
        <v>4</v>
      </c>
      <c r="BF1283">
        <f t="shared" si="1"/>
        <v>22</v>
      </c>
      <c r="BH1283">
        <v>15</v>
      </c>
      <c r="BI1283">
        <f t="shared" si="2"/>
        <v>3.75</v>
      </c>
      <c r="BJ1283">
        <f t="shared" si="3"/>
        <v>18</v>
      </c>
      <c r="BK1283">
        <v>0</v>
      </c>
      <c r="BL1283">
        <f t="shared" si="4"/>
        <v>0</v>
      </c>
      <c r="BM1283">
        <f t="shared" si="5"/>
        <v>0</v>
      </c>
    </row>
    <row r="1284" spans="3:65" hidden="1" x14ac:dyDescent="0.3">
      <c r="C1284" s="1">
        <v>10062</v>
      </c>
      <c r="D1284" s="1">
        <v>2015</v>
      </c>
      <c r="E1284" s="1">
        <v>0</v>
      </c>
      <c r="F1284" s="1"/>
      <c r="G1284" s="1">
        <v>5</v>
      </c>
      <c r="H1284" s="1">
        <v>0</v>
      </c>
      <c r="I1284" s="1">
        <v>0</v>
      </c>
      <c r="J1284" s="1">
        <v>15</v>
      </c>
      <c r="K1284" s="1">
        <v>5</v>
      </c>
      <c r="L1284" s="1">
        <v>1</v>
      </c>
      <c r="M1284" s="1">
        <v>5</v>
      </c>
      <c r="N1284" s="1">
        <v>4</v>
      </c>
      <c r="O1284" s="1">
        <v>1</v>
      </c>
      <c r="P1284" s="1"/>
      <c r="Q1284" s="1"/>
      <c r="R1284" s="1">
        <v>1</v>
      </c>
      <c r="S1284" s="1"/>
      <c r="T1284" s="1"/>
      <c r="U1284" s="1"/>
      <c r="V1284" s="1"/>
      <c r="Z1284" s="3"/>
      <c r="AA1284" s="3"/>
      <c r="AE1284" t="s">
        <v>1566</v>
      </c>
      <c r="BD1284">
        <v>20</v>
      </c>
      <c r="BE1284">
        <f t="shared" si="0"/>
        <v>5</v>
      </c>
      <c r="BF1284">
        <f t="shared" si="1"/>
        <v>27</v>
      </c>
      <c r="BH1284">
        <v>30</v>
      </c>
      <c r="BI1284">
        <f t="shared" si="2"/>
        <v>7.5</v>
      </c>
      <c r="BJ1284">
        <f t="shared" si="3"/>
        <v>37</v>
      </c>
      <c r="BK1284">
        <v>0</v>
      </c>
      <c r="BL1284">
        <f t="shared" si="4"/>
        <v>0</v>
      </c>
      <c r="BM1284">
        <f t="shared" si="5"/>
        <v>0</v>
      </c>
    </row>
    <row r="1285" spans="3:65" hidden="1" x14ac:dyDescent="0.3">
      <c r="C1285" s="1">
        <v>10063</v>
      </c>
      <c r="D1285" s="1">
        <v>2015</v>
      </c>
      <c r="E1285" s="1">
        <v>0</v>
      </c>
      <c r="F1285" s="1"/>
      <c r="G1285" s="1">
        <v>15</v>
      </c>
      <c r="H1285" s="1">
        <v>0</v>
      </c>
      <c r="I1285" s="1">
        <v>0</v>
      </c>
      <c r="J1285" s="1">
        <v>15</v>
      </c>
      <c r="K1285" s="1">
        <v>5</v>
      </c>
      <c r="L1285" s="1">
        <v>1</v>
      </c>
      <c r="M1285" s="1">
        <v>5</v>
      </c>
      <c r="N1285" s="1">
        <v>8</v>
      </c>
      <c r="O1285" s="1">
        <v>1</v>
      </c>
      <c r="P1285" s="1"/>
      <c r="Q1285" s="1"/>
      <c r="R1285" s="1">
        <v>1</v>
      </c>
      <c r="S1285" s="1"/>
      <c r="T1285" s="1"/>
      <c r="U1285" s="1"/>
      <c r="V1285" s="1"/>
      <c r="Z1285" s="3"/>
      <c r="AA1285" s="3"/>
    </row>
    <row r="1286" spans="3:65" hidden="1" x14ac:dyDescent="0.3">
      <c r="C1286" s="1">
        <v>10064</v>
      </c>
      <c r="D1286" s="1">
        <v>2015</v>
      </c>
      <c r="E1286" s="1">
        <v>1</v>
      </c>
      <c r="F1286" s="1">
        <v>0.5</v>
      </c>
      <c r="G1286" s="1"/>
      <c r="H1286" s="1"/>
      <c r="I1286" s="1">
        <v>1</v>
      </c>
      <c r="J1286" s="1"/>
      <c r="K1286" s="1"/>
      <c r="L1286" s="1"/>
      <c r="M1286" s="1"/>
      <c r="N1286" s="1">
        <v>7</v>
      </c>
      <c r="O1286" s="1">
        <v>1</v>
      </c>
      <c r="P1286" s="1">
        <v>40000</v>
      </c>
      <c r="Q1286" s="1">
        <v>3</v>
      </c>
      <c r="R1286" s="1">
        <v>1</v>
      </c>
      <c r="S1286" s="1"/>
      <c r="T1286" s="1"/>
      <c r="U1286" s="1"/>
      <c r="V1286" s="1"/>
      <c r="Z1286" s="3"/>
      <c r="AA1286" s="3"/>
    </row>
    <row r="1287" spans="3:65" hidden="1" x14ac:dyDescent="0.3">
      <c r="C1287" s="1">
        <v>10065</v>
      </c>
      <c r="D1287" s="1">
        <v>2015</v>
      </c>
      <c r="E1287" s="1">
        <v>0</v>
      </c>
      <c r="F1287" s="1"/>
      <c r="G1287" s="1">
        <v>25</v>
      </c>
      <c r="H1287" s="1">
        <v>0</v>
      </c>
      <c r="I1287" s="1">
        <v>0</v>
      </c>
      <c r="J1287" s="1">
        <v>15</v>
      </c>
      <c r="K1287" s="1">
        <v>5</v>
      </c>
      <c r="L1287" s="1">
        <v>1</v>
      </c>
      <c r="M1287" s="1">
        <v>5</v>
      </c>
      <c r="N1287" s="1">
        <v>13</v>
      </c>
      <c r="O1287" s="1">
        <v>1</v>
      </c>
      <c r="P1287" s="1"/>
      <c r="Q1287" s="1"/>
      <c r="R1287" s="1">
        <v>1</v>
      </c>
      <c r="S1287" s="1"/>
      <c r="T1287" s="1"/>
      <c r="U1287" s="1"/>
      <c r="V1287" s="1"/>
      <c r="Z1287" s="3"/>
      <c r="AA1287" s="3"/>
    </row>
    <row r="1288" spans="3:65" hidden="1" x14ac:dyDescent="0.3">
      <c r="C1288" s="1">
        <v>10066</v>
      </c>
      <c r="D1288" s="1">
        <v>2015</v>
      </c>
      <c r="E1288" s="1">
        <v>0</v>
      </c>
      <c r="F1288" s="1"/>
      <c r="G1288" s="1">
        <v>35</v>
      </c>
      <c r="H1288" s="1">
        <v>0</v>
      </c>
      <c r="I1288" s="1">
        <v>0</v>
      </c>
      <c r="J1288" s="1">
        <v>15</v>
      </c>
      <c r="K1288" s="1">
        <v>5</v>
      </c>
      <c r="L1288" s="1">
        <v>1</v>
      </c>
      <c r="M1288" s="1">
        <v>5</v>
      </c>
      <c r="N1288" s="1">
        <v>16</v>
      </c>
      <c r="O1288" s="1">
        <v>1</v>
      </c>
      <c r="P1288" s="1"/>
      <c r="Q1288" s="1"/>
      <c r="R1288" s="1">
        <v>1</v>
      </c>
      <c r="S1288" s="1"/>
      <c r="T1288" s="1"/>
      <c r="U1288" s="1"/>
      <c r="V1288" s="1"/>
      <c r="Z1288" s="3"/>
      <c r="AA1288" s="3"/>
    </row>
    <row r="1289" spans="3:65" hidden="1" x14ac:dyDescent="0.3">
      <c r="C1289" s="1">
        <v>10067</v>
      </c>
      <c r="D1289" s="1">
        <v>2016</v>
      </c>
      <c r="E1289" s="1">
        <v>0</v>
      </c>
      <c r="F1289" s="1"/>
      <c r="G1289" s="1">
        <v>0</v>
      </c>
      <c r="H1289" s="1">
        <v>0</v>
      </c>
      <c r="I1289" s="1">
        <v>1</v>
      </c>
      <c r="J1289" s="1"/>
      <c r="K1289" s="1"/>
      <c r="L1289" s="1"/>
      <c r="M1289" s="1"/>
      <c r="N1289" s="1">
        <v>21</v>
      </c>
      <c r="O1289" s="1">
        <v>60</v>
      </c>
      <c r="P1289" s="1"/>
      <c r="Q1289" s="1"/>
      <c r="R1289" s="1">
        <v>1</v>
      </c>
      <c r="S1289" s="1"/>
      <c r="T1289" s="1"/>
      <c r="U1289" s="1"/>
      <c r="V1289" s="1"/>
      <c r="Z1289" s="3"/>
      <c r="AA1289" s="3"/>
    </row>
    <row r="1290" spans="3:65" hidden="1" x14ac:dyDescent="0.3">
      <c r="C1290" s="1">
        <v>10068</v>
      </c>
      <c r="D1290" s="1">
        <v>2016</v>
      </c>
      <c r="E1290" s="1">
        <v>0</v>
      </c>
      <c r="F1290" s="1"/>
      <c r="G1290" s="1">
        <v>5</v>
      </c>
      <c r="H1290" s="1">
        <v>0</v>
      </c>
      <c r="I1290" s="1">
        <v>0</v>
      </c>
      <c r="J1290" s="1">
        <v>15</v>
      </c>
      <c r="K1290" s="1">
        <v>5</v>
      </c>
      <c r="L1290" s="1">
        <v>1</v>
      </c>
      <c r="M1290" s="1">
        <v>5</v>
      </c>
      <c r="N1290" s="1">
        <v>4</v>
      </c>
      <c r="O1290" s="1">
        <v>1</v>
      </c>
      <c r="P1290" s="1"/>
      <c r="Q1290" s="1"/>
      <c r="R1290" s="1">
        <v>1</v>
      </c>
      <c r="S1290" s="1"/>
      <c r="T1290" s="1"/>
      <c r="U1290" s="1"/>
      <c r="V1290" s="1"/>
      <c r="Z1290" s="3"/>
      <c r="AA1290" s="3"/>
    </row>
    <row r="1291" spans="3:65" hidden="1" x14ac:dyDescent="0.3">
      <c r="C1291" s="1">
        <v>10069</v>
      </c>
      <c r="D1291" s="1">
        <v>2016</v>
      </c>
      <c r="E1291" s="1">
        <v>0</v>
      </c>
      <c r="F1291" s="1"/>
      <c r="G1291" s="1">
        <v>15</v>
      </c>
      <c r="H1291" s="1">
        <v>0</v>
      </c>
      <c r="I1291" s="1">
        <v>0</v>
      </c>
      <c r="J1291" s="1">
        <v>15</v>
      </c>
      <c r="K1291" s="1">
        <v>5</v>
      </c>
      <c r="L1291" s="1">
        <v>1</v>
      </c>
      <c r="M1291" s="1">
        <v>5</v>
      </c>
      <c r="N1291" s="1">
        <v>7</v>
      </c>
      <c r="O1291" s="1">
        <v>1</v>
      </c>
      <c r="P1291" s="1"/>
      <c r="Q1291" s="1"/>
      <c r="R1291" s="1">
        <v>1</v>
      </c>
      <c r="S1291" s="1"/>
      <c r="T1291" s="1"/>
      <c r="U1291" s="1"/>
      <c r="V1291" s="1"/>
      <c r="Z1291" s="3"/>
      <c r="AA1291" s="3"/>
      <c r="BD1291">
        <v>14</v>
      </c>
      <c r="BE1291">
        <f t="shared" ref="BE1291:BE1292" si="8">BD1291/4</f>
        <v>3.5</v>
      </c>
      <c r="BF1291">
        <f t="shared" ref="BF1291:BF1292" si="9">ROUNDDOWN(BD1291+BE1291,0)+2</f>
        <v>19</v>
      </c>
      <c r="BH1291">
        <v>40</v>
      </c>
      <c r="BI1291">
        <f t="shared" ref="BI1291:BI1292" si="10">BH1291/4</f>
        <v>10</v>
      </c>
      <c r="BJ1291">
        <f t="shared" ref="BJ1291:BJ1292" si="11">ROUNDDOWN(BH1291+BI1291,0)</f>
        <v>50</v>
      </c>
      <c r="BK1291">
        <v>0</v>
      </c>
      <c r="BL1291">
        <f t="shared" ref="BL1291:BL1292" si="12">IF(BK1291=0,0,BK1291-BH1291)</f>
        <v>0</v>
      </c>
      <c r="BM1291">
        <f t="shared" ref="BM1291:BM1292" si="13">IF(BL1291=0,0,BL1291+BJ1291)</f>
        <v>0</v>
      </c>
    </row>
    <row r="1292" spans="3:65" hidden="1" x14ac:dyDescent="0.3">
      <c r="C1292" s="1">
        <v>10070</v>
      </c>
      <c r="D1292" s="1">
        <v>2016</v>
      </c>
      <c r="E1292" s="1">
        <v>0</v>
      </c>
      <c r="F1292" s="1"/>
      <c r="G1292" s="1">
        <v>25</v>
      </c>
      <c r="H1292" s="1">
        <v>0</v>
      </c>
      <c r="I1292" s="1">
        <v>0</v>
      </c>
      <c r="J1292" s="1">
        <v>15</v>
      </c>
      <c r="K1292" s="1">
        <v>5</v>
      </c>
      <c r="L1292" s="1">
        <v>1</v>
      </c>
      <c r="M1292" s="1">
        <v>5</v>
      </c>
      <c r="N1292" s="1">
        <v>11</v>
      </c>
      <c r="O1292" s="1">
        <v>1</v>
      </c>
      <c r="P1292" s="1"/>
      <c r="Q1292" s="1"/>
      <c r="R1292" s="1">
        <v>1</v>
      </c>
      <c r="S1292" s="1"/>
      <c r="T1292" s="1"/>
      <c r="U1292" s="1"/>
      <c r="V1292" s="1"/>
      <c r="Z1292" s="3"/>
      <c r="AA1292" s="3"/>
      <c r="BD1292">
        <v>16</v>
      </c>
      <c r="BE1292">
        <f t="shared" si="8"/>
        <v>4</v>
      </c>
      <c r="BF1292">
        <f t="shared" si="9"/>
        <v>22</v>
      </c>
      <c r="BH1292">
        <v>50</v>
      </c>
      <c r="BI1292">
        <f t="shared" si="10"/>
        <v>12.5</v>
      </c>
      <c r="BJ1292">
        <f t="shared" si="11"/>
        <v>62</v>
      </c>
      <c r="BK1292">
        <v>0</v>
      </c>
      <c r="BL1292">
        <f t="shared" si="12"/>
        <v>0</v>
      </c>
      <c r="BM1292">
        <f t="shared" si="13"/>
        <v>0</v>
      </c>
    </row>
    <row r="1293" spans="3:65" hidden="1" x14ac:dyDescent="0.3">
      <c r="C1293" s="1">
        <v>10071</v>
      </c>
      <c r="D1293" s="1">
        <v>2016</v>
      </c>
      <c r="E1293" s="1">
        <v>0</v>
      </c>
      <c r="F1293" s="1"/>
      <c r="G1293" s="1">
        <v>35</v>
      </c>
      <c r="H1293" s="1">
        <v>0</v>
      </c>
      <c r="I1293" s="1">
        <v>0</v>
      </c>
      <c r="J1293" s="1">
        <v>15</v>
      </c>
      <c r="K1293" s="1">
        <v>5</v>
      </c>
      <c r="L1293" s="1">
        <v>1</v>
      </c>
      <c r="M1293" s="1">
        <v>5</v>
      </c>
      <c r="N1293" s="1">
        <v>16</v>
      </c>
      <c r="O1293" s="1">
        <v>1</v>
      </c>
      <c r="P1293" s="1"/>
      <c r="Q1293" s="1"/>
      <c r="R1293" s="1">
        <v>1</v>
      </c>
      <c r="S1293" s="1"/>
      <c r="T1293" s="1"/>
      <c r="U1293" s="1"/>
      <c r="V1293" s="1"/>
      <c r="Z1293" s="3"/>
      <c r="AA1293" s="3"/>
      <c r="AE1293" t="s">
        <v>1567</v>
      </c>
      <c r="BD1293">
        <v>43</v>
      </c>
      <c r="BE1293">
        <f>BD1293/4</f>
        <v>10.75</v>
      </c>
      <c r="BF1293">
        <f>ROUNDDOWN(BD1293+BE1293,0)+2</f>
        <v>55</v>
      </c>
      <c r="BH1293">
        <v>80</v>
      </c>
      <c r="BI1293">
        <f>BH1293/4</f>
        <v>20</v>
      </c>
      <c r="BJ1293">
        <f>ROUNDDOWN(BH1293+BI1293,0)</f>
        <v>100</v>
      </c>
      <c r="BK1293">
        <v>0</v>
      </c>
      <c r="BL1293">
        <f>IF(BK1293=0,0,BK1293-BH1293)</f>
        <v>0</v>
      </c>
      <c r="BM1293">
        <f>IF(BL1293=0,0,BL1293+BJ1293)</f>
        <v>0</v>
      </c>
    </row>
    <row r="1294" spans="3:65" hidden="1" x14ac:dyDescent="0.3">
      <c r="C1294" s="1">
        <v>20001</v>
      </c>
      <c r="D1294" s="1">
        <v>1021</v>
      </c>
      <c r="E1294" s="1">
        <v>0</v>
      </c>
      <c r="F1294" s="1"/>
      <c r="G1294" s="1">
        <v>20</v>
      </c>
      <c r="H1294" s="1">
        <v>0</v>
      </c>
      <c r="I1294" s="1">
        <v>1</v>
      </c>
      <c r="J1294" s="1">
        <v>25</v>
      </c>
      <c r="K1294" s="1">
        <v>5</v>
      </c>
      <c r="L1294" s="1">
        <v>1</v>
      </c>
      <c r="M1294" s="1">
        <v>5</v>
      </c>
      <c r="N1294" s="1">
        <v>23</v>
      </c>
      <c r="O1294" s="1">
        <v>1</v>
      </c>
      <c r="P1294" s="1"/>
      <c r="Q1294" s="1"/>
      <c r="R1294" s="1">
        <v>1</v>
      </c>
      <c r="S1294" s="1"/>
      <c r="T1294" s="1"/>
      <c r="U1294" s="1"/>
      <c r="V1294" s="1"/>
      <c r="Z1294" s="3"/>
      <c r="AA1294" s="3"/>
      <c r="AE1294" t="s">
        <v>1568</v>
      </c>
      <c r="BD1294">
        <v>39</v>
      </c>
      <c r="BE1294">
        <f>BD1294/4</f>
        <v>9.75</v>
      </c>
      <c r="BF1294">
        <f>ROUNDDOWN(BD1294+BE1294,0)+2</f>
        <v>50</v>
      </c>
      <c r="BH1294">
        <v>70</v>
      </c>
      <c r="BI1294">
        <f>BH1294/4</f>
        <v>17.5</v>
      </c>
      <c r="BJ1294">
        <f>ROUNDDOWN(BH1294+BI1294,0)</f>
        <v>87</v>
      </c>
      <c r="BK1294">
        <v>0</v>
      </c>
      <c r="BL1294">
        <f>IF(BK1294=0,0,BK1294-BH1294)</f>
        <v>0</v>
      </c>
      <c r="BM1294">
        <f>IF(BL1294=0,0,BL1294+BJ1294)</f>
        <v>0</v>
      </c>
    </row>
    <row r="1295" spans="3:65" hidden="1" x14ac:dyDescent="0.3">
      <c r="C1295" s="1">
        <v>20002</v>
      </c>
      <c r="D1295" s="1">
        <v>1021</v>
      </c>
      <c r="E1295" s="1">
        <v>0</v>
      </c>
      <c r="F1295" s="1"/>
      <c r="G1295" s="1">
        <v>28</v>
      </c>
      <c r="H1295" s="1">
        <v>0</v>
      </c>
      <c r="I1295" s="1">
        <v>1</v>
      </c>
      <c r="J1295" s="1">
        <v>25</v>
      </c>
      <c r="K1295" s="1">
        <v>5</v>
      </c>
      <c r="L1295" s="1">
        <v>1</v>
      </c>
      <c r="M1295" s="1">
        <v>5</v>
      </c>
      <c r="N1295" s="1">
        <v>27</v>
      </c>
      <c r="O1295" s="1">
        <v>1</v>
      </c>
      <c r="P1295" s="1"/>
      <c r="Q1295" s="1"/>
      <c r="R1295" s="1">
        <v>1</v>
      </c>
      <c r="S1295" s="3"/>
      <c r="T1295" s="3"/>
      <c r="U1295" s="3"/>
      <c r="V1295" s="3"/>
    </row>
    <row r="1296" spans="3:65" hidden="1" x14ac:dyDescent="0.3">
      <c r="C1296" s="1">
        <v>20003</v>
      </c>
      <c r="D1296" s="1">
        <v>1021</v>
      </c>
      <c r="E1296" s="1">
        <v>0</v>
      </c>
      <c r="F1296" s="1"/>
      <c r="G1296" s="1">
        <v>45</v>
      </c>
      <c r="H1296" s="1">
        <v>0</v>
      </c>
      <c r="I1296" s="1">
        <v>1</v>
      </c>
      <c r="J1296" s="1">
        <v>25</v>
      </c>
      <c r="K1296" s="1">
        <v>5</v>
      </c>
      <c r="L1296" s="1">
        <v>1</v>
      </c>
      <c r="M1296" s="1">
        <v>5</v>
      </c>
      <c r="N1296" s="1">
        <v>31</v>
      </c>
      <c r="O1296" s="1">
        <v>1</v>
      </c>
      <c r="P1296" s="1"/>
      <c r="Q1296" s="1"/>
      <c r="R1296" s="1">
        <v>1</v>
      </c>
      <c r="S1296" s="1"/>
      <c r="T1296" s="1"/>
      <c r="U1296" s="1"/>
      <c r="V1296" s="1"/>
      <c r="Z1296" s="3"/>
      <c r="AA1296" s="3"/>
    </row>
    <row r="1297" spans="3:65" hidden="1" x14ac:dyDescent="0.3">
      <c r="C1297" s="1">
        <v>20004</v>
      </c>
      <c r="D1297" s="1">
        <v>1021</v>
      </c>
      <c r="E1297" s="1">
        <v>0</v>
      </c>
      <c r="F1297" s="1"/>
      <c r="G1297" s="1">
        <v>52</v>
      </c>
      <c r="H1297" s="1">
        <v>0</v>
      </c>
      <c r="I1297" s="1">
        <v>1</v>
      </c>
      <c r="J1297" s="1">
        <v>25</v>
      </c>
      <c r="K1297" s="1">
        <v>5</v>
      </c>
      <c r="L1297" s="1">
        <v>1</v>
      </c>
      <c r="M1297" s="1">
        <v>5</v>
      </c>
      <c r="N1297" s="1">
        <v>34</v>
      </c>
      <c r="O1297" s="1">
        <v>1</v>
      </c>
      <c r="P1297" s="1"/>
      <c r="Q1297" s="1"/>
      <c r="R1297" s="1">
        <v>1</v>
      </c>
      <c r="S1297" s="1"/>
      <c r="T1297" s="1"/>
      <c r="U1297" s="1"/>
      <c r="V1297" s="1"/>
      <c r="Z1297" s="3"/>
      <c r="AA1297" s="3"/>
    </row>
    <row r="1298" spans="3:65" hidden="1" x14ac:dyDescent="0.3">
      <c r="C1298" s="1">
        <v>20005</v>
      </c>
      <c r="D1298" s="1">
        <v>1021</v>
      </c>
      <c r="E1298" s="1">
        <v>0</v>
      </c>
      <c r="F1298" s="1"/>
      <c r="G1298" s="1">
        <v>55</v>
      </c>
      <c r="H1298" s="1">
        <v>0</v>
      </c>
      <c r="I1298" s="1">
        <v>0</v>
      </c>
      <c r="J1298" s="1">
        <v>30</v>
      </c>
      <c r="K1298" s="1">
        <v>5</v>
      </c>
      <c r="L1298" s="1">
        <v>1</v>
      </c>
      <c r="M1298" s="1">
        <v>5</v>
      </c>
      <c r="N1298" s="1">
        <v>23</v>
      </c>
      <c r="O1298" s="1">
        <v>1</v>
      </c>
      <c r="P1298" s="1"/>
      <c r="Q1298" s="1"/>
      <c r="R1298" s="1">
        <v>1</v>
      </c>
      <c r="S1298" s="1"/>
      <c r="T1298" s="1"/>
      <c r="U1298" s="1"/>
      <c r="V1298" s="1"/>
      <c r="Z1298" s="3"/>
      <c r="AA1298" s="3"/>
    </row>
    <row r="1299" spans="3:65" hidden="1" x14ac:dyDescent="0.3">
      <c r="C1299" s="1">
        <v>20006</v>
      </c>
      <c r="D1299" s="1">
        <v>1021</v>
      </c>
      <c r="E1299" s="1">
        <v>0</v>
      </c>
      <c r="F1299" s="1"/>
      <c r="G1299" s="1">
        <v>60</v>
      </c>
      <c r="H1299" s="1">
        <v>0</v>
      </c>
      <c r="I1299" s="1">
        <v>0</v>
      </c>
      <c r="J1299" s="1">
        <v>35</v>
      </c>
      <c r="K1299" s="1">
        <v>5</v>
      </c>
      <c r="L1299" s="1">
        <v>1</v>
      </c>
      <c r="M1299" s="1">
        <v>5</v>
      </c>
      <c r="N1299" s="1">
        <v>27</v>
      </c>
      <c r="O1299" s="1">
        <v>1</v>
      </c>
      <c r="P1299" s="1"/>
      <c r="Q1299" s="1"/>
      <c r="R1299" s="1">
        <v>1</v>
      </c>
      <c r="S1299" s="1"/>
      <c r="T1299" s="1"/>
      <c r="U1299" s="1"/>
      <c r="V1299" s="1"/>
      <c r="Z1299" s="3"/>
      <c r="AA1299" s="3"/>
    </row>
    <row r="1300" spans="3:65" hidden="1" x14ac:dyDescent="0.3">
      <c r="C1300" s="1">
        <v>20007</v>
      </c>
      <c r="D1300" s="1">
        <v>1021</v>
      </c>
      <c r="E1300" s="1">
        <v>0</v>
      </c>
      <c r="F1300" s="1"/>
      <c r="G1300" s="1">
        <v>90</v>
      </c>
      <c r="H1300" s="1">
        <v>0</v>
      </c>
      <c r="I1300" s="1">
        <v>0</v>
      </c>
      <c r="J1300" s="1">
        <v>42</v>
      </c>
      <c r="K1300" s="1">
        <v>5</v>
      </c>
      <c r="L1300" s="1">
        <v>1</v>
      </c>
      <c r="M1300" s="1">
        <v>5</v>
      </c>
      <c r="N1300" s="1">
        <v>31</v>
      </c>
      <c r="O1300" s="1">
        <v>1</v>
      </c>
      <c r="P1300" s="1"/>
      <c r="Q1300" s="1"/>
      <c r="R1300" s="1">
        <v>1</v>
      </c>
      <c r="S1300" s="1"/>
      <c r="T1300" s="1"/>
      <c r="U1300" s="1"/>
      <c r="V1300" s="1"/>
      <c r="Z1300" s="3"/>
      <c r="AA1300" s="3"/>
    </row>
    <row r="1301" spans="3:65" hidden="1" x14ac:dyDescent="0.3">
      <c r="C1301" s="1">
        <v>20008</v>
      </c>
      <c r="D1301" s="1">
        <v>1021</v>
      </c>
      <c r="E1301" s="1">
        <v>0</v>
      </c>
      <c r="F1301" s="1"/>
      <c r="G1301" s="1">
        <v>95</v>
      </c>
      <c r="H1301" s="1">
        <v>0</v>
      </c>
      <c r="I1301" s="1">
        <v>0</v>
      </c>
      <c r="J1301" s="1">
        <v>50</v>
      </c>
      <c r="K1301" s="1">
        <v>5</v>
      </c>
      <c r="L1301" s="1">
        <v>1</v>
      </c>
      <c r="M1301" s="1">
        <v>5</v>
      </c>
      <c r="N1301" s="1">
        <v>34</v>
      </c>
      <c r="O1301" s="1">
        <v>1</v>
      </c>
      <c r="P1301" s="1"/>
      <c r="Q1301" s="1"/>
      <c r="R1301" s="1">
        <v>1</v>
      </c>
      <c r="S1301" s="1"/>
      <c r="T1301" s="1"/>
      <c r="U1301" s="1"/>
      <c r="V1301" s="1"/>
      <c r="Z1301" s="3"/>
      <c r="AA1301" s="3"/>
      <c r="BD1301">
        <v>21</v>
      </c>
      <c r="BE1301">
        <f>BD1301/4</f>
        <v>5.25</v>
      </c>
      <c r="BF1301">
        <f>ROUNDDOWN(BD1301+BE1301,0)+2</f>
        <v>28</v>
      </c>
      <c r="BH1301">
        <v>60</v>
      </c>
      <c r="BI1301">
        <f>BH1301/4</f>
        <v>15</v>
      </c>
      <c r="BJ1301">
        <f>ROUNDDOWN(BH1301+BI1301,0)</f>
        <v>75</v>
      </c>
      <c r="BK1301">
        <v>0</v>
      </c>
      <c r="BL1301">
        <f>IF(BK1301=0,0,BK1301-BH1301)</f>
        <v>0</v>
      </c>
      <c r="BM1301">
        <f>IF(BL1301=0,0,BL1301+BJ1301)</f>
        <v>0</v>
      </c>
    </row>
    <row r="1302" spans="3:65" hidden="1" x14ac:dyDescent="0.3">
      <c r="C1302" s="1">
        <v>20009</v>
      </c>
      <c r="D1302" s="1">
        <v>1021</v>
      </c>
      <c r="E1302" s="1">
        <v>0</v>
      </c>
      <c r="F1302" s="1"/>
      <c r="G1302" s="1">
        <v>110</v>
      </c>
      <c r="H1302" s="1">
        <v>0</v>
      </c>
      <c r="I1302" s="1">
        <v>0</v>
      </c>
      <c r="J1302" s="1">
        <v>55</v>
      </c>
      <c r="K1302" s="1">
        <v>5</v>
      </c>
      <c r="L1302" s="1">
        <v>1</v>
      </c>
      <c r="M1302" s="1">
        <v>5</v>
      </c>
      <c r="N1302" s="1">
        <v>23</v>
      </c>
      <c r="O1302" s="1">
        <v>1</v>
      </c>
      <c r="P1302" s="1"/>
      <c r="Q1302" s="1"/>
      <c r="R1302" s="1">
        <v>1</v>
      </c>
      <c r="S1302" s="1"/>
      <c r="T1302" s="1"/>
      <c r="U1302" s="1"/>
      <c r="V1302" s="1"/>
      <c r="Z1302" s="3"/>
      <c r="AA1302" s="3"/>
      <c r="BD1302">
        <v>35</v>
      </c>
      <c r="BE1302">
        <f t="shared" ref="BE1302:BE1394" si="14">BD1302/4</f>
        <v>8.75</v>
      </c>
      <c r="BF1302">
        <f t="shared" ref="BF1302:BF1394" si="15">ROUNDDOWN(BD1302+BE1302,0)+2</f>
        <v>45</v>
      </c>
      <c r="BH1302">
        <v>35</v>
      </c>
      <c r="BI1302">
        <f t="shared" ref="BI1302:BI1394" si="16">BH1302/4</f>
        <v>8.75</v>
      </c>
      <c r="BJ1302">
        <f t="shared" ref="BJ1302:BJ1394" si="17">ROUNDDOWN(BH1302+BI1302,0)</f>
        <v>43</v>
      </c>
      <c r="BK1302">
        <v>0</v>
      </c>
      <c r="BL1302">
        <f t="shared" ref="BL1302:BL1394" si="18">IF(BK1302=0,0,BK1302-BH1302)</f>
        <v>0</v>
      </c>
      <c r="BM1302">
        <f t="shared" ref="BM1302:BM1394" si="19">IF(BL1302=0,0,BL1302+BJ1302)</f>
        <v>0</v>
      </c>
    </row>
    <row r="1303" spans="3:65" hidden="1" x14ac:dyDescent="0.3">
      <c r="C1303" s="1">
        <v>20010</v>
      </c>
      <c r="D1303" s="1">
        <v>1021</v>
      </c>
      <c r="E1303" s="1">
        <v>0</v>
      </c>
      <c r="F1303" s="1"/>
      <c r="G1303" s="1">
        <v>115</v>
      </c>
      <c r="H1303" s="1">
        <v>0</v>
      </c>
      <c r="I1303" s="1">
        <v>0</v>
      </c>
      <c r="J1303" s="1">
        <v>65</v>
      </c>
      <c r="K1303" s="1">
        <v>5</v>
      </c>
      <c r="L1303" s="1">
        <v>1</v>
      </c>
      <c r="M1303" s="1">
        <v>5</v>
      </c>
      <c r="N1303" s="1">
        <v>33</v>
      </c>
      <c r="O1303" s="1">
        <v>1</v>
      </c>
      <c r="P1303" s="1"/>
      <c r="Q1303" s="1"/>
      <c r="R1303" s="1">
        <v>1</v>
      </c>
      <c r="S1303" s="1"/>
      <c r="T1303" s="1"/>
      <c r="U1303" s="1"/>
      <c r="V1303" s="1"/>
      <c r="Z1303" s="3"/>
      <c r="AA1303" s="3"/>
      <c r="BD1303">
        <v>29</v>
      </c>
      <c r="BE1303">
        <f t="shared" si="14"/>
        <v>7.25</v>
      </c>
      <c r="BF1303">
        <f t="shared" si="15"/>
        <v>38</v>
      </c>
      <c r="BH1303">
        <v>45</v>
      </c>
      <c r="BI1303">
        <f t="shared" si="16"/>
        <v>11.25</v>
      </c>
      <c r="BJ1303">
        <f t="shared" si="17"/>
        <v>56</v>
      </c>
      <c r="BK1303">
        <v>0</v>
      </c>
      <c r="BL1303">
        <f t="shared" si="18"/>
        <v>0</v>
      </c>
      <c r="BM1303">
        <f t="shared" si="19"/>
        <v>0</v>
      </c>
    </row>
    <row r="1304" spans="3:65" hidden="1" x14ac:dyDescent="0.3">
      <c r="C1304" s="1">
        <v>20011</v>
      </c>
      <c r="D1304" s="1">
        <v>1022</v>
      </c>
      <c r="E1304" s="1">
        <v>0</v>
      </c>
      <c r="F1304" s="1"/>
      <c r="G1304" s="1">
        <v>1</v>
      </c>
      <c r="H1304" s="1">
        <v>0</v>
      </c>
      <c r="I1304" s="1">
        <v>4</v>
      </c>
      <c r="J1304" s="1">
        <v>25</v>
      </c>
      <c r="K1304" s="1">
        <v>5</v>
      </c>
      <c r="L1304" s="1">
        <v>1</v>
      </c>
      <c r="M1304" s="1">
        <v>5</v>
      </c>
      <c r="N1304" s="1">
        <v>24</v>
      </c>
      <c r="O1304" s="1">
        <v>1</v>
      </c>
      <c r="P1304" s="1"/>
      <c r="Q1304" s="1"/>
      <c r="R1304" s="1">
        <v>1</v>
      </c>
      <c r="S1304" s="1"/>
      <c r="T1304" s="1"/>
      <c r="U1304" s="1"/>
      <c r="V1304" s="1"/>
      <c r="Z1304" s="3"/>
      <c r="AA1304" s="3"/>
      <c r="AE1304">
        <v>19</v>
      </c>
      <c r="AF1304">
        <f t="shared" ref="AF1304:AF1313" si="20">ROUNDDOWN(AE1304*1.3,0)</f>
        <v>24</v>
      </c>
      <c r="BD1304">
        <v>44</v>
      </c>
      <c r="BE1304">
        <f t="shared" si="14"/>
        <v>11</v>
      </c>
      <c r="BF1304">
        <f t="shared" si="15"/>
        <v>57</v>
      </c>
      <c r="BH1304">
        <v>75</v>
      </c>
      <c r="BI1304">
        <f t="shared" si="16"/>
        <v>18.75</v>
      </c>
      <c r="BJ1304">
        <f t="shared" si="17"/>
        <v>93</v>
      </c>
      <c r="BK1304">
        <v>0</v>
      </c>
      <c r="BL1304">
        <f t="shared" si="18"/>
        <v>0</v>
      </c>
      <c r="BM1304">
        <f t="shared" si="19"/>
        <v>0</v>
      </c>
    </row>
    <row r="1305" spans="3:65" hidden="1" x14ac:dyDescent="0.3">
      <c r="C1305" s="1">
        <v>20012</v>
      </c>
      <c r="D1305" s="1">
        <v>1022</v>
      </c>
      <c r="E1305" s="1">
        <v>0</v>
      </c>
      <c r="F1305" s="1"/>
      <c r="G1305" s="1">
        <v>1</v>
      </c>
      <c r="H1305" s="1">
        <v>0</v>
      </c>
      <c r="I1305" s="1">
        <v>4</v>
      </c>
      <c r="J1305" s="1">
        <v>15</v>
      </c>
      <c r="K1305" s="1">
        <v>5</v>
      </c>
      <c r="L1305" s="1">
        <v>1</v>
      </c>
      <c r="M1305" s="1">
        <v>5</v>
      </c>
      <c r="N1305" s="1">
        <v>27</v>
      </c>
      <c r="O1305" s="1">
        <v>1</v>
      </c>
      <c r="P1305" s="1"/>
      <c r="Q1305" s="1"/>
      <c r="R1305" s="1" t="s">
        <v>1606</v>
      </c>
      <c r="S1305" s="1"/>
      <c r="T1305" s="1"/>
      <c r="U1305" s="1"/>
      <c r="V1305" s="1"/>
      <c r="Z1305" s="3"/>
      <c r="AA1305" s="3"/>
      <c r="AE1305">
        <v>22</v>
      </c>
      <c r="AF1305">
        <f t="shared" si="20"/>
        <v>28</v>
      </c>
      <c r="BD1305">
        <v>10</v>
      </c>
      <c r="BE1305">
        <f t="shared" si="14"/>
        <v>2.5</v>
      </c>
      <c r="BF1305">
        <f t="shared" si="15"/>
        <v>14</v>
      </c>
      <c r="BH1305">
        <v>5</v>
      </c>
      <c r="BI1305">
        <f t="shared" si="16"/>
        <v>1.25</v>
      </c>
      <c r="BJ1305">
        <f t="shared" si="17"/>
        <v>6</v>
      </c>
      <c r="BK1305">
        <v>0</v>
      </c>
      <c r="BL1305">
        <f t="shared" si="18"/>
        <v>0</v>
      </c>
      <c r="BM1305">
        <f t="shared" si="19"/>
        <v>0</v>
      </c>
    </row>
    <row r="1306" spans="3:65" hidden="1" x14ac:dyDescent="0.3">
      <c r="C1306" s="1">
        <v>20013</v>
      </c>
      <c r="D1306" s="1">
        <v>1022</v>
      </c>
      <c r="E1306" s="1">
        <v>0</v>
      </c>
      <c r="F1306" s="1"/>
      <c r="G1306" s="1">
        <v>42</v>
      </c>
      <c r="H1306" s="1">
        <v>0</v>
      </c>
      <c r="I1306" s="1">
        <v>0</v>
      </c>
      <c r="J1306" s="1">
        <v>42</v>
      </c>
      <c r="K1306" s="1">
        <v>5</v>
      </c>
      <c r="L1306" s="1">
        <v>1</v>
      </c>
      <c r="M1306" s="1">
        <v>5</v>
      </c>
      <c r="N1306" s="1">
        <v>32</v>
      </c>
      <c r="O1306" s="1">
        <v>1</v>
      </c>
      <c r="P1306" s="1"/>
      <c r="Q1306" s="1"/>
      <c r="R1306" s="1">
        <v>1</v>
      </c>
      <c r="S1306" s="1"/>
      <c r="T1306" s="1"/>
      <c r="U1306" s="1"/>
      <c r="V1306" s="1"/>
      <c r="Z1306" s="3"/>
      <c r="AA1306" s="3"/>
      <c r="AE1306">
        <v>28</v>
      </c>
      <c r="AF1306">
        <f t="shared" si="20"/>
        <v>36</v>
      </c>
      <c r="BD1306">
        <v>20</v>
      </c>
      <c r="BE1306">
        <f t="shared" si="14"/>
        <v>5</v>
      </c>
      <c r="BF1306">
        <f t="shared" si="15"/>
        <v>27</v>
      </c>
      <c r="BH1306">
        <v>15</v>
      </c>
      <c r="BI1306">
        <f t="shared" si="16"/>
        <v>3.75</v>
      </c>
      <c r="BJ1306">
        <f t="shared" si="17"/>
        <v>18</v>
      </c>
      <c r="BK1306">
        <v>0</v>
      </c>
      <c r="BL1306">
        <f t="shared" si="18"/>
        <v>0</v>
      </c>
      <c r="BM1306">
        <f t="shared" si="19"/>
        <v>0</v>
      </c>
    </row>
    <row r="1307" spans="3:65" hidden="1" x14ac:dyDescent="0.3">
      <c r="C1307" s="1">
        <v>20014</v>
      </c>
      <c r="D1307" s="1">
        <v>1022</v>
      </c>
      <c r="E1307" s="1">
        <v>0</v>
      </c>
      <c r="F1307" s="1"/>
      <c r="G1307" s="1">
        <v>57</v>
      </c>
      <c r="H1307" s="1">
        <v>0</v>
      </c>
      <c r="I1307" s="1">
        <v>0</v>
      </c>
      <c r="J1307" s="1">
        <v>57</v>
      </c>
      <c r="K1307" s="1">
        <v>5</v>
      </c>
      <c r="L1307" s="1">
        <v>1</v>
      </c>
      <c r="M1307" s="1">
        <v>5</v>
      </c>
      <c r="N1307" s="1">
        <v>35</v>
      </c>
      <c r="O1307" s="1">
        <v>1</v>
      </c>
      <c r="P1307" s="1"/>
      <c r="Q1307" s="1"/>
      <c r="R1307" s="1">
        <v>1</v>
      </c>
      <c r="S1307" s="1"/>
      <c r="T1307" s="1"/>
      <c r="U1307" s="1"/>
      <c r="V1307" s="1"/>
      <c r="Z1307" s="3"/>
      <c r="AA1307" s="3"/>
      <c r="AE1307">
        <v>55</v>
      </c>
      <c r="AF1307">
        <f t="shared" si="20"/>
        <v>71</v>
      </c>
      <c r="BD1307">
        <v>30</v>
      </c>
      <c r="BE1307">
        <f t="shared" si="14"/>
        <v>7.5</v>
      </c>
      <c r="BF1307">
        <f t="shared" si="15"/>
        <v>39</v>
      </c>
      <c r="BH1307">
        <v>30</v>
      </c>
      <c r="BI1307">
        <f t="shared" si="16"/>
        <v>7.5</v>
      </c>
      <c r="BJ1307">
        <f t="shared" si="17"/>
        <v>37</v>
      </c>
      <c r="BK1307">
        <v>0</v>
      </c>
      <c r="BL1307">
        <f t="shared" si="18"/>
        <v>0</v>
      </c>
      <c r="BM1307">
        <f t="shared" si="19"/>
        <v>0</v>
      </c>
    </row>
    <row r="1308" spans="3:65" hidden="1" x14ac:dyDescent="0.3">
      <c r="C1308" s="1">
        <v>20015</v>
      </c>
      <c r="D1308" s="1">
        <v>1023</v>
      </c>
      <c r="E1308" s="1">
        <v>0</v>
      </c>
      <c r="F1308" s="1"/>
      <c r="G1308" s="1">
        <v>10</v>
      </c>
      <c r="H1308" s="1">
        <v>0</v>
      </c>
      <c r="I1308" s="1">
        <v>3</v>
      </c>
      <c r="J1308" s="1">
        <v>25</v>
      </c>
      <c r="K1308" s="1">
        <v>5</v>
      </c>
      <c r="L1308" s="1">
        <v>1</v>
      </c>
      <c r="M1308" s="1">
        <v>5</v>
      </c>
      <c r="N1308" s="1">
        <v>23</v>
      </c>
      <c r="O1308" s="1">
        <v>1</v>
      </c>
      <c r="P1308" s="1"/>
      <c r="Q1308" s="1"/>
      <c r="R1308" s="1">
        <v>1</v>
      </c>
      <c r="S1308" s="1"/>
      <c r="T1308" s="1"/>
      <c r="U1308" s="1"/>
      <c r="V1308" s="1"/>
      <c r="Z1308" s="3"/>
      <c r="AA1308" s="3"/>
      <c r="AE1308">
        <v>50</v>
      </c>
      <c r="AF1308">
        <f t="shared" si="20"/>
        <v>65</v>
      </c>
      <c r="BD1308">
        <v>40</v>
      </c>
      <c r="BE1308">
        <f t="shared" si="14"/>
        <v>10</v>
      </c>
      <c r="BF1308">
        <f t="shared" si="15"/>
        <v>52</v>
      </c>
      <c r="BH1308">
        <v>45</v>
      </c>
      <c r="BI1308">
        <f t="shared" si="16"/>
        <v>11.25</v>
      </c>
      <c r="BJ1308">
        <f t="shared" si="17"/>
        <v>56</v>
      </c>
      <c r="BK1308">
        <v>0</v>
      </c>
      <c r="BL1308">
        <f t="shared" si="18"/>
        <v>0</v>
      </c>
      <c r="BM1308">
        <f t="shared" si="19"/>
        <v>0</v>
      </c>
    </row>
    <row r="1309" spans="3:65" hidden="1" x14ac:dyDescent="0.3">
      <c r="C1309" s="1">
        <v>20016</v>
      </c>
      <c r="D1309" s="1">
        <v>1023</v>
      </c>
      <c r="E1309" s="1">
        <v>0</v>
      </c>
      <c r="F1309" s="1"/>
      <c r="G1309" s="1">
        <v>15</v>
      </c>
      <c r="H1309" s="1">
        <v>0</v>
      </c>
      <c r="I1309" s="1">
        <v>2</v>
      </c>
      <c r="J1309" s="1">
        <v>25</v>
      </c>
      <c r="K1309" s="1">
        <v>5</v>
      </c>
      <c r="L1309" s="1">
        <v>1</v>
      </c>
      <c r="M1309" s="1">
        <v>5</v>
      </c>
      <c r="N1309" s="1">
        <v>28</v>
      </c>
      <c r="O1309" s="1">
        <v>1</v>
      </c>
      <c r="P1309" s="1"/>
      <c r="Q1309" s="1"/>
      <c r="R1309" s="1">
        <v>1</v>
      </c>
      <c r="S1309" s="1"/>
      <c r="T1309" s="1"/>
      <c r="U1309" s="1"/>
      <c r="V1309" s="1"/>
      <c r="Z1309" s="3"/>
      <c r="AA1309" s="3"/>
      <c r="AE1309">
        <v>45</v>
      </c>
      <c r="AF1309">
        <f t="shared" si="20"/>
        <v>58</v>
      </c>
      <c r="BD1309">
        <v>50</v>
      </c>
      <c r="BE1309">
        <f t="shared" si="14"/>
        <v>12.5</v>
      </c>
      <c r="BF1309">
        <f t="shared" si="15"/>
        <v>64</v>
      </c>
      <c r="BH1309">
        <v>60</v>
      </c>
      <c r="BI1309">
        <f t="shared" si="16"/>
        <v>15</v>
      </c>
      <c r="BJ1309">
        <f t="shared" si="17"/>
        <v>75</v>
      </c>
      <c r="BK1309">
        <v>0</v>
      </c>
      <c r="BL1309">
        <f t="shared" si="18"/>
        <v>0</v>
      </c>
      <c r="BM1309">
        <f t="shared" si="19"/>
        <v>0</v>
      </c>
    </row>
    <row r="1310" spans="3:65" hidden="1" x14ac:dyDescent="0.3">
      <c r="C1310" s="1">
        <v>20017</v>
      </c>
      <c r="D1310" s="1">
        <v>1023</v>
      </c>
      <c r="E1310" s="1">
        <v>0</v>
      </c>
      <c r="F1310" s="1"/>
      <c r="G1310" s="1">
        <v>20</v>
      </c>
      <c r="H1310" s="1">
        <v>0</v>
      </c>
      <c r="I1310" s="1">
        <v>1</v>
      </c>
      <c r="J1310" s="1">
        <v>25</v>
      </c>
      <c r="K1310" s="1">
        <v>5</v>
      </c>
      <c r="L1310" s="1">
        <v>1</v>
      </c>
      <c r="M1310" s="1">
        <v>5</v>
      </c>
      <c r="N1310" s="1">
        <v>33</v>
      </c>
      <c r="O1310" s="1">
        <v>1</v>
      </c>
      <c r="P1310" s="1"/>
      <c r="Q1310" s="1"/>
      <c r="R1310" s="1">
        <v>1</v>
      </c>
      <c r="S1310" s="1"/>
      <c r="T1310" s="1"/>
      <c r="U1310" s="1"/>
      <c r="V1310" s="1"/>
      <c r="Z1310" s="3"/>
      <c r="AA1310" s="3"/>
      <c r="AE1310">
        <v>38</v>
      </c>
      <c r="AF1310">
        <f t="shared" si="20"/>
        <v>49</v>
      </c>
      <c r="BD1310">
        <v>60</v>
      </c>
      <c r="BE1310">
        <f t="shared" si="14"/>
        <v>15</v>
      </c>
      <c r="BF1310">
        <f t="shared" si="15"/>
        <v>77</v>
      </c>
      <c r="BH1310">
        <v>70</v>
      </c>
      <c r="BI1310">
        <f t="shared" si="16"/>
        <v>17.5</v>
      </c>
      <c r="BJ1310">
        <f t="shared" si="17"/>
        <v>87</v>
      </c>
      <c r="BK1310">
        <v>0</v>
      </c>
      <c r="BL1310">
        <f t="shared" si="18"/>
        <v>0</v>
      </c>
      <c r="BM1310">
        <f t="shared" si="19"/>
        <v>0</v>
      </c>
    </row>
    <row r="1311" spans="3:65" hidden="1" x14ac:dyDescent="0.3">
      <c r="C1311" s="1">
        <v>20018</v>
      </c>
      <c r="D1311" s="1">
        <v>1023</v>
      </c>
      <c r="E1311" s="1">
        <v>0</v>
      </c>
      <c r="F1311" s="1"/>
      <c r="G1311" s="1">
        <v>25</v>
      </c>
      <c r="H1311" s="1">
        <v>0</v>
      </c>
      <c r="I1311" s="1">
        <v>1</v>
      </c>
      <c r="J1311" s="1">
        <v>25</v>
      </c>
      <c r="K1311" s="1">
        <v>5</v>
      </c>
      <c r="L1311" s="1">
        <v>1</v>
      </c>
      <c r="M1311" s="1">
        <v>5</v>
      </c>
      <c r="N1311" s="1">
        <v>34</v>
      </c>
      <c r="O1311" s="1">
        <v>1</v>
      </c>
      <c r="P1311" s="1"/>
      <c r="Q1311" s="1"/>
      <c r="R1311" s="1">
        <v>1</v>
      </c>
      <c r="S1311" s="1"/>
      <c r="T1311" s="1"/>
      <c r="U1311" s="1"/>
      <c r="V1311" s="1"/>
      <c r="Z1311" s="3"/>
      <c r="AA1311" s="3"/>
      <c r="AE1311">
        <v>47</v>
      </c>
      <c r="AF1311">
        <f t="shared" si="20"/>
        <v>61</v>
      </c>
      <c r="BD1311">
        <v>9</v>
      </c>
      <c r="BE1311">
        <f t="shared" si="14"/>
        <v>2.25</v>
      </c>
      <c r="BF1311">
        <f t="shared" si="15"/>
        <v>13</v>
      </c>
      <c r="BH1311">
        <v>100</v>
      </c>
      <c r="BI1311">
        <f t="shared" si="16"/>
        <v>25</v>
      </c>
      <c r="BJ1311">
        <f t="shared" si="17"/>
        <v>125</v>
      </c>
      <c r="BK1311">
        <v>0</v>
      </c>
      <c r="BL1311">
        <f t="shared" si="18"/>
        <v>0</v>
      </c>
      <c r="BM1311">
        <f t="shared" si="19"/>
        <v>0</v>
      </c>
    </row>
    <row r="1312" spans="3:65" hidden="1" x14ac:dyDescent="0.3">
      <c r="C1312" s="1">
        <v>20019</v>
      </c>
      <c r="D1312" s="1">
        <v>1023</v>
      </c>
      <c r="E1312" s="1">
        <v>0</v>
      </c>
      <c r="F1312" s="1"/>
      <c r="G1312" s="1">
        <v>35</v>
      </c>
      <c r="H1312" s="1">
        <v>0</v>
      </c>
      <c r="I1312" s="1">
        <v>0</v>
      </c>
      <c r="J1312" s="1">
        <v>25</v>
      </c>
      <c r="K1312" s="1">
        <v>5</v>
      </c>
      <c r="L1312" s="1">
        <v>1</v>
      </c>
      <c r="M1312" s="1">
        <v>5</v>
      </c>
      <c r="N1312" s="1">
        <v>23</v>
      </c>
      <c r="O1312" s="1">
        <v>1</v>
      </c>
      <c r="P1312" s="1"/>
      <c r="Q1312" s="1"/>
      <c r="R1312" s="1">
        <v>1</v>
      </c>
      <c r="S1312" s="1"/>
      <c r="T1312" s="1"/>
      <c r="U1312" s="1"/>
      <c r="V1312" s="1"/>
      <c r="Z1312" s="3"/>
      <c r="AA1312" s="3"/>
      <c r="AE1312">
        <v>62</v>
      </c>
      <c r="AF1312">
        <f t="shared" si="20"/>
        <v>80</v>
      </c>
      <c r="BD1312">
        <v>15</v>
      </c>
      <c r="BE1312">
        <f t="shared" si="14"/>
        <v>3.75</v>
      </c>
      <c r="BF1312">
        <f t="shared" si="15"/>
        <v>20</v>
      </c>
      <c r="BH1312">
        <v>100</v>
      </c>
      <c r="BI1312">
        <f t="shared" si="16"/>
        <v>25</v>
      </c>
      <c r="BJ1312">
        <f t="shared" si="17"/>
        <v>125</v>
      </c>
      <c r="BK1312">
        <v>0</v>
      </c>
      <c r="BL1312">
        <f t="shared" si="18"/>
        <v>0</v>
      </c>
      <c r="BM1312">
        <f t="shared" si="19"/>
        <v>0</v>
      </c>
    </row>
    <row r="1313" spans="3:65" hidden="1" x14ac:dyDescent="0.3">
      <c r="C1313" s="1">
        <v>20020</v>
      </c>
      <c r="D1313" s="1">
        <v>1023</v>
      </c>
      <c r="E1313" s="1">
        <v>0</v>
      </c>
      <c r="F1313" s="1"/>
      <c r="G1313" s="1">
        <v>40</v>
      </c>
      <c r="H1313" s="1">
        <v>0</v>
      </c>
      <c r="I1313" s="1">
        <v>0</v>
      </c>
      <c r="J1313" s="1">
        <v>25</v>
      </c>
      <c r="K1313" s="1">
        <v>5</v>
      </c>
      <c r="L1313" s="1">
        <v>1</v>
      </c>
      <c r="M1313" s="1">
        <v>5</v>
      </c>
      <c r="N1313" s="1">
        <v>28</v>
      </c>
      <c r="O1313" s="1">
        <v>1</v>
      </c>
      <c r="P1313" s="1"/>
      <c r="Q1313" s="1"/>
      <c r="R1313" s="1">
        <v>1</v>
      </c>
      <c r="S1313" s="1"/>
      <c r="T1313" s="1"/>
      <c r="U1313" s="1"/>
      <c r="V1313" s="1"/>
      <c r="Z1313" s="3"/>
      <c r="AA1313" s="3"/>
      <c r="AE1313">
        <v>57</v>
      </c>
      <c r="AF1313">
        <f t="shared" si="20"/>
        <v>74</v>
      </c>
      <c r="BD1313">
        <v>6</v>
      </c>
      <c r="BE1313">
        <f t="shared" si="14"/>
        <v>1.5</v>
      </c>
      <c r="BF1313">
        <f t="shared" si="15"/>
        <v>9</v>
      </c>
      <c r="BH1313">
        <v>150</v>
      </c>
      <c r="BI1313">
        <f t="shared" si="16"/>
        <v>37.5</v>
      </c>
      <c r="BJ1313">
        <f t="shared" si="17"/>
        <v>187</v>
      </c>
      <c r="BK1313">
        <v>0</v>
      </c>
      <c r="BL1313">
        <f t="shared" si="18"/>
        <v>0</v>
      </c>
      <c r="BM1313">
        <f t="shared" si="19"/>
        <v>0</v>
      </c>
    </row>
    <row r="1314" spans="3:65" hidden="1" x14ac:dyDescent="0.3">
      <c r="C1314" s="1">
        <v>20021</v>
      </c>
      <c r="D1314" s="1">
        <v>1023</v>
      </c>
      <c r="E1314" s="1">
        <v>0</v>
      </c>
      <c r="F1314" s="1"/>
      <c r="G1314" s="1">
        <v>70</v>
      </c>
      <c r="H1314" s="1">
        <v>0</v>
      </c>
      <c r="I1314" s="1">
        <v>0</v>
      </c>
      <c r="J1314" s="1">
        <v>35</v>
      </c>
      <c r="K1314" s="1">
        <v>5</v>
      </c>
      <c r="L1314" s="1">
        <v>1</v>
      </c>
      <c r="M1314" s="1">
        <v>5</v>
      </c>
      <c r="N1314" s="1">
        <v>33</v>
      </c>
      <c r="O1314" s="1">
        <v>1</v>
      </c>
      <c r="P1314" s="1"/>
      <c r="Q1314" s="1"/>
      <c r="R1314" s="1">
        <v>1</v>
      </c>
      <c r="S1314" s="1"/>
      <c r="T1314" s="1"/>
      <c r="U1314" s="1"/>
      <c r="V1314" s="1"/>
      <c r="Z1314" s="3"/>
      <c r="AA1314" s="3"/>
      <c r="BD1314">
        <v>10</v>
      </c>
      <c r="BE1314">
        <f t="shared" si="14"/>
        <v>2.5</v>
      </c>
      <c r="BF1314">
        <f t="shared" si="15"/>
        <v>14</v>
      </c>
      <c r="BH1314">
        <v>150</v>
      </c>
      <c r="BI1314">
        <f t="shared" si="16"/>
        <v>37.5</v>
      </c>
      <c r="BJ1314">
        <f t="shared" si="17"/>
        <v>187</v>
      </c>
      <c r="BK1314">
        <v>0</v>
      </c>
      <c r="BL1314">
        <f t="shared" si="18"/>
        <v>0</v>
      </c>
      <c r="BM1314">
        <f t="shared" si="19"/>
        <v>0</v>
      </c>
    </row>
    <row r="1315" spans="3:65" hidden="1" x14ac:dyDescent="0.3">
      <c r="C1315" s="1">
        <v>20022</v>
      </c>
      <c r="D1315" s="1">
        <v>1023</v>
      </c>
      <c r="E1315" s="1">
        <v>0</v>
      </c>
      <c r="F1315" s="1"/>
      <c r="G1315" s="1">
        <v>75</v>
      </c>
      <c r="H1315" s="1">
        <v>0</v>
      </c>
      <c r="I1315" s="1">
        <v>0</v>
      </c>
      <c r="J1315" s="1">
        <v>45</v>
      </c>
      <c r="K1315" s="1">
        <v>5</v>
      </c>
      <c r="L1315" s="1">
        <v>1</v>
      </c>
      <c r="M1315" s="1">
        <v>5</v>
      </c>
      <c r="N1315" s="1">
        <v>34</v>
      </c>
      <c r="O1315" s="1">
        <v>1</v>
      </c>
      <c r="P1315" s="1"/>
      <c r="Q1315" s="1"/>
      <c r="R1315" s="1">
        <v>1</v>
      </c>
      <c r="S1315" s="3"/>
      <c r="T1315" s="3"/>
      <c r="U1315" s="3"/>
      <c r="V1315" s="3"/>
    </row>
    <row r="1316" spans="3:65" hidden="1" x14ac:dyDescent="0.3">
      <c r="C1316" s="1">
        <v>20023</v>
      </c>
      <c r="D1316" s="1">
        <v>1023</v>
      </c>
      <c r="E1316" s="1">
        <v>0</v>
      </c>
      <c r="F1316" s="1"/>
      <c r="G1316" s="1">
        <v>85</v>
      </c>
      <c r="H1316" s="1">
        <v>0</v>
      </c>
      <c r="I1316" s="1">
        <v>0</v>
      </c>
      <c r="J1316" s="1">
        <v>30</v>
      </c>
      <c r="K1316" s="1">
        <v>5</v>
      </c>
      <c r="L1316" s="1">
        <v>1</v>
      </c>
      <c r="M1316" s="1">
        <v>5</v>
      </c>
      <c r="N1316" s="1">
        <v>24</v>
      </c>
      <c r="O1316" s="1">
        <v>1</v>
      </c>
      <c r="P1316" s="1"/>
      <c r="Q1316" s="1"/>
      <c r="R1316" s="1">
        <v>1</v>
      </c>
      <c r="S1316" s="3"/>
      <c r="T1316" s="3"/>
      <c r="U1316" s="3"/>
      <c r="V1316" s="3"/>
    </row>
    <row r="1317" spans="3:65" hidden="1" x14ac:dyDescent="0.3">
      <c r="C1317" s="1">
        <v>20024</v>
      </c>
      <c r="D1317" s="1">
        <v>1023</v>
      </c>
      <c r="E1317" s="1">
        <v>0</v>
      </c>
      <c r="F1317" s="1"/>
      <c r="G1317" s="1">
        <v>95</v>
      </c>
      <c r="H1317" s="1">
        <v>0</v>
      </c>
      <c r="I1317" s="1">
        <v>0</v>
      </c>
      <c r="J1317" s="1">
        <v>40</v>
      </c>
      <c r="K1317" s="1">
        <v>5</v>
      </c>
      <c r="L1317" s="1">
        <v>1</v>
      </c>
      <c r="M1317" s="1">
        <v>5</v>
      </c>
      <c r="N1317" s="1">
        <v>33</v>
      </c>
      <c r="O1317" s="1">
        <v>1</v>
      </c>
      <c r="P1317" s="1"/>
      <c r="Q1317" s="1"/>
      <c r="R1317" s="1">
        <v>1</v>
      </c>
      <c r="S1317" s="3"/>
      <c r="T1317" s="3"/>
      <c r="U1317" s="3"/>
      <c r="V1317" s="3"/>
    </row>
    <row r="1318" spans="3:65" hidden="1" x14ac:dyDescent="0.3">
      <c r="C1318" s="1">
        <v>20025</v>
      </c>
      <c r="D1318" s="1">
        <v>1024</v>
      </c>
      <c r="E1318" s="1">
        <v>0</v>
      </c>
      <c r="F1318" s="1"/>
      <c r="G1318" s="1">
        <v>10</v>
      </c>
      <c r="H1318" s="1">
        <v>0</v>
      </c>
      <c r="I1318" s="1">
        <v>3</v>
      </c>
      <c r="J1318" s="1">
        <v>20</v>
      </c>
      <c r="K1318" s="1">
        <v>5</v>
      </c>
      <c r="L1318" s="1">
        <v>1</v>
      </c>
      <c r="M1318" s="1">
        <v>5</v>
      </c>
      <c r="N1318" s="1">
        <v>24</v>
      </c>
      <c r="O1318" s="1">
        <v>1</v>
      </c>
      <c r="P1318" s="1"/>
      <c r="Q1318" s="1"/>
      <c r="R1318" s="1">
        <v>1</v>
      </c>
      <c r="S1318" s="3"/>
      <c r="T1318" s="3"/>
      <c r="U1318" s="3"/>
      <c r="V1318" s="3"/>
    </row>
    <row r="1319" spans="3:65" hidden="1" x14ac:dyDescent="0.3">
      <c r="C1319" s="1">
        <v>20026</v>
      </c>
      <c r="D1319" s="1">
        <v>1024</v>
      </c>
      <c r="E1319" s="1">
        <v>0</v>
      </c>
      <c r="F1319" s="1"/>
      <c r="G1319" s="1">
        <v>15</v>
      </c>
      <c r="H1319" s="1">
        <v>0</v>
      </c>
      <c r="I1319" s="1">
        <v>2</v>
      </c>
      <c r="J1319" s="1">
        <v>24</v>
      </c>
      <c r="K1319" s="1">
        <v>5</v>
      </c>
      <c r="L1319" s="1">
        <v>1</v>
      </c>
      <c r="M1319" s="1">
        <v>5</v>
      </c>
      <c r="N1319" s="1">
        <v>28</v>
      </c>
      <c r="O1319" s="1">
        <v>1</v>
      </c>
      <c r="P1319" s="1"/>
      <c r="Q1319" s="1"/>
      <c r="R1319" s="1">
        <v>1</v>
      </c>
      <c r="S1319" s="3"/>
      <c r="T1319" s="3"/>
      <c r="U1319" s="3"/>
      <c r="V1319" s="3"/>
    </row>
    <row r="1320" spans="3:65" hidden="1" x14ac:dyDescent="0.3">
      <c r="C1320" s="1">
        <v>20027</v>
      </c>
      <c r="D1320" s="1">
        <v>1024</v>
      </c>
      <c r="E1320" s="1">
        <v>0</v>
      </c>
      <c r="F1320" s="1"/>
      <c r="G1320" s="1">
        <v>25</v>
      </c>
      <c r="H1320" s="1">
        <v>0</v>
      </c>
      <c r="I1320" s="1">
        <v>1</v>
      </c>
      <c r="J1320" s="1">
        <v>28</v>
      </c>
      <c r="K1320" s="1">
        <v>5</v>
      </c>
      <c r="L1320" s="1">
        <v>1</v>
      </c>
      <c r="M1320" s="1">
        <v>5</v>
      </c>
      <c r="N1320" s="1">
        <v>33</v>
      </c>
      <c r="O1320" s="1">
        <v>1</v>
      </c>
      <c r="P1320" s="1"/>
      <c r="Q1320" s="1"/>
      <c r="R1320" s="1">
        <v>1</v>
      </c>
      <c r="S1320" s="3"/>
      <c r="T1320" s="3"/>
      <c r="U1320" s="3"/>
      <c r="V1320" s="3"/>
    </row>
    <row r="1321" spans="3:65" hidden="1" x14ac:dyDescent="0.3">
      <c r="C1321" s="1">
        <v>20028</v>
      </c>
      <c r="D1321" s="1">
        <v>1024</v>
      </c>
      <c r="E1321" s="1">
        <v>0</v>
      </c>
      <c r="F1321" s="1"/>
      <c r="G1321" s="1">
        <v>35</v>
      </c>
      <c r="H1321" s="1">
        <v>0</v>
      </c>
      <c r="I1321" s="1">
        <v>1</v>
      </c>
      <c r="J1321" s="1">
        <v>32</v>
      </c>
      <c r="K1321" s="1">
        <v>5</v>
      </c>
      <c r="L1321" s="1">
        <v>1</v>
      </c>
      <c r="M1321" s="1">
        <v>5</v>
      </c>
      <c r="N1321" s="1">
        <v>35</v>
      </c>
      <c r="O1321" s="1">
        <v>1</v>
      </c>
      <c r="P1321" s="1"/>
      <c r="Q1321" s="1"/>
      <c r="R1321" s="1">
        <v>1</v>
      </c>
      <c r="S1321" s="1"/>
      <c r="T1321" s="1"/>
      <c r="U1321" s="1"/>
      <c r="V1321" s="1"/>
      <c r="Z1321" s="3"/>
      <c r="AA1321" s="3"/>
      <c r="BD1321">
        <v>13</v>
      </c>
      <c r="BE1321">
        <f t="shared" si="14"/>
        <v>3.25</v>
      </c>
      <c r="BF1321">
        <f t="shared" si="15"/>
        <v>18</v>
      </c>
      <c r="BH1321">
        <v>150</v>
      </c>
      <c r="BI1321">
        <f t="shared" si="16"/>
        <v>37.5</v>
      </c>
      <c r="BJ1321">
        <f t="shared" si="17"/>
        <v>187</v>
      </c>
      <c r="BK1321">
        <v>0</v>
      </c>
      <c r="BL1321">
        <f t="shared" si="18"/>
        <v>0</v>
      </c>
      <c r="BM1321">
        <f t="shared" si="19"/>
        <v>0</v>
      </c>
    </row>
    <row r="1322" spans="3:65" hidden="1" x14ac:dyDescent="0.3">
      <c r="C1322" s="1">
        <v>20029</v>
      </c>
      <c r="D1322" s="1">
        <v>1024</v>
      </c>
      <c r="E1322" s="1">
        <v>0</v>
      </c>
      <c r="F1322" s="1"/>
      <c r="G1322" s="1">
        <v>45</v>
      </c>
      <c r="H1322" s="1">
        <v>0</v>
      </c>
      <c r="I1322" s="1">
        <v>1</v>
      </c>
      <c r="J1322" s="1">
        <v>38</v>
      </c>
      <c r="K1322" s="1">
        <v>5</v>
      </c>
      <c r="L1322" s="1">
        <v>1</v>
      </c>
      <c r="M1322" s="1">
        <v>5</v>
      </c>
      <c r="N1322" s="1">
        <v>24</v>
      </c>
      <c r="O1322" s="1">
        <v>1</v>
      </c>
      <c r="P1322" s="1"/>
      <c r="Q1322" s="1"/>
      <c r="R1322" s="1">
        <v>1</v>
      </c>
      <c r="S1322" s="1"/>
      <c r="T1322" s="1"/>
      <c r="U1322" s="1"/>
      <c r="V1322" s="1"/>
      <c r="Z1322" s="3"/>
      <c r="AA1322" s="3"/>
      <c r="BD1322">
        <v>12</v>
      </c>
      <c r="BE1322">
        <f t="shared" si="14"/>
        <v>3</v>
      </c>
      <c r="BF1322">
        <f t="shared" si="15"/>
        <v>17</v>
      </c>
      <c r="BH1322">
        <v>200</v>
      </c>
      <c r="BI1322">
        <f t="shared" si="16"/>
        <v>50</v>
      </c>
      <c r="BJ1322">
        <f t="shared" si="17"/>
        <v>250</v>
      </c>
      <c r="BK1322">
        <v>0</v>
      </c>
      <c r="BL1322">
        <f t="shared" si="18"/>
        <v>0</v>
      </c>
      <c r="BM1322">
        <f t="shared" si="19"/>
        <v>0</v>
      </c>
    </row>
    <row r="1323" spans="3:65" hidden="1" x14ac:dyDescent="0.3">
      <c r="C1323" s="1">
        <v>20030</v>
      </c>
      <c r="D1323" s="1">
        <v>1024</v>
      </c>
      <c r="E1323" s="1">
        <v>0</v>
      </c>
      <c r="F1323" s="1"/>
      <c r="G1323" s="1">
        <v>55</v>
      </c>
      <c r="H1323" s="1">
        <v>0</v>
      </c>
      <c r="I1323" s="1">
        <v>0</v>
      </c>
      <c r="J1323" s="1">
        <v>45</v>
      </c>
      <c r="K1323" s="1">
        <v>5</v>
      </c>
      <c r="L1323" s="1">
        <v>1</v>
      </c>
      <c r="M1323" s="1">
        <v>5</v>
      </c>
      <c r="N1323" s="1">
        <v>28</v>
      </c>
      <c r="O1323" s="1">
        <v>1</v>
      </c>
      <c r="P1323" s="1"/>
      <c r="Q1323" s="1"/>
      <c r="R1323" s="1">
        <v>1</v>
      </c>
      <c r="S1323" s="1"/>
      <c r="T1323" s="1"/>
      <c r="U1323" s="1"/>
      <c r="V1323" s="1"/>
      <c r="Z1323" s="3"/>
      <c r="AA1323" s="3"/>
      <c r="BD1323">
        <v>25</v>
      </c>
      <c r="BE1323">
        <f t="shared" si="14"/>
        <v>6.25</v>
      </c>
      <c r="BF1323">
        <f t="shared" si="15"/>
        <v>33</v>
      </c>
      <c r="BH1323">
        <v>200</v>
      </c>
      <c r="BI1323">
        <f t="shared" si="16"/>
        <v>50</v>
      </c>
      <c r="BJ1323">
        <f t="shared" si="17"/>
        <v>250</v>
      </c>
      <c r="BK1323">
        <v>0</v>
      </c>
      <c r="BL1323">
        <f t="shared" si="18"/>
        <v>0</v>
      </c>
      <c r="BM1323">
        <f t="shared" si="19"/>
        <v>0</v>
      </c>
    </row>
    <row r="1324" spans="3:65" hidden="1" x14ac:dyDescent="0.3">
      <c r="C1324" s="1">
        <v>20031</v>
      </c>
      <c r="D1324" s="1">
        <v>1024</v>
      </c>
      <c r="E1324" s="1">
        <v>0</v>
      </c>
      <c r="F1324" s="1"/>
      <c r="G1324" s="1">
        <v>70</v>
      </c>
      <c r="H1324" s="1">
        <v>0</v>
      </c>
      <c r="I1324" s="1">
        <v>0</v>
      </c>
      <c r="J1324" s="1">
        <v>51</v>
      </c>
      <c r="K1324" s="1">
        <v>5</v>
      </c>
      <c r="L1324" s="1">
        <v>1</v>
      </c>
      <c r="M1324" s="1">
        <v>5</v>
      </c>
      <c r="N1324" s="1">
        <v>33</v>
      </c>
      <c r="O1324" s="1">
        <v>1</v>
      </c>
      <c r="P1324" s="1"/>
      <c r="Q1324" s="1"/>
      <c r="R1324" s="1">
        <v>1</v>
      </c>
      <c r="S1324" s="1"/>
      <c r="T1324" s="1"/>
      <c r="U1324" s="1"/>
      <c r="V1324" s="1"/>
      <c r="Z1324" s="3"/>
      <c r="AA1324" s="3"/>
      <c r="BD1324">
        <v>2</v>
      </c>
      <c r="BE1324">
        <f t="shared" si="14"/>
        <v>0.5</v>
      </c>
      <c r="BF1324">
        <f t="shared" si="15"/>
        <v>4</v>
      </c>
      <c r="BH1324">
        <v>200</v>
      </c>
      <c r="BI1324">
        <f t="shared" si="16"/>
        <v>50</v>
      </c>
      <c r="BJ1324">
        <f t="shared" si="17"/>
        <v>250</v>
      </c>
      <c r="BK1324">
        <v>0</v>
      </c>
      <c r="BL1324">
        <f t="shared" si="18"/>
        <v>0</v>
      </c>
      <c r="BM1324">
        <f t="shared" si="19"/>
        <v>0</v>
      </c>
    </row>
    <row r="1325" spans="3:65" hidden="1" x14ac:dyDescent="0.3">
      <c r="C1325" s="1">
        <v>20032</v>
      </c>
      <c r="D1325" s="1">
        <v>1024</v>
      </c>
      <c r="E1325" s="1">
        <v>0</v>
      </c>
      <c r="F1325" s="1"/>
      <c r="G1325" s="1">
        <v>85</v>
      </c>
      <c r="H1325" s="1">
        <v>0</v>
      </c>
      <c r="I1325" s="1">
        <v>0</v>
      </c>
      <c r="J1325" s="1">
        <v>60</v>
      </c>
      <c r="K1325" s="1">
        <v>5</v>
      </c>
      <c r="L1325" s="1">
        <v>1</v>
      </c>
      <c r="M1325" s="1">
        <v>5</v>
      </c>
      <c r="N1325" s="1">
        <v>35</v>
      </c>
      <c r="O1325" s="1">
        <v>1</v>
      </c>
      <c r="P1325" s="1"/>
      <c r="Q1325" s="1"/>
      <c r="R1325" s="1">
        <v>1</v>
      </c>
      <c r="S1325" s="1"/>
      <c r="T1325" s="1"/>
      <c r="U1325" s="1"/>
      <c r="V1325" s="1"/>
      <c r="Z1325" s="3"/>
      <c r="AA1325" s="3"/>
      <c r="BD1325">
        <v>17</v>
      </c>
      <c r="BE1325">
        <v>4.25</v>
      </c>
      <c r="BF1325">
        <v>23</v>
      </c>
      <c r="BH1325">
        <v>18</v>
      </c>
      <c r="BI1325">
        <v>4.5</v>
      </c>
      <c r="BJ1325">
        <v>22</v>
      </c>
      <c r="BK1325">
        <v>0</v>
      </c>
      <c r="BL1325">
        <v>0</v>
      </c>
      <c r="BM1325">
        <v>0</v>
      </c>
    </row>
    <row r="1326" spans="3:65" hidden="1" x14ac:dyDescent="0.3">
      <c r="C1326" s="1">
        <v>20033</v>
      </c>
      <c r="D1326" s="1">
        <v>1024</v>
      </c>
      <c r="E1326" s="1">
        <v>0</v>
      </c>
      <c r="F1326" s="1"/>
      <c r="G1326" s="1">
        <v>102</v>
      </c>
      <c r="H1326" s="1">
        <v>0</v>
      </c>
      <c r="I1326" s="1">
        <v>0</v>
      </c>
      <c r="J1326" s="1">
        <v>75</v>
      </c>
      <c r="K1326" s="1">
        <v>5</v>
      </c>
      <c r="L1326" s="1">
        <v>1</v>
      </c>
      <c r="M1326" s="1">
        <v>5</v>
      </c>
      <c r="N1326" s="1">
        <v>25</v>
      </c>
      <c r="O1326" s="1">
        <v>1</v>
      </c>
      <c r="P1326" s="1"/>
      <c r="Q1326" s="1"/>
      <c r="R1326" s="1">
        <v>1</v>
      </c>
      <c r="S1326" s="1"/>
      <c r="T1326" s="1"/>
      <c r="U1326" s="1"/>
      <c r="V1326" s="1"/>
      <c r="Z1326" s="3"/>
      <c r="AA1326" s="3"/>
      <c r="BD1326">
        <v>27</v>
      </c>
      <c r="BE1326">
        <v>6.75</v>
      </c>
      <c r="BF1326">
        <v>35</v>
      </c>
      <c r="BH1326">
        <v>24</v>
      </c>
      <c r="BI1326">
        <v>6</v>
      </c>
      <c r="BJ1326">
        <v>30</v>
      </c>
      <c r="BK1326">
        <v>0</v>
      </c>
      <c r="BL1326">
        <v>0</v>
      </c>
      <c r="BM1326">
        <v>0</v>
      </c>
    </row>
    <row r="1327" spans="3:65" hidden="1" x14ac:dyDescent="0.3">
      <c r="C1327" s="1">
        <v>20034</v>
      </c>
      <c r="D1327" s="1">
        <v>1024</v>
      </c>
      <c r="E1327" s="1">
        <v>0</v>
      </c>
      <c r="F1327" s="1"/>
      <c r="G1327" s="1">
        <v>125</v>
      </c>
      <c r="H1327" s="1">
        <v>0</v>
      </c>
      <c r="I1327" s="1">
        <v>0</v>
      </c>
      <c r="J1327" s="1">
        <v>90</v>
      </c>
      <c r="K1327" s="1">
        <v>5</v>
      </c>
      <c r="L1327" s="1">
        <v>1</v>
      </c>
      <c r="M1327" s="1">
        <v>5</v>
      </c>
      <c r="N1327" s="1">
        <v>32</v>
      </c>
      <c r="O1327" s="1">
        <v>1</v>
      </c>
      <c r="P1327" s="1"/>
      <c r="Q1327" s="1"/>
      <c r="R1327" s="1">
        <v>1</v>
      </c>
      <c r="S1327" s="1"/>
      <c r="T1327" s="1"/>
      <c r="U1327" s="1"/>
      <c r="V1327" s="1"/>
      <c r="Z1327" s="3"/>
      <c r="AA1327" s="3"/>
      <c r="BD1327">
        <v>32</v>
      </c>
      <c r="BE1327">
        <v>8</v>
      </c>
      <c r="BF1327">
        <v>42</v>
      </c>
      <c r="BH1327">
        <v>15</v>
      </c>
      <c r="BI1327">
        <v>3.75</v>
      </c>
      <c r="BJ1327">
        <v>18</v>
      </c>
      <c r="BK1327">
        <v>0</v>
      </c>
      <c r="BL1327">
        <v>0</v>
      </c>
      <c r="BM1327">
        <v>0</v>
      </c>
    </row>
    <row r="1328" spans="3:65" hidden="1" x14ac:dyDescent="0.3">
      <c r="C1328" s="1">
        <v>20036</v>
      </c>
      <c r="D1328" s="1">
        <v>1025</v>
      </c>
      <c r="E1328" s="1">
        <v>0</v>
      </c>
      <c r="F1328" s="1"/>
      <c r="G1328" s="1">
        <v>10</v>
      </c>
      <c r="H1328" s="1">
        <v>0</v>
      </c>
      <c r="I1328" s="1">
        <v>0</v>
      </c>
      <c r="J1328" s="1">
        <v>20</v>
      </c>
      <c r="K1328" s="1">
        <v>5</v>
      </c>
      <c r="L1328" s="1">
        <v>1</v>
      </c>
      <c r="M1328" s="1">
        <v>5</v>
      </c>
      <c r="N1328" s="1">
        <v>25</v>
      </c>
      <c r="O1328" s="1">
        <v>1</v>
      </c>
      <c r="P1328" s="1"/>
      <c r="Q1328" s="1"/>
      <c r="R1328" s="1">
        <v>1</v>
      </c>
      <c r="S1328" s="3"/>
      <c r="T1328" s="3"/>
      <c r="U1328" s="3"/>
      <c r="V1328" s="3"/>
    </row>
    <row r="1329" spans="3:65" hidden="1" x14ac:dyDescent="0.3">
      <c r="C1329" s="1">
        <v>20037</v>
      </c>
      <c r="D1329" s="1">
        <v>1025</v>
      </c>
      <c r="E1329" s="1">
        <v>0</v>
      </c>
      <c r="F1329" s="1"/>
      <c r="G1329" s="1">
        <v>25</v>
      </c>
      <c r="H1329" s="1">
        <v>0</v>
      </c>
      <c r="I1329" s="1">
        <v>0</v>
      </c>
      <c r="J1329" s="1">
        <v>20</v>
      </c>
      <c r="K1329" s="1">
        <v>5</v>
      </c>
      <c r="L1329" s="1">
        <v>1</v>
      </c>
      <c r="M1329" s="1">
        <v>5</v>
      </c>
      <c r="N1329" s="1">
        <v>29</v>
      </c>
      <c r="O1329" s="1">
        <v>1</v>
      </c>
      <c r="P1329" s="1"/>
      <c r="Q1329" s="1"/>
      <c r="R1329" s="1">
        <v>1</v>
      </c>
      <c r="S1329" s="3"/>
      <c r="T1329" s="3"/>
      <c r="U1329" s="3"/>
      <c r="V1329" s="3"/>
    </row>
    <row r="1330" spans="3:65" hidden="1" x14ac:dyDescent="0.3">
      <c r="C1330" s="1">
        <v>20038</v>
      </c>
      <c r="D1330" s="1">
        <v>1025</v>
      </c>
      <c r="E1330" s="1">
        <v>1</v>
      </c>
      <c r="F1330" s="1">
        <v>0.5</v>
      </c>
      <c r="G1330" s="1"/>
      <c r="H1330" s="1"/>
      <c r="I1330" s="1">
        <v>1</v>
      </c>
      <c r="J1330" s="1"/>
      <c r="K1330" s="1"/>
      <c r="L1330" s="1"/>
      <c r="M1330" s="1"/>
      <c r="N1330" s="1">
        <v>28</v>
      </c>
      <c r="O1330" s="1">
        <v>1</v>
      </c>
      <c r="P1330" s="1">
        <v>40000</v>
      </c>
      <c r="Q1330" s="1">
        <v>3</v>
      </c>
      <c r="R1330" s="1">
        <v>1</v>
      </c>
      <c r="S1330" s="3"/>
      <c r="T1330" s="3"/>
      <c r="U1330" s="3"/>
      <c r="V1330" s="3"/>
    </row>
    <row r="1331" spans="3:65" hidden="1" x14ac:dyDescent="0.3">
      <c r="C1331" s="1">
        <v>20039</v>
      </c>
      <c r="D1331" s="1">
        <v>1025</v>
      </c>
      <c r="E1331" s="1">
        <v>0</v>
      </c>
      <c r="F1331" s="1"/>
      <c r="G1331" s="1">
        <v>30</v>
      </c>
      <c r="H1331" s="1">
        <v>0</v>
      </c>
      <c r="I1331" s="1">
        <v>0</v>
      </c>
      <c r="J1331" s="1">
        <v>20</v>
      </c>
      <c r="K1331" s="1">
        <v>5</v>
      </c>
      <c r="L1331" s="1">
        <v>1</v>
      </c>
      <c r="M1331" s="1">
        <v>5</v>
      </c>
      <c r="N1331" s="1">
        <v>34</v>
      </c>
      <c r="O1331" s="1">
        <v>1</v>
      </c>
      <c r="P1331" s="1"/>
      <c r="Q1331" s="1"/>
      <c r="R1331" s="1">
        <v>1</v>
      </c>
      <c r="S1331" s="3"/>
      <c r="T1331" s="3"/>
      <c r="U1331" s="3"/>
      <c r="V1331" s="3"/>
    </row>
    <row r="1332" spans="3:65" hidden="1" x14ac:dyDescent="0.3">
      <c r="C1332" s="1">
        <v>20040</v>
      </c>
      <c r="D1332" s="1">
        <v>1025</v>
      </c>
      <c r="E1332" s="1">
        <v>0</v>
      </c>
      <c r="F1332" s="1"/>
      <c r="G1332" s="1">
        <v>45</v>
      </c>
      <c r="H1332" s="1">
        <v>0</v>
      </c>
      <c r="I1332" s="1">
        <v>0</v>
      </c>
      <c r="J1332" s="1">
        <v>20</v>
      </c>
      <c r="K1332" s="1">
        <v>5</v>
      </c>
      <c r="L1332" s="1">
        <v>1</v>
      </c>
      <c r="M1332" s="1">
        <v>5</v>
      </c>
      <c r="N1332" s="1">
        <v>35</v>
      </c>
      <c r="O1332" s="1">
        <v>1</v>
      </c>
      <c r="P1332" s="1"/>
      <c r="Q1332" s="1"/>
      <c r="R1332" s="1">
        <v>1</v>
      </c>
      <c r="S1332" s="3"/>
      <c r="T1332" s="3"/>
      <c r="U1332" s="3"/>
      <c r="V1332" s="3"/>
    </row>
    <row r="1333" spans="3:65" hidden="1" x14ac:dyDescent="0.3">
      <c r="C1333" s="1">
        <v>20041</v>
      </c>
      <c r="D1333" s="1">
        <v>1026</v>
      </c>
      <c r="E1333" s="1">
        <v>0</v>
      </c>
      <c r="F1333" s="1"/>
      <c r="G1333" s="1">
        <v>0</v>
      </c>
      <c r="H1333" s="1">
        <v>0</v>
      </c>
      <c r="I1333" s="1">
        <v>1</v>
      </c>
      <c r="J1333" s="1"/>
      <c r="K1333" s="1"/>
      <c r="L1333" s="1"/>
      <c r="M1333" s="1"/>
      <c r="N1333" s="1">
        <v>35</v>
      </c>
      <c r="O1333" s="1">
        <v>150</v>
      </c>
      <c r="P1333" s="1">
        <v>40002</v>
      </c>
      <c r="Q1333" s="1">
        <v>1</v>
      </c>
      <c r="R1333" s="1">
        <v>1</v>
      </c>
      <c r="S1333" s="3"/>
      <c r="T1333" s="3"/>
      <c r="U1333" s="3"/>
      <c r="V1333" s="3"/>
    </row>
    <row r="1334" spans="3:65" hidden="1" x14ac:dyDescent="0.3">
      <c r="C1334" s="1">
        <v>20042</v>
      </c>
      <c r="D1334" s="1">
        <v>1026</v>
      </c>
      <c r="E1334" s="1">
        <v>0</v>
      </c>
      <c r="F1334" s="1"/>
      <c r="G1334" s="1">
        <v>10</v>
      </c>
      <c r="H1334" s="1">
        <v>0</v>
      </c>
      <c r="I1334" s="1">
        <v>0</v>
      </c>
      <c r="J1334" s="1">
        <v>25</v>
      </c>
      <c r="K1334" s="1">
        <v>5</v>
      </c>
      <c r="L1334" s="1">
        <v>1</v>
      </c>
      <c r="M1334" s="1">
        <v>5</v>
      </c>
      <c r="N1334" s="1">
        <v>25</v>
      </c>
      <c r="O1334" s="1">
        <v>1</v>
      </c>
      <c r="P1334" s="1"/>
      <c r="Q1334" s="1"/>
      <c r="R1334" s="1">
        <v>1</v>
      </c>
      <c r="S1334" s="1"/>
      <c r="T1334" s="1"/>
      <c r="U1334" s="1"/>
      <c r="V1334" s="1"/>
      <c r="Z1334" s="3"/>
      <c r="AA1334" s="3"/>
      <c r="BD1334">
        <v>47</v>
      </c>
      <c r="BE1334">
        <v>11.75</v>
      </c>
      <c r="BF1334">
        <v>60</v>
      </c>
      <c r="BH1334">
        <v>60</v>
      </c>
      <c r="BI1334">
        <v>15</v>
      </c>
      <c r="BJ1334">
        <v>75</v>
      </c>
      <c r="BK1334">
        <v>0</v>
      </c>
      <c r="BL1334">
        <v>0</v>
      </c>
      <c r="BM1334">
        <v>0</v>
      </c>
    </row>
    <row r="1335" spans="3:65" hidden="1" x14ac:dyDescent="0.3">
      <c r="C1335" s="1">
        <v>20043</v>
      </c>
      <c r="D1335" s="1">
        <v>1026</v>
      </c>
      <c r="E1335" s="1">
        <v>0</v>
      </c>
      <c r="F1335" s="1"/>
      <c r="G1335" s="1">
        <v>20</v>
      </c>
      <c r="H1335" s="1">
        <v>0</v>
      </c>
      <c r="I1335" s="1">
        <v>0</v>
      </c>
      <c r="J1335" s="1">
        <v>35</v>
      </c>
      <c r="K1335" s="1">
        <v>5</v>
      </c>
      <c r="L1335" s="1">
        <v>1</v>
      </c>
      <c r="M1335" s="1">
        <v>5</v>
      </c>
      <c r="N1335" s="1">
        <v>28</v>
      </c>
      <c r="O1335" s="1">
        <v>1</v>
      </c>
      <c r="P1335" s="1"/>
      <c r="Q1335" s="1"/>
      <c r="R1335" s="1">
        <v>1</v>
      </c>
      <c r="S1335" s="1"/>
      <c r="T1335" s="1"/>
      <c r="U1335" s="1"/>
      <c r="V1335" s="1"/>
      <c r="Z1335" s="3"/>
      <c r="AA1335" s="3"/>
      <c r="BD1335">
        <v>55</v>
      </c>
      <c r="BE1335">
        <v>13.75</v>
      </c>
      <c r="BF1335">
        <v>70</v>
      </c>
      <c r="BH1335">
        <v>80</v>
      </c>
      <c r="BI1335">
        <v>20</v>
      </c>
      <c r="BJ1335">
        <v>100</v>
      </c>
      <c r="BK1335">
        <v>0</v>
      </c>
      <c r="BL1335">
        <v>0</v>
      </c>
      <c r="BM1335">
        <v>0</v>
      </c>
    </row>
    <row r="1336" spans="3:65" hidden="1" x14ac:dyDescent="0.3">
      <c r="C1336" s="1">
        <v>20044</v>
      </c>
      <c r="D1336" s="1">
        <v>1026</v>
      </c>
      <c r="E1336" s="1">
        <v>0</v>
      </c>
      <c r="F1336" s="1"/>
      <c r="G1336" s="1">
        <v>30</v>
      </c>
      <c r="H1336" s="1">
        <v>0</v>
      </c>
      <c r="I1336" s="1">
        <v>0</v>
      </c>
      <c r="J1336" s="1">
        <v>45</v>
      </c>
      <c r="K1336" s="1">
        <v>5</v>
      </c>
      <c r="L1336" s="1">
        <v>1</v>
      </c>
      <c r="M1336" s="1">
        <v>5</v>
      </c>
      <c r="N1336" s="1">
        <v>32</v>
      </c>
      <c r="O1336" s="1">
        <v>1</v>
      </c>
      <c r="P1336" s="1"/>
      <c r="Q1336" s="1"/>
      <c r="R1336" s="1">
        <v>1</v>
      </c>
      <c r="S1336" s="1"/>
      <c r="T1336" s="1"/>
      <c r="U1336" s="1"/>
      <c r="V1336" s="1"/>
      <c r="Z1336" s="3"/>
      <c r="AA1336" s="3"/>
      <c r="BD1336">
        <v>150</v>
      </c>
      <c r="BE1336">
        <v>37.5</v>
      </c>
      <c r="BF1336">
        <v>189</v>
      </c>
      <c r="BH1336">
        <v>120</v>
      </c>
      <c r="BI1336">
        <v>30</v>
      </c>
      <c r="BJ1336">
        <v>150</v>
      </c>
      <c r="BK1336">
        <v>0</v>
      </c>
      <c r="BL1336">
        <v>0</v>
      </c>
      <c r="BM1336">
        <v>0</v>
      </c>
    </row>
    <row r="1337" spans="3:65" hidden="1" x14ac:dyDescent="0.3">
      <c r="C1337" s="1">
        <v>20045</v>
      </c>
      <c r="D1337" s="1">
        <v>2021</v>
      </c>
      <c r="E1337" s="1">
        <v>0</v>
      </c>
      <c r="F1337" s="1"/>
      <c r="G1337" s="1">
        <v>5</v>
      </c>
      <c r="H1337" s="1">
        <v>0</v>
      </c>
      <c r="I1337" s="1">
        <v>0</v>
      </c>
      <c r="J1337" s="1">
        <v>15</v>
      </c>
      <c r="K1337" s="1">
        <v>5</v>
      </c>
      <c r="L1337" s="1">
        <v>1</v>
      </c>
      <c r="M1337" s="1">
        <v>5</v>
      </c>
      <c r="N1337" s="1">
        <v>24</v>
      </c>
      <c r="O1337" s="1">
        <v>1</v>
      </c>
      <c r="P1337" s="1"/>
      <c r="Q1337" s="1"/>
      <c r="R1337" s="1">
        <v>1</v>
      </c>
      <c r="S1337" s="1"/>
      <c r="T1337" s="1"/>
      <c r="U1337" s="1"/>
      <c r="V1337" s="1"/>
      <c r="Z1337" s="3"/>
      <c r="AA1337" s="3"/>
      <c r="BD1337">
        <v>30</v>
      </c>
      <c r="BE1337">
        <v>7.5</v>
      </c>
      <c r="BF1337">
        <v>39</v>
      </c>
      <c r="BH1337">
        <v>140</v>
      </c>
      <c r="BI1337">
        <v>35</v>
      </c>
      <c r="BJ1337">
        <v>175</v>
      </c>
      <c r="BK1337">
        <v>0</v>
      </c>
      <c r="BL1337">
        <v>0</v>
      </c>
      <c r="BM1337">
        <v>0</v>
      </c>
    </row>
    <row r="1338" spans="3:65" hidden="1" x14ac:dyDescent="0.3">
      <c r="C1338" s="1">
        <v>20046</v>
      </c>
      <c r="D1338" s="1">
        <v>2021</v>
      </c>
      <c r="E1338" s="1">
        <v>0</v>
      </c>
      <c r="F1338" s="1"/>
      <c r="G1338" s="1">
        <v>15</v>
      </c>
      <c r="H1338" s="1">
        <v>0</v>
      </c>
      <c r="I1338" s="1">
        <v>0</v>
      </c>
      <c r="J1338" s="1">
        <v>15</v>
      </c>
      <c r="K1338" s="1">
        <v>5</v>
      </c>
      <c r="L1338" s="1">
        <v>1</v>
      </c>
      <c r="M1338" s="1">
        <v>5</v>
      </c>
      <c r="N1338" s="1">
        <v>28</v>
      </c>
      <c r="O1338" s="1">
        <v>1</v>
      </c>
      <c r="P1338" s="1"/>
      <c r="Q1338" s="1"/>
      <c r="R1338" s="1">
        <v>1</v>
      </c>
      <c r="S1338" s="3"/>
      <c r="T1338" s="3"/>
      <c r="U1338" s="3"/>
      <c r="V1338" s="3"/>
    </row>
    <row r="1339" spans="3:65" hidden="1" x14ac:dyDescent="0.3">
      <c r="C1339" s="1">
        <v>20047</v>
      </c>
      <c r="D1339" s="1">
        <v>2021</v>
      </c>
      <c r="E1339" s="1">
        <v>0</v>
      </c>
      <c r="F1339" s="1"/>
      <c r="G1339" s="1">
        <v>25</v>
      </c>
      <c r="H1339" s="1">
        <v>0</v>
      </c>
      <c r="I1339" s="1">
        <v>0</v>
      </c>
      <c r="J1339" s="1">
        <v>15</v>
      </c>
      <c r="K1339" s="1">
        <v>5</v>
      </c>
      <c r="L1339" s="1">
        <v>1</v>
      </c>
      <c r="M1339" s="1">
        <v>5</v>
      </c>
      <c r="N1339" s="1">
        <v>32</v>
      </c>
      <c r="O1339" s="1">
        <v>1</v>
      </c>
      <c r="P1339" s="1"/>
      <c r="Q1339" s="1"/>
      <c r="R1339" s="1">
        <v>1</v>
      </c>
      <c r="S1339" s="3"/>
      <c r="T1339" s="3"/>
      <c r="U1339" s="3"/>
      <c r="V1339" s="3"/>
    </row>
    <row r="1340" spans="3:65" hidden="1" x14ac:dyDescent="0.3">
      <c r="C1340" s="1">
        <v>20048</v>
      </c>
      <c r="D1340" s="1">
        <v>2021</v>
      </c>
      <c r="E1340" s="1">
        <v>0</v>
      </c>
      <c r="F1340" s="1"/>
      <c r="G1340" s="1">
        <v>35</v>
      </c>
      <c r="H1340" s="1">
        <v>0</v>
      </c>
      <c r="I1340" s="1">
        <v>0</v>
      </c>
      <c r="J1340" s="1">
        <v>15</v>
      </c>
      <c r="K1340" s="1">
        <v>5</v>
      </c>
      <c r="L1340" s="1">
        <v>1</v>
      </c>
      <c r="M1340" s="1">
        <v>5</v>
      </c>
      <c r="N1340" s="1">
        <v>35</v>
      </c>
      <c r="O1340" s="1">
        <v>1</v>
      </c>
      <c r="P1340" s="1"/>
      <c r="Q1340" s="1"/>
      <c r="R1340" s="1">
        <v>1</v>
      </c>
      <c r="S1340" s="3"/>
      <c r="T1340" s="3"/>
      <c r="U1340" s="3"/>
      <c r="V1340" s="3"/>
    </row>
    <row r="1341" spans="3:65" hidden="1" x14ac:dyDescent="0.3">
      <c r="C1341" s="1">
        <v>20049</v>
      </c>
      <c r="D1341" s="1">
        <v>2022</v>
      </c>
      <c r="E1341" s="1">
        <v>0</v>
      </c>
      <c r="F1341" s="1"/>
      <c r="G1341" s="1">
        <v>5</v>
      </c>
      <c r="H1341" s="1">
        <v>0</v>
      </c>
      <c r="I1341" s="1">
        <v>0</v>
      </c>
      <c r="J1341" s="1">
        <v>15</v>
      </c>
      <c r="K1341" s="1">
        <v>5</v>
      </c>
      <c r="L1341" s="1">
        <v>1</v>
      </c>
      <c r="M1341" s="1">
        <v>5</v>
      </c>
      <c r="N1341" s="1">
        <v>25</v>
      </c>
      <c r="O1341" s="1">
        <v>1</v>
      </c>
      <c r="P1341" s="1"/>
      <c r="Q1341" s="1"/>
      <c r="R1341" s="1">
        <v>1</v>
      </c>
      <c r="S1341" s="3"/>
      <c r="T1341" s="3"/>
      <c r="U1341" s="3"/>
      <c r="V1341" s="3"/>
    </row>
    <row r="1342" spans="3:65" hidden="1" x14ac:dyDescent="0.3">
      <c r="C1342" s="1">
        <v>20050</v>
      </c>
      <c r="D1342" s="1">
        <v>2022</v>
      </c>
      <c r="E1342" s="1">
        <v>0</v>
      </c>
      <c r="F1342" s="1"/>
      <c r="G1342" s="1">
        <v>15</v>
      </c>
      <c r="H1342" s="1">
        <v>0</v>
      </c>
      <c r="I1342" s="1">
        <v>0</v>
      </c>
      <c r="J1342" s="1">
        <v>15</v>
      </c>
      <c r="K1342" s="1">
        <v>5</v>
      </c>
      <c r="L1342" s="1">
        <v>1</v>
      </c>
      <c r="M1342" s="1">
        <v>5</v>
      </c>
      <c r="N1342" s="1">
        <v>28</v>
      </c>
      <c r="O1342" s="1">
        <v>1</v>
      </c>
      <c r="P1342" s="1"/>
      <c r="Q1342" s="1"/>
      <c r="R1342" s="1">
        <v>1</v>
      </c>
      <c r="S1342" s="3"/>
      <c r="T1342" s="3"/>
      <c r="U1342" s="3"/>
      <c r="V1342" s="3"/>
    </row>
    <row r="1343" spans="3:65" hidden="1" x14ac:dyDescent="0.3">
      <c r="C1343" s="1">
        <v>20051</v>
      </c>
      <c r="D1343" s="1">
        <v>2022</v>
      </c>
      <c r="E1343" s="1">
        <v>0</v>
      </c>
      <c r="F1343" s="1"/>
      <c r="G1343" s="1">
        <v>25</v>
      </c>
      <c r="H1343" s="1">
        <v>0</v>
      </c>
      <c r="I1343" s="1">
        <v>0</v>
      </c>
      <c r="J1343" s="1">
        <v>15</v>
      </c>
      <c r="K1343" s="1">
        <v>5</v>
      </c>
      <c r="L1343" s="1">
        <v>1</v>
      </c>
      <c r="M1343" s="1">
        <v>5</v>
      </c>
      <c r="N1343" s="1">
        <v>33</v>
      </c>
      <c r="O1343" s="1">
        <v>1</v>
      </c>
      <c r="P1343" s="1"/>
      <c r="Q1343" s="1"/>
      <c r="R1343" s="1">
        <v>1</v>
      </c>
      <c r="S1343" s="3"/>
      <c r="T1343" s="3"/>
      <c r="U1343" s="3"/>
      <c r="V1343" s="3"/>
    </row>
    <row r="1344" spans="3:65" hidden="1" x14ac:dyDescent="0.3">
      <c r="C1344" s="1">
        <v>20052</v>
      </c>
      <c r="D1344" s="1">
        <v>2022</v>
      </c>
      <c r="E1344" s="1">
        <v>0</v>
      </c>
      <c r="F1344" s="1"/>
      <c r="G1344" s="1">
        <v>35</v>
      </c>
      <c r="H1344" s="1">
        <v>0</v>
      </c>
      <c r="I1344" s="1">
        <v>0</v>
      </c>
      <c r="J1344" s="1">
        <v>15</v>
      </c>
      <c r="K1344" s="1">
        <v>5</v>
      </c>
      <c r="L1344" s="1">
        <v>1</v>
      </c>
      <c r="M1344" s="1">
        <v>5</v>
      </c>
      <c r="N1344" s="1">
        <v>35</v>
      </c>
      <c r="O1344" s="1">
        <v>1</v>
      </c>
      <c r="P1344" s="1"/>
      <c r="Q1344" s="1"/>
      <c r="R1344" s="1">
        <v>1</v>
      </c>
      <c r="S1344" s="1"/>
      <c r="T1344" s="1"/>
      <c r="U1344" s="1"/>
      <c r="V1344" s="1"/>
      <c r="Z1344" s="3"/>
      <c r="AA1344" s="3"/>
      <c r="BD1344">
        <v>120</v>
      </c>
      <c r="BE1344">
        <v>30</v>
      </c>
      <c r="BF1344">
        <v>152</v>
      </c>
      <c r="BH1344">
        <v>100</v>
      </c>
      <c r="BI1344">
        <v>25</v>
      </c>
      <c r="BJ1344">
        <v>125</v>
      </c>
      <c r="BK1344">
        <v>0</v>
      </c>
      <c r="BL1344">
        <v>0</v>
      </c>
      <c r="BM1344">
        <v>0</v>
      </c>
    </row>
    <row r="1345" spans="3:65" hidden="1" x14ac:dyDescent="0.3">
      <c r="C1345" s="1">
        <v>20053</v>
      </c>
      <c r="D1345" s="1">
        <v>2023</v>
      </c>
      <c r="E1345" s="1">
        <v>0</v>
      </c>
      <c r="F1345" s="1"/>
      <c r="G1345" s="1">
        <v>5</v>
      </c>
      <c r="H1345" s="1">
        <v>0</v>
      </c>
      <c r="I1345" s="1">
        <v>0</v>
      </c>
      <c r="J1345" s="1">
        <v>15</v>
      </c>
      <c r="K1345" s="1">
        <v>5</v>
      </c>
      <c r="L1345" s="1">
        <v>1</v>
      </c>
      <c r="M1345" s="1">
        <v>5</v>
      </c>
      <c r="N1345" s="1">
        <v>24</v>
      </c>
      <c r="O1345" s="1">
        <v>1</v>
      </c>
      <c r="P1345" s="1"/>
      <c r="Q1345" s="1"/>
      <c r="R1345" s="1">
        <v>1</v>
      </c>
      <c r="S1345" s="1"/>
      <c r="T1345" s="1"/>
      <c r="U1345" s="1"/>
      <c r="V1345" s="1"/>
      <c r="Z1345" s="3"/>
      <c r="AA1345" s="3"/>
      <c r="BD1345">
        <v>30</v>
      </c>
      <c r="BE1345">
        <f t="shared" si="14"/>
        <v>7.5</v>
      </c>
      <c r="BF1345">
        <f t="shared" si="15"/>
        <v>39</v>
      </c>
      <c r="BH1345">
        <v>140</v>
      </c>
      <c r="BI1345">
        <f t="shared" si="16"/>
        <v>35</v>
      </c>
      <c r="BJ1345">
        <f t="shared" si="17"/>
        <v>175</v>
      </c>
      <c r="BK1345">
        <v>0</v>
      </c>
      <c r="BL1345">
        <f t="shared" si="18"/>
        <v>0</v>
      </c>
      <c r="BM1345">
        <f t="shared" si="19"/>
        <v>0</v>
      </c>
    </row>
    <row r="1346" spans="3:65" hidden="1" x14ac:dyDescent="0.3">
      <c r="C1346" s="1">
        <v>20054</v>
      </c>
      <c r="D1346" s="1">
        <v>2023</v>
      </c>
      <c r="E1346" s="1">
        <v>0</v>
      </c>
      <c r="F1346" s="1"/>
      <c r="G1346" s="1">
        <v>15</v>
      </c>
      <c r="H1346" s="1">
        <v>0</v>
      </c>
      <c r="I1346" s="1">
        <v>0</v>
      </c>
      <c r="J1346" s="1">
        <v>15</v>
      </c>
      <c r="K1346" s="1">
        <v>5</v>
      </c>
      <c r="L1346" s="1">
        <v>1</v>
      </c>
      <c r="M1346" s="1">
        <v>5</v>
      </c>
      <c r="N1346" s="1">
        <v>29</v>
      </c>
      <c r="O1346" s="1">
        <v>1</v>
      </c>
      <c r="P1346" s="1"/>
      <c r="Q1346" s="1"/>
      <c r="R1346" s="1">
        <v>1</v>
      </c>
      <c r="S1346" s="1"/>
      <c r="T1346" s="1"/>
      <c r="U1346" s="1"/>
      <c r="V1346" s="1"/>
      <c r="Z1346" s="3"/>
      <c r="AA1346" s="3"/>
      <c r="BD1346">
        <v>30</v>
      </c>
      <c r="BE1346">
        <f t="shared" si="14"/>
        <v>7.5</v>
      </c>
      <c r="BF1346">
        <f t="shared" si="15"/>
        <v>39</v>
      </c>
      <c r="BH1346">
        <v>140</v>
      </c>
      <c r="BI1346">
        <f t="shared" si="16"/>
        <v>35</v>
      </c>
      <c r="BJ1346">
        <f t="shared" si="17"/>
        <v>175</v>
      </c>
      <c r="BK1346">
        <v>0</v>
      </c>
      <c r="BL1346">
        <f t="shared" si="18"/>
        <v>0</v>
      </c>
      <c r="BM1346">
        <f t="shared" si="19"/>
        <v>0</v>
      </c>
    </row>
    <row r="1347" spans="3:65" hidden="1" x14ac:dyDescent="0.3">
      <c r="C1347" s="1">
        <v>20055</v>
      </c>
      <c r="D1347" s="1">
        <v>2023</v>
      </c>
      <c r="E1347" s="1">
        <v>0</v>
      </c>
      <c r="F1347" s="1"/>
      <c r="G1347" s="1">
        <v>25</v>
      </c>
      <c r="H1347" s="1">
        <v>0</v>
      </c>
      <c r="I1347" s="1">
        <v>0</v>
      </c>
      <c r="J1347" s="1">
        <v>15</v>
      </c>
      <c r="K1347" s="1">
        <v>5</v>
      </c>
      <c r="L1347" s="1">
        <v>1</v>
      </c>
      <c r="M1347" s="1">
        <v>5</v>
      </c>
      <c r="N1347" s="1">
        <v>33</v>
      </c>
      <c r="O1347" s="1">
        <v>1</v>
      </c>
      <c r="P1347" s="1"/>
      <c r="Q1347" s="1"/>
      <c r="R1347" s="1">
        <v>1</v>
      </c>
      <c r="S1347" s="1"/>
      <c r="T1347" s="1"/>
      <c r="U1347" s="1"/>
      <c r="V1347" s="1"/>
      <c r="Z1347" s="3"/>
      <c r="AA1347" s="3"/>
      <c r="BD1347">
        <v>10</v>
      </c>
      <c r="BE1347">
        <f t="shared" si="14"/>
        <v>2.5</v>
      </c>
      <c r="BF1347">
        <f t="shared" si="15"/>
        <v>14</v>
      </c>
      <c r="BH1347">
        <v>140</v>
      </c>
      <c r="BI1347">
        <f t="shared" si="16"/>
        <v>35</v>
      </c>
      <c r="BJ1347">
        <f t="shared" si="17"/>
        <v>175</v>
      </c>
      <c r="BK1347">
        <v>0</v>
      </c>
      <c r="BL1347">
        <f t="shared" si="18"/>
        <v>0</v>
      </c>
      <c r="BM1347">
        <f t="shared" si="19"/>
        <v>0</v>
      </c>
    </row>
    <row r="1348" spans="3:65" hidden="1" x14ac:dyDescent="0.3">
      <c r="C1348" s="1">
        <v>20056</v>
      </c>
      <c r="D1348" s="1">
        <v>2023</v>
      </c>
      <c r="E1348" s="1">
        <v>0</v>
      </c>
      <c r="F1348" s="1"/>
      <c r="G1348" s="1">
        <v>35</v>
      </c>
      <c r="H1348" s="1">
        <v>0</v>
      </c>
      <c r="I1348" s="1">
        <v>0</v>
      </c>
      <c r="J1348" s="1">
        <v>15</v>
      </c>
      <c r="K1348" s="1">
        <v>5</v>
      </c>
      <c r="L1348" s="1">
        <v>1</v>
      </c>
      <c r="M1348" s="1">
        <v>5</v>
      </c>
      <c r="N1348" s="1">
        <v>35</v>
      </c>
      <c r="O1348" s="1">
        <v>1</v>
      </c>
      <c r="P1348" s="1"/>
      <c r="Q1348" s="1"/>
      <c r="R1348" s="1">
        <v>1</v>
      </c>
      <c r="S1348" s="1"/>
      <c r="T1348" s="1"/>
      <c r="U1348" s="1"/>
      <c r="V1348" s="1"/>
      <c r="Z1348" s="3"/>
      <c r="AA1348" s="3"/>
      <c r="BD1348">
        <v>11</v>
      </c>
      <c r="BE1348">
        <f t="shared" si="14"/>
        <v>2.75</v>
      </c>
      <c r="BF1348">
        <f t="shared" si="15"/>
        <v>15</v>
      </c>
      <c r="BH1348">
        <v>140</v>
      </c>
      <c r="BI1348">
        <f t="shared" si="16"/>
        <v>35</v>
      </c>
      <c r="BJ1348">
        <f t="shared" si="17"/>
        <v>175</v>
      </c>
      <c r="BK1348">
        <v>0</v>
      </c>
      <c r="BL1348">
        <f t="shared" si="18"/>
        <v>0</v>
      </c>
      <c r="BM1348">
        <f t="shared" si="19"/>
        <v>0</v>
      </c>
    </row>
    <row r="1349" spans="3:65" hidden="1" x14ac:dyDescent="0.3">
      <c r="C1349" s="1">
        <v>20057</v>
      </c>
      <c r="D1349" s="1">
        <v>2024</v>
      </c>
      <c r="E1349" s="1">
        <v>0</v>
      </c>
      <c r="F1349" s="1"/>
      <c r="G1349" s="1">
        <v>5</v>
      </c>
      <c r="H1349" s="1">
        <v>0</v>
      </c>
      <c r="I1349" s="1">
        <v>0</v>
      </c>
      <c r="J1349" s="1">
        <v>15</v>
      </c>
      <c r="K1349" s="1">
        <v>5</v>
      </c>
      <c r="L1349" s="1">
        <v>1</v>
      </c>
      <c r="M1349" s="1">
        <v>5</v>
      </c>
      <c r="N1349" s="1">
        <v>25</v>
      </c>
      <c r="O1349" s="1">
        <v>1</v>
      </c>
      <c r="P1349" s="1"/>
      <c r="Q1349" s="1"/>
      <c r="R1349" s="1">
        <v>1</v>
      </c>
      <c r="S1349" s="1"/>
      <c r="T1349" s="1"/>
      <c r="U1349" s="1"/>
      <c r="V1349" s="1"/>
      <c r="Z1349" s="3"/>
      <c r="AA1349" s="3"/>
      <c r="BD1349">
        <v>12</v>
      </c>
      <c r="BE1349">
        <f t="shared" si="14"/>
        <v>3</v>
      </c>
      <c r="BF1349">
        <f t="shared" si="15"/>
        <v>17</v>
      </c>
      <c r="BH1349">
        <v>140</v>
      </c>
      <c r="BI1349">
        <f t="shared" si="16"/>
        <v>35</v>
      </c>
      <c r="BJ1349">
        <f t="shared" si="17"/>
        <v>175</v>
      </c>
      <c r="BK1349">
        <v>0</v>
      </c>
      <c r="BL1349">
        <f t="shared" si="18"/>
        <v>0</v>
      </c>
      <c r="BM1349">
        <f t="shared" si="19"/>
        <v>0</v>
      </c>
    </row>
    <row r="1350" spans="3:65" hidden="1" x14ac:dyDescent="0.3">
      <c r="C1350" s="1">
        <v>20058</v>
      </c>
      <c r="D1350" s="1">
        <v>2024</v>
      </c>
      <c r="E1350" s="1">
        <v>0</v>
      </c>
      <c r="F1350" s="1"/>
      <c r="G1350" s="1">
        <v>15</v>
      </c>
      <c r="H1350" s="1">
        <v>0</v>
      </c>
      <c r="I1350" s="1">
        <v>0</v>
      </c>
      <c r="J1350" s="1">
        <v>15</v>
      </c>
      <c r="K1350" s="1">
        <v>5</v>
      </c>
      <c r="L1350" s="1">
        <v>1</v>
      </c>
      <c r="M1350" s="1">
        <v>5</v>
      </c>
      <c r="N1350" s="1">
        <v>29</v>
      </c>
      <c r="O1350" s="1">
        <v>1</v>
      </c>
      <c r="P1350" s="1"/>
      <c r="Q1350" s="1"/>
      <c r="R1350" s="1">
        <v>1</v>
      </c>
      <c r="S1350" s="1"/>
      <c r="T1350" s="1"/>
      <c r="U1350" s="1"/>
      <c r="V1350" s="1"/>
      <c r="Z1350" s="3"/>
      <c r="AA1350" s="3"/>
      <c r="BD1350">
        <v>10</v>
      </c>
      <c r="BE1350">
        <f t="shared" si="14"/>
        <v>2.5</v>
      </c>
      <c r="BF1350">
        <f t="shared" si="15"/>
        <v>14</v>
      </c>
      <c r="BH1350">
        <v>5</v>
      </c>
      <c r="BI1350">
        <f t="shared" si="16"/>
        <v>1.25</v>
      </c>
      <c r="BJ1350">
        <f t="shared" si="17"/>
        <v>6</v>
      </c>
      <c r="BK1350">
        <v>0</v>
      </c>
      <c r="BL1350">
        <f t="shared" si="18"/>
        <v>0</v>
      </c>
      <c r="BM1350">
        <f t="shared" si="19"/>
        <v>0</v>
      </c>
    </row>
    <row r="1351" spans="3:65" hidden="1" x14ac:dyDescent="0.3">
      <c r="C1351" s="1">
        <v>20059</v>
      </c>
      <c r="D1351" s="1">
        <v>2024</v>
      </c>
      <c r="E1351" s="1">
        <v>1</v>
      </c>
      <c r="F1351" s="1">
        <v>0.5</v>
      </c>
      <c r="G1351" s="1"/>
      <c r="H1351" s="1"/>
      <c r="I1351" s="1">
        <v>1</v>
      </c>
      <c r="J1351" s="1"/>
      <c r="K1351" s="1"/>
      <c r="L1351" s="1"/>
      <c r="M1351" s="1"/>
      <c r="N1351" s="1">
        <v>28</v>
      </c>
      <c r="O1351" s="1">
        <v>1</v>
      </c>
      <c r="P1351" s="1">
        <v>40000</v>
      </c>
      <c r="Q1351" s="1">
        <v>3</v>
      </c>
      <c r="R1351" s="1">
        <v>1</v>
      </c>
      <c r="S1351" s="1"/>
      <c r="T1351" s="1"/>
      <c r="U1351" s="1"/>
      <c r="V1351" s="1"/>
      <c r="Z1351" s="3"/>
      <c r="AA1351" s="3"/>
      <c r="BD1351">
        <v>20</v>
      </c>
      <c r="BE1351">
        <f t="shared" si="14"/>
        <v>5</v>
      </c>
      <c r="BF1351">
        <f t="shared" si="15"/>
        <v>27</v>
      </c>
      <c r="BH1351">
        <v>15</v>
      </c>
      <c r="BI1351">
        <f t="shared" si="16"/>
        <v>3.75</v>
      </c>
      <c r="BJ1351">
        <f t="shared" si="17"/>
        <v>18</v>
      </c>
      <c r="BK1351">
        <v>0</v>
      </c>
      <c r="BL1351">
        <f t="shared" si="18"/>
        <v>0</v>
      </c>
      <c r="BM1351">
        <f t="shared" si="19"/>
        <v>0</v>
      </c>
    </row>
    <row r="1352" spans="3:65" hidden="1" x14ac:dyDescent="0.3">
      <c r="C1352" s="1">
        <v>20060</v>
      </c>
      <c r="D1352" s="1">
        <v>2024</v>
      </c>
      <c r="E1352" s="1">
        <v>0</v>
      </c>
      <c r="F1352" s="1"/>
      <c r="G1352" s="1">
        <v>25</v>
      </c>
      <c r="H1352" s="1">
        <v>0</v>
      </c>
      <c r="I1352" s="1">
        <v>0</v>
      </c>
      <c r="J1352" s="1">
        <v>15</v>
      </c>
      <c r="K1352" s="1">
        <v>5</v>
      </c>
      <c r="L1352" s="1">
        <v>1</v>
      </c>
      <c r="M1352" s="1">
        <v>5</v>
      </c>
      <c r="N1352" s="1">
        <v>33</v>
      </c>
      <c r="O1352" s="1">
        <v>1</v>
      </c>
      <c r="P1352" s="1"/>
      <c r="Q1352" s="1"/>
      <c r="R1352" s="1">
        <v>1</v>
      </c>
      <c r="S1352" s="1"/>
      <c r="T1352" s="1"/>
      <c r="U1352" s="1"/>
      <c r="V1352" s="1"/>
      <c r="Z1352" s="3"/>
      <c r="AA1352" s="3"/>
      <c r="BD1352">
        <v>30</v>
      </c>
      <c r="BE1352">
        <f t="shared" si="14"/>
        <v>7.5</v>
      </c>
      <c r="BF1352">
        <f t="shared" si="15"/>
        <v>39</v>
      </c>
      <c r="BH1352">
        <v>30</v>
      </c>
      <c r="BI1352">
        <f t="shared" si="16"/>
        <v>7.5</v>
      </c>
      <c r="BJ1352">
        <f t="shared" si="17"/>
        <v>37</v>
      </c>
      <c r="BK1352">
        <v>0</v>
      </c>
      <c r="BL1352">
        <f t="shared" si="18"/>
        <v>0</v>
      </c>
      <c r="BM1352">
        <f t="shared" si="19"/>
        <v>0</v>
      </c>
    </row>
    <row r="1353" spans="3:65" hidden="1" x14ac:dyDescent="0.3">
      <c r="C1353" s="1">
        <v>20061</v>
      </c>
      <c r="D1353" s="1">
        <v>2024</v>
      </c>
      <c r="E1353" s="1">
        <v>0</v>
      </c>
      <c r="F1353" s="1"/>
      <c r="G1353" s="1">
        <v>35</v>
      </c>
      <c r="H1353" s="1">
        <v>0</v>
      </c>
      <c r="I1353" s="1">
        <v>0</v>
      </c>
      <c r="J1353" s="1">
        <v>15</v>
      </c>
      <c r="K1353" s="1">
        <v>5</v>
      </c>
      <c r="L1353" s="1">
        <v>1</v>
      </c>
      <c r="M1353" s="1">
        <v>5</v>
      </c>
      <c r="N1353" s="1">
        <v>35</v>
      </c>
      <c r="O1353" s="1">
        <v>1</v>
      </c>
      <c r="P1353" s="1"/>
      <c r="Q1353" s="1"/>
      <c r="R1353" s="1">
        <v>1</v>
      </c>
      <c r="S1353" s="1"/>
      <c r="T1353" s="1"/>
      <c r="U1353" s="1"/>
      <c r="V1353" s="1"/>
      <c r="Z1353" s="3"/>
      <c r="AA1353" s="3"/>
      <c r="BD1353">
        <v>40</v>
      </c>
      <c r="BE1353">
        <f t="shared" si="14"/>
        <v>10</v>
      </c>
      <c r="BF1353">
        <f t="shared" si="15"/>
        <v>52</v>
      </c>
      <c r="BH1353">
        <v>45</v>
      </c>
      <c r="BI1353">
        <f t="shared" si="16"/>
        <v>11.25</v>
      </c>
      <c r="BJ1353">
        <f t="shared" si="17"/>
        <v>56</v>
      </c>
      <c r="BK1353">
        <v>0</v>
      </c>
      <c r="BL1353">
        <f t="shared" si="18"/>
        <v>0</v>
      </c>
      <c r="BM1353">
        <f t="shared" si="19"/>
        <v>0</v>
      </c>
    </row>
    <row r="1354" spans="3:65" hidden="1" x14ac:dyDescent="0.3">
      <c r="C1354" s="1">
        <v>20062</v>
      </c>
      <c r="D1354" s="1">
        <v>2025</v>
      </c>
      <c r="E1354" s="1">
        <v>0</v>
      </c>
      <c r="F1354" s="1"/>
      <c r="G1354" s="1">
        <v>5</v>
      </c>
      <c r="H1354" s="1">
        <v>0</v>
      </c>
      <c r="I1354" s="1">
        <v>0</v>
      </c>
      <c r="J1354" s="1">
        <v>15</v>
      </c>
      <c r="K1354" s="1">
        <v>5</v>
      </c>
      <c r="L1354" s="1">
        <v>1</v>
      </c>
      <c r="M1354" s="1">
        <v>5</v>
      </c>
      <c r="N1354" s="1">
        <v>26</v>
      </c>
      <c r="O1354" s="1">
        <v>1</v>
      </c>
      <c r="P1354" s="1"/>
      <c r="Q1354" s="1"/>
      <c r="R1354" s="1">
        <v>1</v>
      </c>
      <c r="S1354" s="1"/>
      <c r="T1354" s="1"/>
      <c r="U1354" s="1"/>
      <c r="V1354" s="1"/>
      <c r="Z1354" s="3"/>
      <c r="AA1354" s="3"/>
      <c r="BD1354">
        <v>60</v>
      </c>
      <c r="BE1354">
        <f t="shared" si="14"/>
        <v>15</v>
      </c>
      <c r="BF1354">
        <f t="shared" si="15"/>
        <v>77</v>
      </c>
      <c r="BH1354">
        <v>70</v>
      </c>
      <c r="BI1354">
        <f t="shared" si="16"/>
        <v>17.5</v>
      </c>
      <c r="BJ1354">
        <f t="shared" si="17"/>
        <v>87</v>
      </c>
      <c r="BK1354">
        <v>0</v>
      </c>
      <c r="BL1354">
        <f t="shared" si="18"/>
        <v>0</v>
      </c>
      <c r="BM1354">
        <f t="shared" si="19"/>
        <v>0</v>
      </c>
    </row>
    <row r="1355" spans="3:65" hidden="1" x14ac:dyDescent="0.3">
      <c r="C1355" s="1">
        <v>20063</v>
      </c>
      <c r="D1355" s="1">
        <v>2025</v>
      </c>
      <c r="E1355" s="1">
        <v>0</v>
      </c>
      <c r="F1355" s="1"/>
      <c r="G1355" s="1">
        <v>15</v>
      </c>
      <c r="H1355" s="1">
        <v>0</v>
      </c>
      <c r="I1355" s="1">
        <v>0</v>
      </c>
      <c r="J1355" s="1">
        <v>15</v>
      </c>
      <c r="K1355" s="1">
        <v>5</v>
      </c>
      <c r="L1355" s="1">
        <v>1</v>
      </c>
      <c r="M1355" s="1">
        <v>5</v>
      </c>
      <c r="N1355" s="1">
        <v>30</v>
      </c>
      <c r="O1355" s="1">
        <v>1</v>
      </c>
      <c r="P1355" s="1"/>
      <c r="Q1355" s="1"/>
      <c r="R1355" s="1">
        <v>1</v>
      </c>
      <c r="S1355" s="1"/>
      <c r="T1355" s="1"/>
      <c r="U1355" s="1"/>
      <c r="V1355" s="1"/>
      <c r="Z1355" s="3"/>
      <c r="AA1355" s="3"/>
      <c r="BD1355">
        <v>10</v>
      </c>
      <c r="BE1355">
        <f t="shared" si="14"/>
        <v>2.5</v>
      </c>
      <c r="BF1355">
        <f t="shared" si="15"/>
        <v>14</v>
      </c>
      <c r="BH1355">
        <v>100</v>
      </c>
      <c r="BI1355">
        <f t="shared" si="16"/>
        <v>25</v>
      </c>
      <c r="BJ1355">
        <f t="shared" si="17"/>
        <v>125</v>
      </c>
      <c r="BK1355">
        <v>0</v>
      </c>
      <c r="BL1355">
        <f t="shared" si="18"/>
        <v>0</v>
      </c>
      <c r="BM1355">
        <f t="shared" si="19"/>
        <v>0</v>
      </c>
    </row>
    <row r="1356" spans="3:65" hidden="1" x14ac:dyDescent="0.3">
      <c r="C1356" s="1">
        <v>20064</v>
      </c>
      <c r="D1356" s="1">
        <v>2025</v>
      </c>
      <c r="E1356" s="1">
        <v>1</v>
      </c>
      <c r="F1356" s="1">
        <v>0.5</v>
      </c>
      <c r="G1356" s="1"/>
      <c r="H1356" s="1"/>
      <c r="I1356" s="1">
        <v>1</v>
      </c>
      <c r="J1356" s="1"/>
      <c r="K1356" s="1"/>
      <c r="L1356" s="1"/>
      <c r="M1356" s="1"/>
      <c r="N1356" s="1">
        <v>29</v>
      </c>
      <c r="O1356" s="1">
        <v>1</v>
      </c>
      <c r="P1356" s="1">
        <v>40000</v>
      </c>
      <c r="Q1356" s="1">
        <v>3</v>
      </c>
      <c r="R1356" s="1">
        <v>1</v>
      </c>
      <c r="S1356" s="1"/>
      <c r="T1356" s="1"/>
      <c r="U1356" s="1"/>
      <c r="V1356" s="1"/>
      <c r="Z1356" s="3"/>
      <c r="AA1356" s="3"/>
      <c r="BD1356">
        <v>6</v>
      </c>
      <c r="BE1356">
        <f t="shared" si="14"/>
        <v>1.5</v>
      </c>
      <c r="BF1356">
        <f t="shared" si="15"/>
        <v>9</v>
      </c>
      <c r="BH1356">
        <v>100</v>
      </c>
      <c r="BI1356">
        <f t="shared" si="16"/>
        <v>25</v>
      </c>
      <c r="BJ1356">
        <f t="shared" si="17"/>
        <v>125</v>
      </c>
      <c r="BK1356">
        <v>0</v>
      </c>
      <c r="BL1356">
        <f t="shared" si="18"/>
        <v>0</v>
      </c>
      <c r="BM1356">
        <f t="shared" si="19"/>
        <v>0</v>
      </c>
    </row>
    <row r="1357" spans="3:65" hidden="1" x14ac:dyDescent="0.3">
      <c r="C1357" s="1">
        <v>20065</v>
      </c>
      <c r="D1357" s="1">
        <v>2025</v>
      </c>
      <c r="E1357" s="1">
        <v>0</v>
      </c>
      <c r="F1357" s="1"/>
      <c r="G1357" s="1">
        <v>25</v>
      </c>
      <c r="H1357" s="1">
        <v>0</v>
      </c>
      <c r="I1357" s="1">
        <v>0</v>
      </c>
      <c r="J1357" s="1">
        <v>15</v>
      </c>
      <c r="K1357" s="1">
        <v>5</v>
      </c>
      <c r="L1357" s="1">
        <v>1</v>
      </c>
      <c r="M1357" s="1">
        <v>5</v>
      </c>
      <c r="N1357" s="1">
        <v>33</v>
      </c>
      <c r="O1357" s="1">
        <v>1</v>
      </c>
      <c r="P1357" s="1"/>
      <c r="Q1357" s="1"/>
      <c r="R1357" s="1">
        <v>1</v>
      </c>
      <c r="S1357" s="1"/>
      <c r="T1357" s="1"/>
      <c r="U1357" s="1"/>
      <c r="V1357" s="1"/>
      <c r="Z1357" s="3"/>
      <c r="AA1357" s="3"/>
      <c r="BD1357">
        <v>2</v>
      </c>
      <c r="BE1357">
        <f t="shared" si="14"/>
        <v>0.5</v>
      </c>
      <c r="BF1357">
        <f t="shared" si="15"/>
        <v>4</v>
      </c>
      <c r="BH1357">
        <v>100</v>
      </c>
      <c r="BI1357">
        <f t="shared" si="16"/>
        <v>25</v>
      </c>
      <c r="BJ1357">
        <f t="shared" si="17"/>
        <v>125</v>
      </c>
      <c r="BK1357">
        <v>0</v>
      </c>
      <c r="BL1357">
        <f t="shared" si="18"/>
        <v>0</v>
      </c>
      <c r="BM1357">
        <f t="shared" si="19"/>
        <v>0</v>
      </c>
    </row>
    <row r="1358" spans="3:65" hidden="1" x14ac:dyDescent="0.3">
      <c r="C1358" s="1">
        <v>20066</v>
      </c>
      <c r="D1358" s="1">
        <v>2025</v>
      </c>
      <c r="E1358" s="1">
        <v>0</v>
      </c>
      <c r="F1358" s="1"/>
      <c r="G1358" s="1">
        <v>35</v>
      </c>
      <c r="H1358" s="1">
        <v>0</v>
      </c>
      <c r="I1358" s="1">
        <v>0</v>
      </c>
      <c r="J1358" s="1">
        <v>15</v>
      </c>
      <c r="K1358" s="1">
        <v>5</v>
      </c>
      <c r="L1358" s="1">
        <v>1</v>
      </c>
      <c r="M1358" s="1">
        <v>5</v>
      </c>
      <c r="N1358" s="1">
        <v>35</v>
      </c>
      <c r="O1358" s="1">
        <v>1</v>
      </c>
      <c r="P1358" s="1"/>
      <c r="Q1358" s="1"/>
      <c r="R1358" s="1">
        <v>1</v>
      </c>
      <c r="S1358" s="3"/>
      <c r="T1358" s="3"/>
      <c r="U1358" s="3"/>
      <c r="V1358" s="3"/>
    </row>
    <row r="1359" spans="3:65" hidden="1" x14ac:dyDescent="0.3">
      <c r="C1359" s="1">
        <v>20067</v>
      </c>
      <c r="D1359" s="1">
        <v>2026</v>
      </c>
      <c r="E1359" s="1">
        <v>0</v>
      </c>
      <c r="F1359" s="1"/>
      <c r="G1359" s="1">
        <v>0</v>
      </c>
      <c r="H1359" s="1">
        <v>0</v>
      </c>
      <c r="I1359" s="1">
        <v>1</v>
      </c>
      <c r="J1359" s="1"/>
      <c r="K1359" s="1"/>
      <c r="L1359" s="1"/>
      <c r="M1359" s="1"/>
      <c r="N1359" s="1">
        <v>35</v>
      </c>
      <c r="O1359" s="1">
        <v>60</v>
      </c>
      <c r="P1359" s="1"/>
      <c r="Q1359" s="1"/>
      <c r="R1359" s="1">
        <v>1</v>
      </c>
      <c r="S1359" s="3"/>
      <c r="T1359" s="3"/>
      <c r="U1359" s="3"/>
      <c r="V1359" s="3"/>
    </row>
    <row r="1360" spans="3:65" hidden="1" x14ac:dyDescent="0.3">
      <c r="C1360" s="1">
        <v>20068</v>
      </c>
      <c r="D1360" s="1">
        <v>2026</v>
      </c>
      <c r="E1360" s="1">
        <v>0</v>
      </c>
      <c r="F1360" s="1"/>
      <c r="G1360" s="1">
        <v>5</v>
      </c>
      <c r="H1360" s="1">
        <v>0</v>
      </c>
      <c r="I1360" s="1">
        <v>0</v>
      </c>
      <c r="J1360" s="1">
        <v>15</v>
      </c>
      <c r="K1360" s="1">
        <v>5</v>
      </c>
      <c r="L1360" s="1">
        <v>1</v>
      </c>
      <c r="M1360" s="1">
        <v>5</v>
      </c>
      <c r="N1360" s="1">
        <v>26</v>
      </c>
      <c r="O1360" s="1">
        <v>1</v>
      </c>
      <c r="P1360" s="1"/>
      <c r="Q1360" s="1"/>
      <c r="R1360" s="1">
        <v>1</v>
      </c>
      <c r="S1360" s="3"/>
      <c r="T1360" s="3"/>
      <c r="U1360" s="3"/>
      <c r="V1360" s="3"/>
    </row>
    <row r="1361" spans="3:65" hidden="1" x14ac:dyDescent="0.3">
      <c r="C1361" s="1">
        <v>20069</v>
      </c>
      <c r="D1361" s="1">
        <v>2026</v>
      </c>
      <c r="E1361" s="1">
        <v>0</v>
      </c>
      <c r="F1361" s="1"/>
      <c r="G1361" s="1">
        <v>15</v>
      </c>
      <c r="H1361" s="1">
        <v>0</v>
      </c>
      <c r="I1361" s="1">
        <v>0</v>
      </c>
      <c r="J1361" s="1">
        <v>15</v>
      </c>
      <c r="K1361" s="1">
        <v>5</v>
      </c>
      <c r="L1361" s="1">
        <v>1</v>
      </c>
      <c r="M1361" s="1">
        <v>5</v>
      </c>
      <c r="N1361" s="1">
        <v>29</v>
      </c>
      <c r="O1361" s="1">
        <v>1</v>
      </c>
      <c r="P1361" s="1"/>
      <c r="Q1361" s="1"/>
      <c r="R1361" s="1">
        <v>1</v>
      </c>
      <c r="S1361" s="3"/>
      <c r="T1361" s="3"/>
      <c r="U1361" s="3"/>
      <c r="V1361" s="3"/>
    </row>
    <row r="1362" spans="3:65" hidden="1" x14ac:dyDescent="0.3">
      <c r="C1362" s="1">
        <v>20070</v>
      </c>
      <c r="D1362" s="1">
        <v>2026</v>
      </c>
      <c r="E1362" s="1">
        <v>0</v>
      </c>
      <c r="F1362" s="1"/>
      <c r="G1362" s="1">
        <v>25</v>
      </c>
      <c r="H1362" s="1">
        <v>0</v>
      </c>
      <c r="I1362" s="1">
        <v>0</v>
      </c>
      <c r="J1362" s="1">
        <v>15</v>
      </c>
      <c r="K1362" s="1">
        <v>5</v>
      </c>
      <c r="L1362" s="1">
        <v>1</v>
      </c>
      <c r="M1362" s="1">
        <v>5</v>
      </c>
      <c r="N1362" s="1">
        <v>33</v>
      </c>
      <c r="O1362" s="1">
        <v>1</v>
      </c>
      <c r="P1362" s="1"/>
      <c r="Q1362" s="1"/>
      <c r="R1362" s="1">
        <v>1</v>
      </c>
      <c r="S1362" s="3"/>
      <c r="T1362" s="3"/>
      <c r="U1362" s="3"/>
      <c r="V1362" s="3"/>
    </row>
    <row r="1363" spans="3:65" hidden="1" x14ac:dyDescent="0.3">
      <c r="C1363" s="1">
        <v>20071</v>
      </c>
      <c r="D1363" s="1">
        <v>2026</v>
      </c>
      <c r="E1363" s="1">
        <v>0</v>
      </c>
      <c r="F1363" s="1"/>
      <c r="G1363" s="1">
        <v>35</v>
      </c>
      <c r="H1363" s="1">
        <v>0</v>
      </c>
      <c r="I1363" s="1">
        <v>0</v>
      </c>
      <c r="J1363" s="1">
        <v>15</v>
      </c>
      <c r="K1363" s="1">
        <v>5</v>
      </c>
      <c r="L1363" s="1">
        <v>1</v>
      </c>
      <c r="M1363" s="1">
        <v>5</v>
      </c>
      <c r="N1363" s="1">
        <v>35</v>
      </c>
      <c r="O1363" s="1">
        <v>1</v>
      </c>
      <c r="P1363" s="1"/>
      <c r="Q1363" s="1"/>
      <c r="R1363" s="1">
        <v>1</v>
      </c>
      <c r="S1363" s="3"/>
      <c r="T1363" s="3"/>
      <c r="U1363" s="3"/>
      <c r="V1363" s="3"/>
    </row>
    <row r="1364" spans="3:65" hidden="1" x14ac:dyDescent="0.3">
      <c r="C1364" s="1">
        <v>30001</v>
      </c>
      <c r="D1364" s="1">
        <v>1031</v>
      </c>
      <c r="E1364" s="1">
        <v>0</v>
      </c>
      <c r="F1364" s="1"/>
      <c r="G1364" s="1">
        <v>20</v>
      </c>
      <c r="H1364" s="1">
        <v>0</v>
      </c>
      <c r="I1364" s="1">
        <v>1</v>
      </c>
      <c r="J1364" s="1">
        <v>25</v>
      </c>
      <c r="K1364" s="1">
        <v>5</v>
      </c>
      <c r="L1364" s="1">
        <v>1</v>
      </c>
      <c r="M1364" s="1">
        <v>5</v>
      </c>
      <c r="N1364" s="1">
        <v>35</v>
      </c>
      <c r="O1364" s="1">
        <v>1</v>
      </c>
      <c r="P1364" s="1"/>
      <c r="Q1364" s="1"/>
      <c r="R1364" s="1">
        <v>1</v>
      </c>
      <c r="S1364" s="1"/>
      <c r="T1364" s="1"/>
      <c r="U1364" s="1"/>
      <c r="V1364" s="1"/>
      <c r="Z1364" s="3"/>
      <c r="AA1364" s="3"/>
      <c r="BD1364">
        <v>10</v>
      </c>
      <c r="BE1364">
        <f t="shared" si="14"/>
        <v>2.5</v>
      </c>
      <c r="BF1364">
        <f t="shared" si="15"/>
        <v>14</v>
      </c>
      <c r="BH1364">
        <v>200</v>
      </c>
      <c r="BI1364">
        <f t="shared" si="16"/>
        <v>50</v>
      </c>
      <c r="BJ1364">
        <f t="shared" si="17"/>
        <v>250</v>
      </c>
      <c r="BK1364">
        <v>0</v>
      </c>
      <c r="BL1364">
        <f t="shared" si="18"/>
        <v>0</v>
      </c>
      <c r="BM1364">
        <f t="shared" si="19"/>
        <v>0</v>
      </c>
    </row>
    <row r="1365" spans="3:65" hidden="1" x14ac:dyDescent="0.3">
      <c r="C1365" s="1">
        <v>30002</v>
      </c>
      <c r="D1365" s="1">
        <v>1031</v>
      </c>
      <c r="E1365" s="1">
        <v>0</v>
      </c>
      <c r="F1365" s="1"/>
      <c r="G1365" s="1">
        <v>28</v>
      </c>
      <c r="H1365" s="1">
        <v>0</v>
      </c>
      <c r="I1365" s="1">
        <v>1</v>
      </c>
      <c r="J1365" s="1">
        <v>25</v>
      </c>
      <c r="K1365" s="1">
        <v>5</v>
      </c>
      <c r="L1365" s="1">
        <v>1</v>
      </c>
      <c r="M1365" s="1">
        <v>5</v>
      </c>
      <c r="N1365" s="1">
        <v>35</v>
      </c>
      <c r="O1365" s="1">
        <v>1</v>
      </c>
      <c r="P1365" s="1"/>
      <c r="Q1365" s="1"/>
      <c r="R1365" s="1">
        <v>1</v>
      </c>
      <c r="S1365" s="1"/>
      <c r="T1365" s="1"/>
      <c r="U1365" s="1"/>
      <c r="V1365" s="1"/>
      <c r="Z1365" s="3"/>
      <c r="AA1365" s="3"/>
      <c r="BD1365">
        <v>6</v>
      </c>
      <c r="BE1365">
        <f t="shared" si="14"/>
        <v>1.5</v>
      </c>
      <c r="BF1365">
        <f t="shared" si="15"/>
        <v>9</v>
      </c>
      <c r="BH1365">
        <v>200</v>
      </c>
      <c r="BI1365">
        <f t="shared" si="16"/>
        <v>50</v>
      </c>
      <c r="BJ1365">
        <f t="shared" si="17"/>
        <v>250</v>
      </c>
      <c r="BK1365">
        <v>0</v>
      </c>
      <c r="BL1365">
        <f t="shared" si="18"/>
        <v>0</v>
      </c>
      <c r="BM1365">
        <f t="shared" si="19"/>
        <v>0</v>
      </c>
    </row>
    <row r="1366" spans="3:65" hidden="1" x14ac:dyDescent="0.3">
      <c r="C1366" s="1">
        <v>30003</v>
      </c>
      <c r="D1366" s="1">
        <v>1031</v>
      </c>
      <c r="E1366" s="1">
        <v>0</v>
      </c>
      <c r="F1366" s="1"/>
      <c r="G1366" s="1">
        <v>45</v>
      </c>
      <c r="H1366" s="1">
        <v>0</v>
      </c>
      <c r="I1366" s="1">
        <v>1</v>
      </c>
      <c r="J1366" s="1">
        <v>25</v>
      </c>
      <c r="K1366" s="1">
        <v>5</v>
      </c>
      <c r="L1366" s="1">
        <v>1</v>
      </c>
      <c r="M1366" s="1">
        <v>5</v>
      </c>
      <c r="N1366" s="1">
        <v>35</v>
      </c>
      <c r="O1366" s="1">
        <v>1</v>
      </c>
      <c r="P1366" s="1"/>
      <c r="Q1366" s="1"/>
      <c r="R1366" s="1">
        <v>1</v>
      </c>
      <c r="S1366" s="1"/>
      <c r="T1366" s="1"/>
      <c r="U1366" s="1"/>
      <c r="V1366" s="1"/>
      <c r="Z1366" s="3"/>
      <c r="AA1366" s="3"/>
      <c r="BD1366">
        <v>2</v>
      </c>
      <c r="BE1366">
        <f t="shared" si="14"/>
        <v>0.5</v>
      </c>
      <c r="BF1366">
        <f t="shared" si="15"/>
        <v>4</v>
      </c>
      <c r="BH1366">
        <v>200</v>
      </c>
      <c r="BI1366">
        <f t="shared" si="16"/>
        <v>50</v>
      </c>
      <c r="BJ1366">
        <f t="shared" si="17"/>
        <v>250</v>
      </c>
      <c r="BK1366">
        <v>0</v>
      </c>
      <c r="BL1366">
        <f t="shared" si="18"/>
        <v>0</v>
      </c>
      <c r="BM1366">
        <f t="shared" si="19"/>
        <v>0</v>
      </c>
    </row>
    <row r="1367" spans="3:65" hidden="1" x14ac:dyDescent="0.3">
      <c r="C1367" s="1">
        <v>30004</v>
      </c>
      <c r="D1367" s="1">
        <v>1031</v>
      </c>
      <c r="E1367" s="1">
        <v>0</v>
      </c>
      <c r="F1367" s="1"/>
      <c r="G1367" s="1">
        <v>52</v>
      </c>
      <c r="H1367" s="1">
        <v>0</v>
      </c>
      <c r="I1367" s="1">
        <v>1</v>
      </c>
      <c r="J1367" s="1">
        <v>25</v>
      </c>
      <c r="K1367" s="1">
        <v>5</v>
      </c>
      <c r="L1367" s="1">
        <v>1</v>
      </c>
      <c r="M1367" s="1">
        <v>5</v>
      </c>
      <c r="N1367" s="1">
        <v>35</v>
      </c>
      <c r="O1367" s="1">
        <v>1</v>
      </c>
      <c r="P1367" s="1"/>
      <c r="Q1367" s="1"/>
      <c r="R1367" s="1">
        <v>1</v>
      </c>
      <c r="S1367" s="1"/>
      <c r="T1367" s="1"/>
      <c r="U1367" s="1"/>
      <c r="V1367" s="1"/>
      <c r="Z1367" s="3"/>
      <c r="AA1367" s="3"/>
      <c r="BD1367">
        <v>10</v>
      </c>
      <c r="BE1367">
        <f t="shared" si="14"/>
        <v>2.5</v>
      </c>
      <c r="BF1367">
        <f t="shared" si="15"/>
        <v>14</v>
      </c>
      <c r="BH1367">
        <v>100</v>
      </c>
      <c r="BI1367">
        <f t="shared" si="16"/>
        <v>25</v>
      </c>
      <c r="BJ1367">
        <f t="shared" si="17"/>
        <v>125</v>
      </c>
      <c r="BK1367">
        <v>0</v>
      </c>
      <c r="BL1367">
        <f t="shared" si="18"/>
        <v>0</v>
      </c>
      <c r="BM1367">
        <f t="shared" si="19"/>
        <v>0</v>
      </c>
    </row>
    <row r="1368" spans="3:65" hidden="1" x14ac:dyDescent="0.3">
      <c r="C1368" s="1">
        <v>30005</v>
      </c>
      <c r="D1368" s="1">
        <v>1031</v>
      </c>
      <c r="E1368" s="1">
        <v>0</v>
      </c>
      <c r="F1368" s="1"/>
      <c r="G1368" s="1">
        <v>55</v>
      </c>
      <c r="H1368" s="1">
        <v>0</v>
      </c>
      <c r="I1368" s="1">
        <v>0</v>
      </c>
      <c r="J1368" s="1">
        <v>30</v>
      </c>
      <c r="K1368" s="1">
        <v>5</v>
      </c>
      <c r="L1368" s="1">
        <v>1</v>
      </c>
      <c r="M1368" s="1">
        <v>5</v>
      </c>
      <c r="N1368" s="1">
        <v>35</v>
      </c>
      <c r="O1368" s="1">
        <v>1</v>
      </c>
      <c r="P1368" s="1"/>
      <c r="Q1368" s="1"/>
      <c r="R1368" s="1">
        <v>1</v>
      </c>
      <c r="S1368" s="1"/>
      <c r="T1368" s="1"/>
      <c r="U1368" s="1"/>
      <c r="V1368" s="1"/>
      <c r="Z1368" s="3"/>
      <c r="AA1368" s="3"/>
      <c r="BD1368">
        <v>6</v>
      </c>
      <c r="BE1368">
        <v>1.5</v>
      </c>
      <c r="BF1368">
        <v>9</v>
      </c>
      <c r="BH1368">
        <v>300</v>
      </c>
      <c r="BI1368">
        <v>75</v>
      </c>
      <c r="BJ1368">
        <v>375</v>
      </c>
      <c r="BK1368">
        <v>0</v>
      </c>
      <c r="BL1368">
        <v>0</v>
      </c>
      <c r="BM1368">
        <v>0</v>
      </c>
    </row>
    <row r="1369" spans="3:65" hidden="1" x14ac:dyDescent="0.3">
      <c r="C1369" s="1">
        <v>30006</v>
      </c>
      <c r="D1369" s="1">
        <v>1031</v>
      </c>
      <c r="E1369" s="1">
        <v>0</v>
      </c>
      <c r="F1369" s="1"/>
      <c r="G1369" s="1">
        <v>60</v>
      </c>
      <c r="H1369" s="1">
        <v>0</v>
      </c>
      <c r="I1369" s="1">
        <v>0</v>
      </c>
      <c r="J1369" s="1">
        <v>35</v>
      </c>
      <c r="K1369" s="1">
        <v>5</v>
      </c>
      <c r="L1369" s="1">
        <v>1</v>
      </c>
      <c r="M1369" s="1">
        <v>5</v>
      </c>
      <c r="N1369" s="1">
        <v>35</v>
      </c>
      <c r="O1369" s="1">
        <v>1</v>
      </c>
      <c r="P1369" s="1"/>
      <c r="Q1369" s="1"/>
      <c r="R1369" s="1">
        <v>1</v>
      </c>
      <c r="S1369" s="1"/>
      <c r="T1369" s="1"/>
      <c r="U1369" s="1"/>
      <c r="V1369" s="1"/>
      <c r="Z1369" s="3"/>
      <c r="AA1369" s="3"/>
      <c r="BD1369">
        <v>2</v>
      </c>
      <c r="BE1369">
        <v>0.5</v>
      </c>
      <c r="BF1369">
        <v>4</v>
      </c>
      <c r="BH1369">
        <v>300</v>
      </c>
      <c r="BI1369">
        <v>75</v>
      </c>
      <c r="BJ1369">
        <v>375</v>
      </c>
      <c r="BK1369">
        <v>0</v>
      </c>
      <c r="BL1369">
        <v>0</v>
      </c>
      <c r="BM1369">
        <v>0</v>
      </c>
    </row>
    <row r="1370" spans="3:65" hidden="1" x14ac:dyDescent="0.3">
      <c r="C1370" s="1">
        <v>30007</v>
      </c>
      <c r="D1370" s="1">
        <v>1031</v>
      </c>
      <c r="E1370" s="1">
        <v>0</v>
      </c>
      <c r="F1370" s="1"/>
      <c r="G1370" s="1">
        <v>90</v>
      </c>
      <c r="H1370" s="1">
        <v>0</v>
      </c>
      <c r="I1370" s="1">
        <v>0</v>
      </c>
      <c r="J1370" s="1">
        <v>42</v>
      </c>
      <c r="K1370" s="1">
        <v>5</v>
      </c>
      <c r="L1370" s="1">
        <v>1</v>
      </c>
      <c r="M1370" s="1">
        <v>5</v>
      </c>
      <c r="N1370" s="1">
        <v>35</v>
      </c>
      <c r="O1370" s="1">
        <v>1</v>
      </c>
      <c r="P1370" s="1"/>
      <c r="Q1370" s="1"/>
      <c r="R1370" s="1">
        <v>1</v>
      </c>
      <c r="S1370" s="1"/>
      <c r="T1370" s="1"/>
      <c r="U1370" s="1"/>
      <c r="V1370" s="1"/>
      <c r="Z1370" s="3"/>
      <c r="AA1370" s="3"/>
      <c r="BD1370">
        <v>20</v>
      </c>
      <c r="BE1370">
        <v>5</v>
      </c>
      <c r="BF1370">
        <v>27</v>
      </c>
      <c r="BH1370">
        <v>400</v>
      </c>
      <c r="BI1370">
        <v>100</v>
      </c>
      <c r="BJ1370">
        <v>500</v>
      </c>
      <c r="BK1370">
        <v>0</v>
      </c>
      <c r="BL1370">
        <v>0</v>
      </c>
      <c r="BM1370">
        <v>0</v>
      </c>
    </row>
    <row r="1371" spans="3:65" hidden="1" x14ac:dyDescent="0.3">
      <c r="C1371" s="1">
        <v>30008</v>
      </c>
      <c r="D1371" s="1">
        <v>1031</v>
      </c>
      <c r="E1371" s="1">
        <v>0</v>
      </c>
      <c r="F1371" s="1"/>
      <c r="G1371" s="1">
        <v>95</v>
      </c>
      <c r="H1371" s="1">
        <v>0</v>
      </c>
      <c r="I1371" s="1">
        <v>0</v>
      </c>
      <c r="J1371" s="1">
        <v>50</v>
      </c>
      <c r="K1371" s="1">
        <v>5</v>
      </c>
      <c r="L1371" s="1">
        <v>1</v>
      </c>
      <c r="M1371" s="1">
        <v>5</v>
      </c>
      <c r="N1371" s="1">
        <v>35</v>
      </c>
      <c r="O1371" s="1">
        <v>1</v>
      </c>
      <c r="P1371" s="1"/>
      <c r="Q1371" s="1"/>
      <c r="R1371" s="1">
        <v>1</v>
      </c>
      <c r="S1371" s="1"/>
      <c r="T1371" s="1"/>
      <c r="U1371" s="1"/>
      <c r="V1371" s="1"/>
      <c r="Z1371" s="3"/>
      <c r="AA1371" s="3"/>
      <c r="BD1371">
        <v>30</v>
      </c>
      <c r="BE1371">
        <v>7.5</v>
      </c>
      <c r="BF1371">
        <v>39</v>
      </c>
      <c r="BH1371">
        <v>400</v>
      </c>
      <c r="BI1371">
        <v>100</v>
      </c>
      <c r="BJ1371">
        <v>500</v>
      </c>
      <c r="BK1371">
        <v>0</v>
      </c>
      <c r="BL1371">
        <v>0</v>
      </c>
      <c r="BM1371">
        <v>0</v>
      </c>
    </row>
    <row r="1372" spans="3:65" hidden="1" x14ac:dyDescent="0.3">
      <c r="C1372" s="1">
        <v>30009</v>
      </c>
      <c r="D1372" s="1">
        <v>1031</v>
      </c>
      <c r="E1372" s="1">
        <v>0</v>
      </c>
      <c r="F1372" s="1"/>
      <c r="G1372" s="1">
        <v>110</v>
      </c>
      <c r="H1372" s="1">
        <v>0</v>
      </c>
      <c r="I1372" s="1">
        <v>0</v>
      </c>
      <c r="J1372" s="1">
        <v>55</v>
      </c>
      <c r="K1372" s="1">
        <v>5</v>
      </c>
      <c r="L1372" s="1">
        <v>1</v>
      </c>
      <c r="M1372" s="1">
        <v>5</v>
      </c>
      <c r="N1372" s="1">
        <v>35</v>
      </c>
      <c r="O1372" s="1">
        <v>1</v>
      </c>
      <c r="P1372" s="1"/>
      <c r="Q1372" s="1"/>
      <c r="R1372" s="1">
        <v>1</v>
      </c>
      <c r="S1372" s="3"/>
      <c r="T1372" s="3"/>
      <c r="U1372" s="3"/>
      <c r="V1372" s="3"/>
    </row>
    <row r="1373" spans="3:65" hidden="1" x14ac:dyDescent="0.3">
      <c r="C1373" s="1">
        <v>30010</v>
      </c>
      <c r="D1373" s="1">
        <v>1031</v>
      </c>
      <c r="E1373" s="1">
        <v>0</v>
      </c>
      <c r="F1373" s="1"/>
      <c r="G1373" s="1">
        <v>115</v>
      </c>
      <c r="H1373" s="1">
        <v>0</v>
      </c>
      <c r="I1373" s="1">
        <v>0</v>
      </c>
      <c r="J1373" s="1">
        <v>65</v>
      </c>
      <c r="K1373" s="1">
        <v>5</v>
      </c>
      <c r="L1373" s="1">
        <v>1</v>
      </c>
      <c r="M1373" s="1">
        <v>5</v>
      </c>
      <c r="N1373" s="1">
        <v>35</v>
      </c>
      <c r="O1373" s="1">
        <v>1</v>
      </c>
      <c r="P1373" s="1"/>
      <c r="Q1373" s="1"/>
      <c r="R1373" s="1">
        <v>1</v>
      </c>
      <c r="S1373" s="3"/>
      <c r="T1373" s="3"/>
      <c r="U1373" s="3"/>
      <c r="V1373" s="3"/>
    </row>
    <row r="1374" spans="3:65" hidden="1" x14ac:dyDescent="0.3">
      <c r="C1374" s="1">
        <v>30011</v>
      </c>
      <c r="D1374" s="1">
        <v>1032</v>
      </c>
      <c r="E1374" s="1">
        <v>0</v>
      </c>
      <c r="F1374" s="1"/>
      <c r="G1374" s="1">
        <v>1</v>
      </c>
      <c r="H1374" s="1">
        <v>0</v>
      </c>
      <c r="I1374" s="1">
        <v>4</v>
      </c>
      <c r="J1374" s="1">
        <v>25</v>
      </c>
      <c r="K1374" s="1">
        <v>5</v>
      </c>
      <c r="L1374" s="1">
        <v>1</v>
      </c>
      <c r="M1374" s="1">
        <v>5</v>
      </c>
      <c r="N1374" s="1">
        <v>35</v>
      </c>
      <c r="O1374" s="1">
        <v>1</v>
      </c>
      <c r="P1374" s="1"/>
      <c r="Q1374" s="1"/>
      <c r="R1374" s="1">
        <v>1</v>
      </c>
      <c r="S1374" s="3"/>
      <c r="T1374" s="3"/>
      <c r="U1374" s="3"/>
      <c r="V1374" s="3"/>
    </row>
    <row r="1375" spans="3:65" hidden="1" x14ac:dyDescent="0.3">
      <c r="C1375" s="1">
        <v>30012</v>
      </c>
      <c r="D1375" s="1">
        <v>1032</v>
      </c>
      <c r="E1375" s="1">
        <v>0</v>
      </c>
      <c r="F1375" s="1"/>
      <c r="G1375" s="1">
        <v>1</v>
      </c>
      <c r="H1375" s="1">
        <v>0</v>
      </c>
      <c r="I1375" s="1">
        <v>4</v>
      </c>
      <c r="J1375" s="1">
        <v>15</v>
      </c>
      <c r="K1375" s="1">
        <v>5</v>
      </c>
      <c r="L1375" s="1">
        <v>1</v>
      </c>
      <c r="M1375" s="1">
        <v>5</v>
      </c>
      <c r="N1375" s="1">
        <v>35</v>
      </c>
      <c r="O1375" s="1">
        <v>1</v>
      </c>
      <c r="P1375" s="1"/>
      <c r="Q1375" s="1"/>
      <c r="R1375" s="1" t="s">
        <v>1606</v>
      </c>
      <c r="S1375" s="3"/>
      <c r="T1375" s="3"/>
      <c r="U1375" s="3"/>
      <c r="V1375" s="3"/>
    </row>
    <row r="1376" spans="3:65" hidden="1" x14ac:dyDescent="0.3">
      <c r="C1376" s="1">
        <v>30013</v>
      </c>
      <c r="D1376" s="1">
        <v>1032</v>
      </c>
      <c r="E1376" s="1">
        <v>0</v>
      </c>
      <c r="F1376" s="1"/>
      <c r="G1376" s="1">
        <v>42</v>
      </c>
      <c r="H1376" s="1">
        <v>0</v>
      </c>
      <c r="I1376" s="1">
        <v>0</v>
      </c>
      <c r="J1376" s="1">
        <v>42</v>
      </c>
      <c r="K1376" s="1">
        <v>5</v>
      </c>
      <c r="L1376" s="1">
        <v>1</v>
      </c>
      <c r="M1376" s="1">
        <v>5</v>
      </c>
      <c r="N1376" s="1">
        <v>35</v>
      </c>
      <c r="O1376" s="1">
        <v>1</v>
      </c>
      <c r="P1376" s="1"/>
      <c r="Q1376" s="1"/>
      <c r="R1376" s="1">
        <v>1</v>
      </c>
      <c r="S1376" s="3"/>
      <c r="T1376" s="3"/>
      <c r="U1376" s="3"/>
      <c r="V1376" s="3"/>
    </row>
    <row r="1377" spans="3:65" hidden="1" x14ac:dyDescent="0.3">
      <c r="C1377" s="1">
        <v>30014</v>
      </c>
      <c r="D1377" s="1">
        <v>1032</v>
      </c>
      <c r="E1377" s="1">
        <v>0</v>
      </c>
      <c r="F1377" s="1"/>
      <c r="G1377" s="1">
        <v>57</v>
      </c>
      <c r="H1377" s="1">
        <v>0</v>
      </c>
      <c r="I1377" s="1">
        <v>0</v>
      </c>
      <c r="J1377" s="1">
        <v>57</v>
      </c>
      <c r="K1377" s="1">
        <v>5</v>
      </c>
      <c r="L1377" s="1">
        <v>1</v>
      </c>
      <c r="M1377" s="1">
        <v>5</v>
      </c>
      <c r="N1377" s="1">
        <v>35</v>
      </c>
      <c r="O1377" s="1">
        <v>1</v>
      </c>
      <c r="P1377" s="1"/>
      <c r="Q1377" s="1"/>
      <c r="R1377" s="1">
        <v>1</v>
      </c>
      <c r="S1377" s="3"/>
      <c r="T1377" s="3"/>
      <c r="U1377" s="3"/>
      <c r="V1377" s="3"/>
    </row>
    <row r="1378" spans="3:65" hidden="1" x14ac:dyDescent="0.3">
      <c r="C1378" s="1">
        <v>30015</v>
      </c>
      <c r="D1378" s="1">
        <v>1033</v>
      </c>
      <c r="E1378" s="1">
        <v>0</v>
      </c>
      <c r="F1378" s="1"/>
      <c r="G1378" s="1">
        <v>10</v>
      </c>
      <c r="H1378" s="1">
        <v>0</v>
      </c>
      <c r="I1378" s="1">
        <v>3</v>
      </c>
      <c r="J1378" s="1">
        <v>25</v>
      </c>
      <c r="K1378" s="1">
        <v>5</v>
      </c>
      <c r="L1378" s="1">
        <v>1</v>
      </c>
      <c r="M1378" s="1">
        <v>5</v>
      </c>
      <c r="N1378" s="1">
        <v>35</v>
      </c>
      <c r="O1378" s="1">
        <v>1</v>
      </c>
      <c r="P1378" s="1"/>
      <c r="Q1378" s="1"/>
      <c r="R1378" s="1">
        <v>1</v>
      </c>
      <c r="S1378" s="1"/>
      <c r="T1378" s="1"/>
      <c r="U1378" s="1"/>
      <c r="V1378" s="1"/>
      <c r="Z1378" s="3"/>
      <c r="AA1378" s="3"/>
      <c r="BD1378">
        <v>40</v>
      </c>
      <c r="BE1378">
        <v>10</v>
      </c>
      <c r="BF1378">
        <v>52</v>
      </c>
      <c r="BH1378">
        <v>400</v>
      </c>
      <c r="BI1378">
        <v>100</v>
      </c>
      <c r="BJ1378">
        <v>500</v>
      </c>
      <c r="BK1378">
        <v>0</v>
      </c>
      <c r="BL1378">
        <v>0</v>
      </c>
      <c r="BM1378">
        <v>0</v>
      </c>
    </row>
    <row r="1379" spans="3:65" hidden="1" x14ac:dyDescent="0.3">
      <c r="C1379" s="1">
        <v>30016</v>
      </c>
      <c r="D1379" s="1">
        <v>1033</v>
      </c>
      <c r="E1379" s="1">
        <v>0</v>
      </c>
      <c r="F1379" s="1"/>
      <c r="G1379" s="1">
        <v>15</v>
      </c>
      <c r="H1379" s="1">
        <v>0</v>
      </c>
      <c r="I1379" s="1">
        <v>2</v>
      </c>
      <c r="J1379" s="1">
        <v>25</v>
      </c>
      <c r="K1379" s="1">
        <v>5</v>
      </c>
      <c r="L1379" s="1">
        <v>1</v>
      </c>
      <c r="M1379" s="1">
        <v>5</v>
      </c>
      <c r="N1379" s="1">
        <v>35</v>
      </c>
      <c r="O1379" s="1">
        <v>1</v>
      </c>
      <c r="P1379" s="1"/>
      <c r="Q1379" s="1"/>
      <c r="R1379" s="1">
        <v>1</v>
      </c>
      <c r="S1379" s="1"/>
      <c r="T1379" s="1"/>
      <c r="U1379" s="1"/>
      <c r="V1379" s="1"/>
      <c r="Z1379" s="3"/>
      <c r="AA1379" s="3"/>
      <c r="BD1379" s="4">
        <v>20</v>
      </c>
      <c r="BE1379">
        <v>5</v>
      </c>
      <c r="BF1379">
        <v>27</v>
      </c>
      <c r="BH1379">
        <v>5</v>
      </c>
      <c r="BI1379">
        <v>1.25</v>
      </c>
      <c r="BJ1379">
        <v>6</v>
      </c>
      <c r="BK1379">
        <v>0</v>
      </c>
      <c r="BL1379">
        <v>0</v>
      </c>
      <c r="BM1379">
        <v>0</v>
      </c>
    </row>
    <row r="1380" spans="3:65" hidden="1" x14ac:dyDescent="0.3">
      <c r="C1380" s="1">
        <v>30017</v>
      </c>
      <c r="D1380" s="1">
        <v>1033</v>
      </c>
      <c r="E1380" s="1">
        <v>0</v>
      </c>
      <c r="F1380" s="1"/>
      <c r="G1380" s="1">
        <v>20</v>
      </c>
      <c r="H1380" s="1">
        <v>0</v>
      </c>
      <c r="I1380" s="1">
        <v>1</v>
      </c>
      <c r="J1380" s="1">
        <v>25</v>
      </c>
      <c r="K1380" s="1">
        <v>5</v>
      </c>
      <c r="L1380" s="1">
        <v>1</v>
      </c>
      <c r="M1380" s="1">
        <v>5</v>
      </c>
      <c r="N1380" s="1">
        <v>35</v>
      </c>
      <c r="O1380" s="1">
        <v>1</v>
      </c>
      <c r="P1380" s="1"/>
      <c r="Q1380" s="1"/>
      <c r="R1380" s="1">
        <v>1</v>
      </c>
      <c r="S1380" s="1"/>
      <c r="T1380" s="1"/>
      <c r="U1380" s="1"/>
      <c r="V1380" s="1"/>
      <c r="Z1380" s="3"/>
      <c r="AA1380" s="3"/>
      <c r="BD1380" s="4">
        <v>20</v>
      </c>
      <c r="BE1380">
        <v>5</v>
      </c>
      <c r="BF1380">
        <v>27</v>
      </c>
      <c r="BH1380">
        <v>5</v>
      </c>
      <c r="BI1380">
        <v>1.25</v>
      </c>
      <c r="BJ1380">
        <v>6</v>
      </c>
      <c r="BK1380">
        <v>0</v>
      </c>
      <c r="BL1380">
        <v>0</v>
      </c>
      <c r="BM1380">
        <v>0</v>
      </c>
    </row>
    <row r="1381" spans="3:65" hidden="1" x14ac:dyDescent="0.3">
      <c r="C1381" s="1">
        <v>30018</v>
      </c>
      <c r="D1381" s="1">
        <v>1033</v>
      </c>
      <c r="E1381" s="1">
        <v>0</v>
      </c>
      <c r="F1381" s="1"/>
      <c r="G1381" s="1">
        <v>25</v>
      </c>
      <c r="H1381" s="1">
        <v>0</v>
      </c>
      <c r="I1381" s="1">
        <v>1</v>
      </c>
      <c r="J1381" s="1">
        <v>25</v>
      </c>
      <c r="K1381" s="1">
        <v>5</v>
      </c>
      <c r="L1381" s="1">
        <v>1</v>
      </c>
      <c r="M1381" s="1">
        <v>5</v>
      </c>
      <c r="N1381" s="1">
        <v>35</v>
      </c>
      <c r="O1381" s="1">
        <v>1</v>
      </c>
      <c r="P1381" s="1"/>
      <c r="Q1381" s="1"/>
      <c r="R1381" s="1">
        <v>1</v>
      </c>
      <c r="S1381" s="1"/>
      <c r="T1381" s="1"/>
      <c r="U1381" s="1"/>
      <c r="V1381" s="1"/>
      <c r="Z1381" s="3"/>
      <c r="AA1381" s="3"/>
      <c r="BD1381" s="4">
        <v>20</v>
      </c>
      <c r="BE1381">
        <v>5</v>
      </c>
      <c r="BF1381">
        <v>27</v>
      </c>
      <c r="BH1381">
        <v>5</v>
      </c>
      <c r="BI1381">
        <v>1.25</v>
      </c>
      <c r="BJ1381">
        <v>6</v>
      </c>
      <c r="BK1381">
        <v>0</v>
      </c>
      <c r="BL1381">
        <v>0</v>
      </c>
      <c r="BM1381">
        <v>0</v>
      </c>
    </row>
    <row r="1382" spans="3:65" hidden="1" x14ac:dyDescent="0.3">
      <c r="C1382" s="1">
        <v>30019</v>
      </c>
      <c r="D1382" s="1">
        <v>1033</v>
      </c>
      <c r="E1382" s="1">
        <v>0</v>
      </c>
      <c r="F1382" s="1"/>
      <c r="G1382" s="1">
        <v>35</v>
      </c>
      <c r="H1382" s="1">
        <v>0</v>
      </c>
      <c r="I1382" s="1">
        <v>0</v>
      </c>
      <c r="J1382" s="1">
        <v>25</v>
      </c>
      <c r="K1382" s="1">
        <v>5</v>
      </c>
      <c r="L1382" s="1">
        <v>1</v>
      </c>
      <c r="M1382" s="1">
        <v>5</v>
      </c>
      <c r="N1382" s="1">
        <v>35</v>
      </c>
      <c r="O1382" s="1">
        <v>1</v>
      </c>
      <c r="P1382" s="1"/>
      <c r="Q1382" s="1"/>
      <c r="R1382" s="1">
        <v>1</v>
      </c>
      <c r="S1382" s="3"/>
      <c r="T1382" s="3"/>
      <c r="U1382" s="3"/>
      <c r="V1382" s="3"/>
    </row>
    <row r="1383" spans="3:65" hidden="1" x14ac:dyDescent="0.3">
      <c r="C1383" s="1">
        <v>30020</v>
      </c>
      <c r="D1383" s="1">
        <v>1033</v>
      </c>
      <c r="E1383" s="1">
        <v>0</v>
      </c>
      <c r="F1383" s="1"/>
      <c r="G1383" s="1">
        <v>40</v>
      </c>
      <c r="H1383" s="1">
        <v>0</v>
      </c>
      <c r="I1383" s="1">
        <v>0</v>
      </c>
      <c r="J1383" s="1">
        <v>25</v>
      </c>
      <c r="K1383" s="1">
        <v>5</v>
      </c>
      <c r="L1383" s="1">
        <v>1</v>
      </c>
      <c r="M1383" s="1">
        <v>5</v>
      </c>
      <c r="N1383" s="1">
        <v>35</v>
      </c>
      <c r="O1383" s="1">
        <v>1</v>
      </c>
      <c r="P1383" s="1"/>
      <c r="Q1383" s="1"/>
      <c r="R1383" s="1">
        <v>1</v>
      </c>
      <c r="S1383" s="3"/>
      <c r="T1383" s="3"/>
      <c r="U1383" s="3"/>
      <c r="V1383" s="3"/>
    </row>
    <row r="1384" spans="3:65" hidden="1" x14ac:dyDescent="0.3">
      <c r="C1384" s="1">
        <v>30021</v>
      </c>
      <c r="D1384" s="1">
        <v>1033</v>
      </c>
      <c r="E1384" s="1">
        <v>0</v>
      </c>
      <c r="F1384" s="1"/>
      <c r="G1384" s="1">
        <v>70</v>
      </c>
      <c r="H1384" s="1">
        <v>0</v>
      </c>
      <c r="I1384" s="1">
        <v>0</v>
      </c>
      <c r="J1384" s="1">
        <v>35</v>
      </c>
      <c r="K1384" s="1">
        <v>5</v>
      </c>
      <c r="L1384" s="1">
        <v>1</v>
      </c>
      <c r="M1384" s="1">
        <v>5</v>
      </c>
      <c r="N1384" s="1">
        <v>35</v>
      </c>
      <c r="O1384" s="1">
        <v>1</v>
      </c>
      <c r="P1384" s="1"/>
      <c r="Q1384" s="1"/>
      <c r="R1384" s="1">
        <v>1</v>
      </c>
      <c r="S1384" s="3"/>
      <c r="T1384" s="3"/>
      <c r="U1384" s="3"/>
      <c r="V1384" s="3"/>
    </row>
    <row r="1385" spans="3:65" hidden="1" x14ac:dyDescent="0.3">
      <c r="C1385" s="1">
        <v>30022</v>
      </c>
      <c r="D1385" s="1">
        <v>1033</v>
      </c>
      <c r="E1385" s="1">
        <v>0</v>
      </c>
      <c r="F1385" s="1"/>
      <c r="G1385" s="1">
        <v>75</v>
      </c>
      <c r="H1385" s="1">
        <v>0</v>
      </c>
      <c r="I1385" s="1">
        <v>0</v>
      </c>
      <c r="J1385" s="1">
        <v>45</v>
      </c>
      <c r="K1385" s="1">
        <v>5</v>
      </c>
      <c r="L1385" s="1">
        <v>1</v>
      </c>
      <c r="M1385" s="1">
        <v>5</v>
      </c>
      <c r="N1385" s="1">
        <v>35</v>
      </c>
      <c r="O1385" s="1">
        <v>1</v>
      </c>
      <c r="P1385" s="1"/>
      <c r="Q1385" s="1"/>
      <c r="R1385" s="1">
        <v>1</v>
      </c>
      <c r="S1385" s="3"/>
      <c r="T1385" s="3"/>
      <c r="U1385" s="3"/>
      <c r="V1385" s="3"/>
    </row>
    <row r="1386" spans="3:65" hidden="1" x14ac:dyDescent="0.3">
      <c r="C1386" s="1">
        <v>30023</v>
      </c>
      <c r="D1386" s="1">
        <v>1033</v>
      </c>
      <c r="E1386" s="1">
        <v>0</v>
      </c>
      <c r="F1386" s="1"/>
      <c r="G1386" s="1">
        <v>85</v>
      </c>
      <c r="H1386" s="1">
        <v>0</v>
      </c>
      <c r="I1386" s="1">
        <v>0</v>
      </c>
      <c r="J1386" s="1">
        <v>30</v>
      </c>
      <c r="K1386" s="1">
        <v>5</v>
      </c>
      <c r="L1386" s="1">
        <v>1</v>
      </c>
      <c r="M1386" s="1">
        <v>5</v>
      </c>
      <c r="N1386" s="1">
        <v>35</v>
      </c>
      <c r="O1386" s="1">
        <v>1</v>
      </c>
      <c r="P1386" s="1"/>
      <c r="Q1386" s="1"/>
      <c r="R1386" s="1">
        <v>1</v>
      </c>
      <c r="S1386" s="3"/>
      <c r="T1386" s="3"/>
      <c r="U1386" s="3"/>
      <c r="V1386" s="3"/>
    </row>
    <row r="1387" spans="3:65" hidden="1" x14ac:dyDescent="0.3">
      <c r="C1387" s="1">
        <v>30024</v>
      </c>
      <c r="D1387" s="1">
        <v>1033</v>
      </c>
      <c r="E1387" s="1">
        <v>0</v>
      </c>
      <c r="F1387" s="1"/>
      <c r="G1387" s="1">
        <v>95</v>
      </c>
      <c r="H1387" s="1">
        <v>0</v>
      </c>
      <c r="I1387" s="1">
        <v>0</v>
      </c>
      <c r="J1387" s="1">
        <v>40</v>
      </c>
      <c r="K1387" s="1">
        <v>5</v>
      </c>
      <c r="L1387" s="1">
        <v>1</v>
      </c>
      <c r="M1387" s="1">
        <v>5</v>
      </c>
      <c r="N1387" s="1">
        <v>35</v>
      </c>
      <c r="O1387" s="1">
        <v>1</v>
      </c>
      <c r="P1387" s="1"/>
      <c r="Q1387" s="1"/>
      <c r="R1387" s="1">
        <v>1</v>
      </c>
      <c r="S1387" s="3"/>
      <c r="T1387" s="3"/>
      <c r="U1387" s="3"/>
      <c r="V1387" s="3"/>
    </row>
    <row r="1388" spans="3:65" hidden="1" x14ac:dyDescent="0.3">
      <c r="C1388" s="1">
        <v>30025</v>
      </c>
      <c r="D1388" s="1">
        <v>1034</v>
      </c>
      <c r="E1388" s="1">
        <v>0</v>
      </c>
      <c r="F1388" s="1"/>
      <c r="G1388" s="1">
        <v>10</v>
      </c>
      <c r="H1388" s="1">
        <v>0</v>
      </c>
      <c r="I1388" s="1">
        <v>3</v>
      </c>
      <c r="J1388" s="1">
        <v>20</v>
      </c>
      <c r="K1388" s="1">
        <v>5</v>
      </c>
      <c r="L1388" s="1">
        <v>1</v>
      </c>
      <c r="M1388" s="1">
        <v>5</v>
      </c>
      <c r="N1388" s="1">
        <v>35</v>
      </c>
      <c r="O1388" s="1">
        <v>1</v>
      </c>
      <c r="P1388" s="1"/>
      <c r="Q1388" s="1"/>
      <c r="R1388" s="1">
        <v>1</v>
      </c>
      <c r="S1388" s="1"/>
      <c r="T1388" s="1"/>
      <c r="U1388" s="1"/>
      <c r="V1388" s="1"/>
      <c r="Z1388" s="3"/>
      <c r="AA1388" s="3"/>
      <c r="BD1388" s="4">
        <v>20</v>
      </c>
      <c r="BE1388">
        <v>5</v>
      </c>
      <c r="BF1388">
        <v>27</v>
      </c>
      <c r="BH1388">
        <v>5</v>
      </c>
      <c r="BI1388">
        <v>1.25</v>
      </c>
      <c r="BJ1388">
        <v>6</v>
      </c>
      <c r="BK1388">
        <v>0</v>
      </c>
      <c r="BL1388">
        <v>0</v>
      </c>
      <c r="BM1388">
        <v>0</v>
      </c>
    </row>
    <row r="1389" spans="3:65" hidden="1" x14ac:dyDescent="0.3">
      <c r="C1389" s="1">
        <v>30026</v>
      </c>
      <c r="D1389" s="1">
        <v>1034</v>
      </c>
      <c r="E1389" s="1">
        <v>0</v>
      </c>
      <c r="F1389" s="1"/>
      <c r="G1389" s="1">
        <v>15</v>
      </c>
      <c r="H1389" s="1">
        <v>0</v>
      </c>
      <c r="I1389" s="1">
        <v>2</v>
      </c>
      <c r="J1389" s="1">
        <v>24</v>
      </c>
      <c r="K1389" s="1">
        <v>5</v>
      </c>
      <c r="L1389" s="1">
        <v>1</v>
      </c>
      <c r="M1389" s="1">
        <v>5</v>
      </c>
      <c r="N1389" s="1">
        <v>35</v>
      </c>
      <c r="O1389" s="1">
        <v>1</v>
      </c>
      <c r="P1389" s="1"/>
      <c r="Q1389" s="1"/>
      <c r="R1389" s="1">
        <v>1</v>
      </c>
      <c r="S1389" s="1"/>
      <c r="T1389" s="1"/>
      <c r="U1389" s="1"/>
      <c r="V1389" s="1"/>
      <c r="Z1389" s="3"/>
      <c r="AA1389" s="3"/>
      <c r="BD1389" s="4">
        <v>20</v>
      </c>
      <c r="BE1389">
        <f t="shared" si="14"/>
        <v>5</v>
      </c>
      <c r="BF1389">
        <f t="shared" si="15"/>
        <v>27</v>
      </c>
      <c r="BH1389">
        <v>5</v>
      </c>
      <c r="BI1389">
        <f t="shared" si="16"/>
        <v>1.25</v>
      </c>
      <c r="BJ1389">
        <f t="shared" si="17"/>
        <v>6</v>
      </c>
      <c r="BK1389">
        <v>0</v>
      </c>
      <c r="BL1389">
        <f t="shared" si="18"/>
        <v>0</v>
      </c>
      <c r="BM1389">
        <f t="shared" si="19"/>
        <v>0</v>
      </c>
    </row>
    <row r="1390" spans="3:65" hidden="1" x14ac:dyDescent="0.3">
      <c r="C1390" s="1">
        <v>30027</v>
      </c>
      <c r="D1390" s="1">
        <v>1034</v>
      </c>
      <c r="E1390" s="1">
        <v>0</v>
      </c>
      <c r="F1390" s="1"/>
      <c r="G1390" s="1">
        <v>25</v>
      </c>
      <c r="H1390" s="1">
        <v>0</v>
      </c>
      <c r="I1390" s="1">
        <v>1</v>
      </c>
      <c r="J1390" s="1">
        <v>28</v>
      </c>
      <c r="K1390" s="1">
        <v>5</v>
      </c>
      <c r="L1390" s="1">
        <v>1</v>
      </c>
      <c r="M1390" s="1">
        <v>5</v>
      </c>
      <c r="N1390" s="1">
        <v>35</v>
      </c>
      <c r="O1390" s="1">
        <v>1</v>
      </c>
      <c r="P1390" s="1"/>
      <c r="Q1390" s="1"/>
      <c r="R1390" s="1">
        <v>1</v>
      </c>
      <c r="S1390" s="1"/>
      <c r="T1390" s="1"/>
      <c r="U1390" s="1"/>
      <c r="V1390" s="1"/>
      <c r="Z1390" s="3"/>
      <c r="AA1390" s="3"/>
      <c r="BD1390" s="4">
        <v>20</v>
      </c>
      <c r="BE1390">
        <f t="shared" si="14"/>
        <v>5</v>
      </c>
      <c r="BF1390">
        <f t="shared" si="15"/>
        <v>27</v>
      </c>
      <c r="BH1390">
        <v>5</v>
      </c>
      <c r="BI1390">
        <f t="shared" si="16"/>
        <v>1.25</v>
      </c>
      <c r="BJ1390">
        <f t="shared" si="17"/>
        <v>6</v>
      </c>
      <c r="BK1390">
        <v>0</v>
      </c>
      <c r="BL1390">
        <f t="shared" si="18"/>
        <v>0</v>
      </c>
      <c r="BM1390">
        <f t="shared" si="19"/>
        <v>0</v>
      </c>
    </row>
    <row r="1391" spans="3:65" hidden="1" x14ac:dyDescent="0.3">
      <c r="C1391" s="1">
        <v>30028</v>
      </c>
      <c r="D1391" s="1">
        <v>1034</v>
      </c>
      <c r="E1391" s="1">
        <v>0</v>
      </c>
      <c r="F1391" s="1"/>
      <c r="G1391" s="1">
        <v>35</v>
      </c>
      <c r="H1391" s="1">
        <v>0</v>
      </c>
      <c r="I1391" s="1">
        <v>1</v>
      </c>
      <c r="J1391" s="1">
        <v>32</v>
      </c>
      <c r="K1391" s="1">
        <v>5</v>
      </c>
      <c r="L1391" s="1">
        <v>1</v>
      </c>
      <c r="M1391" s="1">
        <v>5</v>
      </c>
      <c r="N1391" s="1">
        <v>35</v>
      </c>
      <c r="O1391" s="1">
        <v>1</v>
      </c>
      <c r="P1391" s="1"/>
      <c r="Q1391" s="1"/>
      <c r="R1391" s="1">
        <v>1</v>
      </c>
      <c r="S1391" s="1"/>
      <c r="T1391" s="1"/>
      <c r="U1391" s="1"/>
      <c r="V1391" s="1"/>
      <c r="Z1391" s="3"/>
      <c r="AA1391" s="3"/>
      <c r="BD1391" s="4">
        <v>20</v>
      </c>
      <c r="BE1391">
        <f t="shared" si="14"/>
        <v>5</v>
      </c>
      <c r="BF1391">
        <f t="shared" si="15"/>
        <v>27</v>
      </c>
      <c r="BH1391">
        <v>5</v>
      </c>
      <c r="BI1391">
        <f t="shared" si="16"/>
        <v>1.25</v>
      </c>
      <c r="BJ1391">
        <f t="shared" si="17"/>
        <v>6</v>
      </c>
      <c r="BK1391">
        <v>0</v>
      </c>
      <c r="BL1391">
        <f t="shared" si="18"/>
        <v>0</v>
      </c>
      <c r="BM1391">
        <f t="shared" si="19"/>
        <v>0</v>
      </c>
    </row>
    <row r="1392" spans="3:65" hidden="1" x14ac:dyDescent="0.3">
      <c r="C1392" s="1">
        <v>30029</v>
      </c>
      <c r="D1392" s="1">
        <v>1034</v>
      </c>
      <c r="E1392" s="1">
        <v>0</v>
      </c>
      <c r="F1392" s="1"/>
      <c r="G1392" s="1">
        <v>45</v>
      </c>
      <c r="H1392" s="1">
        <v>0</v>
      </c>
      <c r="I1392" s="1">
        <v>1</v>
      </c>
      <c r="J1392" s="1">
        <v>38</v>
      </c>
      <c r="K1392" s="1">
        <v>5</v>
      </c>
      <c r="L1392" s="1">
        <v>1</v>
      </c>
      <c r="M1392" s="1">
        <v>5</v>
      </c>
      <c r="N1392" s="1">
        <v>35</v>
      </c>
      <c r="O1392" s="1">
        <v>1</v>
      </c>
      <c r="P1392" s="1"/>
      <c r="Q1392" s="1"/>
      <c r="R1392" s="1">
        <v>1</v>
      </c>
      <c r="S1392" s="1"/>
      <c r="T1392" s="1"/>
      <c r="U1392" s="1"/>
      <c r="V1392" s="1"/>
      <c r="Z1392" s="3"/>
      <c r="AA1392" s="3"/>
      <c r="BD1392" s="4">
        <v>20</v>
      </c>
      <c r="BE1392">
        <f t="shared" si="14"/>
        <v>5</v>
      </c>
      <c r="BF1392">
        <f t="shared" si="15"/>
        <v>27</v>
      </c>
      <c r="BH1392">
        <v>5</v>
      </c>
      <c r="BI1392">
        <f t="shared" si="16"/>
        <v>1.25</v>
      </c>
      <c r="BJ1392">
        <f t="shared" si="17"/>
        <v>6</v>
      </c>
      <c r="BK1392">
        <v>0</v>
      </c>
      <c r="BL1392">
        <f t="shared" si="18"/>
        <v>0</v>
      </c>
      <c r="BM1392">
        <f t="shared" si="19"/>
        <v>0</v>
      </c>
    </row>
    <row r="1393" spans="3:65" hidden="1" x14ac:dyDescent="0.3">
      <c r="C1393" s="1">
        <v>30030</v>
      </c>
      <c r="D1393" s="1">
        <v>1034</v>
      </c>
      <c r="E1393" s="1">
        <v>0</v>
      </c>
      <c r="F1393" s="1"/>
      <c r="G1393" s="1">
        <v>55</v>
      </c>
      <c r="H1393" s="1">
        <v>0</v>
      </c>
      <c r="I1393" s="1">
        <v>0</v>
      </c>
      <c r="J1393" s="1">
        <v>45</v>
      </c>
      <c r="K1393" s="1">
        <v>5</v>
      </c>
      <c r="L1393" s="1">
        <v>1</v>
      </c>
      <c r="M1393" s="1">
        <v>5</v>
      </c>
      <c r="N1393" s="1">
        <v>35</v>
      </c>
      <c r="O1393" s="1">
        <v>1</v>
      </c>
      <c r="P1393" s="1"/>
      <c r="Q1393" s="1"/>
      <c r="R1393" s="1">
        <v>1</v>
      </c>
      <c r="S1393" s="1"/>
      <c r="T1393" s="1"/>
      <c r="U1393" s="1"/>
      <c r="V1393" s="1"/>
      <c r="Z1393" s="3"/>
      <c r="AA1393" s="3"/>
      <c r="BD1393" s="4">
        <v>20</v>
      </c>
      <c r="BE1393">
        <f t="shared" si="14"/>
        <v>5</v>
      </c>
      <c r="BF1393">
        <f t="shared" si="15"/>
        <v>27</v>
      </c>
      <c r="BH1393">
        <v>5</v>
      </c>
      <c r="BI1393">
        <f t="shared" si="16"/>
        <v>1.25</v>
      </c>
      <c r="BJ1393">
        <f t="shared" si="17"/>
        <v>6</v>
      </c>
      <c r="BK1393">
        <v>0</v>
      </c>
      <c r="BL1393">
        <f t="shared" si="18"/>
        <v>0</v>
      </c>
      <c r="BM1393">
        <f t="shared" si="19"/>
        <v>0</v>
      </c>
    </row>
    <row r="1394" spans="3:65" hidden="1" x14ac:dyDescent="0.3">
      <c r="C1394" s="1">
        <v>30031</v>
      </c>
      <c r="D1394" s="1">
        <v>1034</v>
      </c>
      <c r="E1394" s="1">
        <v>0</v>
      </c>
      <c r="F1394" s="1"/>
      <c r="G1394" s="1">
        <v>70</v>
      </c>
      <c r="H1394" s="1">
        <v>0</v>
      </c>
      <c r="I1394" s="1">
        <v>0</v>
      </c>
      <c r="J1394" s="1">
        <v>51</v>
      </c>
      <c r="K1394" s="1">
        <v>5</v>
      </c>
      <c r="L1394" s="1">
        <v>1</v>
      </c>
      <c r="M1394" s="1">
        <v>5</v>
      </c>
      <c r="N1394" s="1">
        <v>35</v>
      </c>
      <c r="O1394" s="1">
        <v>1</v>
      </c>
      <c r="P1394" s="1"/>
      <c r="Q1394" s="1"/>
      <c r="R1394" s="1">
        <v>1</v>
      </c>
      <c r="S1394" s="1"/>
      <c r="T1394" s="1"/>
      <c r="U1394" s="1"/>
      <c r="V1394" s="1"/>
      <c r="Z1394" s="3"/>
      <c r="AA1394" s="3"/>
      <c r="BD1394" s="4">
        <v>20</v>
      </c>
      <c r="BE1394">
        <f t="shared" si="14"/>
        <v>5</v>
      </c>
      <c r="BF1394">
        <f t="shared" si="15"/>
        <v>27</v>
      </c>
      <c r="BH1394">
        <v>5</v>
      </c>
      <c r="BI1394">
        <f t="shared" si="16"/>
        <v>1.25</v>
      </c>
      <c r="BJ1394">
        <f t="shared" si="17"/>
        <v>6</v>
      </c>
      <c r="BK1394">
        <v>0</v>
      </c>
      <c r="BL1394">
        <f t="shared" si="18"/>
        <v>0</v>
      </c>
      <c r="BM1394">
        <f t="shared" si="19"/>
        <v>0</v>
      </c>
    </row>
    <row r="1395" spans="3:65" hidden="1" x14ac:dyDescent="0.3">
      <c r="C1395" s="1">
        <v>30032</v>
      </c>
      <c r="D1395" s="1">
        <v>1034</v>
      </c>
      <c r="E1395" s="1">
        <v>0</v>
      </c>
      <c r="F1395" s="1"/>
      <c r="G1395" s="1">
        <v>85</v>
      </c>
      <c r="H1395" s="1">
        <v>0</v>
      </c>
      <c r="I1395" s="1">
        <v>0</v>
      </c>
      <c r="J1395" s="1">
        <v>60</v>
      </c>
      <c r="K1395" s="1">
        <v>5</v>
      </c>
      <c r="L1395" s="1">
        <v>1</v>
      </c>
      <c r="M1395" s="1">
        <v>5</v>
      </c>
      <c r="N1395" s="1">
        <v>35</v>
      </c>
      <c r="O1395" s="1">
        <v>1</v>
      </c>
      <c r="P1395" s="1"/>
      <c r="Q1395" s="1"/>
      <c r="R1395" s="1">
        <v>1</v>
      </c>
      <c r="S1395" s="1"/>
      <c r="T1395" s="1"/>
      <c r="U1395" s="1"/>
      <c r="V1395" s="1"/>
      <c r="Z1395" s="3"/>
      <c r="AA1395" s="3"/>
      <c r="BD1395" s="4">
        <v>20</v>
      </c>
      <c r="BE1395">
        <f t="shared" ref="BE1395:BE1688" si="21">BD1395/4</f>
        <v>5</v>
      </c>
      <c r="BF1395">
        <f t="shared" ref="BF1395:BF1688" si="22">ROUNDDOWN(BD1395+BE1395,0)+2</f>
        <v>27</v>
      </c>
      <c r="BH1395">
        <v>5</v>
      </c>
      <c r="BI1395">
        <f t="shared" ref="BI1395:BI1688" si="23">BH1395/4</f>
        <v>1.25</v>
      </c>
      <c r="BJ1395">
        <f t="shared" ref="BJ1395:BJ1688" si="24">ROUNDDOWN(BH1395+BI1395,0)</f>
        <v>6</v>
      </c>
      <c r="BK1395">
        <v>0</v>
      </c>
      <c r="BL1395">
        <f t="shared" ref="BL1395:BL1688" si="25">IF(BK1395=0,0,BK1395-BH1395)</f>
        <v>0</v>
      </c>
      <c r="BM1395">
        <f t="shared" ref="BM1395:BM1688" si="26">IF(BL1395=0,0,BL1395+BJ1395)</f>
        <v>0</v>
      </c>
    </row>
    <row r="1396" spans="3:65" hidden="1" x14ac:dyDescent="0.3">
      <c r="C1396" s="1">
        <v>30033</v>
      </c>
      <c r="D1396" s="1">
        <v>1034</v>
      </c>
      <c r="E1396" s="1">
        <v>0</v>
      </c>
      <c r="F1396" s="1"/>
      <c r="G1396" s="1">
        <v>102</v>
      </c>
      <c r="H1396" s="1">
        <v>0</v>
      </c>
      <c r="I1396" s="1">
        <v>0</v>
      </c>
      <c r="J1396" s="1">
        <v>75</v>
      </c>
      <c r="K1396" s="1">
        <v>5</v>
      </c>
      <c r="L1396" s="1">
        <v>1</v>
      </c>
      <c r="M1396" s="1">
        <v>5</v>
      </c>
      <c r="N1396" s="1">
        <v>35</v>
      </c>
      <c r="O1396" s="1">
        <v>1</v>
      </c>
      <c r="P1396" s="1"/>
      <c r="Q1396" s="1"/>
      <c r="R1396" s="1">
        <v>1</v>
      </c>
      <c r="S1396" s="1"/>
      <c r="T1396" s="1"/>
      <c r="U1396" s="1"/>
      <c r="V1396" s="1"/>
      <c r="Z1396" s="3"/>
      <c r="AA1396" s="3"/>
      <c r="BD1396" s="4">
        <v>20</v>
      </c>
      <c r="BE1396">
        <f t="shared" si="21"/>
        <v>5</v>
      </c>
      <c r="BF1396">
        <f t="shared" si="22"/>
        <v>27</v>
      </c>
      <c r="BH1396">
        <v>5</v>
      </c>
      <c r="BI1396">
        <f t="shared" si="23"/>
        <v>1.25</v>
      </c>
      <c r="BJ1396">
        <f t="shared" si="24"/>
        <v>6</v>
      </c>
      <c r="BK1396">
        <v>0</v>
      </c>
      <c r="BL1396">
        <f t="shared" si="25"/>
        <v>0</v>
      </c>
      <c r="BM1396">
        <f t="shared" si="26"/>
        <v>0</v>
      </c>
    </row>
    <row r="1397" spans="3:65" hidden="1" x14ac:dyDescent="0.3">
      <c r="C1397" s="1">
        <v>30034</v>
      </c>
      <c r="D1397" s="1">
        <v>1034</v>
      </c>
      <c r="E1397" s="101">
        <v>0</v>
      </c>
      <c r="F1397" s="101"/>
      <c r="G1397" s="1">
        <v>125</v>
      </c>
      <c r="H1397" s="1">
        <v>0</v>
      </c>
      <c r="I1397" s="1">
        <v>0</v>
      </c>
      <c r="J1397" s="1">
        <v>90</v>
      </c>
      <c r="K1397" s="1">
        <v>5</v>
      </c>
      <c r="L1397" s="1">
        <v>1</v>
      </c>
      <c r="M1397" s="1">
        <v>5</v>
      </c>
      <c r="N1397" s="1">
        <v>35</v>
      </c>
      <c r="O1397" s="1">
        <v>1</v>
      </c>
      <c r="P1397" s="1"/>
      <c r="Q1397" s="1"/>
      <c r="R1397" s="1">
        <v>1</v>
      </c>
      <c r="S1397" s="1"/>
      <c r="T1397" s="1"/>
      <c r="U1397" s="1"/>
      <c r="V1397" s="1"/>
      <c r="Z1397" s="3"/>
      <c r="AA1397" s="3"/>
      <c r="BD1397" s="4">
        <v>20</v>
      </c>
      <c r="BE1397">
        <f t="shared" si="21"/>
        <v>5</v>
      </c>
      <c r="BF1397">
        <f t="shared" si="22"/>
        <v>27</v>
      </c>
      <c r="BH1397">
        <v>5</v>
      </c>
      <c r="BI1397">
        <f t="shared" si="23"/>
        <v>1.25</v>
      </c>
      <c r="BJ1397">
        <f t="shared" si="24"/>
        <v>6</v>
      </c>
      <c r="BK1397">
        <v>0</v>
      </c>
      <c r="BL1397">
        <f t="shared" si="25"/>
        <v>0</v>
      </c>
      <c r="BM1397">
        <f t="shared" si="26"/>
        <v>0</v>
      </c>
    </row>
    <row r="1398" spans="3:65" hidden="1" x14ac:dyDescent="0.3">
      <c r="C1398" s="1">
        <v>30036</v>
      </c>
      <c r="D1398" s="1">
        <v>1035</v>
      </c>
      <c r="E1398" s="1">
        <v>0</v>
      </c>
      <c r="F1398" s="1"/>
      <c r="G1398" s="1">
        <v>10</v>
      </c>
      <c r="H1398" s="1">
        <v>0</v>
      </c>
      <c r="I1398" s="1">
        <v>0</v>
      </c>
      <c r="J1398" s="1">
        <v>20</v>
      </c>
      <c r="K1398" s="1">
        <v>5</v>
      </c>
      <c r="L1398" s="1">
        <v>1</v>
      </c>
      <c r="M1398" s="1">
        <v>5</v>
      </c>
      <c r="N1398" s="1">
        <v>35</v>
      </c>
      <c r="O1398" s="1">
        <v>1</v>
      </c>
      <c r="P1398" s="1"/>
      <c r="Q1398" s="1"/>
      <c r="R1398" s="1">
        <v>1</v>
      </c>
      <c r="S1398" s="1"/>
      <c r="T1398" s="1"/>
      <c r="U1398" s="1"/>
      <c r="V1398" s="1"/>
      <c r="Z1398" s="3"/>
      <c r="AA1398" s="3"/>
      <c r="BD1398" s="4">
        <v>20</v>
      </c>
      <c r="BE1398">
        <f t="shared" si="21"/>
        <v>5</v>
      </c>
      <c r="BF1398">
        <f t="shared" si="22"/>
        <v>27</v>
      </c>
      <c r="BH1398">
        <v>5</v>
      </c>
      <c r="BI1398">
        <f t="shared" si="23"/>
        <v>1.25</v>
      </c>
      <c r="BJ1398">
        <f t="shared" si="24"/>
        <v>6</v>
      </c>
      <c r="BK1398">
        <v>0</v>
      </c>
      <c r="BL1398">
        <f t="shared" si="25"/>
        <v>0</v>
      </c>
      <c r="BM1398">
        <f t="shared" si="26"/>
        <v>0</v>
      </c>
    </row>
    <row r="1399" spans="3:65" hidden="1" x14ac:dyDescent="0.3">
      <c r="C1399" s="1">
        <v>30037</v>
      </c>
      <c r="D1399" s="1">
        <v>1035</v>
      </c>
      <c r="E1399" s="1">
        <v>0</v>
      </c>
      <c r="F1399" s="1"/>
      <c r="G1399" s="1">
        <v>25</v>
      </c>
      <c r="H1399" s="1">
        <v>0</v>
      </c>
      <c r="I1399" s="1">
        <v>0</v>
      </c>
      <c r="J1399" s="1">
        <v>20</v>
      </c>
      <c r="K1399" s="1">
        <v>5</v>
      </c>
      <c r="L1399" s="1">
        <v>1</v>
      </c>
      <c r="M1399" s="1">
        <v>5</v>
      </c>
      <c r="N1399" s="1">
        <v>35</v>
      </c>
      <c r="O1399" s="1">
        <v>1</v>
      </c>
      <c r="P1399" s="1"/>
      <c r="Q1399" s="1"/>
      <c r="R1399" s="1">
        <v>1</v>
      </c>
      <c r="S1399" s="1"/>
      <c r="T1399" s="1"/>
      <c r="U1399" s="1"/>
      <c r="V1399" s="1"/>
      <c r="Z1399" s="3"/>
      <c r="AA1399" s="3"/>
      <c r="BD1399" s="4">
        <v>20</v>
      </c>
      <c r="BE1399">
        <f t="shared" si="21"/>
        <v>5</v>
      </c>
      <c r="BF1399">
        <f t="shared" si="22"/>
        <v>27</v>
      </c>
      <c r="BH1399">
        <v>5</v>
      </c>
      <c r="BI1399">
        <f t="shared" si="23"/>
        <v>1.25</v>
      </c>
      <c r="BJ1399">
        <f t="shared" si="24"/>
        <v>6</v>
      </c>
      <c r="BK1399">
        <v>0</v>
      </c>
      <c r="BL1399">
        <f t="shared" si="25"/>
        <v>0</v>
      </c>
      <c r="BM1399">
        <f t="shared" si="26"/>
        <v>0</v>
      </c>
    </row>
    <row r="1400" spans="3:65" hidden="1" x14ac:dyDescent="0.3">
      <c r="C1400" s="1">
        <v>30038</v>
      </c>
      <c r="D1400" s="1">
        <v>1035</v>
      </c>
      <c r="E1400" s="1">
        <v>1</v>
      </c>
      <c r="F1400" s="1">
        <v>0.5</v>
      </c>
      <c r="G1400" s="1"/>
      <c r="H1400" s="1"/>
      <c r="I1400" s="1">
        <v>1</v>
      </c>
      <c r="J1400" s="1"/>
      <c r="K1400" s="1"/>
      <c r="L1400" s="1"/>
      <c r="M1400" s="1"/>
      <c r="N1400" s="1">
        <v>35</v>
      </c>
      <c r="O1400" s="1">
        <v>1</v>
      </c>
      <c r="P1400" s="1">
        <v>40000</v>
      </c>
      <c r="Q1400" s="1">
        <v>3</v>
      </c>
      <c r="R1400" s="1">
        <v>1</v>
      </c>
      <c r="S1400" s="1"/>
      <c r="T1400" s="1"/>
      <c r="U1400" s="1"/>
      <c r="V1400" s="1"/>
      <c r="Z1400" s="3"/>
      <c r="AA1400" s="3"/>
      <c r="BD1400" s="4">
        <v>20</v>
      </c>
      <c r="BE1400">
        <f t="shared" si="21"/>
        <v>5</v>
      </c>
      <c r="BF1400">
        <f t="shared" si="22"/>
        <v>27</v>
      </c>
      <c r="BH1400">
        <v>5</v>
      </c>
      <c r="BI1400">
        <f t="shared" si="23"/>
        <v>1.25</v>
      </c>
      <c r="BJ1400">
        <f t="shared" si="24"/>
        <v>6</v>
      </c>
      <c r="BK1400">
        <v>0</v>
      </c>
      <c r="BL1400">
        <f t="shared" si="25"/>
        <v>0</v>
      </c>
      <c r="BM1400">
        <f t="shared" si="26"/>
        <v>0</v>
      </c>
    </row>
    <row r="1401" spans="3:65" hidden="1" x14ac:dyDescent="0.3">
      <c r="C1401" s="1">
        <v>30039</v>
      </c>
      <c r="D1401" s="1">
        <v>1035</v>
      </c>
      <c r="E1401" s="1">
        <v>0</v>
      </c>
      <c r="F1401" s="1"/>
      <c r="G1401" s="1">
        <v>30</v>
      </c>
      <c r="H1401" s="1">
        <v>0</v>
      </c>
      <c r="I1401" s="1">
        <v>0</v>
      </c>
      <c r="J1401" s="1">
        <v>20</v>
      </c>
      <c r="K1401" s="1">
        <v>5</v>
      </c>
      <c r="L1401" s="1">
        <v>1</v>
      </c>
      <c r="M1401" s="1">
        <v>5</v>
      </c>
      <c r="N1401" s="1">
        <v>35</v>
      </c>
      <c r="O1401" s="1">
        <v>1</v>
      </c>
      <c r="P1401" s="1"/>
      <c r="Q1401" s="1"/>
      <c r="R1401" s="1">
        <v>1</v>
      </c>
      <c r="S1401" s="3"/>
      <c r="T1401" s="3"/>
      <c r="U1401" s="3"/>
      <c r="V1401" s="3"/>
    </row>
    <row r="1402" spans="3:65" hidden="1" x14ac:dyDescent="0.3">
      <c r="C1402" s="1">
        <v>30040</v>
      </c>
      <c r="D1402" s="1">
        <v>1035</v>
      </c>
      <c r="E1402" s="1">
        <v>0</v>
      </c>
      <c r="F1402" s="1"/>
      <c r="G1402" s="1">
        <v>45</v>
      </c>
      <c r="H1402" s="1">
        <v>0</v>
      </c>
      <c r="I1402" s="1">
        <v>0</v>
      </c>
      <c r="J1402" s="1">
        <v>20</v>
      </c>
      <c r="K1402" s="1">
        <v>5</v>
      </c>
      <c r="L1402" s="1">
        <v>1</v>
      </c>
      <c r="M1402" s="1">
        <v>5</v>
      </c>
      <c r="N1402" s="1">
        <v>35</v>
      </c>
      <c r="O1402" s="1">
        <v>1</v>
      </c>
      <c r="P1402" s="1"/>
      <c r="Q1402" s="1"/>
      <c r="R1402" s="1">
        <v>1</v>
      </c>
      <c r="S1402" s="3"/>
      <c r="T1402" s="3"/>
      <c r="U1402" s="3"/>
      <c r="V1402" s="3"/>
    </row>
    <row r="1403" spans="3:65" hidden="1" x14ac:dyDescent="0.3">
      <c r="C1403" s="1">
        <v>30041</v>
      </c>
      <c r="D1403" s="1">
        <v>1036</v>
      </c>
      <c r="E1403" s="1">
        <v>0</v>
      </c>
      <c r="F1403" s="1"/>
      <c r="G1403" s="1">
        <v>0</v>
      </c>
      <c r="H1403" s="1">
        <v>0</v>
      </c>
      <c r="I1403" s="1">
        <v>1</v>
      </c>
      <c r="J1403" s="1"/>
      <c r="K1403" s="1"/>
      <c r="L1403" s="1"/>
      <c r="M1403" s="1"/>
      <c r="N1403" s="1">
        <v>35</v>
      </c>
      <c r="O1403" s="1">
        <v>150</v>
      </c>
      <c r="P1403" s="1"/>
      <c r="Q1403" s="1"/>
      <c r="R1403" s="1">
        <v>1</v>
      </c>
      <c r="S1403" s="3"/>
      <c r="T1403" s="3"/>
      <c r="U1403" s="3"/>
      <c r="V1403" s="3"/>
    </row>
    <row r="1404" spans="3:65" hidden="1" x14ac:dyDescent="0.3">
      <c r="C1404" s="1">
        <v>30042</v>
      </c>
      <c r="D1404" s="1">
        <v>1036</v>
      </c>
      <c r="E1404" s="1">
        <v>0</v>
      </c>
      <c r="F1404" s="1"/>
      <c r="G1404" s="1">
        <v>10</v>
      </c>
      <c r="H1404" s="1">
        <v>0</v>
      </c>
      <c r="I1404" s="1">
        <v>0</v>
      </c>
      <c r="J1404" s="1">
        <v>25</v>
      </c>
      <c r="K1404" s="1">
        <v>5</v>
      </c>
      <c r="L1404" s="1">
        <v>1</v>
      </c>
      <c r="M1404" s="1">
        <v>5</v>
      </c>
      <c r="N1404" s="1">
        <v>35</v>
      </c>
      <c r="O1404" s="1">
        <v>1</v>
      </c>
      <c r="P1404" s="1">
        <v>40001</v>
      </c>
      <c r="Q1404" s="1">
        <v>1</v>
      </c>
      <c r="R1404" s="1">
        <v>1</v>
      </c>
      <c r="S1404" s="3"/>
      <c r="T1404" s="3"/>
      <c r="U1404" s="3"/>
      <c r="V1404" s="3"/>
    </row>
    <row r="1405" spans="3:65" hidden="1" x14ac:dyDescent="0.3">
      <c r="C1405" s="1">
        <v>30043</v>
      </c>
      <c r="D1405" s="1">
        <v>1036</v>
      </c>
      <c r="E1405" s="1">
        <v>0</v>
      </c>
      <c r="F1405" s="1"/>
      <c r="G1405" s="1">
        <v>20</v>
      </c>
      <c r="H1405" s="1">
        <v>0</v>
      </c>
      <c r="I1405" s="1">
        <v>0</v>
      </c>
      <c r="J1405" s="1">
        <v>35</v>
      </c>
      <c r="K1405" s="1">
        <v>5</v>
      </c>
      <c r="L1405" s="1">
        <v>1</v>
      </c>
      <c r="M1405" s="1">
        <v>5</v>
      </c>
      <c r="N1405" s="1">
        <v>35</v>
      </c>
      <c r="O1405" s="1">
        <v>1</v>
      </c>
      <c r="P1405" s="1"/>
      <c r="Q1405" s="1"/>
      <c r="R1405" s="1">
        <v>1</v>
      </c>
      <c r="S1405" s="3"/>
      <c r="T1405" s="3"/>
      <c r="U1405" s="3"/>
      <c r="V1405" s="3"/>
    </row>
    <row r="1406" spans="3:65" hidden="1" x14ac:dyDescent="0.3">
      <c r="C1406" s="1">
        <v>30044</v>
      </c>
      <c r="D1406" s="1">
        <v>1036</v>
      </c>
      <c r="E1406" s="1">
        <v>0</v>
      </c>
      <c r="F1406" s="1"/>
      <c r="G1406" s="1">
        <v>30</v>
      </c>
      <c r="H1406" s="1">
        <v>0</v>
      </c>
      <c r="I1406" s="1">
        <v>0</v>
      </c>
      <c r="J1406" s="1">
        <v>45</v>
      </c>
      <c r="K1406" s="1">
        <v>5</v>
      </c>
      <c r="L1406" s="1">
        <v>1</v>
      </c>
      <c r="M1406" s="1">
        <v>5</v>
      </c>
      <c r="N1406" s="1">
        <v>35</v>
      </c>
      <c r="O1406" s="1">
        <v>1</v>
      </c>
      <c r="P1406" s="1"/>
      <c r="Q1406" s="1"/>
      <c r="R1406" s="1">
        <v>1</v>
      </c>
      <c r="S1406" s="3"/>
      <c r="T1406" s="3"/>
      <c r="U1406" s="3"/>
      <c r="V1406" s="3"/>
    </row>
    <row r="1407" spans="3:65" hidden="1" x14ac:dyDescent="0.3">
      <c r="C1407" s="1">
        <v>30045</v>
      </c>
      <c r="D1407" s="1">
        <v>2031</v>
      </c>
      <c r="E1407" s="1">
        <v>0</v>
      </c>
      <c r="F1407" s="1"/>
      <c r="G1407" s="1">
        <v>5</v>
      </c>
      <c r="H1407" s="1">
        <v>0</v>
      </c>
      <c r="I1407" s="1">
        <v>0</v>
      </c>
      <c r="J1407" s="1">
        <v>15</v>
      </c>
      <c r="K1407" s="1">
        <v>5</v>
      </c>
      <c r="L1407" s="1">
        <v>1</v>
      </c>
      <c r="M1407" s="1">
        <v>5</v>
      </c>
      <c r="N1407" s="1">
        <v>35</v>
      </c>
      <c r="O1407" s="1">
        <v>1</v>
      </c>
      <c r="P1407" s="1"/>
      <c r="Q1407" s="1"/>
      <c r="R1407" s="1">
        <v>1</v>
      </c>
      <c r="S1407" s="1"/>
      <c r="T1407" s="1"/>
      <c r="U1407" s="1"/>
      <c r="V1407" s="1"/>
      <c r="Z1407" s="3"/>
      <c r="AA1407" s="3"/>
      <c r="BD1407" s="4"/>
    </row>
    <row r="1408" spans="3:65" hidden="1" x14ac:dyDescent="0.3">
      <c r="C1408" s="1">
        <v>30046</v>
      </c>
      <c r="D1408" s="1">
        <v>2031</v>
      </c>
      <c r="E1408" s="1">
        <v>0</v>
      </c>
      <c r="F1408" s="1"/>
      <c r="G1408" s="1">
        <v>15</v>
      </c>
      <c r="H1408" s="1">
        <v>0</v>
      </c>
      <c r="I1408" s="1">
        <v>0</v>
      </c>
      <c r="J1408" s="1">
        <v>15</v>
      </c>
      <c r="K1408" s="1">
        <v>5</v>
      </c>
      <c r="L1408" s="1">
        <v>1</v>
      </c>
      <c r="M1408" s="1">
        <v>5</v>
      </c>
      <c r="N1408" s="1">
        <v>35</v>
      </c>
      <c r="O1408" s="1">
        <v>1</v>
      </c>
      <c r="P1408" s="1"/>
      <c r="Q1408" s="1"/>
      <c r="R1408" s="1">
        <v>1</v>
      </c>
      <c r="S1408" s="1"/>
      <c r="T1408" s="1"/>
      <c r="U1408" s="1"/>
      <c r="V1408" s="1"/>
      <c r="Z1408" s="3"/>
      <c r="AA1408" s="3"/>
      <c r="BD1408" s="4"/>
    </row>
    <row r="1409" spans="3:56" hidden="1" x14ac:dyDescent="0.3">
      <c r="C1409" s="1">
        <v>30047</v>
      </c>
      <c r="D1409" s="1">
        <v>2031</v>
      </c>
      <c r="E1409" s="1">
        <v>0</v>
      </c>
      <c r="F1409" s="1"/>
      <c r="G1409" s="1">
        <v>25</v>
      </c>
      <c r="H1409" s="1">
        <v>0</v>
      </c>
      <c r="I1409" s="1">
        <v>0</v>
      </c>
      <c r="J1409" s="1">
        <v>15</v>
      </c>
      <c r="K1409" s="1">
        <v>5</v>
      </c>
      <c r="L1409" s="1">
        <v>1</v>
      </c>
      <c r="M1409" s="1">
        <v>5</v>
      </c>
      <c r="N1409" s="1">
        <v>35</v>
      </c>
      <c r="O1409" s="1">
        <v>1</v>
      </c>
      <c r="P1409" s="1"/>
      <c r="Q1409" s="1"/>
      <c r="R1409" s="1">
        <v>1</v>
      </c>
      <c r="S1409" s="1"/>
      <c r="T1409" s="1"/>
      <c r="U1409" s="1"/>
      <c r="V1409" s="1"/>
      <c r="Z1409" s="3"/>
      <c r="AA1409" s="3"/>
      <c r="BD1409" s="4"/>
    </row>
    <row r="1410" spans="3:56" hidden="1" x14ac:dyDescent="0.3">
      <c r="C1410" s="1">
        <v>30048</v>
      </c>
      <c r="D1410" s="1">
        <v>2031</v>
      </c>
      <c r="E1410" s="1">
        <v>0</v>
      </c>
      <c r="F1410" s="1"/>
      <c r="G1410" s="1">
        <v>35</v>
      </c>
      <c r="H1410" s="1">
        <v>0</v>
      </c>
      <c r="I1410" s="1">
        <v>0</v>
      </c>
      <c r="J1410" s="1">
        <v>15</v>
      </c>
      <c r="K1410" s="1">
        <v>5</v>
      </c>
      <c r="L1410" s="1">
        <v>1</v>
      </c>
      <c r="M1410" s="1">
        <v>5</v>
      </c>
      <c r="N1410" s="1">
        <v>35</v>
      </c>
      <c r="O1410" s="1">
        <v>1</v>
      </c>
      <c r="P1410" s="1"/>
      <c r="Q1410" s="1"/>
      <c r="R1410" s="1">
        <v>1</v>
      </c>
      <c r="S1410" s="1"/>
      <c r="T1410" s="1"/>
      <c r="U1410" s="1"/>
      <c r="V1410" s="1"/>
      <c r="Z1410" s="3"/>
      <c r="AA1410" s="3"/>
      <c r="BD1410" s="4"/>
    </row>
    <row r="1411" spans="3:56" hidden="1" x14ac:dyDescent="0.3">
      <c r="C1411" s="1">
        <v>30049</v>
      </c>
      <c r="D1411" s="1">
        <v>2032</v>
      </c>
      <c r="E1411" s="1">
        <v>0</v>
      </c>
      <c r="F1411" s="1"/>
      <c r="G1411" s="1">
        <v>5</v>
      </c>
      <c r="H1411" s="1">
        <v>0</v>
      </c>
      <c r="I1411" s="1">
        <v>0</v>
      </c>
      <c r="J1411" s="1">
        <v>15</v>
      </c>
      <c r="K1411" s="1">
        <v>5</v>
      </c>
      <c r="L1411" s="1">
        <v>1</v>
      </c>
      <c r="M1411" s="1">
        <v>5</v>
      </c>
      <c r="N1411" s="1">
        <v>35</v>
      </c>
      <c r="O1411" s="1">
        <v>1</v>
      </c>
      <c r="P1411" s="1"/>
      <c r="Q1411" s="1"/>
      <c r="R1411" s="1">
        <v>1</v>
      </c>
      <c r="S1411" s="1"/>
      <c r="T1411" s="1"/>
      <c r="U1411" s="1"/>
      <c r="V1411" s="1"/>
      <c r="Z1411" s="3"/>
      <c r="AA1411" s="3"/>
      <c r="BD1411" s="4"/>
    </row>
    <row r="1412" spans="3:56" hidden="1" x14ac:dyDescent="0.3">
      <c r="C1412" s="1">
        <v>30050</v>
      </c>
      <c r="D1412" s="1">
        <v>2032</v>
      </c>
      <c r="E1412" s="1">
        <v>0</v>
      </c>
      <c r="F1412" s="1"/>
      <c r="G1412" s="1">
        <v>15</v>
      </c>
      <c r="H1412" s="1">
        <v>0</v>
      </c>
      <c r="I1412" s="1">
        <v>0</v>
      </c>
      <c r="J1412" s="1">
        <v>15</v>
      </c>
      <c r="K1412" s="1">
        <v>5</v>
      </c>
      <c r="L1412" s="1">
        <v>1</v>
      </c>
      <c r="M1412" s="1">
        <v>5</v>
      </c>
      <c r="N1412" s="1">
        <v>35</v>
      </c>
      <c r="O1412" s="1">
        <v>1</v>
      </c>
      <c r="P1412" s="1"/>
      <c r="Q1412" s="1"/>
      <c r="R1412" s="1">
        <v>1</v>
      </c>
      <c r="S1412" s="1"/>
      <c r="T1412" s="1"/>
      <c r="U1412" s="1"/>
      <c r="V1412" s="1"/>
      <c r="Z1412" s="3"/>
      <c r="AA1412" s="3"/>
      <c r="BD1412" s="4"/>
    </row>
    <row r="1413" spans="3:56" hidden="1" x14ac:dyDescent="0.3">
      <c r="C1413" s="1">
        <v>30051</v>
      </c>
      <c r="D1413" s="1">
        <v>2032</v>
      </c>
      <c r="E1413" s="1">
        <v>0</v>
      </c>
      <c r="F1413" s="1"/>
      <c r="G1413" s="1">
        <v>25</v>
      </c>
      <c r="H1413" s="1">
        <v>0</v>
      </c>
      <c r="I1413" s="1">
        <v>0</v>
      </c>
      <c r="J1413" s="1">
        <v>15</v>
      </c>
      <c r="K1413" s="1">
        <v>5</v>
      </c>
      <c r="L1413" s="1">
        <v>1</v>
      </c>
      <c r="M1413" s="1">
        <v>5</v>
      </c>
      <c r="N1413" s="1">
        <v>35</v>
      </c>
      <c r="O1413" s="1">
        <v>1</v>
      </c>
      <c r="P1413" s="1"/>
      <c r="Q1413" s="1"/>
      <c r="R1413" s="1">
        <v>1</v>
      </c>
      <c r="S1413" s="1"/>
      <c r="T1413" s="1"/>
      <c r="U1413" s="1"/>
      <c r="V1413" s="1"/>
      <c r="Z1413" s="3"/>
      <c r="AA1413" s="3"/>
      <c r="BD1413" s="4"/>
    </row>
    <row r="1414" spans="3:56" hidden="1" x14ac:dyDescent="0.3">
      <c r="C1414" s="1">
        <v>30052</v>
      </c>
      <c r="D1414" s="1">
        <v>2032</v>
      </c>
      <c r="E1414" s="1">
        <v>0</v>
      </c>
      <c r="F1414" s="1"/>
      <c r="G1414" s="1">
        <v>35</v>
      </c>
      <c r="H1414" s="1">
        <v>0</v>
      </c>
      <c r="I1414" s="1">
        <v>0</v>
      </c>
      <c r="J1414" s="1">
        <v>15</v>
      </c>
      <c r="K1414" s="1">
        <v>5</v>
      </c>
      <c r="L1414" s="1">
        <v>1</v>
      </c>
      <c r="M1414" s="1">
        <v>5</v>
      </c>
      <c r="N1414" s="1">
        <v>35</v>
      </c>
      <c r="O1414" s="1">
        <v>1</v>
      </c>
      <c r="P1414" s="1"/>
      <c r="Q1414" s="1"/>
      <c r="R1414" s="1">
        <v>1</v>
      </c>
      <c r="S1414" s="1"/>
      <c r="T1414" s="1"/>
      <c r="U1414" s="1"/>
      <c r="V1414" s="1"/>
      <c r="Z1414" s="3"/>
      <c r="AA1414" s="3"/>
      <c r="BD1414" s="4"/>
    </row>
    <row r="1415" spans="3:56" hidden="1" x14ac:dyDescent="0.3">
      <c r="C1415" s="1">
        <v>30053</v>
      </c>
      <c r="D1415" s="1">
        <v>2033</v>
      </c>
      <c r="E1415" s="1">
        <v>0</v>
      </c>
      <c r="F1415" s="1"/>
      <c r="G1415" s="1">
        <v>5</v>
      </c>
      <c r="H1415" s="1">
        <v>0</v>
      </c>
      <c r="I1415" s="1">
        <v>0</v>
      </c>
      <c r="J1415" s="1">
        <v>15</v>
      </c>
      <c r="K1415" s="1">
        <v>5</v>
      </c>
      <c r="L1415" s="1">
        <v>1</v>
      </c>
      <c r="M1415" s="1">
        <v>5</v>
      </c>
      <c r="N1415" s="1">
        <v>35</v>
      </c>
      <c r="O1415" s="1">
        <v>1</v>
      </c>
      <c r="P1415" s="1"/>
      <c r="Q1415" s="1"/>
      <c r="R1415" s="1">
        <v>1</v>
      </c>
      <c r="S1415" s="3"/>
      <c r="T1415" s="3"/>
      <c r="U1415" s="3"/>
      <c r="V1415" s="3"/>
    </row>
    <row r="1416" spans="3:56" hidden="1" x14ac:dyDescent="0.3">
      <c r="C1416" s="1">
        <v>30054</v>
      </c>
      <c r="D1416" s="1">
        <v>2033</v>
      </c>
      <c r="E1416" s="1">
        <v>0</v>
      </c>
      <c r="F1416" s="1"/>
      <c r="G1416" s="1">
        <v>15</v>
      </c>
      <c r="H1416" s="1">
        <v>0</v>
      </c>
      <c r="I1416" s="1">
        <v>0</v>
      </c>
      <c r="J1416" s="1">
        <v>15</v>
      </c>
      <c r="K1416" s="1">
        <v>5</v>
      </c>
      <c r="L1416" s="1">
        <v>1</v>
      </c>
      <c r="M1416" s="1">
        <v>5</v>
      </c>
      <c r="N1416" s="1">
        <v>35</v>
      </c>
      <c r="O1416" s="1">
        <v>1</v>
      </c>
      <c r="P1416" s="1"/>
      <c r="Q1416" s="1"/>
      <c r="R1416" s="1">
        <v>1</v>
      </c>
      <c r="S1416" s="3"/>
      <c r="T1416" s="3"/>
      <c r="U1416" s="3"/>
      <c r="V1416" s="3"/>
    </row>
    <row r="1417" spans="3:56" hidden="1" x14ac:dyDescent="0.3">
      <c r="C1417" s="1">
        <v>30055</v>
      </c>
      <c r="D1417" s="1">
        <v>2033</v>
      </c>
      <c r="E1417" s="1">
        <v>0</v>
      </c>
      <c r="F1417" s="1"/>
      <c r="G1417" s="1">
        <v>25</v>
      </c>
      <c r="H1417" s="1">
        <v>0</v>
      </c>
      <c r="I1417" s="1">
        <v>0</v>
      </c>
      <c r="J1417" s="1">
        <v>15</v>
      </c>
      <c r="K1417" s="1">
        <v>5</v>
      </c>
      <c r="L1417" s="1">
        <v>1</v>
      </c>
      <c r="M1417" s="1">
        <v>5</v>
      </c>
      <c r="N1417" s="1">
        <v>35</v>
      </c>
      <c r="O1417" s="1">
        <v>1</v>
      </c>
      <c r="P1417" s="1"/>
      <c r="Q1417" s="1"/>
      <c r="R1417" s="1">
        <v>1</v>
      </c>
      <c r="S1417" s="3"/>
      <c r="T1417" s="3"/>
      <c r="U1417" s="3"/>
      <c r="V1417" s="3"/>
    </row>
    <row r="1418" spans="3:56" hidden="1" x14ac:dyDescent="0.3">
      <c r="C1418" s="1">
        <v>30056</v>
      </c>
      <c r="D1418" s="1">
        <v>2033</v>
      </c>
      <c r="E1418" s="1">
        <v>0</v>
      </c>
      <c r="F1418" s="1"/>
      <c r="G1418" s="1">
        <v>35</v>
      </c>
      <c r="H1418" s="1">
        <v>0</v>
      </c>
      <c r="I1418" s="1">
        <v>0</v>
      </c>
      <c r="J1418" s="1">
        <v>15</v>
      </c>
      <c r="K1418" s="1">
        <v>5</v>
      </c>
      <c r="L1418" s="1">
        <v>1</v>
      </c>
      <c r="M1418" s="1">
        <v>5</v>
      </c>
      <c r="N1418" s="1">
        <v>35</v>
      </c>
      <c r="O1418" s="1">
        <v>1</v>
      </c>
      <c r="P1418" s="1"/>
      <c r="Q1418" s="1"/>
      <c r="R1418" s="1">
        <v>1</v>
      </c>
      <c r="S1418" s="3"/>
      <c r="T1418" s="3"/>
      <c r="U1418" s="3"/>
      <c r="V1418" s="3"/>
    </row>
    <row r="1419" spans="3:56" hidden="1" x14ac:dyDescent="0.3">
      <c r="C1419" s="1">
        <v>30057</v>
      </c>
      <c r="D1419" s="1">
        <v>2034</v>
      </c>
      <c r="E1419" s="1">
        <v>0</v>
      </c>
      <c r="F1419" s="1"/>
      <c r="G1419" s="1">
        <v>5</v>
      </c>
      <c r="H1419" s="1">
        <v>0</v>
      </c>
      <c r="I1419" s="1">
        <v>0</v>
      </c>
      <c r="J1419" s="1">
        <v>15</v>
      </c>
      <c r="K1419" s="1">
        <v>5</v>
      </c>
      <c r="L1419" s="1">
        <v>1</v>
      </c>
      <c r="M1419" s="1">
        <v>5</v>
      </c>
      <c r="N1419" s="1">
        <v>35</v>
      </c>
      <c r="O1419" s="1">
        <v>1</v>
      </c>
      <c r="P1419" s="1"/>
      <c r="Q1419" s="1"/>
      <c r="R1419" s="1">
        <v>1</v>
      </c>
      <c r="S1419" s="3"/>
      <c r="T1419" s="3"/>
      <c r="U1419" s="3"/>
      <c r="V1419" s="3"/>
    </row>
    <row r="1420" spans="3:56" hidden="1" x14ac:dyDescent="0.3">
      <c r="C1420" s="1">
        <v>30058</v>
      </c>
      <c r="D1420" s="1">
        <v>2034</v>
      </c>
      <c r="E1420" s="1">
        <v>0</v>
      </c>
      <c r="F1420" s="1"/>
      <c r="G1420" s="1">
        <v>15</v>
      </c>
      <c r="H1420" s="1">
        <v>0</v>
      </c>
      <c r="I1420" s="1">
        <v>0</v>
      </c>
      <c r="J1420" s="1">
        <v>15</v>
      </c>
      <c r="K1420" s="1">
        <v>5</v>
      </c>
      <c r="L1420" s="1">
        <v>1</v>
      </c>
      <c r="M1420" s="1">
        <v>5</v>
      </c>
      <c r="N1420" s="1">
        <v>35</v>
      </c>
      <c r="O1420" s="1">
        <v>1</v>
      </c>
      <c r="P1420" s="1"/>
      <c r="Q1420" s="1"/>
      <c r="R1420" s="1">
        <v>1</v>
      </c>
      <c r="S1420" s="3"/>
      <c r="T1420" s="3"/>
      <c r="U1420" s="3"/>
      <c r="V1420" s="3"/>
    </row>
    <row r="1421" spans="3:56" hidden="1" x14ac:dyDescent="0.3">
      <c r="C1421" s="1">
        <v>30059</v>
      </c>
      <c r="D1421" s="1">
        <v>2034</v>
      </c>
      <c r="E1421" s="1">
        <v>1</v>
      </c>
      <c r="F1421" s="1">
        <v>0.5</v>
      </c>
      <c r="G1421" s="1"/>
      <c r="H1421" s="1"/>
      <c r="I1421" s="1">
        <v>1</v>
      </c>
      <c r="J1421" s="1"/>
      <c r="K1421" s="1"/>
      <c r="L1421" s="1"/>
      <c r="M1421" s="1"/>
      <c r="N1421" s="1">
        <v>35</v>
      </c>
      <c r="O1421" s="1">
        <v>1</v>
      </c>
      <c r="P1421" s="1">
        <v>40000</v>
      </c>
      <c r="Q1421" s="1">
        <v>3</v>
      </c>
      <c r="R1421" s="1">
        <v>1</v>
      </c>
      <c r="S1421" s="1"/>
      <c r="T1421" s="1"/>
      <c r="U1421" s="1"/>
      <c r="V1421" s="1"/>
      <c r="Z1421" s="3"/>
      <c r="AA1421" s="3"/>
      <c r="BD1421" s="4"/>
    </row>
    <row r="1422" spans="3:56" hidden="1" x14ac:dyDescent="0.3">
      <c r="C1422" s="1">
        <v>30060</v>
      </c>
      <c r="D1422" s="1">
        <v>2034</v>
      </c>
      <c r="E1422" s="1">
        <v>0</v>
      </c>
      <c r="F1422" s="1"/>
      <c r="G1422" s="1">
        <v>25</v>
      </c>
      <c r="H1422" s="1">
        <v>0</v>
      </c>
      <c r="I1422" s="1">
        <v>0</v>
      </c>
      <c r="J1422" s="1">
        <v>15</v>
      </c>
      <c r="K1422" s="1">
        <v>5</v>
      </c>
      <c r="L1422" s="1">
        <v>1</v>
      </c>
      <c r="M1422" s="1">
        <v>5</v>
      </c>
      <c r="N1422" s="1">
        <v>35</v>
      </c>
      <c r="O1422" s="1">
        <v>1</v>
      </c>
      <c r="P1422" s="1"/>
      <c r="Q1422" s="1"/>
      <c r="R1422" s="1">
        <v>1</v>
      </c>
      <c r="S1422" s="1"/>
      <c r="T1422" s="1"/>
      <c r="U1422" s="1"/>
      <c r="V1422" s="1"/>
      <c r="Z1422" s="3"/>
      <c r="AA1422" s="3"/>
      <c r="BD1422" s="4"/>
    </row>
    <row r="1423" spans="3:56" hidden="1" x14ac:dyDescent="0.3">
      <c r="C1423" s="1">
        <v>30061</v>
      </c>
      <c r="D1423" s="1">
        <v>2034</v>
      </c>
      <c r="E1423" s="1">
        <v>0</v>
      </c>
      <c r="F1423" s="1"/>
      <c r="G1423" s="1">
        <v>35</v>
      </c>
      <c r="H1423" s="1">
        <v>0</v>
      </c>
      <c r="I1423" s="1">
        <v>0</v>
      </c>
      <c r="J1423" s="1">
        <v>15</v>
      </c>
      <c r="K1423" s="1">
        <v>5</v>
      </c>
      <c r="L1423" s="1">
        <v>1</v>
      </c>
      <c r="M1423" s="1">
        <v>5</v>
      </c>
      <c r="N1423" s="1">
        <v>35</v>
      </c>
      <c r="O1423" s="1">
        <v>1</v>
      </c>
      <c r="P1423" s="1"/>
      <c r="Q1423" s="1"/>
      <c r="R1423" s="1">
        <v>1</v>
      </c>
      <c r="S1423" s="1"/>
      <c r="T1423" s="1"/>
      <c r="U1423" s="1"/>
      <c r="V1423" s="1"/>
      <c r="Z1423" s="3"/>
      <c r="AA1423" s="3"/>
      <c r="BD1423" s="4"/>
    </row>
    <row r="1424" spans="3:56" hidden="1" x14ac:dyDescent="0.3">
      <c r="C1424" s="1">
        <v>30062</v>
      </c>
      <c r="D1424" s="1">
        <v>2035</v>
      </c>
      <c r="E1424" s="1">
        <v>0</v>
      </c>
      <c r="F1424" s="1"/>
      <c r="G1424" s="1">
        <v>5</v>
      </c>
      <c r="H1424" s="1">
        <v>0</v>
      </c>
      <c r="I1424" s="1">
        <v>0</v>
      </c>
      <c r="J1424" s="1">
        <v>15</v>
      </c>
      <c r="K1424" s="1">
        <v>5</v>
      </c>
      <c r="L1424" s="1">
        <v>1</v>
      </c>
      <c r="M1424" s="1">
        <v>5</v>
      </c>
      <c r="N1424" s="1">
        <v>35</v>
      </c>
      <c r="O1424" s="1">
        <v>1</v>
      </c>
      <c r="P1424" s="1"/>
      <c r="Q1424" s="1"/>
      <c r="R1424" s="1">
        <v>1</v>
      </c>
      <c r="S1424" s="1"/>
      <c r="T1424" s="1"/>
      <c r="U1424" s="1"/>
      <c r="V1424" s="1"/>
      <c r="Z1424" s="3"/>
      <c r="AA1424" s="3"/>
      <c r="BD1424" s="4"/>
    </row>
    <row r="1425" spans="3:56" hidden="1" x14ac:dyDescent="0.3">
      <c r="C1425" s="1">
        <v>30063</v>
      </c>
      <c r="D1425" s="1">
        <v>2035</v>
      </c>
      <c r="E1425" s="1">
        <v>0</v>
      </c>
      <c r="F1425" s="1"/>
      <c r="G1425" s="1">
        <v>15</v>
      </c>
      <c r="H1425" s="1">
        <v>0</v>
      </c>
      <c r="I1425" s="1">
        <v>0</v>
      </c>
      <c r="J1425" s="1">
        <v>15</v>
      </c>
      <c r="K1425" s="1">
        <v>5</v>
      </c>
      <c r="L1425" s="1">
        <v>1</v>
      </c>
      <c r="M1425" s="1">
        <v>5</v>
      </c>
      <c r="N1425" s="1">
        <v>35</v>
      </c>
      <c r="O1425" s="1">
        <v>1</v>
      </c>
      <c r="P1425" s="1"/>
      <c r="Q1425" s="1"/>
      <c r="R1425" s="1">
        <v>1</v>
      </c>
      <c r="S1425" s="3"/>
      <c r="T1425" s="3"/>
      <c r="U1425" s="3"/>
      <c r="V1425" s="3"/>
    </row>
    <row r="1426" spans="3:56" hidden="1" x14ac:dyDescent="0.3">
      <c r="C1426" s="1">
        <v>30064</v>
      </c>
      <c r="D1426" s="1">
        <v>2035</v>
      </c>
      <c r="E1426" s="1">
        <v>1</v>
      </c>
      <c r="F1426" s="1">
        <v>0.5</v>
      </c>
      <c r="G1426" s="1"/>
      <c r="H1426" s="1"/>
      <c r="I1426" s="1">
        <v>1</v>
      </c>
      <c r="J1426" s="1"/>
      <c r="K1426" s="1"/>
      <c r="L1426" s="1"/>
      <c r="M1426" s="1"/>
      <c r="N1426" s="1">
        <v>35</v>
      </c>
      <c r="O1426" s="1">
        <v>1</v>
      </c>
      <c r="P1426" s="1">
        <v>40000</v>
      </c>
      <c r="Q1426" s="1">
        <v>3</v>
      </c>
      <c r="R1426" s="1">
        <v>1</v>
      </c>
      <c r="S1426" s="3"/>
      <c r="T1426" s="3"/>
      <c r="U1426" s="3"/>
      <c r="V1426" s="3"/>
    </row>
    <row r="1427" spans="3:56" hidden="1" x14ac:dyDescent="0.3">
      <c r="C1427" s="1">
        <v>30065</v>
      </c>
      <c r="D1427" s="1">
        <v>2035</v>
      </c>
      <c r="E1427" s="1">
        <v>0</v>
      </c>
      <c r="F1427" s="1"/>
      <c r="G1427" s="1">
        <v>25</v>
      </c>
      <c r="H1427" s="1">
        <v>0</v>
      </c>
      <c r="I1427" s="1">
        <v>0</v>
      </c>
      <c r="J1427" s="1">
        <v>15</v>
      </c>
      <c r="K1427" s="1">
        <v>5</v>
      </c>
      <c r="L1427" s="1">
        <v>1</v>
      </c>
      <c r="M1427" s="1">
        <v>5</v>
      </c>
      <c r="N1427" s="1">
        <v>35</v>
      </c>
      <c r="O1427" s="1">
        <v>1</v>
      </c>
      <c r="P1427" s="1"/>
      <c r="Q1427" s="1"/>
      <c r="R1427" s="1">
        <v>1</v>
      </c>
      <c r="S1427" s="3"/>
      <c r="T1427" s="3"/>
      <c r="U1427" s="3"/>
      <c r="V1427" s="3"/>
    </row>
    <row r="1428" spans="3:56" hidden="1" x14ac:dyDescent="0.3">
      <c r="C1428" s="1">
        <v>30066</v>
      </c>
      <c r="D1428" s="1">
        <v>2035</v>
      </c>
      <c r="E1428" s="1">
        <v>0</v>
      </c>
      <c r="F1428" s="1"/>
      <c r="G1428" s="1">
        <v>35</v>
      </c>
      <c r="H1428" s="1">
        <v>0</v>
      </c>
      <c r="I1428" s="1">
        <v>0</v>
      </c>
      <c r="J1428" s="1">
        <v>15</v>
      </c>
      <c r="K1428" s="1">
        <v>5</v>
      </c>
      <c r="L1428" s="1">
        <v>1</v>
      </c>
      <c r="M1428" s="1">
        <v>5</v>
      </c>
      <c r="N1428" s="1">
        <v>35</v>
      </c>
      <c r="O1428" s="1">
        <v>1</v>
      </c>
      <c r="P1428" s="1"/>
      <c r="Q1428" s="1"/>
      <c r="R1428" s="1">
        <v>1</v>
      </c>
      <c r="S1428" s="3"/>
      <c r="T1428" s="3"/>
      <c r="U1428" s="3"/>
      <c r="V1428" s="3"/>
    </row>
    <row r="1429" spans="3:56" hidden="1" x14ac:dyDescent="0.3">
      <c r="C1429" s="1">
        <v>30067</v>
      </c>
      <c r="D1429" s="1">
        <v>2036</v>
      </c>
      <c r="E1429" s="1">
        <v>0</v>
      </c>
      <c r="F1429" s="1"/>
      <c r="G1429" s="1">
        <v>0</v>
      </c>
      <c r="H1429" s="1">
        <v>0</v>
      </c>
      <c r="I1429" s="1">
        <v>1</v>
      </c>
      <c r="J1429" s="1"/>
      <c r="K1429" s="1"/>
      <c r="L1429" s="1"/>
      <c r="M1429" s="1"/>
      <c r="N1429" s="1">
        <v>35</v>
      </c>
      <c r="O1429" s="1">
        <v>60</v>
      </c>
      <c r="P1429" s="1"/>
      <c r="Q1429" s="1"/>
      <c r="R1429" s="1">
        <v>1</v>
      </c>
      <c r="S1429" s="3"/>
      <c r="T1429" s="3"/>
      <c r="U1429" s="3"/>
      <c r="V1429" s="3"/>
    </row>
    <row r="1430" spans="3:56" hidden="1" x14ac:dyDescent="0.3">
      <c r="C1430" s="1">
        <v>30068</v>
      </c>
      <c r="D1430" s="1">
        <v>2036</v>
      </c>
      <c r="E1430" s="1">
        <v>0</v>
      </c>
      <c r="F1430" s="1"/>
      <c r="G1430" s="1">
        <v>5</v>
      </c>
      <c r="H1430" s="1">
        <v>0</v>
      </c>
      <c r="I1430" s="1">
        <v>0</v>
      </c>
      <c r="J1430" s="1">
        <v>15</v>
      </c>
      <c r="K1430" s="1">
        <v>5</v>
      </c>
      <c r="L1430" s="1">
        <v>1</v>
      </c>
      <c r="M1430" s="1">
        <v>5</v>
      </c>
      <c r="N1430" s="1">
        <v>35</v>
      </c>
      <c r="O1430" s="1">
        <v>1</v>
      </c>
      <c r="P1430" s="1"/>
      <c r="Q1430" s="1"/>
      <c r="R1430" s="1">
        <v>1</v>
      </c>
      <c r="S1430" s="3"/>
      <c r="T1430" s="3"/>
      <c r="U1430" s="3"/>
      <c r="V1430" s="3"/>
    </row>
    <row r="1431" spans="3:56" hidden="1" x14ac:dyDescent="0.3">
      <c r="C1431" s="1">
        <v>30069</v>
      </c>
      <c r="D1431" s="1">
        <v>2036</v>
      </c>
      <c r="E1431" s="1">
        <v>0</v>
      </c>
      <c r="F1431" s="1"/>
      <c r="G1431" s="1">
        <v>15</v>
      </c>
      <c r="H1431" s="1">
        <v>0</v>
      </c>
      <c r="I1431" s="1">
        <v>0</v>
      </c>
      <c r="J1431" s="1">
        <v>15</v>
      </c>
      <c r="K1431" s="1">
        <v>5</v>
      </c>
      <c r="L1431" s="1">
        <v>1</v>
      </c>
      <c r="M1431" s="1">
        <v>5</v>
      </c>
      <c r="N1431" s="1">
        <v>35</v>
      </c>
      <c r="O1431" s="1">
        <v>1</v>
      </c>
      <c r="P1431" s="1"/>
      <c r="Q1431" s="1"/>
      <c r="R1431" s="1">
        <v>1</v>
      </c>
      <c r="S1431" s="1"/>
      <c r="T1431" s="1"/>
      <c r="U1431" s="1"/>
      <c r="V1431" s="1"/>
      <c r="Z1431" s="3"/>
      <c r="AA1431" s="3"/>
      <c r="BD1431" s="4"/>
    </row>
    <row r="1432" spans="3:56" hidden="1" x14ac:dyDescent="0.3">
      <c r="C1432" s="1">
        <v>30070</v>
      </c>
      <c r="D1432" s="1">
        <v>2036</v>
      </c>
      <c r="E1432" s="1">
        <v>0</v>
      </c>
      <c r="F1432" s="1"/>
      <c r="G1432" s="1">
        <v>25</v>
      </c>
      <c r="H1432" s="1">
        <v>0</v>
      </c>
      <c r="I1432" s="1">
        <v>0</v>
      </c>
      <c r="J1432" s="1">
        <v>15</v>
      </c>
      <c r="K1432" s="1">
        <v>5</v>
      </c>
      <c r="L1432" s="1">
        <v>1</v>
      </c>
      <c r="M1432" s="1">
        <v>5</v>
      </c>
      <c r="N1432" s="1">
        <v>35</v>
      </c>
      <c r="O1432" s="1">
        <v>1</v>
      </c>
      <c r="P1432" s="1"/>
      <c r="Q1432" s="1"/>
      <c r="R1432" s="1">
        <v>1</v>
      </c>
      <c r="S1432" s="1"/>
      <c r="T1432" s="1"/>
      <c r="U1432" s="1"/>
      <c r="V1432" s="1"/>
      <c r="Z1432" s="3"/>
      <c r="AA1432" s="3"/>
      <c r="BD1432" s="4"/>
    </row>
    <row r="1433" spans="3:56" hidden="1" x14ac:dyDescent="0.3">
      <c r="C1433" s="1">
        <v>30071</v>
      </c>
      <c r="D1433" s="1">
        <v>2036</v>
      </c>
      <c r="E1433" s="1">
        <v>0</v>
      </c>
      <c r="F1433" s="1"/>
      <c r="G1433" s="1">
        <v>35</v>
      </c>
      <c r="H1433" s="1">
        <v>0</v>
      </c>
      <c r="I1433" s="1">
        <v>0</v>
      </c>
      <c r="J1433" s="1">
        <v>15</v>
      </c>
      <c r="K1433" s="1">
        <v>5</v>
      </c>
      <c r="L1433" s="1">
        <v>1</v>
      </c>
      <c r="M1433" s="1">
        <v>5</v>
      </c>
      <c r="N1433" s="1">
        <v>35</v>
      </c>
      <c r="O1433" s="1">
        <v>1</v>
      </c>
      <c r="P1433" s="1"/>
      <c r="Q1433" s="1"/>
      <c r="R1433" s="1">
        <v>1</v>
      </c>
      <c r="S1433" s="1"/>
      <c r="T1433" s="1"/>
      <c r="U1433" s="1"/>
      <c r="V1433" s="1"/>
      <c r="Z1433" s="3"/>
      <c r="AA1433" s="3"/>
      <c r="BD1433" s="4"/>
    </row>
    <row r="1434" spans="3:56" hidden="1" x14ac:dyDescent="0.3">
      <c r="C1434" s="1">
        <v>40001</v>
      </c>
      <c r="D1434" s="1">
        <v>1041</v>
      </c>
      <c r="E1434" s="1">
        <v>0</v>
      </c>
      <c r="F1434" s="1"/>
      <c r="G1434" s="1">
        <v>20</v>
      </c>
      <c r="H1434" s="1">
        <v>0</v>
      </c>
      <c r="I1434" s="1">
        <v>1</v>
      </c>
      <c r="J1434" s="1">
        <v>25</v>
      </c>
      <c r="K1434" s="1">
        <v>5</v>
      </c>
      <c r="L1434" s="1">
        <v>1</v>
      </c>
      <c r="M1434" s="1">
        <v>5</v>
      </c>
      <c r="N1434" s="1">
        <v>35</v>
      </c>
      <c r="O1434" s="1">
        <v>1</v>
      </c>
      <c r="P1434" s="1"/>
      <c r="Q1434" s="1"/>
      <c r="R1434" s="1">
        <v>1</v>
      </c>
      <c r="S1434" s="1"/>
      <c r="T1434" s="1"/>
      <c r="U1434" s="1"/>
      <c r="V1434" s="1"/>
      <c r="Z1434" s="3"/>
      <c r="AA1434" s="3"/>
      <c r="BD1434" s="4"/>
    </row>
    <row r="1435" spans="3:56" hidden="1" x14ac:dyDescent="0.3">
      <c r="C1435" s="1">
        <v>40002</v>
      </c>
      <c r="D1435" s="1">
        <v>1041</v>
      </c>
      <c r="E1435" s="1">
        <v>0</v>
      </c>
      <c r="F1435" s="1"/>
      <c r="G1435" s="1">
        <v>28</v>
      </c>
      <c r="H1435" s="1">
        <v>0</v>
      </c>
      <c r="I1435" s="1">
        <v>1</v>
      </c>
      <c r="J1435" s="1">
        <v>25</v>
      </c>
      <c r="K1435" s="1">
        <v>5</v>
      </c>
      <c r="L1435" s="1">
        <v>1</v>
      </c>
      <c r="M1435" s="1">
        <v>5</v>
      </c>
      <c r="N1435" s="1">
        <v>35</v>
      </c>
      <c r="O1435" s="1">
        <v>1</v>
      </c>
      <c r="P1435" s="1"/>
      <c r="Q1435" s="1"/>
      <c r="R1435" s="1">
        <v>1</v>
      </c>
      <c r="S1435" s="1"/>
      <c r="T1435" s="1"/>
      <c r="U1435" s="1"/>
      <c r="V1435" s="1"/>
      <c r="Z1435" s="3"/>
      <c r="AA1435" s="3"/>
      <c r="BD1435" s="4"/>
    </row>
    <row r="1436" spans="3:56" hidden="1" x14ac:dyDescent="0.3">
      <c r="C1436" s="1">
        <v>40003</v>
      </c>
      <c r="D1436" s="1">
        <v>1041</v>
      </c>
      <c r="E1436" s="1">
        <v>0</v>
      </c>
      <c r="F1436" s="1"/>
      <c r="G1436" s="1">
        <v>45</v>
      </c>
      <c r="H1436" s="1">
        <v>0</v>
      </c>
      <c r="I1436" s="1">
        <v>1</v>
      </c>
      <c r="J1436" s="1">
        <v>25</v>
      </c>
      <c r="K1436" s="1">
        <v>5</v>
      </c>
      <c r="L1436" s="1">
        <v>1</v>
      </c>
      <c r="M1436" s="1">
        <v>5</v>
      </c>
      <c r="N1436" s="1">
        <v>35</v>
      </c>
      <c r="O1436" s="1">
        <v>1</v>
      </c>
      <c r="P1436" s="1"/>
      <c r="Q1436" s="1"/>
      <c r="R1436" s="1">
        <v>1</v>
      </c>
      <c r="S1436" s="1"/>
      <c r="T1436" s="1"/>
      <c r="U1436" s="1"/>
      <c r="V1436" s="1"/>
      <c r="Z1436" s="3"/>
      <c r="AA1436" s="3"/>
      <c r="BD1436" s="4"/>
    </row>
    <row r="1437" spans="3:56" hidden="1" x14ac:dyDescent="0.3">
      <c r="C1437" s="1">
        <v>40004</v>
      </c>
      <c r="D1437" s="1">
        <v>1041</v>
      </c>
      <c r="E1437" s="1">
        <v>0</v>
      </c>
      <c r="F1437" s="1"/>
      <c r="G1437" s="1">
        <v>52</v>
      </c>
      <c r="H1437" s="1">
        <v>0</v>
      </c>
      <c r="I1437" s="1">
        <v>1</v>
      </c>
      <c r="J1437" s="1">
        <v>25</v>
      </c>
      <c r="K1437" s="1">
        <v>5</v>
      </c>
      <c r="L1437" s="1">
        <v>1</v>
      </c>
      <c r="M1437" s="1">
        <v>5</v>
      </c>
      <c r="N1437" s="1">
        <v>35</v>
      </c>
      <c r="O1437" s="1">
        <v>1</v>
      </c>
      <c r="P1437" s="1"/>
      <c r="Q1437" s="1"/>
      <c r="R1437" s="1">
        <v>1</v>
      </c>
      <c r="S1437" s="1"/>
      <c r="T1437" s="1"/>
      <c r="U1437" s="1"/>
      <c r="V1437" s="1"/>
      <c r="Z1437" s="3"/>
      <c r="AA1437" s="3"/>
      <c r="BD1437" s="4"/>
    </row>
    <row r="1438" spans="3:56" hidden="1" x14ac:dyDescent="0.3">
      <c r="C1438" s="1">
        <v>40005</v>
      </c>
      <c r="D1438" s="1">
        <v>1041</v>
      </c>
      <c r="E1438" s="1">
        <v>0</v>
      </c>
      <c r="F1438" s="1"/>
      <c r="G1438" s="1">
        <v>55</v>
      </c>
      <c r="H1438" s="1">
        <v>0</v>
      </c>
      <c r="I1438" s="1">
        <v>0</v>
      </c>
      <c r="J1438" s="1">
        <v>30</v>
      </c>
      <c r="K1438" s="1">
        <v>5</v>
      </c>
      <c r="L1438" s="1">
        <v>1</v>
      </c>
      <c r="M1438" s="1">
        <v>5</v>
      </c>
      <c r="N1438" s="1">
        <v>35</v>
      </c>
      <c r="O1438" s="1">
        <v>1</v>
      </c>
      <c r="P1438" s="1"/>
      <c r="Q1438" s="1"/>
      <c r="R1438" s="1">
        <v>1</v>
      </c>
      <c r="S1438" s="1"/>
      <c r="T1438" s="1"/>
      <c r="U1438" s="1"/>
      <c r="V1438" s="1"/>
      <c r="Z1438" s="3"/>
      <c r="AA1438" s="3"/>
      <c r="BD1438" s="4"/>
    </row>
    <row r="1439" spans="3:56" hidden="1" x14ac:dyDescent="0.3">
      <c r="C1439" s="1">
        <v>40006</v>
      </c>
      <c r="D1439" s="1">
        <v>1041</v>
      </c>
      <c r="E1439" s="1">
        <v>0</v>
      </c>
      <c r="F1439" s="1"/>
      <c r="G1439" s="1">
        <v>60</v>
      </c>
      <c r="H1439" s="1">
        <v>0</v>
      </c>
      <c r="I1439" s="1">
        <v>0</v>
      </c>
      <c r="J1439" s="1">
        <v>35</v>
      </c>
      <c r="K1439" s="1">
        <v>5</v>
      </c>
      <c r="L1439" s="1">
        <v>1</v>
      </c>
      <c r="M1439" s="1">
        <v>5</v>
      </c>
      <c r="N1439" s="1">
        <v>35</v>
      </c>
      <c r="O1439" s="1">
        <v>1</v>
      </c>
      <c r="P1439" s="1"/>
      <c r="Q1439" s="1"/>
      <c r="R1439" s="1">
        <v>1</v>
      </c>
      <c r="S1439" s="1"/>
      <c r="T1439" s="1"/>
      <c r="U1439" s="1"/>
      <c r="V1439" s="1"/>
      <c r="Z1439" s="3"/>
      <c r="AA1439" s="3"/>
      <c r="BD1439" s="4"/>
    </row>
    <row r="1440" spans="3:56" hidden="1" x14ac:dyDescent="0.3">
      <c r="C1440" s="1">
        <v>40007</v>
      </c>
      <c r="D1440" s="1">
        <v>1041</v>
      </c>
      <c r="E1440" s="1">
        <v>0</v>
      </c>
      <c r="F1440" s="1"/>
      <c r="G1440" s="1">
        <v>90</v>
      </c>
      <c r="H1440" s="1">
        <v>0</v>
      </c>
      <c r="I1440" s="1">
        <v>0</v>
      </c>
      <c r="J1440" s="1">
        <v>42</v>
      </c>
      <c r="K1440" s="1">
        <v>5</v>
      </c>
      <c r="L1440" s="1">
        <v>1</v>
      </c>
      <c r="M1440" s="1">
        <v>5</v>
      </c>
      <c r="N1440" s="1">
        <v>35</v>
      </c>
      <c r="O1440" s="1">
        <v>1</v>
      </c>
      <c r="P1440" s="1"/>
      <c r="Q1440" s="1"/>
      <c r="R1440" s="1">
        <v>1</v>
      </c>
      <c r="S1440" s="1"/>
      <c r="T1440" s="1"/>
      <c r="U1440" s="1"/>
      <c r="V1440" s="1"/>
      <c r="Z1440" s="3"/>
      <c r="AA1440" s="3"/>
      <c r="BD1440" s="4"/>
    </row>
    <row r="1441" spans="3:56" hidden="1" x14ac:dyDescent="0.3">
      <c r="C1441" s="1">
        <v>40008</v>
      </c>
      <c r="D1441" s="1">
        <v>1041</v>
      </c>
      <c r="E1441" s="1">
        <v>0</v>
      </c>
      <c r="F1441" s="1"/>
      <c r="G1441" s="1">
        <v>95</v>
      </c>
      <c r="H1441" s="1">
        <v>0</v>
      </c>
      <c r="I1441" s="1">
        <v>0</v>
      </c>
      <c r="J1441" s="1">
        <v>50</v>
      </c>
      <c r="K1441" s="1">
        <v>5</v>
      </c>
      <c r="L1441" s="1">
        <v>1</v>
      </c>
      <c r="M1441" s="1">
        <v>5</v>
      </c>
      <c r="N1441" s="1">
        <v>35</v>
      </c>
      <c r="O1441" s="1">
        <v>1</v>
      </c>
      <c r="P1441" s="1"/>
      <c r="Q1441" s="1"/>
      <c r="R1441" s="1">
        <v>1</v>
      </c>
      <c r="S1441" s="1"/>
      <c r="T1441" s="1"/>
      <c r="U1441" s="1"/>
      <c r="V1441" s="1"/>
      <c r="Z1441" s="3"/>
      <c r="AA1441" s="3"/>
      <c r="BD1441" s="4"/>
    </row>
    <row r="1442" spans="3:56" hidden="1" x14ac:dyDescent="0.3">
      <c r="C1442" s="1">
        <v>40009</v>
      </c>
      <c r="D1442" s="1">
        <v>1041</v>
      </c>
      <c r="E1442" s="1">
        <v>0</v>
      </c>
      <c r="F1442" s="1"/>
      <c r="G1442" s="1">
        <v>110</v>
      </c>
      <c r="H1442" s="1">
        <v>0</v>
      </c>
      <c r="I1442" s="1">
        <v>0</v>
      </c>
      <c r="J1442" s="1">
        <v>55</v>
      </c>
      <c r="K1442" s="1">
        <v>5</v>
      </c>
      <c r="L1442" s="1">
        <v>1</v>
      </c>
      <c r="M1442" s="1">
        <v>5</v>
      </c>
      <c r="N1442" s="1">
        <v>35</v>
      </c>
      <c r="O1442" s="1">
        <v>1</v>
      </c>
      <c r="P1442" s="1"/>
      <c r="Q1442" s="1"/>
      <c r="R1442" s="1">
        <v>1</v>
      </c>
      <c r="S1442" s="1"/>
      <c r="T1442" s="1"/>
      <c r="U1442" s="1"/>
      <c r="V1442" s="1"/>
      <c r="Z1442" s="3"/>
      <c r="AA1442" s="3"/>
      <c r="BD1442" s="4"/>
    </row>
    <row r="1443" spans="3:56" hidden="1" x14ac:dyDescent="0.3">
      <c r="C1443" s="1">
        <v>40010</v>
      </c>
      <c r="D1443" s="1">
        <v>1041</v>
      </c>
      <c r="E1443" s="1">
        <v>0</v>
      </c>
      <c r="F1443" s="1"/>
      <c r="G1443" s="1">
        <v>115</v>
      </c>
      <c r="H1443" s="1">
        <v>0</v>
      </c>
      <c r="I1443" s="1">
        <v>0</v>
      </c>
      <c r="J1443" s="1">
        <v>65</v>
      </c>
      <c r="K1443" s="1">
        <v>5</v>
      </c>
      <c r="L1443" s="1">
        <v>1</v>
      </c>
      <c r="M1443" s="1">
        <v>5</v>
      </c>
      <c r="N1443" s="1">
        <v>35</v>
      </c>
      <c r="O1443" s="1">
        <v>1</v>
      </c>
      <c r="P1443" s="1"/>
      <c r="Q1443" s="1"/>
      <c r="R1443" s="1">
        <v>1</v>
      </c>
      <c r="S1443" s="1"/>
      <c r="T1443" s="1"/>
      <c r="U1443" s="1"/>
      <c r="V1443" s="1"/>
      <c r="Z1443" s="3"/>
      <c r="AA1443" s="3"/>
      <c r="BD1443" s="4"/>
    </row>
    <row r="1444" spans="3:56" hidden="1" x14ac:dyDescent="0.3">
      <c r="C1444" s="1">
        <v>40011</v>
      </c>
      <c r="D1444" s="1">
        <v>1042</v>
      </c>
      <c r="E1444" s="1">
        <v>0</v>
      </c>
      <c r="F1444" s="1"/>
      <c r="G1444" s="1">
        <v>1</v>
      </c>
      <c r="H1444" s="1">
        <v>0</v>
      </c>
      <c r="I1444" s="1">
        <v>4</v>
      </c>
      <c r="J1444" s="1">
        <v>25</v>
      </c>
      <c r="K1444" s="1">
        <v>5</v>
      </c>
      <c r="L1444" s="1">
        <v>1</v>
      </c>
      <c r="M1444" s="1">
        <v>5</v>
      </c>
      <c r="N1444" s="1">
        <v>35</v>
      </c>
      <c r="O1444" s="1">
        <v>1</v>
      </c>
      <c r="P1444" s="1"/>
      <c r="Q1444" s="1"/>
      <c r="R1444" s="1">
        <v>1</v>
      </c>
      <c r="S1444" s="1"/>
      <c r="T1444" s="1"/>
      <c r="U1444" s="1"/>
      <c r="V1444" s="1"/>
      <c r="Z1444" s="3"/>
      <c r="AA1444" s="3"/>
      <c r="BD1444" s="4"/>
    </row>
    <row r="1445" spans="3:56" hidden="1" x14ac:dyDescent="0.3">
      <c r="C1445" s="1">
        <v>40012</v>
      </c>
      <c r="D1445" s="1">
        <v>1042</v>
      </c>
      <c r="E1445" s="1">
        <v>0</v>
      </c>
      <c r="F1445" s="1"/>
      <c r="G1445" s="1">
        <v>1</v>
      </c>
      <c r="H1445" s="1">
        <v>0</v>
      </c>
      <c r="I1445" s="1">
        <v>4</v>
      </c>
      <c r="J1445" s="1">
        <v>15</v>
      </c>
      <c r="K1445" s="1">
        <v>5</v>
      </c>
      <c r="L1445" s="1">
        <v>1</v>
      </c>
      <c r="M1445" s="1">
        <v>5</v>
      </c>
      <c r="N1445" s="1">
        <v>35</v>
      </c>
      <c r="O1445" s="1">
        <v>1</v>
      </c>
      <c r="P1445" s="1"/>
      <c r="Q1445" s="1"/>
      <c r="R1445" s="1" t="s">
        <v>1606</v>
      </c>
      <c r="S1445" s="1"/>
      <c r="T1445" s="1"/>
      <c r="U1445" s="1"/>
      <c r="V1445" s="1"/>
      <c r="Z1445" s="3"/>
      <c r="AA1445" s="3"/>
      <c r="BD1445" s="4"/>
    </row>
    <row r="1446" spans="3:56" hidden="1" x14ac:dyDescent="0.3">
      <c r="C1446" s="1">
        <v>40013</v>
      </c>
      <c r="D1446" s="1">
        <v>1042</v>
      </c>
      <c r="E1446" s="1">
        <v>0</v>
      </c>
      <c r="F1446" s="1"/>
      <c r="G1446" s="1">
        <v>42</v>
      </c>
      <c r="H1446" s="1">
        <v>0</v>
      </c>
      <c r="I1446" s="1">
        <v>0</v>
      </c>
      <c r="J1446" s="1">
        <v>42</v>
      </c>
      <c r="K1446" s="1">
        <v>5</v>
      </c>
      <c r="L1446" s="1">
        <v>1</v>
      </c>
      <c r="M1446" s="1">
        <v>5</v>
      </c>
      <c r="N1446" s="1">
        <v>35</v>
      </c>
      <c r="O1446" s="1">
        <v>1</v>
      </c>
      <c r="P1446" s="1"/>
      <c r="Q1446" s="1"/>
      <c r="R1446" s="1">
        <v>1</v>
      </c>
      <c r="S1446" s="1"/>
      <c r="T1446" s="1"/>
      <c r="U1446" s="1"/>
      <c r="V1446" s="1"/>
      <c r="Z1446" s="3"/>
      <c r="AA1446" s="3"/>
      <c r="BD1446" s="4"/>
    </row>
    <row r="1447" spans="3:56" hidden="1" x14ac:dyDescent="0.3">
      <c r="C1447" s="1">
        <v>40014</v>
      </c>
      <c r="D1447" s="1">
        <v>1042</v>
      </c>
      <c r="E1447" s="1">
        <v>0</v>
      </c>
      <c r="F1447" s="1"/>
      <c r="G1447" s="1">
        <v>57</v>
      </c>
      <c r="H1447" s="1">
        <v>0</v>
      </c>
      <c r="I1447" s="1">
        <v>0</v>
      </c>
      <c r="J1447" s="1">
        <v>57</v>
      </c>
      <c r="K1447" s="1">
        <v>5</v>
      </c>
      <c r="L1447" s="1">
        <v>1</v>
      </c>
      <c r="M1447" s="1">
        <v>5</v>
      </c>
      <c r="N1447" s="1">
        <v>35</v>
      </c>
      <c r="O1447" s="1">
        <v>1</v>
      </c>
      <c r="P1447" s="1"/>
      <c r="Q1447" s="1"/>
      <c r="R1447" s="1">
        <v>1</v>
      </c>
      <c r="S1447" s="1"/>
      <c r="T1447" s="1"/>
      <c r="U1447" s="1"/>
      <c r="V1447" s="1"/>
      <c r="Z1447" s="3"/>
      <c r="AA1447" s="3"/>
      <c r="BD1447" s="4"/>
    </row>
    <row r="1448" spans="3:56" hidden="1" x14ac:dyDescent="0.3">
      <c r="C1448" s="1">
        <v>40015</v>
      </c>
      <c r="D1448" s="1">
        <v>1043</v>
      </c>
      <c r="E1448" s="1">
        <v>0</v>
      </c>
      <c r="F1448" s="1"/>
      <c r="G1448" s="1">
        <v>10</v>
      </c>
      <c r="H1448" s="1">
        <v>0</v>
      </c>
      <c r="I1448" s="1">
        <v>3</v>
      </c>
      <c r="J1448" s="1">
        <v>25</v>
      </c>
      <c r="K1448" s="1">
        <v>5</v>
      </c>
      <c r="L1448" s="1">
        <v>1</v>
      </c>
      <c r="M1448" s="1">
        <v>5</v>
      </c>
      <c r="N1448" s="1">
        <v>35</v>
      </c>
      <c r="O1448" s="1">
        <v>1</v>
      </c>
      <c r="P1448" s="1"/>
      <c r="Q1448" s="1"/>
      <c r="R1448" s="1">
        <v>1</v>
      </c>
      <c r="S1448" s="1"/>
      <c r="T1448" s="1"/>
      <c r="U1448" s="1"/>
      <c r="V1448" s="1"/>
      <c r="Z1448" s="3"/>
      <c r="AA1448" s="3"/>
      <c r="BD1448" s="4"/>
    </row>
    <row r="1449" spans="3:56" hidden="1" x14ac:dyDescent="0.3">
      <c r="C1449" s="1">
        <v>40016</v>
      </c>
      <c r="D1449" s="1">
        <v>1043</v>
      </c>
      <c r="E1449" s="1">
        <v>0</v>
      </c>
      <c r="F1449" s="1"/>
      <c r="G1449" s="1">
        <v>15</v>
      </c>
      <c r="H1449" s="1">
        <v>0</v>
      </c>
      <c r="I1449" s="1">
        <v>2</v>
      </c>
      <c r="J1449" s="1">
        <v>25</v>
      </c>
      <c r="K1449" s="1">
        <v>5</v>
      </c>
      <c r="L1449" s="1">
        <v>1</v>
      </c>
      <c r="M1449" s="1">
        <v>5</v>
      </c>
      <c r="N1449" s="1">
        <v>35</v>
      </c>
      <c r="O1449" s="1">
        <v>1</v>
      </c>
      <c r="P1449" s="1"/>
      <c r="Q1449" s="1"/>
      <c r="R1449" s="1">
        <v>1</v>
      </c>
      <c r="S1449" s="1"/>
      <c r="T1449" s="1"/>
      <c r="U1449" s="1"/>
      <c r="V1449" s="1"/>
      <c r="Z1449" s="3"/>
      <c r="AA1449" s="3"/>
      <c r="BD1449" s="4"/>
    </row>
    <row r="1450" spans="3:56" hidden="1" x14ac:dyDescent="0.3">
      <c r="C1450" s="1">
        <v>40017</v>
      </c>
      <c r="D1450" s="1">
        <v>1043</v>
      </c>
      <c r="E1450" s="1">
        <v>0</v>
      </c>
      <c r="F1450" s="1"/>
      <c r="G1450" s="1">
        <v>20</v>
      </c>
      <c r="H1450" s="1">
        <v>0</v>
      </c>
      <c r="I1450" s="1">
        <v>1</v>
      </c>
      <c r="J1450" s="1">
        <v>25</v>
      </c>
      <c r="K1450" s="1">
        <v>5</v>
      </c>
      <c r="L1450" s="1">
        <v>1</v>
      </c>
      <c r="M1450" s="1">
        <v>5</v>
      </c>
      <c r="N1450" s="1">
        <v>35</v>
      </c>
      <c r="O1450" s="1">
        <v>1</v>
      </c>
      <c r="P1450" s="1"/>
      <c r="Q1450" s="1"/>
      <c r="R1450" s="1">
        <v>1</v>
      </c>
      <c r="S1450" s="1"/>
      <c r="T1450" s="1"/>
      <c r="U1450" s="1"/>
      <c r="V1450" s="1"/>
      <c r="Z1450" s="3"/>
      <c r="AA1450" s="3"/>
      <c r="BD1450" s="4"/>
    </row>
    <row r="1451" spans="3:56" hidden="1" x14ac:dyDescent="0.3">
      <c r="C1451" s="1">
        <v>40018</v>
      </c>
      <c r="D1451" s="1">
        <v>1043</v>
      </c>
      <c r="E1451" s="1">
        <v>0</v>
      </c>
      <c r="F1451" s="1"/>
      <c r="G1451" s="1">
        <v>25</v>
      </c>
      <c r="H1451" s="1">
        <v>0</v>
      </c>
      <c r="I1451" s="1">
        <v>1</v>
      </c>
      <c r="J1451" s="1">
        <v>25</v>
      </c>
      <c r="K1451" s="1">
        <v>5</v>
      </c>
      <c r="L1451" s="1">
        <v>1</v>
      </c>
      <c r="M1451" s="1">
        <v>5</v>
      </c>
      <c r="N1451" s="1">
        <v>35</v>
      </c>
      <c r="O1451" s="1">
        <v>1</v>
      </c>
      <c r="P1451" s="1"/>
      <c r="Q1451" s="1"/>
      <c r="R1451" s="1">
        <v>1</v>
      </c>
      <c r="S1451" s="1"/>
      <c r="T1451" s="1"/>
      <c r="U1451" s="1"/>
      <c r="V1451" s="1"/>
      <c r="Z1451" s="3"/>
      <c r="AA1451" s="3"/>
      <c r="BD1451" s="4"/>
    </row>
    <row r="1452" spans="3:56" hidden="1" x14ac:dyDescent="0.3">
      <c r="C1452" s="1">
        <v>40019</v>
      </c>
      <c r="D1452" s="1">
        <v>1043</v>
      </c>
      <c r="E1452" s="1">
        <v>0</v>
      </c>
      <c r="F1452" s="1"/>
      <c r="G1452" s="1">
        <v>35</v>
      </c>
      <c r="H1452" s="1">
        <v>0</v>
      </c>
      <c r="I1452" s="1">
        <v>0</v>
      </c>
      <c r="J1452" s="1">
        <v>25</v>
      </c>
      <c r="K1452" s="1">
        <v>5</v>
      </c>
      <c r="L1452" s="1">
        <v>1</v>
      </c>
      <c r="M1452" s="1">
        <v>5</v>
      </c>
      <c r="N1452" s="1">
        <v>35</v>
      </c>
      <c r="O1452" s="1">
        <v>1</v>
      </c>
      <c r="P1452" s="1"/>
      <c r="Q1452" s="1"/>
      <c r="R1452" s="1">
        <v>1</v>
      </c>
      <c r="S1452" s="1"/>
      <c r="T1452" s="1"/>
      <c r="U1452" s="1"/>
      <c r="V1452" s="1"/>
      <c r="Z1452" s="3"/>
      <c r="AA1452" s="3"/>
      <c r="BD1452" s="4"/>
    </row>
    <row r="1453" spans="3:56" hidden="1" x14ac:dyDescent="0.3">
      <c r="C1453" s="1">
        <v>40020</v>
      </c>
      <c r="D1453" s="1">
        <v>1043</v>
      </c>
      <c r="E1453" s="1">
        <v>0</v>
      </c>
      <c r="F1453" s="1"/>
      <c r="G1453" s="1">
        <v>40</v>
      </c>
      <c r="H1453" s="1">
        <v>0</v>
      </c>
      <c r="I1453" s="1">
        <v>0</v>
      </c>
      <c r="J1453" s="1">
        <v>25</v>
      </c>
      <c r="K1453" s="1">
        <v>5</v>
      </c>
      <c r="L1453" s="1">
        <v>1</v>
      </c>
      <c r="M1453" s="1">
        <v>5</v>
      </c>
      <c r="N1453" s="1">
        <v>35</v>
      </c>
      <c r="O1453" s="1">
        <v>1</v>
      </c>
      <c r="P1453" s="1"/>
      <c r="Q1453" s="1"/>
      <c r="R1453" s="1">
        <v>1</v>
      </c>
      <c r="S1453" s="1"/>
      <c r="T1453" s="1"/>
      <c r="U1453" s="1"/>
      <c r="V1453" s="1"/>
      <c r="Z1453" s="3"/>
      <c r="AA1453" s="3"/>
      <c r="BD1453" s="4"/>
    </row>
    <row r="1454" spans="3:56" hidden="1" x14ac:dyDescent="0.3">
      <c r="C1454" s="1">
        <v>40021</v>
      </c>
      <c r="D1454" s="1">
        <v>1043</v>
      </c>
      <c r="E1454" s="1">
        <v>0</v>
      </c>
      <c r="F1454" s="1"/>
      <c r="G1454" s="1">
        <v>70</v>
      </c>
      <c r="H1454" s="1">
        <v>0</v>
      </c>
      <c r="I1454" s="1">
        <v>0</v>
      </c>
      <c r="J1454" s="1">
        <v>35</v>
      </c>
      <c r="K1454" s="1">
        <v>5</v>
      </c>
      <c r="L1454" s="1">
        <v>1</v>
      </c>
      <c r="M1454" s="1">
        <v>5</v>
      </c>
      <c r="N1454" s="1">
        <v>35</v>
      </c>
      <c r="O1454" s="1">
        <v>1</v>
      </c>
      <c r="P1454" s="1"/>
      <c r="Q1454" s="1"/>
      <c r="R1454" s="1">
        <v>1</v>
      </c>
      <c r="S1454" s="1"/>
      <c r="T1454" s="1"/>
      <c r="U1454" s="1"/>
      <c r="V1454" s="1"/>
      <c r="Z1454" s="3"/>
      <c r="AA1454" s="3"/>
      <c r="BD1454" s="4"/>
    </row>
    <row r="1455" spans="3:56" hidden="1" x14ac:dyDescent="0.3">
      <c r="C1455" s="1">
        <v>40022</v>
      </c>
      <c r="D1455" s="1">
        <v>1043</v>
      </c>
      <c r="E1455" s="1">
        <v>0</v>
      </c>
      <c r="F1455" s="1"/>
      <c r="G1455" s="1">
        <v>75</v>
      </c>
      <c r="H1455" s="1">
        <v>0</v>
      </c>
      <c r="I1455" s="1">
        <v>0</v>
      </c>
      <c r="J1455" s="1">
        <v>45</v>
      </c>
      <c r="K1455" s="1">
        <v>5</v>
      </c>
      <c r="L1455" s="1">
        <v>1</v>
      </c>
      <c r="M1455" s="1">
        <v>5</v>
      </c>
      <c r="N1455" s="1">
        <v>35</v>
      </c>
      <c r="O1455" s="1">
        <v>1</v>
      </c>
      <c r="P1455" s="1"/>
      <c r="Q1455" s="1"/>
      <c r="R1455" s="1">
        <v>1</v>
      </c>
      <c r="S1455" s="1"/>
      <c r="T1455" s="1"/>
      <c r="U1455" s="1"/>
      <c r="V1455" s="1"/>
      <c r="Z1455" s="3"/>
      <c r="AA1455" s="3"/>
      <c r="BD1455" s="4"/>
    </row>
    <row r="1456" spans="3:56" hidden="1" x14ac:dyDescent="0.3">
      <c r="C1456" s="1">
        <v>40023</v>
      </c>
      <c r="D1456" s="1">
        <v>1043</v>
      </c>
      <c r="E1456" s="1">
        <v>0</v>
      </c>
      <c r="F1456" s="1"/>
      <c r="G1456" s="1">
        <v>85</v>
      </c>
      <c r="H1456" s="1">
        <v>0</v>
      </c>
      <c r="I1456" s="1">
        <v>0</v>
      </c>
      <c r="J1456" s="1">
        <v>30</v>
      </c>
      <c r="K1456" s="1">
        <v>5</v>
      </c>
      <c r="L1456" s="1">
        <v>1</v>
      </c>
      <c r="M1456" s="1">
        <v>5</v>
      </c>
      <c r="N1456" s="1">
        <v>35</v>
      </c>
      <c r="O1456" s="1">
        <v>1</v>
      </c>
      <c r="P1456" s="1"/>
      <c r="Q1456" s="1"/>
      <c r="R1456" s="1">
        <v>1</v>
      </c>
      <c r="S1456" s="1"/>
      <c r="T1456" s="1"/>
      <c r="U1456" s="1"/>
      <c r="V1456" s="1"/>
      <c r="Z1456" s="3"/>
      <c r="AA1456" s="3"/>
      <c r="BD1456" s="4"/>
    </row>
    <row r="1457" spans="3:56" hidden="1" x14ac:dyDescent="0.3">
      <c r="C1457" s="1">
        <v>40024</v>
      </c>
      <c r="D1457" s="1">
        <v>1043</v>
      </c>
      <c r="E1457" s="1">
        <v>0</v>
      </c>
      <c r="F1457" s="1"/>
      <c r="G1457" s="1">
        <v>95</v>
      </c>
      <c r="H1457" s="1">
        <v>0</v>
      </c>
      <c r="I1457" s="1">
        <v>0</v>
      </c>
      <c r="J1457" s="1">
        <v>40</v>
      </c>
      <c r="K1457" s="1">
        <v>5</v>
      </c>
      <c r="L1457" s="1">
        <v>1</v>
      </c>
      <c r="M1457" s="1">
        <v>5</v>
      </c>
      <c r="N1457" s="1">
        <v>35</v>
      </c>
      <c r="O1457" s="1">
        <v>1</v>
      </c>
      <c r="P1457" s="1"/>
      <c r="Q1457" s="1"/>
      <c r="R1457" s="1">
        <v>1</v>
      </c>
      <c r="S1457" s="1"/>
      <c r="T1457" s="1"/>
      <c r="U1457" s="1"/>
      <c r="V1457" s="1"/>
      <c r="Z1457" s="3"/>
      <c r="AA1457" s="3"/>
      <c r="BD1457" s="4"/>
    </row>
    <row r="1458" spans="3:56" hidden="1" x14ac:dyDescent="0.3">
      <c r="C1458" s="1">
        <v>40025</v>
      </c>
      <c r="D1458" s="1">
        <v>1044</v>
      </c>
      <c r="E1458" s="1">
        <v>0</v>
      </c>
      <c r="F1458" s="1"/>
      <c r="G1458" s="1">
        <v>10</v>
      </c>
      <c r="H1458" s="1">
        <v>0</v>
      </c>
      <c r="I1458" s="1">
        <v>3</v>
      </c>
      <c r="J1458" s="1">
        <v>20</v>
      </c>
      <c r="K1458" s="1">
        <v>5</v>
      </c>
      <c r="L1458" s="1">
        <v>1</v>
      </c>
      <c r="M1458" s="1">
        <v>5</v>
      </c>
      <c r="N1458" s="1">
        <v>35</v>
      </c>
      <c r="O1458" s="1">
        <v>1</v>
      </c>
      <c r="P1458" s="1"/>
      <c r="Q1458" s="1"/>
      <c r="R1458" s="1">
        <v>1</v>
      </c>
      <c r="S1458" s="1"/>
      <c r="T1458" s="1"/>
      <c r="U1458" s="1"/>
      <c r="V1458" s="1"/>
      <c r="Z1458" s="3"/>
      <c r="AA1458" s="3"/>
      <c r="BD1458" s="4"/>
    </row>
    <row r="1459" spans="3:56" hidden="1" x14ac:dyDescent="0.3">
      <c r="C1459" s="1">
        <v>40026</v>
      </c>
      <c r="D1459" s="1">
        <v>1044</v>
      </c>
      <c r="E1459" s="1">
        <v>0</v>
      </c>
      <c r="F1459" s="1"/>
      <c r="G1459" s="1">
        <v>15</v>
      </c>
      <c r="H1459" s="1">
        <v>0</v>
      </c>
      <c r="I1459" s="1">
        <v>2</v>
      </c>
      <c r="J1459" s="1">
        <v>24</v>
      </c>
      <c r="K1459" s="1">
        <v>5</v>
      </c>
      <c r="L1459" s="1">
        <v>1</v>
      </c>
      <c r="M1459" s="1">
        <v>5</v>
      </c>
      <c r="N1459" s="1">
        <v>35</v>
      </c>
      <c r="O1459" s="1">
        <v>1</v>
      </c>
      <c r="P1459" s="1"/>
      <c r="Q1459" s="1"/>
      <c r="R1459" s="1">
        <v>1</v>
      </c>
      <c r="S1459" s="1"/>
      <c r="T1459" s="1"/>
      <c r="U1459" s="1"/>
      <c r="V1459" s="1"/>
      <c r="Z1459" s="3"/>
      <c r="AA1459" s="3"/>
      <c r="BD1459" s="4"/>
    </row>
    <row r="1460" spans="3:56" hidden="1" x14ac:dyDescent="0.3">
      <c r="C1460" s="1">
        <v>40027</v>
      </c>
      <c r="D1460" s="1">
        <v>1044</v>
      </c>
      <c r="E1460" s="1">
        <v>0</v>
      </c>
      <c r="F1460" s="1"/>
      <c r="G1460" s="1">
        <v>25</v>
      </c>
      <c r="H1460" s="1">
        <v>0</v>
      </c>
      <c r="I1460" s="1">
        <v>1</v>
      </c>
      <c r="J1460" s="1">
        <v>28</v>
      </c>
      <c r="K1460" s="1">
        <v>5</v>
      </c>
      <c r="L1460" s="1">
        <v>1</v>
      </c>
      <c r="M1460" s="1">
        <v>5</v>
      </c>
      <c r="N1460" s="1">
        <v>35</v>
      </c>
      <c r="O1460" s="1">
        <v>1</v>
      </c>
      <c r="P1460" s="1"/>
      <c r="Q1460" s="1"/>
      <c r="R1460" s="1">
        <v>1</v>
      </c>
      <c r="S1460" s="1"/>
      <c r="T1460" s="1"/>
      <c r="U1460" s="1"/>
      <c r="V1460" s="1"/>
      <c r="Z1460" s="3"/>
      <c r="AA1460" s="3"/>
      <c r="BD1460" s="4"/>
    </row>
    <row r="1461" spans="3:56" hidden="1" x14ac:dyDescent="0.3">
      <c r="C1461" s="1">
        <v>40028</v>
      </c>
      <c r="D1461" s="1">
        <v>1044</v>
      </c>
      <c r="E1461" s="1">
        <v>0</v>
      </c>
      <c r="F1461" s="1"/>
      <c r="G1461" s="1">
        <v>35</v>
      </c>
      <c r="H1461" s="1">
        <v>0</v>
      </c>
      <c r="I1461" s="1">
        <v>1</v>
      </c>
      <c r="J1461" s="1">
        <v>32</v>
      </c>
      <c r="K1461" s="1">
        <v>5</v>
      </c>
      <c r="L1461" s="1">
        <v>1</v>
      </c>
      <c r="M1461" s="1">
        <v>5</v>
      </c>
      <c r="N1461" s="1">
        <v>35</v>
      </c>
      <c r="O1461" s="1">
        <v>1</v>
      </c>
      <c r="P1461" s="1"/>
      <c r="Q1461" s="1"/>
      <c r="R1461" s="1">
        <v>1</v>
      </c>
      <c r="S1461" s="1"/>
      <c r="T1461" s="1"/>
      <c r="U1461" s="1"/>
      <c r="V1461" s="1"/>
      <c r="Z1461" s="3"/>
      <c r="AA1461" s="3"/>
      <c r="BD1461" s="4"/>
    </row>
    <row r="1462" spans="3:56" hidden="1" x14ac:dyDescent="0.3">
      <c r="C1462" s="1">
        <v>40029</v>
      </c>
      <c r="D1462" s="1">
        <v>1044</v>
      </c>
      <c r="E1462" s="1">
        <v>0</v>
      </c>
      <c r="F1462" s="1"/>
      <c r="G1462" s="1">
        <v>45</v>
      </c>
      <c r="H1462" s="1">
        <v>0</v>
      </c>
      <c r="I1462" s="1">
        <v>1</v>
      </c>
      <c r="J1462" s="1">
        <v>38</v>
      </c>
      <c r="K1462" s="1">
        <v>5</v>
      </c>
      <c r="L1462" s="1">
        <v>1</v>
      </c>
      <c r="M1462" s="1">
        <v>5</v>
      </c>
      <c r="N1462" s="1">
        <v>35</v>
      </c>
      <c r="O1462" s="1">
        <v>1</v>
      </c>
      <c r="P1462" s="1"/>
      <c r="Q1462" s="1"/>
      <c r="R1462" s="1">
        <v>1</v>
      </c>
      <c r="S1462" s="1"/>
      <c r="T1462" s="1"/>
      <c r="U1462" s="1"/>
      <c r="V1462" s="1"/>
      <c r="Z1462" s="3"/>
      <c r="AA1462" s="3"/>
      <c r="BD1462" s="4"/>
    </row>
    <row r="1463" spans="3:56" hidden="1" x14ac:dyDescent="0.3">
      <c r="C1463" s="1">
        <v>40030</v>
      </c>
      <c r="D1463" s="1">
        <v>1044</v>
      </c>
      <c r="E1463" s="1">
        <v>0</v>
      </c>
      <c r="F1463" s="1"/>
      <c r="G1463" s="1">
        <v>55</v>
      </c>
      <c r="H1463" s="1">
        <v>0</v>
      </c>
      <c r="I1463" s="1">
        <v>0</v>
      </c>
      <c r="J1463" s="1">
        <v>45</v>
      </c>
      <c r="K1463" s="1">
        <v>5</v>
      </c>
      <c r="L1463" s="1">
        <v>1</v>
      </c>
      <c r="M1463" s="1">
        <v>5</v>
      </c>
      <c r="N1463" s="1">
        <v>35</v>
      </c>
      <c r="O1463" s="1">
        <v>1</v>
      </c>
      <c r="P1463" s="1"/>
      <c r="Q1463" s="1"/>
      <c r="R1463" s="1">
        <v>1</v>
      </c>
      <c r="S1463" s="1"/>
      <c r="T1463" s="1"/>
      <c r="U1463" s="1"/>
      <c r="V1463" s="1"/>
      <c r="Z1463" s="3"/>
      <c r="AA1463" s="3"/>
      <c r="BD1463" s="4"/>
    </row>
    <row r="1464" spans="3:56" hidden="1" x14ac:dyDescent="0.3">
      <c r="C1464" s="1">
        <v>40031</v>
      </c>
      <c r="D1464" s="1">
        <v>1044</v>
      </c>
      <c r="E1464" s="1">
        <v>0</v>
      </c>
      <c r="F1464" s="1"/>
      <c r="G1464" s="1">
        <v>70</v>
      </c>
      <c r="H1464" s="1">
        <v>0</v>
      </c>
      <c r="I1464" s="1">
        <v>0</v>
      </c>
      <c r="J1464" s="1">
        <v>51</v>
      </c>
      <c r="K1464" s="1">
        <v>5</v>
      </c>
      <c r="L1464" s="1">
        <v>1</v>
      </c>
      <c r="M1464" s="1">
        <v>5</v>
      </c>
      <c r="N1464" s="1">
        <v>35</v>
      </c>
      <c r="O1464" s="1">
        <v>1</v>
      </c>
      <c r="P1464" s="1"/>
      <c r="Q1464" s="1"/>
      <c r="R1464" s="1">
        <v>1</v>
      </c>
      <c r="S1464" s="1"/>
      <c r="T1464" s="1"/>
      <c r="U1464" s="1"/>
      <c r="V1464" s="1"/>
      <c r="Z1464" s="3"/>
      <c r="AA1464" s="3"/>
      <c r="BD1464" s="4"/>
    </row>
    <row r="1465" spans="3:56" hidden="1" x14ac:dyDescent="0.3">
      <c r="C1465" s="1">
        <v>40032</v>
      </c>
      <c r="D1465" s="1">
        <v>1044</v>
      </c>
      <c r="E1465" s="1">
        <v>0</v>
      </c>
      <c r="F1465" s="1"/>
      <c r="G1465" s="1">
        <v>85</v>
      </c>
      <c r="H1465" s="1">
        <v>0</v>
      </c>
      <c r="I1465" s="1">
        <v>0</v>
      </c>
      <c r="J1465" s="1">
        <v>60</v>
      </c>
      <c r="K1465" s="1">
        <v>5</v>
      </c>
      <c r="L1465" s="1">
        <v>1</v>
      </c>
      <c r="M1465" s="1">
        <v>5</v>
      </c>
      <c r="N1465" s="1">
        <v>35</v>
      </c>
      <c r="O1465" s="1">
        <v>1</v>
      </c>
      <c r="P1465" s="1"/>
      <c r="Q1465" s="1"/>
      <c r="R1465" s="1">
        <v>1</v>
      </c>
      <c r="S1465" s="1"/>
      <c r="T1465" s="1"/>
      <c r="U1465" s="1"/>
      <c r="V1465" s="1"/>
      <c r="Z1465" s="3"/>
      <c r="AA1465" s="3"/>
      <c r="BD1465" s="4"/>
    </row>
    <row r="1466" spans="3:56" hidden="1" x14ac:dyDescent="0.3">
      <c r="C1466" s="1">
        <v>40033</v>
      </c>
      <c r="D1466" s="1">
        <v>1044</v>
      </c>
      <c r="E1466" s="1">
        <v>0</v>
      </c>
      <c r="F1466" s="1"/>
      <c r="G1466" s="1">
        <v>102</v>
      </c>
      <c r="H1466" s="1">
        <v>0</v>
      </c>
      <c r="I1466" s="1">
        <v>0</v>
      </c>
      <c r="J1466" s="1">
        <v>75</v>
      </c>
      <c r="K1466" s="1">
        <v>5</v>
      </c>
      <c r="L1466" s="1">
        <v>1</v>
      </c>
      <c r="M1466" s="1">
        <v>5</v>
      </c>
      <c r="N1466" s="1">
        <v>35</v>
      </c>
      <c r="O1466" s="1">
        <v>1</v>
      </c>
      <c r="P1466" s="1"/>
      <c r="Q1466" s="1"/>
      <c r="R1466" s="1">
        <v>1</v>
      </c>
      <c r="S1466" s="1"/>
      <c r="T1466" s="1"/>
      <c r="U1466" s="1"/>
      <c r="V1466" s="1"/>
      <c r="Z1466" s="3"/>
      <c r="AA1466" s="3"/>
      <c r="BD1466" s="4"/>
    </row>
    <row r="1467" spans="3:56" hidden="1" x14ac:dyDescent="0.3">
      <c r="C1467" s="1">
        <v>40034</v>
      </c>
      <c r="D1467" s="1">
        <v>1044</v>
      </c>
      <c r="E1467" s="1">
        <v>0</v>
      </c>
      <c r="F1467" s="3"/>
      <c r="G1467" s="1">
        <v>125</v>
      </c>
      <c r="H1467" s="1">
        <v>0</v>
      </c>
      <c r="I1467" s="1">
        <v>0</v>
      </c>
      <c r="J1467" s="1">
        <v>90</v>
      </c>
      <c r="K1467" s="1">
        <v>5</v>
      </c>
      <c r="L1467" s="1">
        <v>1</v>
      </c>
      <c r="M1467" s="1">
        <v>5</v>
      </c>
      <c r="N1467" s="1">
        <v>35</v>
      </c>
      <c r="O1467" s="1">
        <v>1</v>
      </c>
      <c r="P1467" s="3"/>
      <c r="Q1467" s="3"/>
      <c r="R1467" s="1">
        <v>1</v>
      </c>
      <c r="S1467" s="1"/>
      <c r="T1467" s="1"/>
      <c r="U1467" s="1"/>
      <c r="V1467" s="1"/>
      <c r="Z1467" s="3"/>
      <c r="AA1467" s="3"/>
      <c r="BD1467" s="4"/>
    </row>
    <row r="1468" spans="3:56" hidden="1" x14ac:dyDescent="0.3">
      <c r="C1468" s="1">
        <v>40036</v>
      </c>
      <c r="D1468" s="1">
        <v>1045</v>
      </c>
      <c r="E1468" s="1">
        <v>0</v>
      </c>
      <c r="F1468" s="1"/>
      <c r="G1468" s="1">
        <v>10</v>
      </c>
      <c r="H1468" s="1">
        <v>0</v>
      </c>
      <c r="I1468" s="1">
        <v>0</v>
      </c>
      <c r="J1468" s="1">
        <v>20</v>
      </c>
      <c r="K1468" s="1">
        <v>5</v>
      </c>
      <c r="L1468" s="1">
        <v>1</v>
      </c>
      <c r="M1468" s="1">
        <v>5</v>
      </c>
      <c r="N1468" s="1">
        <v>35</v>
      </c>
      <c r="O1468" s="1">
        <v>1</v>
      </c>
      <c r="P1468" s="1"/>
      <c r="Q1468" s="1"/>
      <c r="R1468" s="1">
        <v>1</v>
      </c>
      <c r="S1468" s="1"/>
      <c r="T1468" s="1"/>
      <c r="U1468" s="1"/>
      <c r="V1468" s="1"/>
      <c r="Z1468" s="3"/>
      <c r="AA1468" s="3"/>
      <c r="BD1468" s="4"/>
    </row>
    <row r="1469" spans="3:56" hidden="1" x14ac:dyDescent="0.3">
      <c r="C1469" s="1">
        <v>40037</v>
      </c>
      <c r="D1469" s="1">
        <v>1045</v>
      </c>
      <c r="E1469" s="1">
        <v>0</v>
      </c>
      <c r="F1469" s="1"/>
      <c r="G1469" s="1">
        <v>25</v>
      </c>
      <c r="H1469" s="1">
        <v>0</v>
      </c>
      <c r="I1469" s="1">
        <v>0</v>
      </c>
      <c r="J1469" s="1">
        <v>20</v>
      </c>
      <c r="K1469" s="1">
        <v>5</v>
      </c>
      <c r="L1469" s="1">
        <v>1</v>
      </c>
      <c r="M1469" s="1">
        <v>5</v>
      </c>
      <c r="N1469" s="1">
        <v>35</v>
      </c>
      <c r="O1469" s="1">
        <v>1</v>
      </c>
      <c r="P1469" s="1"/>
      <c r="Q1469" s="1"/>
      <c r="R1469" s="1">
        <v>1</v>
      </c>
      <c r="S1469" s="1"/>
      <c r="T1469" s="1"/>
      <c r="U1469" s="1"/>
      <c r="V1469" s="1"/>
      <c r="Z1469" s="3"/>
      <c r="AA1469" s="3"/>
      <c r="BD1469" s="4"/>
    </row>
    <row r="1470" spans="3:56" hidden="1" x14ac:dyDescent="0.3">
      <c r="C1470" s="1">
        <v>40038</v>
      </c>
      <c r="D1470" s="1">
        <v>1045</v>
      </c>
      <c r="E1470" s="1">
        <v>1</v>
      </c>
      <c r="F1470" s="1">
        <v>0.5</v>
      </c>
      <c r="G1470" s="1"/>
      <c r="H1470" s="1"/>
      <c r="I1470" s="1">
        <v>1</v>
      </c>
      <c r="J1470" s="1"/>
      <c r="K1470" s="1"/>
      <c r="L1470" s="1"/>
      <c r="M1470" s="1"/>
      <c r="N1470" s="1">
        <v>35</v>
      </c>
      <c r="O1470" s="1">
        <v>1</v>
      </c>
      <c r="P1470" s="1">
        <v>40000</v>
      </c>
      <c r="Q1470" s="1">
        <v>3</v>
      </c>
      <c r="R1470" s="1">
        <v>1</v>
      </c>
      <c r="S1470" s="1"/>
      <c r="T1470" s="1"/>
      <c r="U1470" s="1"/>
      <c r="V1470" s="1"/>
      <c r="Z1470" s="3"/>
      <c r="AA1470" s="3"/>
      <c r="BD1470" s="4"/>
    </row>
    <row r="1471" spans="3:56" hidden="1" x14ac:dyDescent="0.3">
      <c r="C1471" s="1">
        <v>40039</v>
      </c>
      <c r="D1471" s="1">
        <v>1045</v>
      </c>
      <c r="E1471" s="1">
        <v>0</v>
      </c>
      <c r="F1471" s="1"/>
      <c r="G1471" s="1">
        <v>30</v>
      </c>
      <c r="H1471" s="1">
        <v>0</v>
      </c>
      <c r="I1471" s="1">
        <v>0</v>
      </c>
      <c r="J1471" s="1">
        <v>20</v>
      </c>
      <c r="K1471" s="1">
        <v>5</v>
      </c>
      <c r="L1471" s="1">
        <v>1</v>
      </c>
      <c r="M1471" s="1">
        <v>5</v>
      </c>
      <c r="N1471" s="1">
        <v>35</v>
      </c>
      <c r="O1471" s="1">
        <v>1</v>
      </c>
      <c r="P1471" s="1"/>
      <c r="Q1471" s="1"/>
      <c r="R1471" s="1">
        <v>1</v>
      </c>
      <c r="S1471" s="1"/>
      <c r="T1471" s="1"/>
      <c r="U1471" s="1"/>
      <c r="V1471" s="1"/>
      <c r="Z1471" s="3"/>
      <c r="AA1471" s="3"/>
      <c r="BD1471" s="4"/>
    </row>
    <row r="1472" spans="3:56" hidden="1" x14ac:dyDescent="0.3">
      <c r="C1472" s="1">
        <v>40040</v>
      </c>
      <c r="D1472" s="1">
        <v>1045</v>
      </c>
      <c r="E1472" s="1">
        <v>0</v>
      </c>
      <c r="F1472" s="1"/>
      <c r="G1472" s="1">
        <v>45</v>
      </c>
      <c r="H1472" s="1">
        <v>0</v>
      </c>
      <c r="I1472" s="1">
        <v>0</v>
      </c>
      <c r="J1472" s="1">
        <v>20</v>
      </c>
      <c r="K1472" s="1">
        <v>5</v>
      </c>
      <c r="L1472" s="1">
        <v>1</v>
      </c>
      <c r="M1472" s="1">
        <v>5</v>
      </c>
      <c r="N1472" s="1">
        <v>35</v>
      </c>
      <c r="O1472" s="1">
        <v>1</v>
      </c>
      <c r="P1472" s="1"/>
      <c r="Q1472" s="1"/>
      <c r="R1472" s="1">
        <v>1</v>
      </c>
      <c r="S1472" s="1"/>
      <c r="T1472" s="1"/>
      <c r="U1472" s="1"/>
      <c r="V1472" s="1"/>
      <c r="Z1472" s="3"/>
      <c r="AA1472" s="3"/>
      <c r="BD1472" s="4"/>
    </row>
    <row r="1473" spans="3:56" hidden="1" x14ac:dyDescent="0.3">
      <c r="C1473" s="1">
        <v>40041</v>
      </c>
      <c r="D1473" s="1">
        <v>1046</v>
      </c>
      <c r="E1473" s="1">
        <v>0</v>
      </c>
      <c r="F1473" s="1"/>
      <c r="G1473" s="1">
        <v>0</v>
      </c>
      <c r="H1473" s="1">
        <v>0</v>
      </c>
      <c r="I1473" s="1">
        <v>1</v>
      </c>
      <c r="J1473" s="1"/>
      <c r="K1473" s="1"/>
      <c r="L1473" s="1"/>
      <c r="M1473" s="1"/>
      <c r="N1473" s="1">
        <v>35</v>
      </c>
      <c r="O1473" s="1">
        <v>150</v>
      </c>
      <c r="P1473" s="1">
        <v>40002</v>
      </c>
      <c r="Q1473" s="1">
        <v>1</v>
      </c>
      <c r="R1473" s="1">
        <v>1</v>
      </c>
      <c r="S1473" s="1"/>
      <c r="T1473" s="1"/>
      <c r="U1473" s="1"/>
      <c r="V1473" s="1"/>
      <c r="Z1473" s="3"/>
      <c r="AA1473" s="3"/>
      <c r="BD1473" s="4"/>
    </row>
    <row r="1474" spans="3:56" hidden="1" x14ac:dyDescent="0.3">
      <c r="C1474" s="1">
        <v>40042</v>
      </c>
      <c r="D1474" s="1">
        <v>1046</v>
      </c>
      <c r="E1474" s="1">
        <v>0</v>
      </c>
      <c r="F1474" s="1"/>
      <c r="G1474" s="1">
        <v>10</v>
      </c>
      <c r="H1474" s="1">
        <v>0</v>
      </c>
      <c r="I1474" s="1">
        <v>0</v>
      </c>
      <c r="J1474" s="1">
        <v>25</v>
      </c>
      <c r="K1474" s="1">
        <v>5</v>
      </c>
      <c r="L1474" s="1">
        <v>1</v>
      </c>
      <c r="M1474" s="1">
        <v>5</v>
      </c>
      <c r="N1474" s="1">
        <v>35</v>
      </c>
      <c r="O1474" s="1">
        <v>1</v>
      </c>
      <c r="P1474" s="1"/>
      <c r="Q1474" s="1"/>
      <c r="R1474" s="1">
        <v>1</v>
      </c>
      <c r="S1474" s="1"/>
      <c r="T1474" s="1"/>
      <c r="U1474" s="1"/>
      <c r="V1474" s="1"/>
      <c r="Z1474" s="3"/>
      <c r="AA1474" s="3"/>
      <c r="BD1474" s="4"/>
    </row>
    <row r="1475" spans="3:56" hidden="1" x14ac:dyDescent="0.3">
      <c r="C1475" s="1">
        <v>40043</v>
      </c>
      <c r="D1475" s="1">
        <v>1046</v>
      </c>
      <c r="E1475" s="1">
        <v>0</v>
      </c>
      <c r="F1475" s="1"/>
      <c r="G1475" s="1">
        <v>20</v>
      </c>
      <c r="H1475" s="1">
        <v>0</v>
      </c>
      <c r="I1475" s="1">
        <v>0</v>
      </c>
      <c r="J1475" s="1">
        <v>35</v>
      </c>
      <c r="K1475" s="1">
        <v>5</v>
      </c>
      <c r="L1475" s="1">
        <v>1</v>
      </c>
      <c r="M1475" s="1">
        <v>5</v>
      </c>
      <c r="N1475" s="1">
        <v>35</v>
      </c>
      <c r="O1475" s="1">
        <v>1</v>
      </c>
      <c r="P1475" s="1"/>
      <c r="Q1475" s="1"/>
      <c r="R1475" s="1">
        <v>1</v>
      </c>
      <c r="S1475" s="1"/>
      <c r="T1475" s="1"/>
      <c r="U1475" s="1"/>
      <c r="V1475" s="1"/>
      <c r="Z1475" s="3"/>
      <c r="AA1475" s="3"/>
      <c r="BD1475" s="4"/>
    </row>
    <row r="1476" spans="3:56" hidden="1" x14ac:dyDescent="0.3">
      <c r="C1476" s="1">
        <v>40044</v>
      </c>
      <c r="D1476" s="1">
        <v>1046</v>
      </c>
      <c r="E1476" s="1">
        <v>0</v>
      </c>
      <c r="F1476" s="1"/>
      <c r="G1476" s="1">
        <v>30</v>
      </c>
      <c r="H1476" s="1">
        <v>0</v>
      </c>
      <c r="I1476" s="1">
        <v>0</v>
      </c>
      <c r="J1476" s="1">
        <v>45</v>
      </c>
      <c r="K1476" s="1">
        <v>5</v>
      </c>
      <c r="L1476" s="1">
        <v>1</v>
      </c>
      <c r="M1476" s="1">
        <v>5</v>
      </c>
      <c r="N1476" s="1">
        <v>35</v>
      </c>
      <c r="O1476" s="1">
        <v>1</v>
      </c>
      <c r="P1476" s="1"/>
      <c r="Q1476" s="1"/>
      <c r="R1476" s="1">
        <v>1</v>
      </c>
      <c r="S1476" s="1"/>
      <c r="T1476" s="1"/>
      <c r="U1476" s="1"/>
      <c r="V1476" s="1"/>
      <c r="Z1476" s="3"/>
      <c r="AA1476" s="3"/>
      <c r="BD1476" s="4"/>
    </row>
    <row r="1477" spans="3:56" hidden="1" x14ac:dyDescent="0.3">
      <c r="C1477" s="1">
        <v>40045</v>
      </c>
      <c r="D1477" s="1">
        <v>2041</v>
      </c>
      <c r="E1477" s="1">
        <v>0</v>
      </c>
      <c r="F1477" s="1"/>
      <c r="G1477" s="1">
        <v>5</v>
      </c>
      <c r="H1477" s="1">
        <v>0</v>
      </c>
      <c r="I1477" s="1">
        <v>0</v>
      </c>
      <c r="J1477" s="1">
        <v>15</v>
      </c>
      <c r="K1477" s="1">
        <v>5</v>
      </c>
      <c r="L1477" s="1">
        <v>1</v>
      </c>
      <c r="M1477" s="1">
        <v>5</v>
      </c>
      <c r="N1477" s="1">
        <v>35</v>
      </c>
      <c r="O1477" s="1">
        <v>1</v>
      </c>
      <c r="P1477" s="1"/>
      <c r="Q1477" s="1"/>
      <c r="R1477" s="1">
        <v>1</v>
      </c>
      <c r="S1477" s="1"/>
      <c r="T1477" s="1"/>
      <c r="U1477" s="1"/>
      <c r="V1477" s="1"/>
      <c r="Z1477" s="3"/>
      <c r="AA1477" s="3"/>
      <c r="BD1477" s="4"/>
    </row>
    <row r="1478" spans="3:56" hidden="1" x14ac:dyDescent="0.3">
      <c r="C1478" s="1">
        <v>40046</v>
      </c>
      <c r="D1478" s="1">
        <v>2041</v>
      </c>
      <c r="E1478" s="1">
        <v>0</v>
      </c>
      <c r="F1478" s="1"/>
      <c r="G1478" s="1">
        <v>15</v>
      </c>
      <c r="H1478" s="1">
        <v>0</v>
      </c>
      <c r="I1478" s="1">
        <v>0</v>
      </c>
      <c r="J1478" s="1">
        <v>15</v>
      </c>
      <c r="K1478" s="1">
        <v>5</v>
      </c>
      <c r="L1478" s="1">
        <v>1</v>
      </c>
      <c r="M1478" s="1">
        <v>5</v>
      </c>
      <c r="N1478" s="1">
        <v>35</v>
      </c>
      <c r="O1478" s="1">
        <v>1</v>
      </c>
      <c r="P1478" s="1"/>
      <c r="Q1478" s="1"/>
      <c r="R1478" s="1">
        <v>1</v>
      </c>
      <c r="S1478" s="1"/>
      <c r="T1478" s="1"/>
      <c r="U1478" s="1"/>
      <c r="V1478" s="1"/>
      <c r="Z1478" s="3"/>
      <c r="AA1478" s="3"/>
      <c r="BD1478" s="4"/>
    </row>
    <row r="1479" spans="3:56" hidden="1" x14ac:dyDescent="0.3">
      <c r="C1479" s="1">
        <v>40047</v>
      </c>
      <c r="D1479" s="1">
        <v>2041</v>
      </c>
      <c r="E1479" s="1">
        <v>0</v>
      </c>
      <c r="F1479" s="1"/>
      <c r="G1479" s="1">
        <v>25</v>
      </c>
      <c r="H1479" s="1">
        <v>0</v>
      </c>
      <c r="I1479" s="1">
        <v>0</v>
      </c>
      <c r="J1479" s="1">
        <v>15</v>
      </c>
      <c r="K1479" s="1">
        <v>5</v>
      </c>
      <c r="L1479" s="1">
        <v>1</v>
      </c>
      <c r="M1479" s="1">
        <v>5</v>
      </c>
      <c r="N1479" s="1">
        <v>35</v>
      </c>
      <c r="O1479" s="1">
        <v>1</v>
      </c>
      <c r="P1479" s="1"/>
      <c r="Q1479" s="1"/>
      <c r="R1479" s="1">
        <v>1</v>
      </c>
      <c r="S1479" s="1"/>
      <c r="T1479" s="1"/>
      <c r="U1479" s="1"/>
      <c r="V1479" s="1"/>
      <c r="Z1479" s="3"/>
      <c r="AA1479" s="3"/>
      <c r="BD1479" s="4"/>
    </row>
    <row r="1480" spans="3:56" hidden="1" x14ac:dyDescent="0.3">
      <c r="C1480" s="1">
        <v>40048</v>
      </c>
      <c r="D1480" s="1">
        <v>2041</v>
      </c>
      <c r="E1480" s="1">
        <v>0</v>
      </c>
      <c r="F1480" s="1"/>
      <c r="G1480" s="1">
        <v>35</v>
      </c>
      <c r="H1480" s="1">
        <v>0</v>
      </c>
      <c r="I1480" s="1">
        <v>0</v>
      </c>
      <c r="J1480" s="1">
        <v>15</v>
      </c>
      <c r="K1480" s="1">
        <v>5</v>
      </c>
      <c r="L1480" s="1">
        <v>1</v>
      </c>
      <c r="M1480" s="1">
        <v>5</v>
      </c>
      <c r="N1480" s="1">
        <v>35</v>
      </c>
      <c r="O1480" s="1">
        <v>1</v>
      </c>
      <c r="P1480" s="1"/>
      <c r="Q1480" s="1"/>
      <c r="R1480" s="1">
        <v>1</v>
      </c>
      <c r="S1480" s="1"/>
      <c r="T1480" s="1"/>
      <c r="U1480" s="1"/>
      <c r="V1480" s="1"/>
      <c r="Z1480" s="3"/>
      <c r="AA1480" s="3"/>
      <c r="BD1480" s="4"/>
    </row>
    <row r="1481" spans="3:56" hidden="1" x14ac:dyDescent="0.3">
      <c r="C1481" s="1">
        <v>40049</v>
      </c>
      <c r="D1481" s="1">
        <v>2042</v>
      </c>
      <c r="E1481" s="1">
        <v>0</v>
      </c>
      <c r="F1481" s="1"/>
      <c r="G1481" s="1">
        <v>5</v>
      </c>
      <c r="H1481" s="1">
        <v>0</v>
      </c>
      <c r="I1481" s="1">
        <v>0</v>
      </c>
      <c r="J1481" s="1">
        <v>15</v>
      </c>
      <c r="K1481" s="1">
        <v>5</v>
      </c>
      <c r="L1481" s="1">
        <v>1</v>
      </c>
      <c r="M1481" s="1">
        <v>5</v>
      </c>
      <c r="N1481" s="1">
        <v>35</v>
      </c>
      <c r="O1481" s="1">
        <v>1</v>
      </c>
      <c r="P1481" s="1"/>
      <c r="Q1481" s="1"/>
      <c r="R1481" s="1">
        <v>1</v>
      </c>
      <c r="S1481" s="1"/>
      <c r="T1481" s="1"/>
      <c r="U1481" s="1"/>
      <c r="V1481" s="1"/>
      <c r="Z1481" s="3"/>
      <c r="AA1481" s="3"/>
      <c r="BD1481" s="4"/>
    </row>
    <row r="1482" spans="3:56" hidden="1" x14ac:dyDescent="0.3">
      <c r="C1482" s="1">
        <v>40050</v>
      </c>
      <c r="D1482" s="1">
        <v>2042</v>
      </c>
      <c r="E1482" s="1">
        <v>0</v>
      </c>
      <c r="F1482" s="1"/>
      <c r="G1482" s="1">
        <v>15</v>
      </c>
      <c r="H1482" s="1">
        <v>0</v>
      </c>
      <c r="I1482" s="1">
        <v>0</v>
      </c>
      <c r="J1482" s="1">
        <v>15</v>
      </c>
      <c r="K1482" s="1">
        <v>5</v>
      </c>
      <c r="L1482" s="1">
        <v>1</v>
      </c>
      <c r="M1482" s="1">
        <v>5</v>
      </c>
      <c r="N1482" s="1">
        <v>35</v>
      </c>
      <c r="O1482" s="1">
        <v>1</v>
      </c>
      <c r="P1482" s="1"/>
      <c r="Q1482" s="1"/>
      <c r="R1482" s="1">
        <v>1</v>
      </c>
      <c r="S1482" s="1"/>
      <c r="T1482" s="1"/>
      <c r="U1482" s="1"/>
      <c r="V1482" s="1"/>
      <c r="Z1482" s="3"/>
      <c r="AA1482" s="3"/>
      <c r="BD1482" s="4"/>
    </row>
    <row r="1483" spans="3:56" hidden="1" x14ac:dyDescent="0.3">
      <c r="C1483" s="1">
        <v>40051</v>
      </c>
      <c r="D1483" s="1">
        <v>2042</v>
      </c>
      <c r="E1483" s="1">
        <v>0</v>
      </c>
      <c r="F1483" s="1"/>
      <c r="G1483" s="1">
        <v>25</v>
      </c>
      <c r="H1483" s="1">
        <v>0</v>
      </c>
      <c r="I1483" s="1">
        <v>0</v>
      </c>
      <c r="J1483" s="1">
        <v>15</v>
      </c>
      <c r="K1483" s="1">
        <v>5</v>
      </c>
      <c r="L1483" s="1">
        <v>1</v>
      </c>
      <c r="M1483" s="1">
        <v>5</v>
      </c>
      <c r="N1483" s="1">
        <v>35</v>
      </c>
      <c r="O1483" s="1">
        <v>1</v>
      </c>
      <c r="P1483" s="1"/>
      <c r="Q1483" s="1"/>
      <c r="R1483" s="1">
        <v>1</v>
      </c>
      <c r="S1483" s="1"/>
      <c r="T1483" s="1"/>
      <c r="U1483" s="1"/>
      <c r="V1483" s="1"/>
      <c r="Z1483" s="3"/>
      <c r="AA1483" s="3"/>
      <c r="BD1483" s="4"/>
    </row>
    <row r="1484" spans="3:56" hidden="1" x14ac:dyDescent="0.3">
      <c r="C1484" s="1">
        <v>40052</v>
      </c>
      <c r="D1484" s="1">
        <v>2042</v>
      </c>
      <c r="E1484" s="1">
        <v>0</v>
      </c>
      <c r="F1484" s="1"/>
      <c r="G1484" s="1">
        <v>35</v>
      </c>
      <c r="H1484" s="1">
        <v>0</v>
      </c>
      <c r="I1484" s="1">
        <v>0</v>
      </c>
      <c r="J1484" s="1">
        <v>15</v>
      </c>
      <c r="K1484" s="1">
        <v>5</v>
      </c>
      <c r="L1484" s="1">
        <v>1</v>
      </c>
      <c r="M1484" s="1">
        <v>5</v>
      </c>
      <c r="N1484" s="1">
        <v>35</v>
      </c>
      <c r="O1484" s="1">
        <v>1</v>
      </c>
      <c r="P1484" s="1"/>
      <c r="Q1484" s="1"/>
      <c r="R1484" s="1">
        <v>1</v>
      </c>
      <c r="S1484" s="1"/>
      <c r="T1484" s="1"/>
      <c r="U1484" s="1"/>
      <c r="V1484" s="1"/>
      <c r="Z1484" s="3"/>
      <c r="AA1484" s="3"/>
      <c r="BD1484" s="4"/>
    </row>
    <row r="1485" spans="3:56" hidden="1" x14ac:dyDescent="0.3">
      <c r="C1485" s="1">
        <v>40053</v>
      </c>
      <c r="D1485" s="1">
        <v>2043</v>
      </c>
      <c r="E1485" s="1">
        <v>0</v>
      </c>
      <c r="F1485" s="1"/>
      <c r="G1485" s="1">
        <v>5</v>
      </c>
      <c r="H1485" s="1">
        <v>0</v>
      </c>
      <c r="I1485" s="1">
        <v>0</v>
      </c>
      <c r="J1485" s="1">
        <v>15</v>
      </c>
      <c r="K1485" s="1">
        <v>5</v>
      </c>
      <c r="L1485" s="1">
        <v>1</v>
      </c>
      <c r="M1485" s="1">
        <v>5</v>
      </c>
      <c r="N1485" s="1">
        <v>35</v>
      </c>
      <c r="O1485" s="1">
        <v>1</v>
      </c>
      <c r="P1485" s="1"/>
      <c r="Q1485" s="1"/>
      <c r="R1485" s="1">
        <v>1</v>
      </c>
      <c r="S1485" s="1"/>
      <c r="T1485" s="1"/>
      <c r="U1485" s="1"/>
      <c r="V1485" s="1"/>
      <c r="Z1485" s="3"/>
      <c r="AA1485" s="3"/>
      <c r="BD1485" s="4"/>
    </row>
    <row r="1486" spans="3:56" hidden="1" x14ac:dyDescent="0.3">
      <c r="C1486" s="1">
        <v>40054</v>
      </c>
      <c r="D1486" s="1">
        <v>2043</v>
      </c>
      <c r="E1486" s="1">
        <v>0</v>
      </c>
      <c r="F1486" s="1"/>
      <c r="G1486" s="1">
        <v>15</v>
      </c>
      <c r="H1486" s="1">
        <v>0</v>
      </c>
      <c r="I1486" s="1">
        <v>0</v>
      </c>
      <c r="J1486" s="1">
        <v>15</v>
      </c>
      <c r="K1486" s="1">
        <v>5</v>
      </c>
      <c r="L1486" s="1">
        <v>1</v>
      </c>
      <c r="M1486" s="1">
        <v>5</v>
      </c>
      <c r="N1486" s="1">
        <v>35</v>
      </c>
      <c r="O1486" s="1">
        <v>1</v>
      </c>
      <c r="P1486" s="1"/>
      <c r="Q1486" s="1"/>
      <c r="R1486" s="1">
        <v>1</v>
      </c>
      <c r="S1486" s="1"/>
      <c r="T1486" s="1"/>
      <c r="U1486" s="1"/>
      <c r="V1486" s="1"/>
      <c r="Z1486" s="3"/>
      <c r="AA1486" s="3"/>
      <c r="BD1486" s="4"/>
    </row>
    <row r="1487" spans="3:56" hidden="1" x14ac:dyDescent="0.3">
      <c r="C1487" s="1">
        <v>40055</v>
      </c>
      <c r="D1487" s="1">
        <v>2043</v>
      </c>
      <c r="E1487" s="1">
        <v>0</v>
      </c>
      <c r="F1487" s="1"/>
      <c r="G1487" s="1">
        <v>25</v>
      </c>
      <c r="H1487" s="1">
        <v>0</v>
      </c>
      <c r="I1487" s="1">
        <v>0</v>
      </c>
      <c r="J1487" s="1">
        <v>15</v>
      </c>
      <c r="K1487" s="1">
        <v>5</v>
      </c>
      <c r="L1487" s="1">
        <v>1</v>
      </c>
      <c r="M1487" s="1">
        <v>5</v>
      </c>
      <c r="N1487" s="1">
        <v>35</v>
      </c>
      <c r="O1487" s="1">
        <v>1</v>
      </c>
      <c r="P1487" s="1"/>
      <c r="Q1487" s="1"/>
      <c r="R1487" s="1">
        <v>1</v>
      </c>
      <c r="S1487" s="1"/>
      <c r="T1487" s="1"/>
      <c r="U1487" s="1"/>
      <c r="V1487" s="1"/>
      <c r="Z1487" s="3"/>
      <c r="AA1487" s="3"/>
      <c r="BD1487" s="4"/>
    </row>
    <row r="1488" spans="3:56" hidden="1" x14ac:dyDescent="0.3">
      <c r="C1488" s="1">
        <v>40056</v>
      </c>
      <c r="D1488" s="1">
        <v>2043</v>
      </c>
      <c r="E1488" s="1">
        <v>0</v>
      </c>
      <c r="F1488" s="1"/>
      <c r="G1488" s="1">
        <v>35</v>
      </c>
      <c r="H1488" s="1">
        <v>0</v>
      </c>
      <c r="I1488" s="1">
        <v>0</v>
      </c>
      <c r="J1488" s="1">
        <v>15</v>
      </c>
      <c r="K1488" s="1">
        <v>5</v>
      </c>
      <c r="L1488" s="1">
        <v>1</v>
      </c>
      <c r="M1488" s="1">
        <v>5</v>
      </c>
      <c r="N1488" s="1">
        <v>35</v>
      </c>
      <c r="O1488" s="1">
        <v>1</v>
      </c>
      <c r="P1488" s="1"/>
      <c r="Q1488" s="1"/>
      <c r="R1488" s="1">
        <v>1</v>
      </c>
      <c r="S1488" s="1"/>
      <c r="T1488" s="1"/>
      <c r="U1488" s="1"/>
      <c r="V1488" s="1"/>
      <c r="Z1488" s="3"/>
      <c r="AA1488" s="3"/>
      <c r="BD1488" s="4"/>
    </row>
    <row r="1489" spans="3:56" hidden="1" x14ac:dyDescent="0.3">
      <c r="C1489" s="1">
        <v>40057</v>
      </c>
      <c r="D1489" s="1">
        <v>2044</v>
      </c>
      <c r="E1489" s="1">
        <v>0</v>
      </c>
      <c r="F1489" s="1"/>
      <c r="G1489" s="1">
        <v>5</v>
      </c>
      <c r="H1489" s="1">
        <v>0</v>
      </c>
      <c r="I1489" s="1">
        <v>0</v>
      </c>
      <c r="J1489" s="1">
        <v>15</v>
      </c>
      <c r="K1489" s="1">
        <v>5</v>
      </c>
      <c r="L1489" s="1">
        <v>1</v>
      </c>
      <c r="M1489" s="1">
        <v>5</v>
      </c>
      <c r="N1489" s="1">
        <v>35</v>
      </c>
      <c r="O1489" s="1">
        <v>1</v>
      </c>
      <c r="P1489" s="1"/>
      <c r="Q1489" s="1"/>
      <c r="R1489" s="1">
        <v>1</v>
      </c>
      <c r="S1489" s="1"/>
      <c r="T1489" s="1"/>
      <c r="U1489" s="1"/>
      <c r="V1489" s="1"/>
      <c r="Z1489" s="3"/>
      <c r="AA1489" s="3"/>
      <c r="BD1489" s="4"/>
    </row>
    <row r="1490" spans="3:56" hidden="1" x14ac:dyDescent="0.3">
      <c r="C1490" s="1">
        <v>40058</v>
      </c>
      <c r="D1490" s="1">
        <v>2044</v>
      </c>
      <c r="E1490" s="1">
        <v>0</v>
      </c>
      <c r="F1490" s="1"/>
      <c r="G1490" s="1">
        <v>15</v>
      </c>
      <c r="H1490" s="1">
        <v>0</v>
      </c>
      <c r="I1490" s="1">
        <v>0</v>
      </c>
      <c r="J1490" s="1">
        <v>15</v>
      </c>
      <c r="K1490" s="1">
        <v>5</v>
      </c>
      <c r="L1490" s="1">
        <v>1</v>
      </c>
      <c r="M1490" s="1">
        <v>5</v>
      </c>
      <c r="N1490" s="1">
        <v>35</v>
      </c>
      <c r="O1490" s="1">
        <v>1</v>
      </c>
      <c r="P1490" s="1"/>
      <c r="Q1490" s="1"/>
      <c r="R1490" s="1">
        <v>1</v>
      </c>
      <c r="S1490" s="1"/>
      <c r="T1490" s="1"/>
      <c r="U1490" s="1"/>
      <c r="V1490" s="1"/>
      <c r="Z1490" s="3"/>
      <c r="AA1490" s="3"/>
      <c r="BD1490" s="4"/>
    </row>
    <row r="1491" spans="3:56" hidden="1" x14ac:dyDescent="0.3">
      <c r="C1491" s="1">
        <v>40059</v>
      </c>
      <c r="D1491" s="1">
        <v>2044</v>
      </c>
      <c r="E1491" s="1">
        <v>1</v>
      </c>
      <c r="F1491" s="1">
        <v>0.5</v>
      </c>
      <c r="G1491" s="1"/>
      <c r="H1491" s="1"/>
      <c r="I1491" s="1">
        <v>1</v>
      </c>
      <c r="J1491" s="1"/>
      <c r="K1491" s="1"/>
      <c r="L1491" s="1"/>
      <c r="M1491" s="1"/>
      <c r="N1491" s="1">
        <v>35</v>
      </c>
      <c r="O1491" s="1">
        <v>1</v>
      </c>
      <c r="P1491" s="1">
        <v>40000</v>
      </c>
      <c r="Q1491" s="1">
        <v>3</v>
      </c>
      <c r="R1491" s="1">
        <v>1</v>
      </c>
      <c r="S1491" s="1"/>
      <c r="T1491" s="1"/>
      <c r="U1491" s="1"/>
      <c r="V1491" s="1"/>
      <c r="Z1491" s="3"/>
      <c r="AA1491" s="3"/>
      <c r="BD1491" s="4"/>
    </row>
    <row r="1492" spans="3:56" hidden="1" x14ac:dyDescent="0.3">
      <c r="C1492" s="1">
        <v>40060</v>
      </c>
      <c r="D1492" s="1">
        <v>2044</v>
      </c>
      <c r="E1492" s="1">
        <v>0</v>
      </c>
      <c r="F1492" s="1"/>
      <c r="G1492" s="1">
        <v>25</v>
      </c>
      <c r="H1492" s="1">
        <v>0</v>
      </c>
      <c r="I1492" s="1">
        <v>0</v>
      </c>
      <c r="J1492" s="1">
        <v>15</v>
      </c>
      <c r="K1492" s="1">
        <v>5</v>
      </c>
      <c r="L1492" s="1">
        <v>1</v>
      </c>
      <c r="M1492" s="1">
        <v>5</v>
      </c>
      <c r="N1492" s="1">
        <v>35</v>
      </c>
      <c r="O1492" s="1">
        <v>1</v>
      </c>
      <c r="P1492" s="1"/>
      <c r="Q1492" s="1"/>
      <c r="R1492" s="1">
        <v>1</v>
      </c>
      <c r="S1492" s="1"/>
      <c r="T1492" s="1"/>
      <c r="U1492" s="1"/>
      <c r="V1492" s="1"/>
      <c r="Z1492" s="3"/>
      <c r="AA1492" s="3"/>
      <c r="BD1492" s="4"/>
    </row>
    <row r="1493" spans="3:56" hidden="1" x14ac:dyDescent="0.3">
      <c r="C1493" s="1">
        <v>40061</v>
      </c>
      <c r="D1493" s="1">
        <v>2044</v>
      </c>
      <c r="E1493" s="1">
        <v>0</v>
      </c>
      <c r="F1493" s="1"/>
      <c r="G1493" s="1">
        <v>35</v>
      </c>
      <c r="H1493" s="1">
        <v>0</v>
      </c>
      <c r="I1493" s="1">
        <v>0</v>
      </c>
      <c r="J1493" s="1">
        <v>15</v>
      </c>
      <c r="K1493" s="1">
        <v>5</v>
      </c>
      <c r="L1493" s="1">
        <v>1</v>
      </c>
      <c r="M1493" s="1">
        <v>5</v>
      </c>
      <c r="N1493" s="1">
        <v>35</v>
      </c>
      <c r="O1493" s="1">
        <v>1</v>
      </c>
      <c r="P1493" s="1"/>
      <c r="Q1493" s="1"/>
      <c r="R1493" s="1">
        <v>1</v>
      </c>
      <c r="S1493" s="1"/>
      <c r="T1493" s="1"/>
      <c r="U1493" s="1"/>
      <c r="V1493" s="1"/>
      <c r="Z1493" s="3"/>
      <c r="AA1493" s="3"/>
      <c r="BD1493" s="4"/>
    </row>
    <row r="1494" spans="3:56" hidden="1" x14ac:dyDescent="0.3">
      <c r="C1494" s="1">
        <v>40062</v>
      </c>
      <c r="D1494" s="1">
        <v>2045</v>
      </c>
      <c r="E1494" s="1">
        <v>0</v>
      </c>
      <c r="F1494" s="1"/>
      <c r="G1494" s="1">
        <v>5</v>
      </c>
      <c r="H1494" s="1">
        <v>0</v>
      </c>
      <c r="I1494" s="1">
        <v>0</v>
      </c>
      <c r="J1494" s="1">
        <v>15</v>
      </c>
      <c r="K1494" s="1">
        <v>5</v>
      </c>
      <c r="L1494" s="1">
        <v>1</v>
      </c>
      <c r="M1494" s="1">
        <v>5</v>
      </c>
      <c r="N1494" s="1">
        <v>35</v>
      </c>
      <c r="O1494" s="1">
        <v>1</v>
      </c>
      <c r="P1494" s="1"/>
      <c r="Q1494" s="1"/>
      <c r="R1494" s="1">
        <v>1</v>
      </c>
      <c r="S1494" s="1"/>
      <c r="T1494" s="1"/>
      <c r="U1494" s="1"/>
      <c r="V1494" s="1"/>
      <c r="Z1494" s="3"/>
      <c r="AA1494" s="3"/>
      <c r="BD1494" s="4"/>
    </row>
    <row r="1495" spans="3:56" hidden="1" x14ac:dyDescent="0.3">
      <c r="C1495" s="1">
        <v>40063</v>
      </c>
      <c r="D1495" s="1">
        <v>2045</v>
      </c>
      <c r="E1495" s="1">
        <v>0</v>
      </c>
      <c r="F1495" s="1"/>
      <c r="G1495" s="1">
        <v>15</v>
      </c>
      <c r="H1495" s="1">
        <v>0</v>
      </c>
      <c r="I1495" s="1">
        <v>0</v>
      </c>
      <c r="J1495" s="1">
        <v>15</v>
      </c>
      <c r="K1495" s="1">
        <v>5</v>
      </c>
      <c r="L1495" s="1">
        <v>1</v>
      </c>
      <c r="M1495" s="1">
        <v>5</v>
      </c>
      <c r="N1495" s="1">
        <v>35</v>
      </c>
      <c r="O1495" s="1">
        <v>1</v>
      </c>
      <c r="P1495" s="1"/>
      <c r="Q1495" s="1"/>
      <c r="R1495" s="1">
        <v>1</v>
      </c>
      <c r="S1495" s="1"/>
      <c r="T1495" s="1"/>
      <c r="U1495" s="1"/>
      <c r="V1495" s="1"/>
      <c r="Z1495" s="3"/>
      <c r="AA1495" s="3"/>
      <c r="BD1495" s="4"/>
    </row>
    <row r="1496" spans="3:56" hidden="1" x14ac:dyDescent="0.3">
      <c r="C1496" s="1">
        <v>40064</v>
      </c>
      <c r="D1496" s="1">
        <v>2045</v>
      </c>
      <c r="E1496" s="1">
        <v>1</v>
      </c>
      <c r="F1496" s="1">
        <v>0.5</v>
      </c>
      <c r="G1496" s="1"/>
      <c r="H1496" s="1"/>
      <c r="I1496" s="1">
        <v>1</v>
      </c>
      <c r="J1496" s="1"/>
      <c r="K1496" s="1"/>
      <c r="L1496" s="1"/>
      <c r="M1496" s="1"/>
      <c r="N1496" s="1">
        <v>35</v>
      </c>
      <c r="O1496" s="1">
        <v>1</v>
      </c>
      <c r="P1496" s="1">
        <v>40000</v>
      </c>
      <c r="Q1496" s="1">
        <v>3</v>
      </c>
      <c r="R1496" s="1">
        <v>1</v>
      </c>
      <c r="S1496" s="1"/>
      <c r="T1496" s="1"/>
      <c r="U1496" s="1"/>
      <c r="V1496" s="1"/>
      <c r="Z1496" s="3"/>
      <c r="AA1496" s="3"/>
      <c r="BD1496" s="4"/>
    </row>
    <row r="1497" spans="3:56" hidden="1" x14ac:dyDescent="0.3">
      <c r="C1497" s="1">
        <v>40065</v>
      </c>
      <c r="D1497" s="1">
        <v>2045</v>
      </c>
      <c r="E1497" s="1">
        <v>0</v>
      </c>
      <c r="F1497" s="1"/>
      <c r="G1497" s="1">
        <v>25</v>
      </c>
      <c r="H1497" s="1">
        <v>0</v>
      </c>
      <c r="I1497" s="1">
        <v>0</v>
      </c>
      <c r="J1497" s="1">
        <v>15</v>
      </c>
      <c r="K1497" s="1">
        <v>5</v>
      </c>
      <c r="L1497" s="1">
        <v>1</v>
      </c>
      <c r="M1497" s="1">
        <v>5</v>
      </c>
      <c r="N1497" s="1">
        <v>35</v>
      </c>
      <c r="O1497" s="1">
        <v>1</v>
      </c>
      <c r="P1497" s="1"/>
      <c r="Q1497" s="1"/>
      <c r="R1497" s="1">
        <v>1</v>
      </c>
      <c r="S1497" s="1"/>
      <c r="T1497" s="1"/>
      <c r="U1497" s="1"/>
      <c r="V1497" s="1"/>
      <c r="Z1497" s="3"/>
      <c r="AA1497" s="3"/>
      <c r="BD1497" s="4"/>
    </row>
    <row r="1498" spans="3:56" hidden="1" x14ac:dyDescent="0.3">
      <c r="C1498" s="1">
        <v>40066</v>
      </c>
      <c r="D1498" s="1">
        <v>2045</v>
      </c>
      <c r="E1498" s="1">
        <v>0</v>
      </c>
      <c r="F1498" s="1"/>
      <c r="G1498" s="1">
        <v>35</v>
      </c>
      <c r="H1498" s="1">
        <v>0</v>
      </c>
      <c r="I1498" s="1">
        <v>0</v>
      </c>
      <c r="J1498" s="1">
        <v>15</v>
      </c>
      <c r="K1498" s="1">
        <v>5</v>
      </c>
      <c r="L1498" s="1">
        <v>1</v>
      </c>
      <c r="M1498" s="1">
        <v>5</v>
      </c>
      <c r="N1498" s="1">
        <v>35</v>
      </c>
      <c r="O1498" s="1">
        <v>1</v>
      </c>
      <c r="P1498" s="1"/>
      <c r="Q1498" s="1"/>
      <c r="R1498" s="1">
        <v>1</v>
      </c>
      <c r="S1498" s="1"/>
      <c r="T1498" s="1"/>
      <c r="U1498" s="1"/>
      <c r="V1498" s="1"/>
      <c r="Z1498" s="3"/>
      <c r="AA1498" s="3"/>
      <c r="BD1498" s="4"/>
    </row>
    <row r="1499" spans="3:56" hidden="1" x14ac:dyDescent="0.3">
      <c r="C1499" s="1">
        <v>40067</v>
      </c>
      <c r="D1499" s="1">
        <v>2046</v>
      </c>
      <c r="E1499" s="1">
        <v>0</v>
      </c>
      <c r="F1499" s="1"/>
      <c r="G1499" s="1">
        <v>0</v>
      </c>
      <c r="H1499" s="1">
        <v>0</v>
      </c>
      <c r="I1499" s="1">
        <v>1</v>
      </c>
      <c r="J1499" s="1"/>
      <c r="K1499" s="1"/>
      <c r="L1499" s="1"/>
      <c r="M1499" s="1"/>
      <c r="N1499" s="1">
        <v>35</v>
      </c>
      <c r="O1499" s="1">
        <v>60</v>
      </c>
      <c r="P1499" s="1"/>
      <c r="Q1499" s="1"/>
      <c r="R1499" s="1">
        <v>1</v>
      </c>
      <c r="S1499" s="1"/>
      <c r="T1499" s="1"/>
      <c r="U1499" s="1"/>
      <c r="V1499" s="1"/>
      <c r="Z1499" s="3"/>
      <c r="AA1499" s="3"/>
      <c r="BD1499" s="4"/>
    </row>
    <row r="1500" spans="3:56" hidden="1" x14ac:dyDescent="0.3">
      <c r="C1500" s="1">
        <v>40068</v>
      </c>
      <c r="D1500" s="1">
        <v>2046</v>
      </c>
      <c r="E1500" s="1">
        <v>0</v>
      </c>
      <c r="F1500" s="1"/>
      <c r="G1500" s="1">
        <v>5</v>
      </c>
      <c r="H1500" s="1">
        <v>0</v>
      </c>
      <c r="I1500" s="1">
        <v>0</v>
      </c>
      <c r="J1500" s="1">
        <v>15</v>
      </c>
      <c r="K1500" s="1">
        <v>5</v>
      </c>
      <c r="L1500" s="1">
        <v>1</v>
      </c>
      <c r="M1500" s="1">
        <v>5</v>
      </c>
      <c r="N1500" s="1">
        <v>35</v>
      </c>
      <c r="O1500" s="1">
        <v>1</v>
      </c>
      <c r="P1500" s="1"/>
      <c r="Q1500" s="1"/>
      <c r="R1500" s="1">
        <v>1</v>
      </c>
      <c r="S1500" s="1"/>
      <c r="T1500" s="1"/>
      <c r="U1500" s="1"/>
      <c r="V1500" s="1"/>
      <c r="Z1500" s="3"/>
      <c r="AA1500" s="3"/>
      <c r="BD1500" s="4"/>
    </row>
    <row r="1501" spans="3:56" hidden="1" x14ac:dyDescent="0.3">
      <c r="C1501" s="1">
        <v>40069</v>
      </c>
      <c r="D1501" s="1">
        <v>2046</v>
      </c>
      <c r="E1501" s="1">
        <v>0</v>
      </c>
      <c r="F1501" s="1"/>
      <c r="G1501" s="1">
        <v>15</v>
      </c>
      <c r="H1501" s="1">
        <v>0</v>
      </c>
      <c r="I1501" s="1">
        <v>0</v>
      </c>
      <c r="J1501" s="1">
        <v>15</v>
      </c>
      <c r="K1501" s="1">
        <v>5</v>
      </c>
      <c r="L1501" s="1">
        <v>1</v>
      </c>
      <c r="M1501" s="1">
        <v>5</v>
      </c>
      <c r="N1501" s="1">
        <v>35</v>
      </c>
      <c r="O1501" s="1">
        <v>1</v>
      </c>
      <c r="P1501" s="1"/>
      <c r="Q1501" s="1"/>
      <c r="R1501" s="1">
        <v>1</v>
      </c>
      <c r="S1501" s="1"/>
      <c r="T1501" s="1"/>
      <c r="U1501" s="1"/>
      <c r="V1501" s="1"/>
      <c r="Z1501" s="3"/>
      <c r="AA1501" s="3"/>
      <c r="BD1501" s="4"/>
    </row>
    <row r="1502" spans="3:56" hidden="1" x14ac:dyDescent="0.3">
      <c r="C1502" s="1">
        <v>40070</v>
      </c>
      <c r="D1502" s="1">
        <v>2046</v>
      </c>
      <c r="E1502" s="1">
        <v>0</v>
      </c>
      <c r="F1502" s="1"/>
      <c r="G1502" s="1">
        <v>25</v>
      </c>
      <c r="H1502" s="1">
        <v>0</v>
      </c>
      <c r="I1502" s="1">
        <v>0</v>
      </c>
      <c r="J1502" s="1">
        <v>15</v>
      </c>
      <c r="K1502" s="1">
        <v>5</v>
      </c>
      <c r="L1502" s="1">
        <v>1</v>
      </c>
      <c r="M1502" s="1">
        <v>5</v>
      </c>
      <c r="N1502" s="1">
        <v>35</v>
      </c>
      <c r="O1502" s="1">
        <v>1</v>
      </c>
      <c r="P1502" s="1"/>
      <c r="Q1502" s="1"/>
      <c r="R1502" s="1">
        <v>1</v>
      </c>
      <c r="S1502" s="1"/>
      <c r="T1502" s="1"/>
      <c r="U1502" s="1"/>
      <c r="V1502" s="1"/>
      <c r="Z1502" s="3"/>
      <c r="AA1502" s="3"/>
      <c r="BD1502" s="4"/>
    </row>
    <row r="1503" spans="3:56" hidden="1" x14ac:dyDescent="0.3">
      <c r="C1503" s="1">
        <v>40071</v>
      </c>
      <c r="D1503" s="1">
        <v>2046</v>
      </c>
      <c r="E1503" s="1">
        <v>0</v>
      </c>
      <c r="F1503" s="1"/>
      <c r="G1503" s="1">
        <v>35</v>
      </c>
      <c r="H1503" s="1">
        <v>0</v>
      </c>
      <c r="I1503" s="1">
        <v>0</v>
      </c>
      <c r="J1503" s="1">
        <v>15</v>
      </c>
      <c r="K1503" s="1">
        <v>5</v>
      </c>
      <c r="L1503" s="1">
        <v>1</v>
      </c>
      <c r="M1503" s="1">
        <v>5</v>
      </c>
      <c r="N1503" s="1">
        <v>35</v>
      </c>
      <c r="O1503" s="1">
        <v>1</v>
      </c>
      <c r="P1503" s="1"/>
      <c r="Q1503" s="1"/>
      <c r="R1503" s="1">
        <v>1</v>
      </c>
      <c r="S1503" s="1"/>
      <c r="T1503" s="1"/>
      <c r="U1503" s="1"/>
      <c r="V1503" s="1"/>
      <c r="Z1503" s="3"/>
      <c r="AA1503" s="3"/>
      <c r="BD1503" s="4"/>
    </row>
    <row r="1504" spans="3:56" hidden="1" x14ac:dyDescent="0.3">
      <c r="C1504" s="1">
        <v>50001</v>
      </c>
      <c r="D1504" s="1">
        <v>1051</v>
      </c>
      <c r="E1504" s="1">
        <v>0</v>
      </c>
      <c r="F1504" s="1"/>
      <c r="G1504" s="1">
        <v>20</v>
      </c>
      <c r="H1504" s="1">
        <v>0</v>
      </c>
      <c r="I1504" s="1">
        <v>1</v>
      </c>
      <c r="J1504" s="1">
        <v>25</v>
      </c>
      <c r="K1504" s="1">
        <v>5</v>
      </c>
      <c r="L1504" s="1">
        <v>1</v>
      </c>
      <c r="M1504" s="1">
        <v>5</v>
      </c>
      <c r="N1504" s="1">
        <v>35</v>
      </c>
      <c r="O1504" s="1">
        <v>1</v>
      </c>
      <c r="P1504" s="1"/>
      <c r="Q1504" s="1"/>
      <c r="R1504" s="1">
        <v>1</v>
      </c>
      <c r="S1504" s="1"/>
      <c r="T1504" s="1"/>
      <c r="U1504" s="1"/>
      <c r="V1504" s="1"/>
      <c r="Z1504" s="3"/>
      <c r="AA1504" s="3"/>
      <c r="BD1504" s="4"/>
    </row>
    <row r="1505" spans="3:56" hidden="1" x14ac:dyDescent="0.3">
      <c r="C1505" s="1">
        <v>50002</v>
      </c>
      <c r="D1505" s="1">
        <v>1051</v>
      </c>
      <c r="E1505" s="1">
        <v>0</v>
      </c>
      <c r="F1505" s="1"/>
      <c r="G1505" s="1">
        <v>28</v>
      </c>
      <c r="H1505" s="1">
        <v>0</v>
      </c>
      <c r="I1505" s="1">
        <v>1</v>
      </c>
      <c r="J1505" s="1">
        <v>25</v>
      </c>
      <c r="K1505" s="1">
        <v>5</v>
      </c>
      <c r="L1505" s="1">
        <v>1</v>
      </c>
      <c r="M1505" s="1">
        <v>5</v>
      </c>
      <c r="N1505" s="1">
        <v>35</v>
      </c>
      <c r="O1505" s="1">
        <v>1</v>
      </c>
      <c r="P1505" s="1"/>
      <c r="Q1505" s="1"/>
      <c r="R1505" s="1">
        <v>1</v>
      </c>
      <c r="S1505" s="1"/>
      <c r="T1505" s="1"/>
      <c r="U1505" s="1"/>
      <c r="V1505" s="1"/>
      <c r="Z1505" s="3"/>
      <c r="AA1505" s="3"/>
      <c r="BD1505" s="4"/>
    </row>
    <row r="1506" spans="3:56" hidden="1" x14ac:dyDescent="0.3">
      <c r="C1506" s="1">
        <v>50003</v>
      </c>
      <c r="D1506" s="1">
        <v>1051</v>
      </c>
      <c r="E1506" s="1">
        <v>0</v>
      </c>
      <c r="F1506" s="1"/>
      <c r="G1506" s="1">
        <v>45</v>
      </c>
      <c r="H1506" s="1">
        <v>0</v>
      </c>
      <c r="I1506" s="1">
        <v>1</v>
      </c>
      <c r="J1506" s="1">
        <v>25</v>
      </c>
      <c r="K1506" s="1">
        <v>5</v>
      </c>
      <c r="L1506" s="1">
        <v>1</v>
      </c>
      <c r="M1506" s="1">
        <v>5</v>
      </c>
      <c r="N1506" s="1">
        <v>35</v>
      </c>
      <c r="O1506" s="1">
        <v>1</v>
      </c>
      <c r="P1506" s="1"/>
      <c r="Q1506" s="1"/>
      <c r="R1506" s="1">
        <v>1</v>
      </c>
      <c r="S1506" s="1"/>
      <c r="T1506" s="1"/>
      <c r="U1506" s="1"/>
      <c r="V1506" s="1"/>
      <c r="Z1506" s="3"/>
      <c r="AA1506" s="3"/>
      <c r="BD1506" s="4"/>
    </row>
    <row r="1507" spans="3:56" hidden="1" x14ac:dyDescent="0.3">
      <c r="C1507" s="1">
        <v>50004</v>
      </c>
      <c r="D1507" s="1">
        <v>1051</v>
      </c>
      <c r="E1507" s="1">
        <v>0</v>
      </c>
      <c r="F1507" s="1"/>
      <c r="G1507" s="1">
        <v>52</v>
      </c>
      <c r="H1507" s="1">
        <v>0</v>
      </c>
      <c r="I1507" s="1">
        <v>1</v>
      </c>
      <c r="J1507" s="1">
        <v>25</v>
      </c>
      <c r="K1507" s="1">
        <v>5</v>
      </c>
      <c r="L1507" s="1">
        <v>1</v>
      </c>
      <c r="M1507" s="1">
        <v>5</v>
      </c>
      <c r="N1507" s="1">
        <v>35</v>
      </c>
      <c r="O1507" s="1">
        <v>1</v>
      </c>
      <c r="P1507" s="1"/>
      <c r="Q1507" s="1"/>
      <c r="R1507" s="1">
        <v>1</v>
      </c>
      <c r="S1507" s="1"/>
      <c r="T1507" s="1"/>
      <c r="U1507" s="1"/>
      <c r="V1507" s="1"/>
      <c r="Z1507" s="3"/>
      <c r="AA1507" s="3"/>
      <c r="BD1507" s="4"/>
    </row>
    <row r="1508" spans="3:56" hidden="1" x14ac:dyDescent="0.3">
      <c r="C1508" s="1">
        <v>50005</v>
      </c>
      <c r="D1508" s="1">
        <v>1051</v>
      </c>
      <c r="E1508" s="1">
        <v>0</v>
      </c>
      <c r="F1508" s="1"/>
      <c r="G1508" s="1">
        <v>55</v>
      </c>
      <c r="H1508" s="1">
        <v>0</v>
      </c>
      <c r="I1508" s="1">
        <v>0</v>
      </c>
      <c r="J1508" s="1">
        <v>30</v>
      </c>
      <c r="K1508" s="1">
        <v>5</v>
      </c>
      <c r="L1508" s="1">
        <v>1</v>
      </c>
      <c r="M1508" s="1">
        <v>5</v>
      </c>
      <c r="N1508" s="1">
        <v>35</v>
      </c>
      <c r="O1508" s="1">
        <v>1</v>
      </c>
      <c r="P1508" s="1"/>
      <c r="Q1508" s="1"/>
      <c r="R1508" s="1">
        <v>1</v>
      </c>
      <c r="S1508" s="1"/>
      <c r="T1508" s="1"/>
      <c r="U1508" s="1"/>
      <c r="V1508" s="1"/>
      <c r="Z1508" s="3"/>
      <c r="AA1508" s="3"/>
      <c r="BD1508" s="4"/>
    </row>
    <row r="1509" spans="3:56" hidden="1" x14ac:dyDescent="0.3">
      <c r="C1509" s="1">
        <v>50006</v>
      </c>
      <c r="D1509" s="1">
        <v>1051</v>
      </c>
      <c r="E1509" s="1">
        <v>0</v>
      </c>
      <c r="F1509" s="1"/>
      <c r="G1509" s="1">
        <v>60</v>
      </c>
      <c r="H1509" s="1">
        <v>0</v>
      </c>
      <c r="I1509" s="1">
        <v>0</v>
      </c>
      <c r="J1509" s="1">
        <v>35</v>
      </c>
      <c r="K1509" s="1">
        <v>5</v>
      </c>
      <c r="L1509" s="1">
        <v>1</v>
      </c>
      <c r="M1509" s="1">
        <v>5</v>
      </c>
      <c r="N1509" s="1">
        <v>35</v>
      </c>
      <c r="O1509" s="1">
        <v>1</v>
      </c>
      <c r="P1509" s="1"/>
      <c r="Q1509" s="1"/>
      <c r="R1509" s="1">
        <v>1</v>
      </c>
      <c r="S1509" s="1"/>
      <c r="T1509" s="1"/>
      <c r="U1509" s="1"/>
      <c r="V1509" s="1"/>
      <c r="Z1509" s="3"/>
      <c r="AA1509" s="3"/>
      <c r="BD1509" s="4"/>
    </row>
    <row r="1510" spans="3:56" hidden="1" x14ac:dyDescent="0.3">
      <c r="C1510" s="1">
        <v>50007</v>
      </c>
      <c r="D1510" s="1">
        <v>1051</v>
      </c>
      <c r="E1510" s="1">
        <v>0</v>
      </c>
      <c r="F1510" s="1"/>
      <c r="G1510" s="1">
        <v>90</v>
      </c>
      <c r="H1510" s="1">
        <v>0</v>
      </c>
      <c r="I1510" s="1">
        <v>0</v>
      </c>
      <c r="J1510" s="1">
        <v>42</v>
      </c>
      <c r="K1510" s="1">
        <v>5</v>
      </c>
      <c r="L1510" s="1">
        <v>1</v>
      </c>
      <c r="M1510" s="1">
        <v>5</v>
      </c>
      <c r="N1510" s="1">
        <v>35</v>
      </c>
      <c r="O1510" s="1">
        <v>1</v>
      </c>
      <c r="P1510" s="1"/>
      <c r="Q1510" s="1"/>
      <c r="R1510" s="1">
        <v>1</v>
      </c>
      <c r="S1510" s="1"/>
      <c r="T1510" s="1"/>
      <c r="U1510" s="1"/>
      <c r="V1510" s="1"/>
      <c r="Z1510" s="3"/>
      <c r="AA1510" s="3"/>
      <c r="BD1510" s="4"/>
    </row>
    <row r="1511" spans="3:56" hidden="1" x14ac:dyDescent="0.3">
      <c r="C1511" s="1">
        <v>50008</v>
      </c>
      <c r="D1511" s="1">
        <v>1051</v>
      </c>
      <c r="E1511" s="1">
        <v>0</v>
      </c>
      <c r="F1511" s="1"/>
      <c r="G1511" s="1">
        <v>95</v>
      </c>
      <c r="H1511" s="1">
        <v>0</v>
      </c>
      <c r="I1511" s="1">
        <v>0</v>
      </c>
      <c r="J1511" s="1">
        <v>50</v>
      </c>
      <c r="K1511" s="1">
        <v>5</v>
      </c>
      <c r="L1511" s="1">
        <v>1</v>
      </c>
      <c r="M1511" s="1">
        <v>5</v>
      </c>
      <c r="N1511" s="1">
        <v>35</v>
      </c>
      <c r="O1511" s="1">
        <v>1</v>
      </c>
      <c r="P1511" s="1"/>
      <c r="Q1511" s="1"/>
      <c r="R1511" s="1">
        <v>1</v>
      </c>
      <c r="S1511" s="1"/>
      <c r="T1511" s="1"/>
      <c r="U1511" s="1"/>
      <c r="V1511" s="1"/>
      <c r="Z1511" s="3"/>
      <c r="AA1511" s="3"/>
      <c r="BD1511" s="4"/>
    </row>
    <row r="1512" spans="3:56" hidden="1" x14ac:dyDescent="0.3">
      <c r="C1512" s="1">
        <v>50009</v>
      </c>
      <c r="D1512" s="1">
        <v>1051</v>
      </c>
      <c r="E1512" s="1">
        <v>0</v>
      </c>
      <c r="F1512" s="1"/>
      <c r="G1512" s="1">
        <v>110</v>
      </c>
      <c r="H1512" s="1">
        <v>0</v>
      </c>
      <c r="I1512" s="1">
        <v>0</v>
      </c>
      <c r="J1512" s="1">
        <v>55</v>
      </c>
      <c r="K1512" s="1">
        <v>5</v>
      </c>
      <c r="L1512" s="1">
        <v>1</v>
      </c>
      <c r="M1512" s="1">
        <v>5</v>
      </c>
      <c r="N1512" s="1">
        <v>35</v>
      </c>
      <c r="O1512" s="1">
        <v>1</v>
      </c>
      <c r="P1512" s="1"/>
      <c r="Q1512" s="1"/>
      <c r="R1512" s="1">
        <v>1</v>
      </c>
      <c r="S1512" s="1"/>
      <c r="T1512" s="1"/>
      <c r="U1512" s="1"/>
      <c r="V1512" s="1"/>
      <c r="Z1512" s="3"/>
      <c r="AA1512" s="3"/>
      <c r="BD1512" s="4"/>
    </row>
    <row r="1513" spans="3:56" hidden="1" x14ac:dyDescent="0.3">
      <c r="C1513" s="1">
        <v>50010</v>
      </c>
      <c r="D1513" s="1">
        <v>1051</v>
      </c>
      <c r="E1513" s="1">
        <v>0</v>
      </c>
      <c r="F1513" s="1"/>
      <c r="G1513" s="1">
        <v>115</v>
      </c>
      <c r="H1513" s="1">
        <v>0</v>
      </c>
      <c r="I1513" s="1">
        <v>0</v>
      </c>
      <c r="J1513" s="1">
        <v>65</v>
      </c>
      <c r="K1513" s="1">
        <v>5</v>
      </c>
      <c r="L1513" s="1">
        <v>1</v>
      </c>
      <c r="M1513" s="1">
        <v>5</v>
      </c>
      <c r="N1513" s="1">
        <v>35</v>
      </c>
      <c r="O1513" s="1">
        <v>1</v>
      </c>
      <c r="P1513" s="1"/>
      <c r="Q1513" s="1"/>
      <c r="R1513" s="1">
        <v>1</v>
      </c>
      <c r="S1513" s="1"/>
      <c r="T1513" s="1"/>
      <c r="U1513" s="1"/>
      <c r="V1513" s="1"/>
      <c r="Z1513" s="3"/>
      <c r="AA1513" s="3"/>
      <c r="BD1513" s="4"/>
    </row>
    <row r="1514" spans="3:56" hidden="1" x14ac:dyDescent="0.3">
      <c r="C1514" s="1">
        <v>50011</v>
      </c>
      <c r="D1514" s="1">
        <v>1052</v>
      </c>
      <c r="E1514" s="1">
        <v>0</v>
      </c>
      <c r="F1514" s="1"/>
      <c r="G1514" s="1">
        <v>1</v>
      </c>
      <c r="H1514" s="1">
        <v>0</v>
      </c>
      <c r="I1514" s="1">
        <v>4</v>
      </c>
      <c r="J1514" s="1">
        <v>25</v>
      </c>
      <c r="K1514" s="1">
        <v>5</v>
      </c>
      <c r="L1514" s="1">
        <v>1</v>
      </c>
      <c r="M1514" s="1">
        <v>5</v>
      </c>
      <c r="N1514" s="1">
        <v>35</v>
      </c>
      <c r="O1514" s="1">
        <v>1</v>
      </c>
      <c r="P1514" s="1"/>
      <c r="Q1514" s="1"/>
      <c r="R1514" s="1">
        <v>1</v>
      </c>
      <c r="S1514" s="1"/>
      <c r="T1514" s="1"/>
      <c r="U1514" s="1"/>
      <c r="V1514" s="1"/>
      <c r="Z1514" s="3"/>
      <c r="AA1514" s="3"/>
      <c r="BD1514" s="4"/>
    </row>
    <row r="1515" spans="3:56" hidden="1" x14ac:dyDescent="0.3">
      <c r="C1515" s="1">
        <v>50012</v>
      </c>
      <c r="D1515" s="1">
        <v>1052</v>
      </c>
      <c r="E1515" s="1">
        <v>0</v>
      </c>
      <c r="F1515" s="1"/>
      <c r="G1515" s="1">
        <v>1</v>
      </c>
      <c r="H1515" s="1">
        <v>0</v>
      </c>
      <c r="I1515" s="1">
        <v>4</v>
      </c>
      <c r="J1515" s="1">
        <v>15</v>
      </c>
      <c r="K1515" s="1">
        <v>5</v>
      </c>
      <c r="L1515" s="1">
        <v>1</v>
      </c>
      <c r="M1515" s="1">
        <v>5</v>
      </c>
      <c r="N1515" s="1">
        <v>35</v>
      </c>
      <c r="O1515" s="1">
        <v>1</v>
      </c>
      <c r="P1515" s="1"/>
      <c r="Q1515" s="1"/>
      <c r="R1515" s="1" t="s">
        <v>1606</v>
      </c>
      <c r="S1515" s="1"/>
      <c r="T1515" s="1"/>
      <c r="U1515" s="1"/>
      <c r="V1515" s="1"/>
      <c r="Z1515" s="3"/>
      <c r="AA1515" s="3"/>
      <c r="BD1515" s="4"/>
    </row>
    <row r="1516" spans="3:56" hidden="1" x14ac:dyDescent="0.3">
      <c r="C1516" s="1">
        <v>50013</v>
      </c>
      <c r="D1516" s="1">
        <v>1052</v>
      </c>
      <c r="E1516" s="1">
        <v>0</v>
      </c>
      <c r="F1516" s="1"/>
      <c r="G1516" s="1">
        <v>42</v>
      </c>
      <c r="H1516" s="1">
        <v>0</v>
      </c>
      <c r="I1516" s="1">
        <v>0</v>
      </c>
      <c r="J1516" s="1">
        <v>42</v>
      </c>
      <c r="K1516" s="1">
        <v>5</v>
      </c>
      <c r="L1516" s="1">
        <v>1</v>
      </c>
      <c r="M1516" s="1">
        <v>5</v>
      </c>
      <c r="N1516" s="1">
        <v>35</v>
      </c>
      <c r="O1516" s="1">
        <v>1</v>
      </c>
      <c r="P1516" s="1"/>
      <c r="Q1516" s="1"/>
      <c r="R1516" s="1">
        <v>1</v>
      </c>
      <c r="S1516" s="1"/>
      <c r="T1516" s="1"/>
      <c r="U1516" s="1"/>
      <c r="V1516" s="1"/>
      <c r="Z1516" s="3"/>
      <c r="AA1516" s="3"/>
      <c r="BD1516" s="4"/>
    </row>
    <row r="1517" spans="3:56" hidden="1" x14ac:dyDescent="0.3">
      <c r="C1517" s="1">
        <v>50014</v>
      </c>
      <c r="D1517" s="1">
        <v>1052</v>
      </c>
      <c r="E1517" s="1">
        <v>0</v>
      </c>
      <c r="F1517" s="1"/>
      <c r="G1517" s="1">
        <v>57</v>
      </c>
      <c r="H1517" s="1">
        <v>0</v>
      </c>
      <c r="I1517" s="1">
        <v>0</v>
      </c>
      <c r="J1517" s="1">
        <v>57</v>
      </c>
      <c r="K1517" s="1">
        <v>5</v>
      </c>
      <c r="L1517" s="1">
        <v>1</v>
      </c>
      <c r="M1517" s="1">
        <v>5</v>
      </c>
      <c r="N1517" s="1">
        <v>35</v>
      </c>
      <c r="O1517" s="1">
        <v>1</v>
      </c>
      <c r="P1517" s="1"/>
      <c r="Q1517" s="1"/>
      <c r="R1517" s="1">
        <v>1</v>
      </c>
      <c r="S1517" s="1"/>
      <c r="T1517" s="1"/>
      <c r="U1517" s="1"/>
      <c r="V1517" s="1"/>
      <c r="Z1517" s="3"/>
      <c r="AA1517" s="3"/>
      <c r="BD1517" s="4"/>
    </row>
    <row r="1518" spans="3:56" hidden="1" x14ac:dyDescent="0.3">
      <c r="C1518" s="1">
        <v>50015</v>
      </c>
      <c r="D1518" s="1">
        <v>1053</v>
      </c>
      <c r="E1518" s="1">
        <v>0</v>
      </c>
      <c r="F1518" s="1"/>
      <c r="G1518" s="1">
        <v>10</v>
      </c>
      <c r="H1518" s="1">
        <v>0</v>
      </c>
      <c r="I1518" s="1">
        <v>3</v>
      </c>
      <c r="J1518" s="1">
        <v>25</v>
      </c>
      <c r="K1518" s="1">
        <v>5</v>
      </c>
      <c r="L1518" s="1">
        <v>1</v>
      </c>
      <c r="M1518" s="1">
        <v>5</v>
      </c>
      <c r="N1518" s="1">
        <v>35</v>
      </c>
      <c r="O1518" s="1">
        <v>1</v>
      </c>
      <c r="P1518" s="1"/>
      <c r="Q1518" s="1"/>
      <c r="R1518" s="1">
        <v>1</v>
      </c>
      <c r="S1518" s="1"/>
      <c r="T1518" s="1"/>
      <c r="U1518" s="1"/>
      <c r="V1518" s="1"/>
      <c r="Z1518" s="3"/>
      <c r="AA1518" s="3"/>
      <c r="BD1518" s="4"/>
    </row>
    <row r="1519" spans="3:56" hidden="1" x14ac:dyDescent="0.3">
      <c r="C1519" s="1">
        <v>50016</v>
      </c>
      <c r="D1519" s="1">
        <v>1053</v>
      </c>
      <c r="E1519" s="1">
        <v>0</v>
      </c>
      <c r="F1519" s="1"/>
      <c r="G1519" s="1">
        <v>15</v>
      </c>
      <c r="H1519" s="1">
        <v>0</v>
      </c>
      <c r="I1519" s="1">
        <v>2</v>
      </c>
      <c r="J1519" s="1">
        <v>25</v>
      </c>
      <c r="K1519" s="1">
        <v>5</v>
      </c>
      <c r="L1519" s="1">
        <v>1</v>
      </c>
      <c r="M1519" s="1">
        <v>5</v>
      </c>
      <c r="N1519" s="1">
        <v>35</v>
      </c>
      <c r="O1519" s="1">
        <v>1</v>
      </c>
      <c r="P1519" s="1"/>
      <c r="Q1519" s="1"/>
      <c r="R1519" s="1">
        <v>1</v>
      </c>
      <c r="S1519" s="1"/>
      <c r="T1519" s="1"/>
      <c r="U1519" s="1"/>
      <c r="V1519" s="1"/>
      <c r="Z1519" s="3"/>
      <c r="AA1519" s="3"/>
      <c r="BD1519" s="4"/>
    </row>
    <row r="1520" spans="3:56" hidden="1" x14ac:dyDescent="0.3">
      <c r="C1520" s="1">
        <v>50017</v>
      </c>
      <c r="D1520" s="1">
        <v>1053</v>
      </c>
      <c r="E1520" s="1">
        <v>0</v>
      </c>
      <c r="F1520" s="1"/>
      <c r="G1520" s="1">
        <v>20</v>
      </c>
      <c r="H1520" s="1">
        <v>0</v>
      </c>
      <c r="I1520" s="1">
        <v>1</v>
      </c>
      <c r="J1520" s="1">
        <v>25</v>
      </c>
      <c r="K1520" s="1">
        <v>5</v>
      </c>
      <c r="L1520" s="1">
        <v>1</v>
      </c>
      <c r="M1520" s="1">
        <v>5</v>
      </c>
      <c r="N1520" s="1">
        <v>35</v>
      </c>
      <c r="O1520" s="1">
        <v>1</v>
      </c>
      <c r="P1520" s="1"/>
      <c r="Q1520" s="1"/>
      <c r="R1520" s="1">
        <v>1</v>
      </c>
      <c r="S1520" s="1"/>
      <c r="T1520" s="1"/>
      <c r="U1520" s="1"/>
      <c r="V1520" s="1"/>
      <c r="Z1520" s="3"/>
      <c r="AA1520" s="3"/>
      <c r="BD1520" s="4"/>
    </row>
    <row r="1521" spans="3:56" hidden="1" x14ac:dyDescent="0.3">
      <c r="C1521" s="1">
        <v>50018</v>
      </c>
      <c r="D1521" s="1">
        <v>1053</v>
      </c>
      <c r="E1521" s="1">
        <v>0</v>
      </c>
      <c r="F1521" s="1"/>
      <c r="G1521" s="1">
        <v>25</v>
      </c>
      <c r="H1521" s="1">
        <v>0</v>
      </c>
      <c r="I1521" s="1">
        <v>1</v>
      </c>
      <c r="J1521" s="1">
        <v>25</v>
      </c>
      <c r="K1521" s="1">
        <v>5</v>
      </c>
      <c r="L1521" s="1">
        <v>1</v>
      </c>
      <c r="M1521" s="1">
        <v>5</v>
      </c>
      <c r="N1521" s="1">
        <v>35</v>
      </c>
      <c r="O1521" s="1">
        <v>1</v>
      </c>
      <c r="P1521" s="1"/>
      <c r="Q1521" s="1"/>
      <c r="R1521" s="1">
        <v>1</v>
      </c>
      <c r="S1521" s="1"/>
      <c r="T1521" s="1"/>
      <c r="U1521" s="1"/>
      <c r="V1521" s="1"/>
      <c r="Z1521" s="3"/>
      <c r="AA1521" s="3"/>
      <c r="BD1521" s="4"/>
    </row>
    <row r="1522" spans="3:56" hidden="1" x14ac:dyDescent="0.3">
      <c r="C1522" s="1">
        <v>50019</v>
      </c>
      <c r="D1522" s="1">
        <v>1053</v>
      </c>
      <c r="E1522" s="1">
        <v>0</v>
      </c>
      <c r="F1522" s="1"/>
      <c r="G1522" s="1">
        <v>35</v>
      </c>
      <c r="H1522" s="1">
        <v>0</v>
      </c>
      <c r="I1522" s="1">
        <v>0</v>
      </c>
      <c r="J1522" s="1">
        <v>25</v>
      </c>
      <c r="K1522" s="1">
        <v>5</v>
      </c>
      <c r="L1522" s="1">
        <v>1</v>
      </c>
      <c r="M1522" s="1">
        <v>5</v>
      </c>
      <c r="N1522" s="1">
        <v>35</v>
      </c>
      <c r="O1522" s="1">
        <v>1</v>
      </c>
      <c r="P1522" s="1"/>
      <c r="Q1522" s="1"/>
      <c r="R1522" s="1">
        <v>1</v>
      </c>
      <c r="S1522" s="1"/>
      <c r="T1522" s="1"/>
      <c r="U1522" s="1"/>
      <c r="V1522" s="1"/>
      <c r="Z1522" s="3"/>
      <c r="AA1522" s="3"/>
      <c r="BD1522" s="4"/>
    </row>
    <row r="1523" spans="3:56" hidden="1" x14ac:dyDescent="0.3">
      <c r="C1523" s="1">
        <v>50020</v>
      </c>
      <c r="D1523" s="1">
        <v>1053</v>
      </c>
      <c r="E1523" s="1">
        <v>0</v>
      </c>
      <c r="F1523" s="1"/>
      <c r="G1523" s="1">
        <v>40</v>
      </c>
      <c r="H1523" s="1">
        <v>0</v>
      </c>
      <c r="I1523" s="1">
        <v>0</v>
      </c>
      <c r="J1523" s="1">
        <v>25</v>
      </c>
      <c r="K1523" s="1">
        <v>5</v>
      </c>
      <c r="L1523" s="1">
        <v>1</v>
      </c>
      <c r="M1523" s="1">
        <v>5</v>
      </c>
      <c r="N1523" s="1">
        <v>35</v>
      </c>
      <c r="O1523" s="1">
        <v>1</v>
      </c>
      <c r="P1523" s="1"/>
      <c r="Q1523" s="1"/>
      <c r="R1523" s="1">
        <v>1</v>
      </c>
      <c r="S1523" s="1"/>
      <c r="T1523" s="1"/>
      <c r="U1523" s="1"/>
      <c r="V1523" s="1"/>
      <c r="Z1523" s="3"/>
      <c r="AA1523" s="3"/>
      <c r="BD1523" s="4"/>
    </row>
    <row r="1524" spans="3:56" hidden="1" x14ac:dyDescent="0.3">
      <c r="C1524" s="1">
        <v>50021</v>
      </c>
      <c r="D1524" s="1">
        <v>1053</v>
      </c>
      <c r="E1524" s="1">
        <v>0</v>
      </c>
      <c r="F1524" s="1"/>
      <c r="G1524" s="1">
        <v>70</v>
      </c>
      <c r="H1524" s="1">
        <v>0</v>
      </c>
      <c r="I1524" s="1">
        <v>0</v>
      </c>
      <c r="J1524" s="1">
        <v>35</v>
      </c>
      <c r="K1524" s="1">
        <v>5</v>
      </c>
      <c r="L1524" s="1">
        <v>1</v>
      </c>
      <c r="M1524" s="1">
        <v>5</v>
      </c>
      <c r="N1524" s="1">
        <v>35</v>
      </c>
      <c r="O1524" s="1">
        <v>1</v>
      </c>
      <c r="P1524" s="1"/>
      <c r="Q1524" s="1"/>
      <c r="R1524" s="1">
        <v>1</v>
      </c>
      <c r="S1524" s="1"/>
      <c r="T1524" s="1"/>
      <c r="U1524" s="1"/>
      <c r="V1524" s="1"/>
      <c r="Z1524" s="3"/>
      <c r="AA1524" s="3"/>
      <c r="BD1524" s="4"/>
    </row>
    <row r="1525" spans="3:56" hidden="1" x14ac:dyDescent="0.3">
      <c r="C1525" s="1">
        <v>50022</v>
      </c>
      <c r="D1525" s="1">
        <v>1053</v>
      </c>
      <c r="E1525" s="1">
        <v>0</v>
      </c>
      <c r="F1525" s="1"/>
      <c r="G1525" s="1">
        <v>75</v>
      </c>
      <c r="H1525" s="1">
        <v>0</v>
      </c>
      <c r="I1525" s="1">
        <v>0</v>
      </c>
      <c r="J1525" s="1">
        <v>45</v>
      </c>
      <c r="K1525" s="1">
        <v>5</v>
      </c>
      <c r="L1525" s="1">
        <v>1</v>
      </c>
      <c r="M1525" s="1">
        <v>5</v>
      </c>
      <c r="N1525" s="1">
        <v>35</v>
      </c>
      <c r="O1525" s="1">
        <v>1</v>
      </c>
      <c r="P1525" s="1"/>
      <c r="Q1525" s="1"/>
      <c r="R1525" s="1">
        <v>1</v>
      </c>
      <c r="S1525" s="1"/>
      <c r="T1525" s="1"/>
      <c r="U1525" s="1"/>
      <c r="V1525" s="1"/>
      <c r="Z1525" s="3"/>
      <c r="AA1525" s="3"/>
      <c r="BD1525" s="4"/>
    </row>
    <row r="1526" spans="3:56" hidden="1" x14ac:dyDescent="0.3">
      <c r="C1526" s="1">
        <v>50023</v>
      </c>
      <c r="D1526" s="1">
        <v>1053</v>
      </c>
      <c r="E1526" s="1">
        <v>0</v>
      </c>
      <c r="F1526" s="1"/>
      <c r="G1526" s="1">
        <v>85</v>
      </c>
      <c r="H1526" s="1">
        <v>0</v>
      </c>
      <c r="I1526" s="1">
        <v>0</v>
      </c>
      <c r="J1526" s="1">
        <v>30</v>
      </c>
      <c r="K1526" s="1">
        <v>5</v>
      </c>
      <c r="L1526" s="1">
        <v>1</v>
      </c>
      <c r="M1526" s="1">
        <v>5</v>
      </c>
      <c r="N1526" s="1">
        <v>35</v>
      </c>
      <c r="O1526" s="1">
        <v>1</v>
      </c>
      <c r="P1526" s="1"/>
      <c r="Q1526" s="1"/>
      <c r="R1526" s="1">
        <v>1</v>
      </c>
      <c r="S1526" s="1"/>
      <c r="T1526" s="1"/>
      <c r="U1526" s="1"/>
      <c r="V1526" s="1"/>
      <c r="Z1526" s="3"/>
      <c r="AA1526" s="3"/>
      <c r="BD1526" s="4"/>
    </row>
    <row r="1527" spans="3:56" hidden="1" x14ac:dyDescent="0.3">
      <c r="C1527" s="1">
        <v>50024</v>
      </c>
      <c r="D1527" s="1">
        <v>1053</v>
      </c>
      <c r="E1527" s="1">
        <v>0</v>
      </c>
      <c r="F1527" s="1"/>
      <c r="G1527" s="1">
        <v>95</v>
      </c>
      <c r="H1527" s="1">
        <v>0</v>
      </c>
      <c r="I1527" s="1">
        <v>0</v>
      </c>
      <c r="J1527" s="1">
        <v>40</v>
      </c>
      <c r="K1527" s="1">
        <v>5</v>
      </c>
      <c r="L1527" s="1">
        <v>1</v>
      </c>
      <c r="M1527" s="1">
        <v>5</v>
      </c>
      <c r="N1527" s="1">
        <v>35</v>
      </c>
      <c r="O1527" s="1">
        <v>1</v>
      </c>
      <c r="P1527" s="1"/>
      <c r="Q1527" s="1"/>
      <c r="R1527" s="1">
        <v>1</v>
      </c>
      <c r="S1527" s="1"/>
      <c r="T1527" s="1"/>
      <c r="U1527" s="1"/>
      <c r="V1527" s="1"/>
      <c r="Z1527" s="3"/>
      <c r="AA1527" s="3"/>
      <c r="BD1527" s="4"/>
    </row>
    <row r="1528" spans="3:56" hidden="1" x14ac:dyDescent="0.3">
      <c r="C1528" s="1">
        <v>50025</v>
      </c>
      <c r="D1528" s="1">
        <v>1054</v>
      </c>
      <c r="E1528" s="1">
        <v>0</v>
      </c>
      <c r="F1528" s="1"/>
      <c r="G1528" s="1">
        <v>10</v>
      </c>
      <c r="H1528" s="1">
        <v>0</v>
      </c>
      <c r="I1528" s="1">
        <v>3</v>
      </c>
      <c r="J1528" s="1">
        <v>20</v>
      </c>
      <c r="K1528" s="1">
        <v>5</v>
      </c>
      <c r="L1528" s="1">
        <v>1</v>
      </c>
      <c r="M1528" s="1">
        <v>5</v>
      </c>
      <c r="N1528" s="1">
        <v>35</v>
      </c>
      <c r="O1528" s="1">
        <v>1</v>
      </c>
      <c r="P1528" s="1"/>
      <c r="Q1528" s="1"/>
      <c r="R1528" s="1">
        <v>1</v>
      </c>
      <c r="S1528" s="1"/>
      <c r="T1528" s="1"/>
      <c r="U1528" s="1"/>
      <c r="V1528" s="1"/>
      <c r="Z1528" s="3"/>
      <c r="AA1528" s="3"/>
      <c r="BD1528" s="4"/>
    </row>
    <row r="1529" spans="3:56" hidden="1" x14ac:dyDescent="0.3">
      <c r="C1529" s="1">
        <v>50026</v>
      </c>
      <c r="D1529" s="1">
        <v>1054</v>
      </c>
      <c r="E1529" s="1">
        <v>0</v>
      </c>
      <c r="F1529" s="1"/>
      <c r="G1529" s="1">
        <v>15</v>
      </c>
      <c r="H1529" s="1">
        <v>0</v>
      </c>
      <c r="I1529" s="1">
        <v>2</v>
      </c>
      <c r="J1529" s="1">
        <v>24</v>
      </c>
      <c r="K1529" s="1">
        <v>5</v>
      </c>
      <c r="L1529" s="1">
        <v>1</v>
      </c>
      <c r="M1529" s="1">
        <v>5</v>
      </c>
      <c r="N1529" s="1">
        <v>35</v>
      </c>
      <c r="O1529" s="1">
        <v>1</v>
      </c>
      <c r="P1529" s="1"/>
      <c r="Q1529" s="1"/>
      <c r="R1529" s="1">
        <v>1</v>
      </c>
      <c r="S1529" s="1"/>
      <c r="T1529" s="1"/>
      <c r="U1529" s="1"/>
      <c r="V1529" s="1"/>
      <c r="Z1529" s="3"/>
      <c r="AA1529" s="3"/>
      <c r="BD1529" s="4"/>
    </row>
    <row r="1530" spans="3:56" hidden="1" x14ac:dyDescent="0.3">
      <c r="C1530" s="1">
        <v>50027</v>
      </c>
      <c r="D1530" s="1">
        <v>1054</v>
      </c>
      <c r="E1530" s="1">
        <v>0</v>
      </c>
      <c r="F1530" s="1"/>
      <c r="G1530" s="1">
        <v>25</v>
      </c>
      <c r="H1530" s="1">
        <v>0</v>
      </c>
      <c r="I1530" s="1">
        <v>1</v>
      </c>
      <c r="J1530" s="1">
        <v>28</v>
      </c>
      <c r="K1530" s="1">
        <v>5</v>
      </c>
      <c r="L1530" s="1">
        <v>1</v>
      </c>
      <c r="M1530" s="1">
        <v>5</v>
      </c>
      <c r="N1530" s="1">
        <v>35</v>
      </c>
      <c r="O1530" s="1">
        <v>1</v>
      </c>
      <c r="P1530" s="1"/>
      <c r="Q1530" s="1"/>
      <c r="R1530" s="1">
        <v>1</v>
      </c>
      <c r="S1530" s="1"/>
      <c r="T1530" s="1"/>
      <c r="U1530" s="1"/>
      <c r="V1530" s="1"/>
      <c r="Z1530" s="3"/>
      <c r="AA1530" s="3"/>
      <c r="BD1530" s="4"/>
    </row>
    <row r="1531" spans="3:56" hidden="1" x14ac:dyDescent="0.3">
      <c r="C1531" s="1">
        <v>50028</v>
      </c>
      <c r="D1531" s="1">
        <v>1054</v>
      </c>
      <c r="E1531" s="1">
        <v>0</v>
      </c>
      <c r="F1531" s="1"/>
      <c r="G1531" s="1">
        <v>35</v>
      </c>
      <c r="H1531" s="1">
        <v>0</v>
      </c>
      <c r="I1531" s="1">
        <v>1</v>
      </c>
      <c r="J1531" s="1">
        <v>32</v>
      </c>
      <c r="K1531" s="1">
        <v>5</v>
      </c>
      <c r="L1531" s="1">
        <v>1</v>
      </c>
      <c r="M1531" s="1">
        <v>5</v>
      </c>
      <c r="N1531" s="1">
        <v>35</v>
      </c>
      <c r="O1531" s="1">
        <v>1</v>
      </c>
      <c r="P1531" s="1"/>
      <c r="Q1531" s="1"/>
      <c r="R1531" s="1">
        <v>1</v>
      </c>
      <c r="S1531" s="1"/>
      <c r="T1531" s="1"/>
      <c r="U1531" s="1"/>
      <c r="V1531" s="1"/>
      <c r="Z1531" s="3"/>
      <c r="AA1531" s="3"/>
      <c r="BD1531" s="4"/>
    </row>
    <row r="1532" spans="3:56" hidden="1" x14ac:dyDescent="0.3">
      <c r="C1532" s="1">
        <v>50029</v>
      </c>
      <c r="D1532" s="1">
        <v>1054</v>
      </c>
      <c r="E1532" s="1">
        <v>0</v>
      </c>
      <c r="F1532" s="1"/>
      <c r="G1532" s="1">
        <v>45</v>
      </c>
      <c r="H1532" s="1">
        <v>0</v>
      </c>
      <c r="I1532" s="1">
        <v>1</v>
      </c>
      <c r="J1532" s="1">
        <v>38</v>
      </c>
      <c r="K1532" s="1">
        <v>5</v>
      </c>
      <c r="L1532" s="1">
        <v>1</v>
      </c>
      <c r="M1532" s="1">
        <v>5</v>
      </c>
      <c r="N1532" s="1">
        <v>35</v>
      </c>
      <c r="O1532" s="1">
        <v>1</v>
      </c>
      <c r="P1532" s="1"/>
      <c r="Q1532" s="1"/>
      <c r="R1532" s="1">
        <v>1</v>
      </c>
      <c r="S1532" s="1"/>
      <c r="T1532" s="1"/>
      <c r="U1532" s="1"/>
      <c r="V1532" s="1"/>
      <c r="Z1532" s="3"/>
      <c r="AA1532" s="3"/>
      <c r="BD1532" s="4"/>
    </row>
    <row r="1533" spans="3:56" hidden="1" x14ac:dyDescent="0.3">
      <c r="C1533" s="1">
        <v>50030</v>
      </c>
      <c r="D1533" s="1">
        <v>1054</v>
      </c>
      <c r="E1533" s="1">
        <v>0</v>
      </c>
      <c r="F1533" s="1"/>
      <c r="G1533" s="1">
        <v>55</v>
      </c>
      <c r="H1533" s="1">
        <v>0</v>
      </c>
      <c r="I1533" s="1">
        <v>0</v>
      </c>
      <c r="J1533" s="1">
        <v>45</v>
      </c>
      <c r="K1533" s="1">
        <v>5</v>
      </c>
      <c r="L1533" s="1">
        <v>1</v>
      </c>
      <c r="M1533" s="1">
        <v>5</v>
      </c>
      <c r="N1533" s="1">
        <v>35</v>
      </c>
      <c r="O1533" s="1">
        <v>1</v>
      </c>
      <c r="P1533" s="1"/>
      <c r="Q1533" s="1"/>
      <c r="R1533" s="1">
        <v>1</v>
      </c>
      <c r="S1533" s="1"/>
      <c r="T1533" s="1"/>
      <c r="U1533" s="1"/>
      <c r="V1533" s="1"/>
      <c r="Z1533" s="3"/>
      <c r="AA1533" s="3"/>
      <c r="BD1533" s="4"/>
    </row>
    <row r="1534" spans="3:56" hidden="1" x14ac:dyDescent="0.3">
      <c r="C1534" s="1">
        <v>50031</v>
      </c>
      <c r="D1534" s="1">
        <v>1054</v>
      </c>
      <c r="E1534" s="1">
        <v>0</v>
      </c>
      <c r="F1534" s="1"/>
      <c r="G1534" s="1">
        <v>70</v>
      </c>
      <c r="H1534" s="1">
        <v>0</v>
      </c>
      <c r="I1534" s="1">
        <v>0</v>
      </c>
      <c r="J1534" s="1">
        <v>51</v>
      </c>
      <c r="K1534" s="1">
        <v>5</v>
      </c>
      <c r="L1534" s="1">
        <v>1</v>
      </c>
      <c r="M1534" s="1">
        <v>5</v>
      </c>
      <c r="N1534" s="1">
        <v>35</v>
      </c>
      <c r="O1534" s="1">
        <v>1</v>
      </c>
      <c r="P1534" s="1"/>
      <c r="Q1534" s="1"/>
      <c r="R1534" s="1">
        <v>1</v>
      </c>
      <c r="S1534" s="1"/>
      <c r="T1534" s="1"/>
      <c r="U1534" s="1"/>
      <c r="V1534" s="1"/>
      <c r="Z1534" s="3"/>
      <c r="AA1534" s="3"/>
      <c r="BD1534" s="4"/>
    </row>
    <row r="1535" spans="3:56" hidden="1" x14ac:dyDescent="0.3">
      <c r="C1535" s="1">
        <v>50032</v>
      </c>
      <c r="D1535" s="1">
        <v>1054</v>
      </c>
      <c r="E1535" s="1">
        <v>0</v>
      </c>
      <c r="F1535" s="1"/>
      <c r="G1535" s="1">
        <v>85</v>
      </c>
      <c r="H1535" s="1">
        <v>0</v>
      </c>
      <c r="I1535" s="1">
        <v>0</v>
      </c>
      <c r="J1535" s="1">
        <v>60</v>
      </c>
      <c r="K1535" s="1">
        <v>5</v>
      </c>
      <c r="L1535" s="1">
        <v>1</v>
      </c>
      <c r="M1535" s="1">
        <v>5</v>
      </c>
      <c r="N1535" s="1">
        <v>35</v>
      </c>
      <c r="O1535" s="1">
        <v>1</v>
      </c>
      <c r="P1535" s="1"/>
      <c r="Q1535" s="1"/>
      <c r="R1535" s="1">
        <v>1</v>
      </c>
      <c r="S1535" s="1"/>
      <c r="T1535" s="1"/>
      <c r="U1535" s="1"/>
      <c r="V1535" s="1"/>
      <c r="Z1535" s="3"/>
      <c r="AA1535" s="3"/>
      <c r="BD1535" s="4"/>
    </row>
    <row r="1536" spans="3:56" hidden="1" x14ac:dyDescent="0.3">
      <c r="C1536" s="1">
        <v>50033</v>
      </c>
      <c r="D1536" s="1">
        <v>1054</v>
      </c>
      <c r="E1536" s="1">
        <v>0</v>
      </c>
      <c r="F1536" s="1"/>
      <c r="G1536" s="1">
        <v>102</v>
      </c>
      <c r="H1536" s="1">
        <v>0</v>
      </c>
      <c r="I1536" s="1">
        <v>0</v>
      </c>
      <c r="J1536" s="1">
        <v>75</v>
      </c>
      <c r="K1536" s="1">
        <v>5</v>
      </c>
      <c r="L1536" s="1">
        <v>1</v>
      </c>
      <c r="M1536" s="1">
        <v>5</v>
      </c>
      <c r="N1536" s="1">
        <v>35</v>
      </c>
      <c r="O1536" s="1">
        <v>1</v>
      </c>
      <c r="P1536" s="1"/>
      <c r="Q1536" s="1"/>
      <c r="R1536" s="1">
        <v>1</v>
      </c>
      <c r="S1536" s="1"/>
      <c r="T1536" s="1"/>
      <c r="U1536" s="1"/>
      <c r="V1536" s="1"/>
      <c r="Z1536" s="3"/>
      <c r="AA1536" s="3"/>
      <c r="BD1536" s="4"/>
    </row>
    <row r="1537" spans="3:56" hidden="1" x14ac:dyDescent="0.3">
      <c r="C1537" s="1">
        <v>50034</v>
      </c>
      <c r="D1537" s="1">
        <v>1054</v>
      </c>
      <c r="E1537" s="1">
        <v>0</v>
      </c>
      <c r="F1537" s="1"/>
      <c r="G1537" s="1">
        <v>125</v>
      </c>
      <c r="H1537" s="1">
        <v>0</v>
      </c>
      <c r="I1537" s="1">
        <v>0</v>
      </c>
      <c r="J1537" s="1">
        <v>90</v>
      </c>
      <c r="K1537" s="1">
        <v>5</v>
      </c>
      <c r="L1537" s="1">
        <v>1</v>
      </c>
      <c r="M1537" s="1">
        <v>5</v>
      </c>
      <c r="N1537" s="1">
        <v>35</v>
      </c>
      <c r="O1537" s="1">
        <v>1</v>
      </c>
      <c r="P1537" s="1"/>
      <c r="Q1537" s="1"/>
      <c r="R1537" s="1">
        <v>1</v>
      </c>
      <c r="S1537" s="1"/>
      <c r="T1537" s="1"/>
      <c r="U1537" s="1"/>
      <c r="V1537" s="1"/>
      <c r="Z1537" s="3"/>
      <c r="AA1537" s="3"/>
      <c r="BD1537" s="4"/>
    </row>
    <row r="1538" spans="3:56" hidden="1" x14ac:dyDescent="0.3">
      <c r="C1538" s="1">
        <v>50036</v>
      </c>
      <c r="D1538" s="1">
        <v>1055</v>
      </c>
      <c r="E1538" s="1">
        <v>0</v>
      </c>
      <c r="F1538" s="1"/>
      <c r="G1538" s="1">
        <v>10</v>
      </c>
      <c r="H1538" s="1">
        <v>0</v>
      </c>
      <c r="I1538" s="1">
        <v>0</v>
      </c>
      <c r="J1538" s="1">
        <v>20</v>
      </c>
      <c r="K1538" s="1">
        <v>5</v>
      </c>
      <c r="L1538" s="1">
        <v>1</v>
      </c>
      <c r="M1538" s="1">
        <v>5</v>
      </c>
      <c r="N1538" s="1">
        <v>35</v>
      </c>
      <c r="O1538" s="1">
        <v>1</v>
      </c>
      <c r="P1538" s="1"/>
      <c r="Q1538" s="1"/>
      <c r="R1538" s="1">
        <v>1</v>
      </c>
      <c r="S1538" s="1"/>
      <c r="T1538" s="1"/>
      <c r="U1538" s="1"/>
      <c r="V1538" s="1"/>
      <c r="Z1538" s="3"/>
      <c r="AA1538" s="3"/>
      <c r="BD1538" s="4"/>
    </row>
    <row r="1539" spans="3:56" hidden="1" x14ac:dyDescent="0.3">
      <c r="C1539" s="1">
        <v>50037</v>
      </c>
      <c r="D1539" s="1">
        <v>1055</v>
      </c>
      <c r="E1539" s="1">
        <v>0</v>
      </c>
      <c r="F1539" s="1"/>
      <c r="G1539" s="1">
        <v>25</v>
      </c>
      <c r="H1539" s="1">
        <v>0</v>
      </c>
      <c r="I1539" s="1">
        <v>0</v>
      </c>
      <c r="J1539" s="1">
        <v>20</v>
      </c>
      <c r="K1539" s="1">
        <v>5</v>
      </c>
      <c r="L1539" s="1">
        <v>1</v>
      </c>
      <c r="M1539" s="1">
        <v>5</v>
      </c>
      <c r="N1539" s="1">
        <v>35</v>
      </c>
      <c r="O1539" s="1">
        <v>1</v>
      </c>
      <c r="P1539" s="1"/>
      <c r="Q1539" s="1"/>
      <c r="R1539" s="1">
        <v>1</v>
      </c>
      <c r="S1539" s="1"/>
      <c r="T1539" s="1"/>
      <c r="U1539" s="1"/>
      <c r="V1539" s="1"/>
      <c r="Z1539" s="3"/>
      <c r="AA1539" s="3"/>
      <c r="BD1539" s="4"/>
    </row>
    <row r="1540" spans="3:56" hidden="1" x14ac:dyDescent="0.3">
      <c r="C1540" s="1">
        <v>50038</v>
      </c>
      <c r="D1540" s="1">
        <v>1055</v>
      </c>
      <c r="E1540" s="1">
        <v>1</v>
      </c>
      <c r="F1540" s="1">
        <v>0.5</v>
      </c>
      <c r="G1540" s="1"/>
      <c r="H1540" s="1"/>
      <c r="I1540" s="1">
        <v>1</v>
      </c>
      <c r="J1540" s="1"/>
      <c r="K1540" s="1"/>
      <c r="L1540" s="1"/>
      <c r="M1540" s="1"/>
      <c r="N1540" s="1">
        <v>35</v>
      </c>
      <c r="O1540" s="1">
        <v>1</v>
      </c>
      <c r="P1540" s="1">
        <v>40000</v>
      </c>
      <c r="Q1540" s="1">
        <v>3</v>
      </c>
      <c r="R1540" s="1">
        <v>1</v>
      </c>
      <c r="S1540" s="1"/>
      <c r="T1540" s="1"/>
      <c r="U1540" s="1"/>
      <c r="V1540" s="1"/>
      <c r="Z1540" s="3"/>
      <c r="AA1540" s="3"/>
      <c r="BD1540" s="4"/>
    </row>
    <row r="1541" spans="3:56" hidden="1" x14ac:dyDescent="0.3">
      <c r="C1541" s="1">
        <v>50039</v>
      </c>
      <c r="D1541" s="1">
        <v>1055</v>
      </c>
      <c r="E1541" s="1">
        <v>0</v>
      </c>
      <c r="F1541" s="1"/>
      <c r="G1541" s="1">
        <v>30</v>
      </c>
      <c r="H1541" s="1">
        <v>0</v>
      </c>
      <c r="I1541" s="1">
        <v>0</v>
      </c>
      <c r="J1541" s="1">
        <v>20</v>
      </c>
      <c r="K1541" s="1">
        <v>5</v>
      </c>
      <c r="L1541" s="1">
        <v>1</v>
      </c>
      <c r="M1541" s="1">
        <v>5</v>
      </c>
      <c r="N1541" s="1">
        <v>35</v>
      </c>
      <c r="O1541" s="1">
        <v>1</v>
      </c>
      <c r="P1541" s="1"/>
      <c r="Q1541" s="1"/>
      <c r="R1541" s="1">
        <v>1</v>
      </c>
      <c r="S1541" s="1"/>
      <c r="T1541" s="1"/>
      <c r="U1541" s="1"/>
      <c r="V1541" s="1"/>
      <c r="Z1541" s="3"/>
      <c r="AA1541" s="3"/>
      <c r="BD1541" s="4"/>
    </row>
    <row r="1542" spans="3:56" hidden="1" x14ac:dyDescent="0.3">
      <c r="C1542" s="1">
        <v>50040</v>
      </c>
      <c r="D1542" s="1">
        <v>1055</v>
      </c>
      <c r="E1542" s="1">
        <v>0</v>
      </c>
      <c r="F1542" s="1"/>
      <c r="G1542" s="1">
        <v>45</v>
      </c>
      <c r="H1542" s="1">
        <v>0</v>
      </c>
      <c r="I1542" s="1">
        <v>0</v>
      </c>
      <c r="J1542" s="1">
        <v>20</v>
      </c>
      <c r="K1542" s="1">
        <v>5</v>
      </c>
      <c r="L1542" s="1">
        <v>1</v>
      </c>
      <c r="M1542" s="1">
        <v>5</v>
      </c>
      <c r="N1542" s="1">
        <v>35</v>
      </c>
      <c r="O1542" s="1">
        <v>1</v>
      </c>
      <c r="P1542" s="1"/>
      <c r="Q1542" s="1"/>
      <c r="R1542" s="1">
        <v>1</v>
      </c>
      <c r="S1542" s="1"/>
      <c r="T1542" s="1"/>
      <c r="U1542" s="1"/>
      <c r="V1542" s="1"/>
      <c r="Z1542" s="3"/>
      <c r="AA1542" s="3"/>
      <c r="BD1542" s="4"/>
    </row>
    <row r="1543" spans="3:56" hidden="1" x14ac:dyDescent="0.3">
      <c r="C1543" s="1">
        <v>50041</v>
      </c>
      <c r="D1543" s="1">
        <v>1056</v>
      </c>
      <c r="E1543" s="1">
        <v>0</v>
      </c>
      <c r="F1543" s="1"/>
      <c r="G1543" s="1">
        <v>0</v>
      </c>
      <c r="H1543" s="1">
        <v>0</v>
      </c>
      <c r="I1543" s="1">
        <v>1</v>
      </c>
      <c r="J1543" s="1"/>
      <c r="K1543" s="1"/>
      <c r="L1543" s="1"/>
      <c r="M1543" s="1"/>
      <c r="N1543" s="1">
        <v>35</v>
      </c>
      <c r="O1543" s="1">
        <v>150</v>
      </c>
      <c r="P1543" s="1"/>
      <c r="Q1543" s="1"/>
      <c r="R1543" s="1">
        <v>1</v>
      </c>
      <c r="S1543" s="1"/>
      <c r="T1543" s="1"/>
      <c r="U1543" s="1"/>
      <c r="V1543" s="1"/>
      <c r="Z1543" s="3"/>
      <c r="AA1543" s="3"/>
      <c r="BD1543" s="4"/>
    </row>
    <row r="1544" spans="3:56" hidden="1" x14ac:dyDescent="0.3">
      <c r="C1544" s="1">
        <v>50042</v>
      </c>
      <c r="D1544" s="1">
        <v>1056</v>
      </c>
      <c r="E1544" s="1">
        <v>0</v>
      </c>
      <c r="F1544" s="1"/>
      <c r="G1544" s="1">
        <v>10</v>
      </c>
      <c r="H1544" s="1">
        <v>0</v>
      </c>
      <c r="I1544" s="1">
        <v>0</v>
      </c>
      <c r="J1544" s="1">
        <v>25</v>
      </c>
      <c r="K1544" s="1">
        <v>5</v>
      </c>
      <c r="L1544" s="1">
        <v>1</v>
      </c>
      <c r="M1544" s="1">
        <v>5</v>
      </c>
      <c r="N1544" s="1">
        <v>35</v>
      </c>
      <c r="O1544" s="1">
        <v>1</v>
      </c>
      <c r="P1544" s="1"/>
      <c r="Q1544" s="1"/>
      <c r="R1544" s="1">
        <v>1</v>
      </c>
      <c r="S1544" s="1"/>
      <c r="T1544" s="1"/>
      <c r="U1544" s="1"/>
      <c r="V1544" s="1"/>
      <c r="Z1544" s="3"/>
      <c r="AA1544" s="3"/>
      <c r="BD1544" s="4"/>
    </row>
    <row r="1545" spans="3:56" hidden="1" x14ac:dyDescent="0.3">
      <c r="C1545" s="1">
        <v>50043</v>
      </c>
      <c r="D1545" s="1">
        <v>1056</v>
      </c>
      <c r="E1545" s="1">
        <v>0</v>
      </c>
      <c r="F1545" s="1"/>
      <c r="G1545" s="1">
        <v>20</v>
      </c>
      <c r="H1545" s="1">
        <v>0</v>
      </c>
      <c r="I1545" s="1">
        <v>0</v>
      </c>
      <c r="J1545" s="1">
        <v>35</v>
      </c>
      <c r="K1545" s="1">
        <v>5</v>
      </c>
      <c r="L1545" s="1">
        <v>1</v>
      </c>
      <c r="M1545" s="1">
        <v>5</v>
      </c>
      <c r="N1545" s="1">
        <v>35</v>
      </c>
      <c r="O1545" s="1">
        <v>1</v>
      </c>
      <c r="P1545" s="1">
        <v>40001</v>
      </c>
      <c r="Q1545" s="1">
        <v>1</v>
      </c>
      <c r="R1545" s="1">
        <v>1</v>
      </c>
      <c r="S1545" s="1"/>
      <c r="T1545" s="1"/>
      <c r="U1545" s="1"/>
      <c r="V1545" s="1"/>
      <c r="Z1545" s="3"/>
      <c r="AA1545" s="3"/>
      <c r="BD1545" s="4"/>
    </row>
    <row r="1546" spans="3:56" hidden="1" x14ac:dyDescent="0.3">
      <c r="C1546" s="1">
        <v>50044</v>
      </c>
      <c r="D1546" s="1">
        <v>1056</v>
      </c>
      <c r="E1546" s="1">
        <v>0</v>
      </c>
      <c r="F1546" s="1"/>
      <c r="G1546" s="1">
        <v>30</v>
      </c>
      <c r="H1546" s="1">
        <v>0</v>
      </c>
      <c r="I1546" s="1">
        <v>0</v>
      </c>
      <c r="J1546" s="1">
        <v>45</v>
      </c>
      <c r="K1546" s="1">
        <v>5</v>
      </c>
      <c r="L1546" s="1">
        <v>1</v>
      </c>
      <c r="M1546" s="1">
        <v>5</v>
      </c>
      <c r="N1546" s="1">
        <v>35</v>
      </c>
      <c r="O1546" s="1">
        <v>1</v>
      </c>
      <c r="P1546" s="1"/>
      <c r="Q1546" s="1"/>
      <c r="R1546" s="1">
        <v>1</v>
      </c>
      <c r="S1546" s="1"/>
      <c r="T1546" s="1"/>
      <c r="U1546" s="1"/>
      <c r="V1546" s="1"/>
      <c r="Z1546" s="3"/>
      <c r="AA1546" s="3"/>
      <c r="BD1546" s="4"/>
    </row>
    <row r="1547" spans="3:56" hidden="1" x14ac:dyDescent="0.3">
      <c r="C1547" s="1">
        <v>50045</v>
      </c>
      <c r="D1547" s="1">
        <v>2051</v>
      </c>
      <c r="E1547" s="1">
        <v>0</v>
      </c>
      <c r="F1547" s="1"/>
      <c r="G1547" s="1">
        <v>5</v>
      </c>
      <c r="H1547" s="1">
        <v>0</v>
      </c>
      <c r="I1547" s="1">
        <v>0</v>
      </c>
      <c r="J1547" s="1">
        <v>15</v>
      </c>
      <c r="K1547" s="1">
        <v>5</v>
      </c>
      <c r="L1547" s="1">
        <v>1</v>
      </c>
      <c r="M1547" s="1">
        <v>5</v>
      </c>
      <c r="N1547" s="1">
        <v>35</v>
      </c>
      <c r="O1547" s="1">
        <v>1</v>
      </c>
      <c r="P1547" s="1"/>
      <c r="Q1547" s="1"/>
      <c r="R1547" s="1">
        <v>1</v>
      </c>
      <c r="S1547" s="1"/>
      <c r="T1547" s="1"/>
      <c r="U1547" s="1"/>
      <c r="V1547" s="1"/>
      <c r="Z1547" s="3"/>
      <c r="AA1547" s="3"/>
      <c r="BD1547" s="4"/>
    </row>
    <row r="1548" spans="3:56" hidden="1" x14ac:dyDescent="0.3">
      <c r="C1548" s="1">
        <v>50046</v>
      </c>
      <c r="D1548" s="1">
        <v>2051</v>
      </c>
      <c r="E1548" s="1">
        <v>0</v>
      </c>
      <c r="F1548" s="1"/>
      <c r="G1548" s="1">
        <v>15</v>
      </c>
      <c r="H1548" s="1">
        <v>0</v>
      </c>
      <c r="I1548" s="1">
        <v>0</v>
      </c>
      <c r="J1548" s="1">
        <v>15</v>
      </c>
      <c r="K1548" s="1">
        <v>5</v>
      </c>
      <c r="L1548" s="1">
        <v>1</v>
      </c>
      <c r="M1548" s="1">
        <v>5</v>
      </c>
      <c r="N1548" s="1">
        <v>35</v>
      </c>
      <c r="O1548" s="1">
        <v>1</v>
      </c>
      <c r="P1548" s="1"/>
      <c r="Q1548" s="1"/>
      <c r="R1548" s="1">
        <v>1</v>
      </c>
      <c r="S1548" s="1"/>
      <c r="T1548" s="1"/>
      <c r="U1548" s="1"/>
      <c r="V1548" s="1"/>
      <c r="Z1548" s="3"/>
      <c r="AA1548" s="3"/>
      <c r="BD1548" s="4"/>
    </row>
    <row r="1549" spans="3:56" hidden="1" x14ac:dyDescent="0.3">
      <c r="C1549" s="1">
        <v>50047</v>
      </c>
      <c r="D1549" s="1">
        <v>2051</v>
      </c>
      <c r="E1549" s="1">
        <v>0</v>
      </c>
      <c r="F1549" s="1"/>
      <c r="G1549" s="1">
        <v>25</v>
      </c>
      <c r="H1549" s="1">
        <v>0</v>
      </c>
      <c r="I1549" s="1">
        <v>0</v>
      </c>
      <c r="J1549" s="1">
        <v>15</v>
      </c>
      <c r="K1549" s="1">
        <v>5</v>
      </c>
      <c r="L1549" s="1">
        <v>1</v>
      </c>
      <c r="M1549" s="1">
        <v>5</v>
      </c>
      <c r="N1549" s="1">
        <v>35</v>
      </c>
      <c r="O1549" s="1">
        <v>1</v>
      </c>
      <c r="P1549" s="1"/>
      <c r="Q1549" s="1"/>
      <c r="R1549" s="1">
        <v>1</v>
      </c>
      <c r="S1549" s="1"/>
      <c r="T1549" s="1"/>
      <c r="U1549" s="1"/>
      <c r="V1549" s="1"/>
      <c r="Z1549" s="3"/>
      <c r="AA1549" s="3"/>
      <c r="BD1549" s="4"/>
    </row>
    <row r="1550" spans="3:56" hidden="1" x14ac:dyDescent="0.3">
      <c r="C1550" s="1">
        <v>50048</v>
      </c>
      <c r="D1550" s="1">
        <v>2051</v>
      </c>
      <c r="E1550" s="1">
        <v>0</v>
      </c>
      <c r="F1550" s="1"/>
      <c r="G1550" s="1">
        <v>35</v>
      </c>
      <c r="H1550" s="1">
        <v>0</v>
      </c>
      <c r="I1550" s="1">
        <v>0</v>
      </c>
      <c r="J1550" s="1">
        <v>15</v>
      </c>
      <c r="K1550" s="1">
        <v>5</v>
      </c>
      <c r="L1550" s="1">
        <v>1</v>
      </c>
      <c r="M1550" s="1">
        <v>5</v>
      </c>
      <c r="N1550" s="1">
        <v>35</v>
      </c>
      <c r="O1550" s="1">
        <v>1</v>
      </c>
      <c r="P1550" s="1"/>
      <c r="Q1550" s="1"/>
      <c r="R1550" s="1">
        <v>1</v>
      </c>
      <c r="S1550" s="1"/>
      <c r="T1550" s="1"/>
      <c r="U1550" s="1"/>
      <c r="V1550" s="1"/>
      <c r="Z1550" s="3"/>
      <c r="AA1550" s="3"/>
      <c r="BD1550" s="4"/>
    </row>
    <row r="1551" spans="3:56" hidden="1" x14ac:dyDescent="0.3">
      <c r="C1551" s="1">
        <v>50049</v>
      </c>
      <c r="D1551" s="1">
        <v>2052</v>
      </c>
      <c r="E1551" s="1">
        <v>0</v>
      </c>
      <c r="F1551" s="1"/>
      <c r="G1551" s="1">
        <v>5</v>
      </c>
      <c r="H1551" s="1">
        <v>0</v>
      </c>
      <c r="I1551" s="1">
        <v>0</v>
      </c>
      <c r="J1551" s="1">
        <v>15</v>
      </c>
      <c r="K1551" s="1">
        <v>5</v>
      </c>
      <c r="L1551" s="1">
        <v>1</v>
      </c>
      <c r="M1551" s="1">
        <v>5</v>
      </c>
      <c r="N1551" s="1">
        <v>35</v>
      </c>
      <c r="O1551" s="1">
        <v>1</v>
      </c>
      <c r="P1551" s="1"/>
      <c r="Q1551" s="1"/>
      <c r="R1551" s="1">
        <v>1</v>
      </c>
      <c r="S1551" s="1"/>
      <c r="T1551" s="1"/>
      <c r="U1551" s="1"/>
      <c r="V1551" s="1"/>
      <c r="Z1551" s="3"/>
      <c r="AA1551" s="3"/>
      <c r="BD1551" s="4"/>
    </row>
    <row r="1552" spans="3:56" hidden="1" x14ac:dyDescent="0.3">
      <c r="C1552" s="1">
        <v>50050</v>
      </c>
      <c r="D1552" s="1">
        <v>2052</v>
      </c>
      <c r="E1552" s="1">
        <v>0</v>
      </c>
      <c r="F1552" s="1"/>
      <c r="G1552" s="1">
        <v>15</v>
      </c>
      <c r="H1552" s="1">
        <v>0</v>
      </c>
      <c r="I1552" s="1">
        <v>0</v>
      </c>
      <c r="J1552" s="1">
        <v>15</v>
      </c>
      <c r="K1552" s="1">
        <v>5</v>
      </c>
      <c r="L1552" s="1">
        <v>1</v>
      </c>
      <c r="M1552" s="1">
        <v>5</v>
      </c>
      <c r="N1552" s="1">
        <v>35</v>
      </c>
      <c r="O1552" s="1">
        <v>1</v>
      </c>
      <c r="P1552" s="1"/>
      <c r="Q1552" s="1"/>
      <c r="R1552" s="1">
        <v>1</v>
      </c>
      <c r="S1552" s="1"/>
      <c r="T1552" s="1"/>
      <c r="U1552" s="1"/>
      <c r="V1552" s="1"/>
      <c r="Z1552" s="3"/>
      <c r="AA1552" s="3"/>
      <c r="BD1552" s="4"/>
    </row>
    <row r="1553" spans="3:56" hidden="1" x14ac:dyDescent="0.3">
      <c r="C1553" s="1">
        <v>50051</v>
      </c>
      <c r="D1553" s="1">
        <v>2052</v>
      </c>
      <c r="E1553" s="1">
        <v>0</v>
      </c>
      <c r="F1553" s="1"/>
      <c r="G1553" s="1">
        <v>25</v>
      </c>
      <c r="H1553" s="1">
        <v>0</v>
      </c>
      <c r="I1553" s="1">
        <v>0</v>
      </c>
      <c r="J1553" s="1">
        <v>15</v>
      </c>
      <c r="K1553" s="1">
        <v>5</v>
      </c>
      <c r="L1553" s="1">
        <v>1</v>
      </c>
      <c r="M1553" s="1">
        <v>5</v>
      </c>
      <c r="N1553" s="1">
        <v>35</v>
      </c>
      <c r="O1553" s="1">
        <v>1</v>
      </c>
      <c r="P1553" s="1"/>
      <c r="Q1553" s="1"/>
      <c r="R1553" s="1">
        <v>1</v>
      </c>
      <c r="S1553" s="1"/>
      <c r="T1553" s="1"/>
      <c r="U1553" s="1"/>
      <c r="V1553" s="1"/>
      <c r="Z1553" s="3"/>
      <c r="AA1553" s="3"/>
      <c r="BD1553" s="4"/>
    </row>
    <row r="1554" spans="3:56" hidden="1" x14ac:dyDescent="0.3">
      <c r="C1554" s="1">
        <v>50052</v>
      </c>
      <c r="D1554" s="1">
        <v>2052</v>
      </c>
      <c r="E1554" s="1">
        <v>0</v>
      </c>
      <c r="F1554" s="1"/>
      <c r="G1554" s="1">
        <v>35</v>
      </c>
      <c r="H1554" s="1">
        <v>0</v>
      </c>
      <c r="I1554" s="1">
        <v>0</v>
      </c>
      <c r="J1554" s="1">
        <v>15</v>
      </c>
      <c r="K1554" s="1">
        <v>5</v>
      </c>
      <c r="L1554" s="1">
        <v>1</v>
      </c>
      <c r="M1554" s="1">
        <v>5</v>
      </c>
      <c r="N1554" s="1">
        <v>35</v>
      </c>
      <c r="O1554" s="1">
        <v>1</v>
      </c>
      <c r="P1554" s="1"/>
      <c r="Q1554" s="1"/>
      <c r="R1554" s="1">
        <v>1</v>
      </c>
      <c r="S1554" s="1"/>
      <c r="T1554" s="1"/>
      <c r="U1554" s="1"/>
      <c r="V1554" s="1"/>
      <c r="Z1554" s="3"/>
      <c r="AA1554" s="3"/>
      <c r="BD1554" s="4"/>
    </row>
    <row r="1555" spans="3:56" hidden="1" x14ac:dyDescent="0.3">
      <c r="C1555" s="1">
        <v>50053</v>
      </c>
      <c r="D1555" s="1">
        <v>2053</v>
      </c>
      <c r="E1555" s="1">
        <v>0</v>
      </c>
      <c r="F1555" s="1"/>
      <c r="G1555" s="1">
        <v>5</v>
      </c>
      <c r="H1555" s="1">
        <v>0</v>
      </c>
      <c r="I1555" s="1">
        <v>0</v>
      </c>
      <c r="J1555" s="1">
        <v>15</v>
      </c>
      <c r="K1555" s="1">
        <v>5</v>
      </c>
      <c r="L1555" s="1">
        <v>1</v>
      </c>
      <c r="M1555" s="1">
        <v>5</v>
      </c>
      <c r="N1555" s="1">
        <v>35</v>
      </c>
      <c r="O1555" s="1">
        <v>1</v>
      </c>
      <c r="P1555" s="1"/>
      <c r="Q1555" s="1"/>
      <c r="R1555" s="1">
        <v>1</v>
      </c>
      <c r="S1555" s="1"/>
      <c r="T1555" s="1"/>
      <c r="U1555" s="1"/>
      <c r="V1555" s="1"/>
      <c r="Z1555" s="3"/>
      <c r="AA1555" s="3"/>
      <c r="BD1555" s="4"/>
    </row>
    <row r="1556" spans="3:56" hidden="1" x14ac:dyDescent="0.3">
      <c r="C1556" s="1">
        <v>50054</v>
      </c>
      <c r="D1556" s="1">
        <v>2053</v>
      </c>
      <c r="E1556" s="1">
        <v>0</v>
      </c>
      <c r="F1556" s="1"/>
      <c r="G1556" s="1">
        <v>15</v>
      </c>
      <c r="H1556" s="1">
        <v>0</v>
      </c>
      <c r="I1556" s="1">
        <v>0</v>
      </c>
      <c r="J1556" s="1">
        <v>15</v>
      </c>
      <c r="K1556" s="1">
        <v>5</v>
      </c>
      <c r="L1556" s="1">
        <v>1</v>
      </c>
      <c r="M1556" s="1">
        <v>5</v>
      </c>
      <c r="N1556" s="1">
        <v>35</v>
      </c>
      <c r="O1556" s="1">
        <v>1</v>
      </c>
      <c r="P1556" s="1"/>
      <c r="Q1556" s="1"/>
      <c r="R1556" s="1">
        <v>1</v>
      </c>
      <c r="S1556" s="1"/>
      <c r="T1556" s="1"/>
      <c r="U1556" s="1"/>
      <c r="V1556" s="1"/>
      <c r="Z1556" s="3"/>
      <c r="AA1556" s="3"/>
      <c r="BD1556" s="4"/>
    </row>
    <row r="1557" spans="3:56" hidden="1" x14ac:dyDescent="0.3">
      <c r="C1557" s="1">
        <v>50055</v>
      </c>
      <c r="D1557" s="1">
        <v>2053</v>
      </c>
      <c r="E1557" s="1">
        <v>0</v>
      </c>
      <c r="F1557" s="1"/>
      <c r="G1557" s="1">
        <v>25</v>
      </c>
      <c r="H1557" s="1">
        <v>0</v>
      </c>
      <c r="I1557" s="1">
        <v>0</v>
      </c>
      <c r="J1557" s="1">
        <v>15</v>
      </c>
      <c r="K1557" s="1">
        <v>5</v>
      </c>
      <c r="L1557" s="1">
        <v>1</v>
      </c>
      <c r="M1557" s="1">
        <v>5</v>
      </c>
      <c r="N1557" s="1">
        <v>35</v>
      </c>
      <c r="O1557" s="1">
        <v>1</v>
      </c>
      <c r="P1557" s="1"/>
      <c r="Q1557" s="1"/>
      <c r="R1557" s="1">
        <v>1</v>
      </c>
      <c r="S1557" s="1"/>
      <c r="T1557" s="1"/>
      <c r="U1557" s="1"/>
      <c r="V1557" s="1"/>
      <c r="Z1557" s="3"/>
      <c r="AA1557" s="3"/>
      <c r="BD1557" s="4"/>
    </row>
    <row r="1558" spans="3:56" hidden="1" x14ac:dyDescent="0.3">
      <c r="C1558" s="1">
        <v>50056</v>
      </c>
      <c r="D1558" s="1">
        <v>2053</v>
      </c>
      <c r="E1558" s="1">
        <v>0</v>
      </c>
      <c r="F1558" s="1"/>
      <c r="G1558" s="1">
        <v>35</v>
      </c>
      <c r="H1558" s="1">
        <v>0</v>
      </c>
      <c r="I1558" s="1">
        <v>0</v>
      </c>
      <c r="J1558" s="1">
        <v>15</v>
      </c>
      <c r="K1558" s="1">
        <v>5</v>
      </c>
      <c r="L1558" s="1">
        <v>1</v>
      </c>
      <c r="M1558" s="1">
        <v>5</v>
      </c>
      <c r="N1558" s="1">
        <v>35</v>
      </c>
      <c r="O1558" s="1">
        <v>1</v>
      </c>
      <c r="P1558" s="1"/>
      <c r="Q1558" s="1"/>
      <c r="R1558" s="1">
        <v>1</v>
      </c>
      <c r="S1558" s="1"/>
      <c r="T1558" s="1"/>
      <c r="U1558" s="1"/>
      <c r="V1558" s="1"/>
      <c r="Z1558" s="3"/>
      <c r="AA1558" s="3"/>
      <c r="BD1558" s="4"/>
    </row>
    <row r="1559" spans="3:56" hidden="1" x14ac:dyDescent="0.3">
      <c r="C1559" s="1">
        <v>50057</v>
      </c>
      <c r="D1559" s="1">
        <v>2054</v>
      </c>
      <c r="E1559" s="1">
        <v>0</v>
      </c>
      <c r="F1559" s="1"/>
      <c r="G1559" s="1">
        <v>5</v>
      </c>
      <c r="H1559" s="1">
        <v>0</v>
      </c>
      <c r="I1559" s="1">
        <v>0</v>
      </c>
      <c r="J1559" s="1">
        <v>15</v>
      </c>
      <c r="K1559" s="1">
        <v>5</v>
      </c>
      <c r="L1559" s="1">
        <v>1</v>
      </c>
      <c r="M1559" s="1">
        <v>5</v>
      </c>
      <c r="N1559" s="1">
        <v>35</v>
      </c>
      <c r="O1559" s="1">
        <v>1</v>
      </c>
      <c r="P1559" s="1"/>
      <c r="Q1559" s="1"/>
      <c r="R1559" s="1">
        <v>1</v>
      </c>
      <c r="S1559" s="1"/>
      <c r="T1559" s="1"/>
      <c r="U1559" s="1"/>
      <c r="V1559" s="1"/>
      <c r="Z1559" s="3"/>
      <c r="AA1559" s="3"/>
      <c r="BD1559" s="4"/>
    </row>
    <row r="1560" spans="3:56" hidden="1" x14ac:dyDescent="0.3">
      <c r="C1560" s="1">
        <v>50058</v>
      </c>
      <c r="D1560" s="1">
        <v>2054</v>
      </c>
      <c r="E1560" s="1">
        <v>0</v>
      </c>
      <c r="F1560" s="1"/>
      <c r="G1560" s="1">
        <v>15</v>
      </c>
      <c r="H1560" s="1">
        <v>0</v>
      </c>
      <c r="I1560" s="1">
        <v>0</v>
      </c>
      <c r="J1560" s="1">
        <v>15</v>
      </c>
      <c r="K1560" s="1">
        <v>5</v>
      </c>
      <c r="L1560" s="1">
        <v>1</v>
      </c>
      <c r="M1560" s="1">
        <v>5</v>
      </c>
      <c r="N1560" s="1">
        <v>35</v>
      </c>
      <c r="O1560" s="1">
        <v>1</v>
      </c>
      <c r="P1560" s="1"/>
      <c r="Q1560" s="1"/>
      <c r="R1560" s="1">
        <v>1</v>
      </c>
      <c r="S1560" s="1"/>
      <c r="T1560" s="1"/>
      <c r="U1560" s="1"/>
      <c r="V1560" s="1"/>
      <c r="Z1560" s="3"/>
      <c r="AA1560" s="3"/>
      <c r="BD1560" s="4"/>
    </row>
    <row r="1561" spans="3:56" hidden="1" x14ac:dyDescent="0.3">
      <c r="C1561" s="1">
        <v>50059</v>
      </c>
      <c r="D1561" s="1">
        <v>2054</v>
      </c>
      <c r="E1561" s="1">
        <v>1</v>
      </c>
      <c r="F1561" s="1">
        <v>0.5</v>
      </c>
      <c r="G1561" s="1"/>
      <c r="H1561" s="1"/>
      <c r="I1561" s="1">
        <v>1</v>
      </c>
      <c r="J1561" s="1"/>
      <c r="K1561" s="1"/>
      <c r="L1561" s="1"/>
      <c r="M1561" s="1"/>
      <c r="N1561" s="1">
        <v>35</v>
      </c>
      <c r="O1561" s="1">
        <v>1</v>
      </c>
      <c r="P1561" s="1">
        <v>40000</v>
      </c>
      <c r="Q1561" s="1">
        <v>3</v>
      </c>
      <c r="R1561" s="1">
        <v>1</v>
      </c>
      <c r="S1561" s="1"/>
      <c r="T1561" s="1"/>
      <c r="U1561" s="1"/>
      <c r="V1561" s="1"/>
      <c r="Z1561" s="3"/>
      <c r="AA1561" s="3"/>
      <c r="BD1561" s="4"/>
    </row>
    <row r="1562" spans="3:56" hidden="1" x14ac:dyDescent="0.3">
      <c r="C1562" s="1">
        <v>50060</v>
      </c>
      <c r="D1562" s="1">
        <v>2054</v>
      </c>
      <c r="E1562" s="1">
        <v>0</v>
      </c>
      <c r="F1562" s="1"/>
      <c r="G1562" s="1">
        <v>25</v>
      </c>
      <c r="H1562" s="1">
        <v>0</v>
      </c>
      <c r="I1562" s="1">
        <v>0</v>
      </c>
      <c r="J1562" s="1">
        <v>15</v>
      </c>
      <c r="K1562" s="1">
        <v>5</v>
      </c>
      <c r="L1562" s="1">
        <v>1</v>
      </c>
      <c r="M1562" s="1">
        <v>5</v>
      </c>
      <c r="N1562" s="1">
        <v>35</v>
      </c>
      <c r="O1562" s="1">
        <v>1</v>
      </c>
      <c r="P1562" s="1"/>
      <c r="Q1562" s="1"/>
      <c r="R1562" s="1">
        <v>1</v>
      </c>
      <c r="S1562" s="1"/>
      <c r="T1562" s="1"/>
      <c r="U1562" s="1"/>
      <c r="V1562" s="1"/>
      <c r="Z1562" s="3"/>
      <c r="AA1562" s="3"/>
      <c r="BD1562" s="4"/>
    </row>
    <row r="1563" spans="3:56" hidden="1" x14ac:dyDescent="0.3">
      <c r="C1563" s="1">
        <v>50061</v>
      </c>
      <c r="D1563" s="1">
        <v>2054</v>
      </c>
      <c r="E1563" s="1">
        <v>0</v>
      </c>
      <c r="F1563" s="1"/>
      <c r="G1563" s="1">
        <v>35</v>
      </c>
      <c r="H1563" s="1">
        <v>0</v>
      </c>
      <c r="I1563" s="1">
        <v>0</v>
      </c>
      <c r="J1563" s="1">
        <v>15</v>
      </c>
      <c r="K1563" s="1">
        <v>5</v>
      </c>
      <c r="L1563" s="1">
        <v>1</v>
      </c>
      <c r="M1563" s="1">
        <v>5</v>
      </c>
      <c r="N1563" s="1">
        <v>35</v>
      </c>
      <c r="O1563" s="1">
        <v>1</v>
      </c>
      <c r="P1563" s="1"/>
      <c r="Q1563" s="1"/>
      <c r="R1563" s="1">
        <v>1</v>
      </c>
      <c r="S1563" s="1"/>
      <c r="T1563" s="1"/>
      <c r="U1563" s="1"/>
      <c r="V1563" s="1"/>
      <c r="Z1563" s="3"/>
      <c r="AA1563" s="3"/>
      <c r="BD1563" s="4"/>
    </row>
    <row r="1564" spans="3:56" hidden="1" x14ac:dyDescent="0.3">
      <c r="C1564" s="1">
        <v>50062</v>
      </c>
      <c r="D1564" s="1">
        <v>2055</v>
      </c>
      <c r="E1564" s="1">
        <v>0</v>
      </c>
      <c r="F1564" s="1"/>
      <c r="G1564" s="1">
        <v>5</v>
      </c>
      <c r="H1564" s="1">
        <v>0</v>
      </c>
      <c r="I1564" s="1">
        <v>0</v>
      </c>
      <c r="J1564" s="1">
        <v>15</v>
      </c>
      <c r="K1564" s="1">
        <v>5</v>
      </c>
      <c r="L1564" s="1">
        <v>1</v>
      </c>
      <c r="M1564" s="1">
        <v>5</v>
      </c>
      <c r="N1564" s="1">
        <v>35</v>
      </c>
      <c r="O1564" s="1">
        <v>1</v>
      </c>
      <c r="P1564" s="1"/>
      <c r="Q1564" s="1"/>
      <c r="R1564" s="1">
        <v>1</v>
      </c>
      <c r="S1564" s="1"/>
      <c r="T1564" s="1"/>
      <c r="U1564" s="1"/>
      <c r="V1564" s="1"/>
      <c r="Z1564" s="3"/>
      <c r="AA1564" s="3"/>
      <c r="BD1564" s="4"/>
    </row>
    <row r="1565" spans="3:56" hidden="1" x14ac:dyDescent="0.3">
      <c r="C1565" s="1">
        <v>50063</v>
      </c>
      <c r="D1565" s="1">
        <v>2055</v>
      </c>
      <c r="E1565" s="1">
        <v>0</v>
      </c>
      <c r="F1565" s="1"/>
      <c r="G1565" s="1">
        <v>15</v>
      </c>
      <c r="H1565" s="1">
        <v>0</v>
      </c>
      <c r="I1565" s="1">
        <v>0</v>
      </c>
      <c r="J1565" s="1">
        <v>15</v>
      </c>
      <c r="K1565" s="1">
        <v>5</v>
      </c>
      <c r="L1565" s="1">
        <v>1</v>
      </c>
      <c r="M1565" s="1">
        <v>5</v>
      </c>
      <c r="N1565" s="1">
        <v>35</v>
      </c>
      <c r="O1565" s="1">
        <v>1</v>
      </c>
      <c r="P1565" s="1"/>
      <c r="Q1565" s="1"/>
      <c r="R1565" s="1">
        <v>1</v>
      </c>
      <c r="S1565" s="1"/>
      <c r="T1565" s="1"/>
      <c r="U1565" s="1"/>
      <c r="V1565" s="1"/>
      <c r="Z1565" s="3"/>
      <c r="AA1565" s="3"/>
      <c r="BD1565" s="4"/>
    </row>
    <row r="1566" spans="3:56" hidden="1" x14ac:dyDescent="0.3">
      <c r="C1566" s="1">
        <v>50064</v>
      </c>
      <c r="D1566" s="1">
        <v>2055</v>
      </c>
      <c r="E1566" s="1">
        <v>1</v>
      </c>
      <c r="F1566" s="1">
        <v>0.5</v>
      </c>
      <c r="G1566" s="1"/>
      <c r="H1566" s="1"/>
      <c r="I1566" s="1">
        <v>1</v>
      </c>
      <c r="J1566" s="1"/>
      <c r="K1566" s="1"/>
      <c r="L1566" s="1"/>
      <c r="M1566" s="1"/>
      <c r="N1566" s="1">
        <v>35</v>
      </c>
      <c r="O1566" s="1">
        <v>1</v>
      </c>
      <c r="P1566" s="1">
        <v>40000</v>
      </c>
      <c r="Q1566" s="1">
        <v>3</v>
      </c>
      <c r="R1566" s="1">
        <v>1</v>
      </c>
      <c r="S1566" s="1"/>
      <c r="T1566" s="1"/>
      <c r="U1566" s="1"/>
      <c r="V1566" s="1"/>
      <c r="Z1566" s="3"/>
      <c r="AA1566" s="3"/>
      <c r="BD1566" s="4"/>
    </row>
    <row r="1567" spans="3:56" hidden="1" x14ac:dyDescent="0.3">
      <c r="C1567" s="1">
        <v>50065</v>
      </c>
      <c r="D1567" s="1">
        <v>2055</v>
      </c>
      <c r="E1567" s="1">
        <v>0</v>
      </c>
      <c r="F1567" s="1"/>
      <c r="G1567" s="1">
        <v>25</v>
      </c>
      <c r="H1567" s="1">
        <v>0</v>
      </c>
      <c r="I1567" s="1">
        <v>0</v>
      </c>
      <c r="J1567" s="1">
        <v>15</v>
      </c>
      <c r="K1567" s="1">
        <v>5</v>
      </c>
      <c r="L1567" s="1">
        <v>1</v>
      </c>
      <c r="M1567" s="1">
        <v>5</v>
      </c>
      <c r="N1567" s="1">
        <v>35</v>
      </c>
      <c r="O1567" s="1">
        <v>1</v>
      </c>
      <c r="P1567" s="1"/>
      <c r="Q1567" s="1"/>
      <c r="R1567" s="1">
        <v>1</v>
      </c>
      <c r="S1567" s="1"/>
      <c r="T1567" s="1"/>
      <c r="U1567" s="1"/>
      <c r="V1567" s="1"/>
      <c r="Z1567" s="3"/>
      <c r="AA1567" s="3"/>
      <c r="BD1567" s="4"/>
    </row>
    <row r="1568" spans="3:56" hidden="1" x14ac:dyDescent="0.3">
      <c r="C1568" s="1">
        <v>50066</v>
      </c>
      <c r="D1568" s="1">
        <v>2055</v>
      </c>
      <c r="E1568" s="1">
        <v>0</v>
      </c>
      <c r="F1568" s="1"/>
      <c r="G1568" s="1">
        <v>35</v>
      </c>
      <c r="H1568" s="1">
        <v>0</v>
      </c>
      <c r="I1568" s="1">
        <v>0</v>
      </c>
      <c r="J1568" s="1">
        <v>15</v>
      </c>
      <c r="K1568" s="1">
        <v>5</v>
      </c>
      <c r="L1568" s="1">
        <v>1</v>
      </c>
      <c r="M1568" s="1">
        <v>5</v>
      </c>
      <c r="N1568" s="1">
        <v>35</v>
      </c>
      <c r="O1568" s="1">
        <v>1</v>
      </c>
      <c r="P1568" s="1"/>
      <c r="Q1568" s="1"/>
      <c r="R1568" s="1">
        <v>1</v>
      </c>
      <c r="S1568" s="1"/>
      <c r="T1568" s="1"/>
      <c r="U1568" s="1"/>
      <c r="V1568" s="1"/>
      <c r="Z1568" s="3"/>
      <c r="AA1568" s="3"/>
      <c r="BD1568" s="4"/>
    </row>
    <row r="1569" spans="3:56" hidden="1" x14ac:dyDescent="0.3">
      <c r="C1569" s="1">
        <v>50067</v>
      </c>
      <c r="D1569" s="1">
        <v>2056</v>
      </c>
      <c r="E1569" s="1">
        <v>0</v>
      </c>
      <c r="F1569" s="1"/>
      <c r="G1569" s="1">
        <v>0</v>
      </c>
      <c r="H1569" s="1">
        <v>0</v>
      </c>
      <c r="I1569" s="1">
        <v>1</v>
      </c>
      <c r="J1569" s="1"/>
      <c r="K1569" s="1"/>
      <c r="L1569" s="1"/>
      <c r="M1569" s="1"/>
      <c r="N1569" s="1">
        <v>35</v>
      </c>
      <c r="O1569" s="1">
        <v>60</v>
      </c>
      <c r="P1569" s="1"/>
      <c r="Q1569" s="1"/>
      <c r="R1569" s="1">
        <v>1</v>
      </c>
      <c r="S1569" s="1"/>
      <c r="T1569" s="1"/>
      <c r="U1569" s="1"/>
      <c r="V1569" s="1"/>
      <c r="Z1569" s="3"/>
      <c r="AA1569" s="3"/>
      <c r="BD1569" s="4"/>
    </row>
    <row r="1570" spans="3:56" hidden="1" x14ac:dyDescent="0.3">
      <c r="C1570" s="1">
        <v>50068</v>
      </c>
      <c r="D1570" s="1">
        <v>2056</v>
      </c>
      <c r="E1570" s="1">
        <v>0</v>
      </c>
      <c r="F1570" s="1"/>
      <c r="G1570" s="1">
        <v>5</v>
      </c>
      <c r="H1570" s="1">
        <v>0</v>
      </c>
      <c r="I1570" s="1">
        <v>0</v>
      </c>
      <c r="J1570" s="1">
        <v>15</v>
      </c>
      <c r="K1570" s="1">
        <v>5</v>
      </c>
      <c r="L1570" s="1">
        <v>1</v>
      </c>
      <c r="M1570" s="1">
        <v>5</v>
      </c>
      <c r="N1570" s="1">
        <v>35</v>
      </c>
      <c r="O1570" s="1">
        <v>1</v>
      </c>
      <c r="P1570" s="1"/>
      <c r="Q1570" s="1"/>
      <c r="R1570" s="1">
        <v>1</v>
      </c>
      <c r="S1570" s="1"/>
      <c r="T1570" s="1"/>
      <c r="U1570" s="1"/>
      <c r="V1570" s="1"/>
      <c r="Z1570" s="3"/>
      <c r="AA1570" s="3"/>
      <c r="BD1570" s="4"/>
    </row>
    <row r="1571" spans="3:56" hidden="1" x14ac:dyDescent="0.3">
      <c r="C1571" s="1">
        <v>50069</v>
      </c>
      <c r="D1571" s="1">
        <v>2056</v>
      </c>
      <c r="E1571" s="1">
        <v>0</v>
      </c>
      <c r="F1571" s="1"/>
      <c r="G1571" s="1">
        <v>15</v>
      </c>
      <c r="H1571" s="1">
        <v>0</v>
      </c>
      <c r="I1571" s="1">
        <v>0</v>
      </c>
      <c r="J1571" s="1">
        <v>15</v>
      </c>
      <c r="K1571" s="1">
        <v>5</v>
      </c>
      <c r="L1571" s="1">
        <v>1</v>
      </c>
      <c r="M1571" s="1">
        <v>5</v>
      </c>
      <c r="N1571" s="1">
        <v>35</v>
      </c>
      <c r="O1571" s="1">
        <v>1</v>
      </c>
      <c r="P1571" s="1"/>
      <c r="Q1571" s="1"/>
      <c r="R1571" s="1">
        <v>1</v>
      </c>
      <c r="S1571" s="1"/>
      <c r="T1571" s="1"/>
      <c r="U1571" s="1"/>
      <c r="V1571" s="1"/>
      <c r="Z1571" s="3"/>
      <c r="AA1571" s="3"/>
      <c r="BD1571" s="4"/>
    </row>
    <row r="1572" spans="3:56" hidden="1" x14ac:dyDescent="0.3">
      <c r="C1572" s="1">
        <v>50070</v>
      </c>
      <c r="D1572" s="1">
        <v>2056</v>
      </c>
      <c r="E1572" s="1">
        <v>0</v>
      </c>
      <c r="F1572" s="1"/>
      <c r="G1572" s="1">
        <v>25</v>
      </c>
      <c r="H1572" s="1">
        <v>0</v>
      </c>
      <c r="I1572" s="1">
        <v>0</v>
      </c>
      <c r="J1572" s="1">
        <v>15</v>
      </c>
      <c r="K1572" s="1">
        <v>5</v>
      </c>
      <c r="L1572" s="1">
        <v>1</v>
      </c>
      <c r="M1572" s="1">
        <v>5</v>
      </c>
      <c r="N1572" s="1">
        <v>35</v>
      </c>
      <c r="O1572" s="1">
        <v>1</v>
      </c>
      <c r="P1572" s="1"/>
      <c r="Q1572" s="1"/>
      <c r="R1572" s="1">
        <v>1</v>
      </c>
      <c r="S1572" s="1"/>
      <c r="T1572" s="1"/>
      <c r="U1572" s="1"/>
      <c r="V1572" s="1"/>
      <c r="Z1572" s="3"/>
      <c r="AA1572" s="3"/>
      <c r="BD1572" s="4"/>
    </row>
    <row r="1573" spans="3:56" hidden="1" x14ac:dyDescent="0.3">
      <c r="C1573" s="1">
        <v>50071</v>
      </c>
      <c r="D1573" s="1">
        <v>2056</v>
      </c>
      <c r="E1573" s="1">
        <v>0</v>
      </c>
      <c r="F1573" s="1"/>
      <c r="G1573" s="1">
        <v>35</v>
      </c>
      <c r="H1573" s="1">
        <v>0</v>
      </c>
      <c r="I1573" s="1">
        <v>0</v>
      </c>
      <c r="J1573" s="1">
        <v>15</v>
      </c>
      <c r="K1573" s="1">
        <v>5</v>
      </c>
      <c r="L1573" s="1">
        <v>1</v>
      </c>
      <c r="M1573" s="1">
        <v>5</v>
      </c>
      <c r="N1573" s="1">
        <v>35</v>
      </c>
      <c r="O1573" s="1">
        <v>1</v>
      </c>
      <c r="P1573" s="1"/>
      <c r="Q1573" s="1"/>
      <c r="R1573" s="1">
        <v>1</v>
      </c>
      <c r="S1573" s="1"/>
      <c r="T1573" s="1"/>
      <c r="U1573" s="1"/>
      <c r="V1573" s="1"/>
      <c r="Z1573" s="3"/>
      <c r="AA1573" s="3"/>
      <c r="BD1573" s="4"/>
    </row>
    <row r="1574" spans="3:56" hidden="1" x14ac:dyDescent="0.3">
      <c r="C1574" s="1">
        <v>60001</v>
      </c>
      <c r="D1574" s="1">
        <v>1061</v>
      </c>
      <c r="E1574" s="1">
        <v>0</v>
      </c>
      <c r="F1574" s="1"/>
      <c r="G1574" s="1">
        <v>5</v>
      </c>
      <c r="H1574" s="1">
        <v>0</v>
      </c>
      <c r="I1574" s="1">
        <v>0</v>
      </c>
      <c r="J1574" s="1">
        <v>20</v>
      </c>
      <c r="K1574" s="1">
        <v>4</v>
      </c>
      <c r="L1574" s="1">
        <v>1</v>
      </c>
      <c r="M1574" s="1">
        <v>6</v>
      </c>
      <c r="N1574" s="1">
        <v>1</v>
      </c>
      <c r="O1574" s="1">
        <v>20</v>
      </c>
      <c r="P1574" s="1"/>
      <c r="Q1574" s="1"/>
      <c r="R1574" s="1">
        <v>1</v>
      </c>
      <c r="S1574" s="1"/>
      <c r="T1574" s="1"/>
      <c r="U1574" s="1"/>
      <c r="V1574" s="1"/>
      <c r="Z1574" s="3"/>
      <c r="AA1574" s="3"/>
      <c r="BD1574" s="4"/>
    </row>
    <row r="1575" spans="3:56" hidden="1" x14ac:dyDescent="0.3">
      <c r="C1575" s="1">
        <v>60002</v>
      </c>
      <c r="D1575" s="1">
        <v>1061</v>
      </c>
      <c r="E1575" s="1">
        <v>0</v>
      </c>
      <c r="F1575" s="1"/>
      <c r="G1575" s="1">
        <v>10</v>
      </c>
      <c r="H1575" s="1">
        <v>0</v>
      </c>
      <c r="I1575" s="1">
        <v>0</v>
      </c>
      <c r="J1575" s="1">
        <v>25</v>
      </c>
      <c r="K1575" s="1">
        <v>4</v>
      </c>
      <c r="L1575" s="1">
        <v>1</v>
      </c>
      <c r="M1575" s="1">
        <v>6</v>
      </c>
      <c r="N1575" s="1">
        <v>28</v>
      </c>
      <c r="O1575" s="1">
        <v>20</v>
      </c>
      <c r="P1575" s="1"/>
      <c r="Q1575" s="1"/>
      <c r="R1575" s="1">
        <v>1</v>
      </c>
      <c r="S1575" s="1"/>
      <c r="T1575" s="1"/>
      <c r="U1575" s="1"/>
      <c r="V1575" s="1"/>
      <c r="Z1575" s="3"/>
      <c r="AA1575" s="3"/>
      <c r="BD1575" s="4"/>
    </row>
    <row r="1576" spans="3:56" hidden="1" x14ac:dyDescent="0.3">
      <c r="C1576" s="1">
        <v>60003</v>
      </c>
      <c r="D1576" s="1">
        <v>1061</v>
      </c>
      <c r="E1576" s="1">
        <v>0</v>
      </c>
      <c r="F1576" s="1"/>
      <c r="G1576" s="1">
        <v>15</v>
      </c>
      <c r="H1576" s="1">
        <v>0</v>
      </c>
      <c r="I1576" s="1">
        <v>0</v>
      </c>
      <c r="J1576" s="1">
        <v>30</v>
      </c>
      <c r="K1576" s="1">
        <v>4</v>
      </c>
      <c r="L1576" s="1">
        <v>1</v>
      </c>
      <c r="M1576" s="1">
        <v>6</v>
      </c>
      <c r="N1576" s="1">
        <v>35</v>
      </c>
      <c r="O1576" s="1">
        <v>20</v>
      </c>
      <c r="P1576" s="1"/>
      <c r="Q1576" s="1"/>
      <c r="R1576" s="1">
        <v>1</v>
      </c>
      <c r="S1576" s="1"/>
      <c r="T1576" s="1"/>
      <c r="U1576" s="1"/>
      <c r="V1576" s="1"/>
      <c r="Z1576" s="3"/>
      <c r="AA1576" s="3"/>
      <c r="BD1576" s="4"/>
    </row>
    <row r="1577" spans="3:56" hidden="1" x14ac:dyDescent="0.3">
      <c r="C1577" s="1">
        <v>60004</v>
      </c>
      <c r="D1577" s="1">
        <v>1061</v>
      </c>
      <c r="E1577" s="1">
        <v>0</v>
      </c>
      <c r="F1577" s="1"/>
      <c r="G1577" s="1">
        <v>20</v>
      </c>
      <c r="H1577" s="1">
        <v>0</v>
      </c>
      <c r="I1577" s="1">
        <v>0</v>
      </c>
      <c r="J1577" s="1">
        <v>35</v>
      </c>
      <c r="K1577" s="1">
        <v>4</v>
      </c>
      <c r="L1577" s="1">
        <v>1</v>
      </c>
      <c r="M1577" s="1">
        <v>6</v>
      </c>
      <c r="N1577" s="1">
        <v>35</v>
      </c>
      <c r="O1577" s="1">
        <v>20</v>
      </c>
      <c r="P1577" s="1"/>
      <c r="Q1577" s="1"/>
      <c r="R1577" s="1">
        <v>1</v>
      </c>
      <c r="S1577" s="1"/>
      <c r="T1577" s="1"/>
      <c r="U1577" s="1"/>
      <c r="V1577" s="1"/>
      <c r="Z1577" s="3"/>
      <c r="AA1577" s="3"/>
      <c r="BD1577" s="4"/>
    </row>
    <row r="1578" spans="3:56" hidden="1" x14ac:dyDescent="0.3">
      <c r="C1578" s="1">
        <v>60005</v>
      </c>
      <c r="D1578" s="1">
        <v>1062</v>
      </c>
      <c r="E1578" s="1">
        <v>0</v>
      </c>
      <c r="F1578" s="1"/>
      <c r="G1578" s="1">
        <v>1</v>
      </c>
      <c r="H1578" s="1">
        <v>0</v>
      </c>
      <c r="I1578" s="1">
        <v>4</v>
      </c>
      <c r="J1578" s="1">
        <v>25</v>
      </c>
      <c r="K1578" s="1">
        <v>4</v>
      </c>
      <c r="L1578" s="1">
        <v>1</v>
      </c>
      <c r="M1578" s="1">
        <v>6</v>
      </c>
      <c r="N1578" s="1">
        <v>24</v>
      </c>
      <c r="O1578" s="1">
        <v>20</v>
      </c>
      <c r="P1578" s="1"/>
      <c r="Q1578" s="1"/>
      <c r="R1578" s="1">
        <v>1</v>
      </c>
      <c r="S1578" s="1"/>
      <c r="T1578" s="1"/>
      <c r="U1578" s="1"/>
      <c r="V1578" s="1"/>
      <c r="Z1578" s="3"/>
      <c r="AA1578" s="3"/>
      <c r="BD1578" s="4"/>
    </row>
    <row r="1579" spans="3:56" hidden="1" x14ac:dyDescent="0.3">
      <c r="C1579" s="1">
        <v>60006</v>
      </c>
      <c r="D1579" s="1">
        <v>1062</v>
      </c>
      <c r="E1579" s="1">
        <v>0</v>
      </c>
      <c r="F1579" s="1"/>
      <c r="G1579" s="1">
        <v>1</v>
      </c>
      <c r="H1579" s="1">
        <v>0</v>
      </c>
      <c r="I1579" s="1">
        <v>4</v>
      </c>
      <c r="J1579" s="1">
        <v>15</v>
      </c>
      <c r="K1579" s="1">
        <v>4</v>
      </c>
      <c r="L1579" s="1">
        <v>1</v>
      </c>
      <c r="M1579" s="1">
        <v>6</v>
      </c>
      <c r="N1579" s="1">
        <v>27</v>
      </c>
      <c r="O1579" s="1">
        <v>20</v>
      </c>
      <c r="P1579" s="1"/>
      <c r="Q1579" s="1"/>
      <c r="R1579" s="1" t="s">
        <v>1606</v>
      </c>
      <c r="S1579" s="1"/>
      <c r="T1579" s="1"/>
      <c r="U1579" s="1"/>
      <c r="V1579" s="1"/>
      <c r="Z1579" s="3"/>
      <c r="AA1579" s="3"/>
      <c r="BD1579" s="4"/>
    </row>
    <row r="1580" spans="3:56" hidden="1" x14ac:dyDescent="0.3">
      <c r="C1580" s="1">
        <v>60007</v>
      </c>
      <c r="D1580" s="1">
        <v>1062</v>
      </c>
      <c r="E1580" s="1">
        <v>0</v>
      </c>
      <c r="F1580" s="1"/>
      <c r="G1580" s="1">
        <v>42</v>
      </c>
      <c r="H1580" s="1">
        <v>0</v>
      </c>
      <c r="I1580" s="1">
        <v>0</v>
      </c>
      <c r="J1580" s="1">
        <v>42</v>
      </c>
      <c r="K1580" s="1">
        <v>4</v>
      </c>
      <c r="L1580" s="1">
        <v>1</v>
      </c>
      <c r="M1580" s="1">
        <v>6</v>
      </c>
      <c r="N1580" s="1">
        <v>35</v>
      </c>
      <c r="O1580" s="1">
        <v>20</v>
      </c>
      <c r="P1580" s="1"/>
      <c r="Q1580" s="1"/>
      <c r="R1580" s="1">
        <v>1</v>
      </c>
      <c r="S1580" s="1"/>
      <c r="T1580" s="1"/>
      <c r="U1580" s="1"/>
      <c r="V1580" s="1"/>
      <c r="Z1580" s="3"/>
      <c r="AA1580" s="3"/>
      <c r="BD1580" s="4"/>
    </row>
    <row r="1581" spans="3:56" hidden="1" x14ac:dyDescent="0.3">
      <c r="C1581" s="1">
        <v>60008</v>
      </c>
      <c r="D1581" s="1">
        <v>1062</v>
      </c>
      <c r="E1581" s="1">
        <v>0</v>
      </c>
      <c r="F1581" s="1"/>
      <c r="G1581" s="1">
        <v>57</v>
      </c>
      <c r="H1581" s="1">
        <v>0</v>
      </c>
      <c r="I1581" s="1">
        <v>0</v>
      </c>
      <c r="J1581" s="1">
        <v>57</v>
      </c>
      <c r="K1581" s="1">
        <v>4</v>
      </c>
      <c r="L1581" s="1">
        <v>1</v>
      </c>
      <c r="M1581" s="1">
        <v>6</v>
      </c>
      <c r="N1581" s="1">
        <v>35</v>
      </c>
      <c r="O1581" s="1">
        <v>20</v>
      </c>
      <c r="P1581" s="1"/>
      <c r="Q1581" s="1"/>
      <c r="R1581" s="1">
        <v>1</v>
      </c>
      <c r="S1581" s="1"/>
      <c r="T1581" s="1"/>
      <c r="U1581" s="1"/>
      <c r="V1581" s="1"/>
      <c r="Z1581" s="3"/>
      <c r="AA1581" s="3"/>
      <c r="BD1581" s="4"/>
    </row>
    <row r="1582" spans="3:56" hidden="1" x14ac:dyDescent="0.3">
      <c r="C1582" s="1">
        <v>60009</v>
      </c>
      <c r="D1582" s="1">
        <v>1063</v>
      </c>
      <c r="E1582" s="1">
        <v>0</v>
      </c>
      <c r="F1582" s="1"/>
      <c r="G1582" s="1">
        <v>5</v>
      </c>
      <c r="H1582" s="1">
        <v>0</v>
      </c>
      <c r="I1582" s="1">
        <v>3</v>
      </c>
      <c r="J1582" s="1">
        <v>25</v>
      </c>
      <c r="K1582" s="1">
        <v>10</v>
      </c>
      <c r="L1582" s="1">
        <v>1</v>
      </c>
      <c r="M1582" s="1">
        <v>6</v>
      </c>
      <c r="N1582" s="1">
        <v>35</v>
      </c>
      <c r="O1582" s="1">
        <v>1</v>
      </c>
      <c r="P1582" s="1"/>
      <c r="Q1582" s="1"/>
      <c r="R1582" s="1">
        <v>1</v>
      </c>
      <c r="S1582" s="1"/>
      <c r="T1582" s="1"/>
      <c r="U1582" s="1"/>
      <c r="V1582" s="1"/>
      <c r="Z1582" s="3"/>
      <c r="AA1582" s="3"/>
      <c r="BD1582" s="4"/>
    </row>
    <row r="1583" spans="3:56" hidden="1" x14ac:dyDescent="0.3">
      <c r="C1583" s="1">
        <v>60010</v>
      </c>
      <c r="D1583" s="1">
        <v>1063</v>
      </c>
      <c r="E1583" s="1">
        <v>0</v>
      </c>
      <c r="F1583" s="1"/>
      <c r="G1583" s="1">
        <v>10</v>
      </c>
      <c r="H1583" s="1">
        <v>0</v>
      </c>
      <c r="I1583" s="1">
        <v>2</v>
      </c>
      <c r="J1583" s="1">
        <v>25</v>
      </c>
      <c r="K1583" s="1">
        <v>10</v>
      </c>
      <c r="L1583" s="1">
        <v>1</v>
      </c>
      <c r="M1583" s="1">
        <v>6</v>
      </c>
      <c r="N1583" s="1">
        <v>35</v>
      </c>
      <c r="O1583" s="1">
        <v>1</v>
      </c>
      <c r="P1583" s="1"/>
      <c r="Q1583" s="1"/>
      <c r="R1583" s="1">
        <v>1</v>
      </c>
      <c r="S1583" s="1"/>
      <c r="T1583" s="1"/>
      <c r="U1583" s="1"/>
      <c r="V1583" s="1"/>
      <c r="Z1583" s="3"/>
      <c r="AA1583" s="3"/>
      <c r="BD1583" s="4"/>
    </row>
    <row r="1584" spans="3:56" hidden="1" x14ac:dyDescent="0.3">
      <c r="C1584" s="1">
        <v>60011</v>
      </c>
      <c r="D1584" s="1">
        <v>1063</v>
      </c>
      <c r="E1584" s="1">
        <v>0</v>
      </c>
      <c r="F1584" s="1"/>
      <c r="G1584" s="1">
        <v>15</v>
      </c>
      <c r="H1584" s="1">
        <v>0</v>
      </c>
      <c r="I1584" s="1">
        <v>1</v>
      </c>
      <c r="J1584" s="1">
        <v>25</v>
      </c>
      <c r="K1584" s="1">
        <v>10</v>
      </c>
      <c r="L1584" s="1">
        <v>1</v>
      </c>
      <c r="M1584" s="1">
        <v>6</v>
      </c>
      <c r="N1584" s="1">
        <v>35</v>
      </c>
      <c r="O1584" s="1">
        <v>1</v>
      </c>
      <c r="P1584" s="1"/>
      <c r="Q1584" s="1"/>
      <c r="R1584" s="1">
        <v>1</v>
      </c>
      <c r="S1584" s="1"/>
      <c r="T1584" s="1"/>
      <c r="U1584" s="1"/>
      <c r="V1584" s="1"/>
      <c r="Z1584" s="3"/>
      <c r="AA1584" s="3"/>
      <c r="BD1584" s="4"/>
    </row>
    <row r="1585" spans="3:56" hidden="1" x14ac:dyDescent="0.3">
      <c r="C1585" s="1">
        <v>60012</v>
      </c>
      <c r="D1585" s="1">
        <v>1063</v>
      </c>
      <c r="E1585" s="1">
        <v>0</v>
      </c>
      <c r="F1585" s="1"/>
      <c r="G1585" s="1">
        <v>20</v>
      </c>
      <c r="H1585" s="1">
        <v>0</v>
      </c>
      <c r="I1585" s="1">
        <v>1</v>
      </c>
      <c r="J1585" s="1">
        <v>25</v>
      </c>
      <c r="K1585" s="1">
        <v>10</v>
      </c>
      <c r="L1585" s="1">
        <v>1</v>
      </c>
      <c r="M1585" s="1">
        <v>6</v>
      </c>
      <c r="N1585" s="1">
        <v>15</v>
      </c>
      <c r="O1585" s="1">
        <v>1</v>
      </c>
      <c r="P1585" s="1"/>
      <c r="Q1585" s="1"/>
      <c r="R1585" s="1">
        <v>1</v>
      </c>
      <c r="S1585" s="1"/>
      <c r="T1585" s="1"/>
      <c r="U1585" s="1"/>
      <c r="V1585" s="1"/>
      <c r="Z1585" s="3"/>
      <c r="AA1585" s="3"/>
      <c r="BD1585" s="4"/>
    </row>
    <row r="1586" spans="3:56" hidden="1" x14ac:dyDescent="0.3">
      <c r="C1586" s="1">
        <v>60013</v>
      </c>
      <c r="D1586" s="1">
        <v>1063</v>
      </c>
      <c r="E1586" s="1">
        <v>0</v>
      </c>
      <c r="F1586" s="1"/>
      <c r="G1586" s="1">
        <v>30</v>
      </c>
      <c r="H1586" s="1">
        <v>0</v>
      </c>
      <c r="I1586" s="1">
        <v>0</v>
      </c>
      <c r="J1586" s="1">
        <v>30</v>
      </c>
      <c r="K1586" s="1">
        <v>10</v>
      </c>
      <c r="L1586" s="1">
        <v>1</v>
      </c>
      <c r="M1586" s="1">
        <v>6</v>
      </c>
      <c r="N1586" s="1">
        <v>35</v>
      </c>
      <c r="O1586" s="1">
        <v>5</v>
      </c>
      <c r="P1586" s="1"/>
      <c r="Q1586" s="1"/>
      <c r="R1586" s="1">
        <v>1</v>
      </c>
      <c r="S1586" s="1"/>
      <c r="T1586" s="1"/>
      <c r="U1586" s="1"/>
      <c r="V1586" s="1"/>
      <c r="Z1586" s="3"/>
      <c r="AA1586" s="3"/>
      <c r="BD1586" s="4"/>
    </row>
    <row r="1587" spans="3:56" hidden="1" x14ac:dyDescent="0.3">
      <c r="C1587" s="1">
        <v>60014</v>
      </c>
      <c r="D1587" s="1">
        <v>1063</v>
      </c>
      <c r="E1587" s="1">
        <v>0</v>
      </c>
      <c r="F1587" s="1"/>
      <c r="G1587" s="1">
        <v>35</v>
      </c>
      <c r="H1587" s="1">
        <v>0</v>
      </c>
      <c r="I1587" s="1">
        <v>0</v>
      </c>
      <c r="J1587" s="1">
        <v>35</v>
      </c>
      <c r="K1587" s="1">
        <v>10</v>
      </c>
      <c r="L1587" s="1">
        <v>1</v>
      </c>
      <c r="M1587" s="1">
        <v>6</v>
      </c>
      <c r="N1587" s="1">
        <v>35</v>
      </c>
      <c r="O1587" s="1">
        <v>10</v>
      </c>
      <c r="P1587" s="1"/>
      <c r="Q1587" s="1"/>
      <c r="R1587" s="1">
        <v>1</v>
      </c>
      <c r="S1587" s="1"/>
      <c r="T1587" s="1"/>
      <c r="U1587" s="1"/>
      <c r="V1587" s="1"/>
      <c r="Z1587" s="3"/>
      <c r="AA1587" s="3"/>
      <c r="BD1587" s="4"/>
    </row>
    <row r="1588" spans="3:56" hidden="1" x14ac:dyDescent="0.3">
      <c r="C1588" s="1">
        <v>60015</v>
      </c>
      <c r="D1588" s="1">
        <v>1063</v>
      </c>
      <c r="E1588" s="1">
        <v>0</v>
      </c>
      <c r="F1588" s="1"/>
      <c r="G1588" s="1">
        <v>40</v>
      </c>
      <c r="H1588" s="1">
        <v>0</v>
      </c>
      <c r="I1588" s="1">
        <v>0</v>
      </c>
      <c r="J1588" s="1">
        <v>40</v>
      </c>
      <c r="K1588" s="1">
        <v>10</v>
      </c>
      <c r="L1588" s="1">
        <v>1</v>
      </c>
      <c r="M1588" s="1">
        <v>6</v>
      </c>
      <c r="N1588" s="1">
        <v>35</v>
      </c>
      <c r="O1588" s="1">
        <v>15</v>
      </c>
      <c r="P1588" s="1"/>
      <c r="Q1588" s="1"/>
      <c r="R1588" s="1">
        <v>1</v>
      </c>
      <c r="S1588" s="1"/>
      <c r="T1588" s="1"/>
      <c r="U1588" s="1"/>
      <c r="V1588" s="1"/>
      <c r="Z1588" s="3"/>
      <c r="AA1588" s="3"/>
      <c r="BD1588" s="4"/>
    </row>
    <row r="1589" spans="3:56" hidden="1" x14ac:dyDescent="0.3">
      <c r="C1589" s="1">
        <v>60016</v>
      </c>
      <c r="D1589" s="1">
        <v>1063</v>
      </c>
      <c r="E1589" s="1">
        <v>0</v>
      </c>
      <c r="F1589" s="1"/>
      <c r="G1589" s="1">
        <v>45</v>
      </c>
      <c r="H1589" s="1">
        <v>0</v>
      </c>
      <c r="I1589" s="1">
        <v>0</v>
      </c>
      <c r="J1589" s="1">
        <v>50</v>
      </c>
      <c r="K1589" s="1">
        <v>10</v>
      </c>
      <c r="L1589" s="1">
        <v>1</v>
      </c>
      <c r="M1589" s="1">
        <v>6</v>
      </c>
      <c r="N1589" s="1">
        <v>35</v>
      </c>
      <c r="O1589" s="1">
        <v>20</v>
      </c>
      <c r="P1589" s="1"/>
      <c r="Q1589" s="1"/>
      <c r="R1589" s="1">
        <v>1</v>
      </c>
      <c r="S1589" s="1"/>
      <c r="T1589" s="1"/>
      <c r="U1589" s="1"/>
      <c r="V1589" s="1"/>
      <c r="Z1589" s="3"/>
      <c r="AA1589" s="3"/>
      <c r="BD1589" s="4"/>
    </row>
    <row r="1590" spans="3:56" hidden="1" x14ac:dyDescent="0.3">
      <c r="C1590" s="1">
        <v>60017</v>
      </c>
      <c r="D1590" s="1">
        <v>1063</v>
      </c>
      <c r="E1590" s="1">
        <v>0</v>
      </c>
      <c r="F1590" s="1"/>
      <c r="G1590" s="1">
        <v>80</v>
      </c>
      <c r="H1590" s="1">
        <v>0</v>
      </c>
      <c r="I1590" s="1">
        <v>0</v>
      </c>
      <c r="J1590" s="1">
        <v>60</v>
      </c>
      <c r="K1590" s="1">
        <v>10</v>
      </c>
      <c r="L1590" s="1">
        <v>1</v>
      </c>
      <c r="M1590" s="1">
        <v>6</v>
      </c>
      <c r="N1590" s="1">
        <v>35</v>
      </c>
      <c r="O1590" s="1">
        <v>25</v>
      </c>
      <c r="P1590" s="1"/>
      <c r="Q1590" s="1"/>
      <c r="R1590" s="1">
        <v>1</v>
      </c>
      <c r="S1590" s="1"/>
      <c r="T1590" s="1"/>
      <c r="U1590" s="1"/>
      <c r="V1590" s="1"/>
      <c r="Z1590" s="3"/>
      <c r="AA1590" s="3"/>
      <c r="BD1590" s="4"/>
    </row>
    <row r="1591" spans="3:56" hidden="1" x14ac:dyDescent="0.3">
      <c r="C1591" s="1">
        <v>60018</v>
      </c>
      <c r="D1591" s="1">
        <v>1063</v>
      </c>
      <c r="E1591" s="1">
        <v>0</v>
      </c>
      <c r="F1591" s="1"/>
      <c r="G1591" s="1">
        <v>85</v>
      </c>
      <c r="H1591" s="1">
        <v>0</v>
      </c>
      <c r="I1591" s="1">
        <v>0</v>
      </c>
      <c r="J1591" s="1">
        <v>70</v>
      </c>
      <c r="K1591" s="1">
        <v>10</v>
      </c>
      <c r="L1591" s="1">
        <v>1</v>
      </c>
      <c r="M1591" s="1">
        <v>6</v>
      </c>
      <c r="N1591" s="1">
        <v>15</v>
      </c>
      <c r="O1591" s="1">
        <v>30</v>
      </c>
      <c r="P1591" s="1"/>
      <c r="Q1591" s="1"/>
      <c r="R1591" s="1">
        <v>1</v>
      </c>
      <c r="S1591" s="1"/>
      <c r="T1591" s="1"/>
      <c r="U1591" s="1"/>
      <c r="V1591" s="1"/>
      <c r="Z1591" s="3"/>
      <c r="AA1591" s="3"/>
      <c r="BD1591" s="4"/>
    </row>
    <row r="1592" spans="3:56" hidden="1" x14ac:dyDescent="0.3">
      <c r="C1592" s="1">
        <v>60019</v>
      </c>
      <c r="D1592" s="1">
        <v>1063</v>
      </c>
      <c r="E1592" s="1">
        <v>0</v>
      </c>
      <c r="F1592" s="1"/>
      <c r="G1592" s="1">
        <v>90</v>
      </c>
      <c r="H1592" s="1">
        <v>0</v>
      </c>
      <c r="I1592" s="1">
        <v>0</v>
      </c>
      <c r="J1592" s="1">
        <v>80</v>
      </c>
      <c r="K1592" s="1">
        <v>10</v>
      </c>
      <c r="L1592" s="1">
        <v>1</v>
      </c>
      <c r="M1592" s="1">
        <v>6</v>
      </c>
      <c r="N1592" s="1">
        <v>35</v>
      </c>
      <c r="O1592" s="1">
        <v>30</v>
      </c>
      <c r="P1592" s="1"/>
      <c r="Q1592" s="1"/>
      <c r="R1592" s="1">
        <v>1</v>
      </c>
      <c r="S1592" s="1"/>
      <c r="T1592" s="1"/>
      <c r="U1592" s="1"/>
      <c r="V1592" s="1"/>
      <c r="Z1592" s="3"/>
      <c r="AA1592" s="3"/>
      <c r="BD1592" s="4"/>
    </row>
    <row r="1593" spans="3:56" hidden="1" x14ac:dyDescent="0.3">
      <c r="C1593" s="1">
        <v>60020</v>
      </c>
      <c r="D1593" s="1">
        <v>1063</v>
      </c>
      <c r="E1593" s="1">
        <v>0</v>
      </c>
      <c r="F1593" s="1"/>
      <c r="G1593" s="1">
        <v>95</v>
      </c>
      <c r="H1593" s="1">
        <v>0</v>
      </c>
      <c r="I1593" s="1">
        <v>0</v>
      </c>
      <c r="J1593" s="1">
        <v>100</v>
      </c>
      <c r="K1593" s="1">
        <v>10</v>
      </c>
      <c r="L1593" s="1">
        <v>1</v>
      </c>
      <c r="M1593" s="1">
        <v>6</v>
      </c>
      <c r="N1593" s="1">
        <v>35</v>
      </c>
      <c r="O1593" s="1">
        <v>30</v>
      </c>
      <c r="P1593" s="1"/>
      <c r="Q1593" s="1"/>
      <c r="R1593" s="1">
        <v>1</v>
      </c>
      <c r="S1593" s="1"/>
      <c r="T1593" s="1"/>
      <c r="U1593" s="1"/>
      <c r="V1593" s="1"/>
      <c r="Z1593" s="3"/>
      <c r="AA1593" s="3"/>
      <c r="BD1593" s="4"/>
    </row>
    <row r="1594" spans="3:56" hidden="1" x14ac:dyDescent="0.3">
      <c r="C1594" s="1">
        <v>60021</v>
      </c>
      <c r="D1594" s="1">
        <v>1064</v>
      </c>
      <c r="E1594" s="1">
        <v>0</v>
      </c>
      <c r="F1594" s="1"/>
      <c r="G1594" s="1">
        <v>5</v>
      </c>
      <c r="H1594" s="1">
        <v>0</v>
      </c>
      <c r="I1594" s="1">
        <v>0</v>
      </c>
      <c r="J1594" s="1">
        <v>20</v>
      </c>
      <c r="K1594" s="1">
        <v>4</v>
      </c>
      <c r="L1594" s="1">
        <v>1</v>
      </c>
      <c r="M1594" s="1">
        <v>6</v>
      </c>
      <c r="N1594" s="1">
        <v>35</v>
      </c>
      <c r="O1594" s="1">
        <v>20</v>
      </c>
      <c r="P1594" s="1"/>
      <c r="Q1594" s="1"/>
      <c r="R1594" s="1">
        <v>1</v>
      </c>
      <c r="S1594" s="1"/>
      <c r="T1594" s="1"/>
      <c r="U1594" s="1"/>
      <c r="V1594" s="1"/>
      <c r="Z1594" s="3"/>
      <c r="AA1594" s="3"/>
      <c r="BD1594" s="4"/>
    </row>
    <row r="1595" spans="3:56" hidden="1" x14ac:dyDescent="0.3">
      <c r="C1595" s="1">
        <v>60022</v>
      </c>
      <c r="D1595" s="1">
        <v>1064</v>
      </c>
      <c r="E1595" s="1">
        <v>0</v>
      </c>
      <c r="F1595" s="1"/>
      <c r="G1595" s="1">
        <v>10</v>
      </c>
      <c r="H1595" s="1">
        <v>0</v>
      </c>
      <c r="I1595" s="1">
        <v>0</v>
      </c>
      <c r="J1595" s="1">
        <v>28</v>
      </c>
      <c r="K1595" s="1">
        <v>4</v>
      </c>
      <c r="L1595" s="1">
        <v>1</v>
      </c>
      <c r="M1595" s="1">
        <v>6</v>
      </c>
      <c r="N1595" s="1">
        <v>35</v>
      </c>
      <c r="O1595" s="1">
        <v>20</v>
      </c>
      <c r="P1595" s="1"/>
      <c r="Q1595" s="1"/>
      <c r="R1595" s="1">
        <v>1</v>
      </c>
      <c r="S1595" s="1"/>
      <c r="T1595" s="1"/>
      <c r="U1595" s="1"/>
      <c r="V1595" s="1"/>
      <c r="Z1595" s="3"/>
      <c r="AA1595" s="3"/>
      <c r="BD1595" s="4"/>
    </row>
    <row r="1596" spans="3:56" hidden="1" x14ac:dyDescent="0.3">
      <c r="C1596" s="1">
        <v>60023</v>
      </c>
      <c r="D1596" s="1">
        <v>1064</v>
      </c>
      <c r="E1596" s="1">
        <v>0</v>
      </c>
      <c r="F1596" s="1"/>
      <c r="G1596" s="1">
        <v>15</v>
      </c>
      <c r="H1596" s="1">
        <v>0</v>
      </c>
      <c r="I1596" s="1">
        <v>0</v>
      </c>
      <c r="J1596" s="1">
        <v>35</v>
      </c>
      <c r="K1596" s="1">
        <v>4</v>
      </c>
      <c r="L1596" s="1">
        <v>1</v>
      </c>
      <c r="M1596" s="1">
        <v>6</v>
      </c>
      <c r="N1596" s="1">
        <v>11</v>
      </c>
      <c r="O1596" s="1">
        <v>20</v>
      </c>
      <c r="P1596" s="1"/>
      <c r="Q1596" s="1"/>
      <c r="R1596" s="1">
        <v>1</v>
      </c>
      <c r="S1596" s="1"/>
      <c r="T1596" s="1"/>
      <c r="U1596" s="1"/>
      <c r="V1596" s="1"/>
      <c r="Z1596" s="3"/>
      <c r="AA1596" s="3"/>
      <c r="BD1596" s="4"/>
    </row>
    <row r="1597" spans="3:56" hidden="1" x14ac:dyDescent="0.3">
      <c r="C1597" s="1">
        <v>60024</v>
      </c>
      <c r="D1597" s="1">
        <v>1064</v>
      </c>
      <c r="E1597" s="1">
        <v>0</v>
      </c>
      <c r="F1597" s="1"/>
      <c r="G1597" s="1">
        <v>20</v>
      </c>
      <c r="H1597" s="1">
        <v>0</v>
      </c>
      <c r="I1597" s="1">
        <v>0</v>
      </c>
      <c r="J1597" s="1">
        <v>47</v>
      </c>
      <c r="K1597" s="1">
        <v>4</v>
      </c>
      <c r="L1597" s="1">
        <v>1</v>
      </c>
      <c r="M1597" s="1">
        <v>6</v>
      </c>
      <c r="N1597" s="1">
        <v>35</v>
      </c>
      <c r="O1597" s="1">
        <v>20</v>
      </c>
      <c r="P1597" s="1"/>
      <c r="Q1597" s="1"/>
      <c r="R1597" s="1">
        <v>1</v>
      </c>
      <c r="S1597" s="1"/>
      <c r="T1597" s="1"/>
      <c r="U1597" s="1"/>
      <c r="V1597" s="1"/>
      <c r="Z1597" s="3"/>
      <c r="AA1597" s="3"/>
      <c r="BD1597" s="4"/>
    </row>
    <row r="1598" spans="3:56" hidden="1" x14ac:dyDescent="0.3">
      <c r="C1598" s="1">
        <v>60025</v>
      </c>
      <c r="D1598" s="1">
        <v>1065</v>
      </c>
      <c r="E1598" s="1">
        <v>0</v>
      </c>
      <c r="F1598" s="1"/>
      <c r="G1598" s="1">
        <v>5</v>
      </c>
      <c r="H1598" s="1">
        <v>0</v>
      </c>
      <c r="I1598" s="1">
        <v>0</v>
      </c>
      <c r="J1598" s="1">
        <v>20</v>
      </c>
      <c r="K1598" s="1">
        <v>4</v>
      </c>
      <c r="L1598" s="1">
        <v>1</v>
      </c>
      <c r="M1598" s="1">
        <v>6</v>
      </c>
      <c r="N1598" s="1">
        <v>35</v>
      </c>
      <c r="O1598" s="1">
        <v>20</v>
      </c>
      <c r="P1598" s="1"/>
      <c r="Q1598" s="1"/>
      <c r="R1598" s="1">
        <v>1</v>
      </c>
      <c r="S1598" s="1"/>
      <c r="T1598" s="1"/>
      <c r="U1598" s="1"/>
      <c r="V1598" s="1"/>
      <c r="Z1598" s="3"/>
      <c r="AA1598" s="3"/>
      <c r="BD1598" s="4"/>
    </row>
    <row r="1599" spans="3:56" hidden="1" x14ac:dyDescent="0.3">
      <c r="C1599" s="1">
        <v>60026</v>
      </c>
      <c r="D1599" s="1">
        <v>1065</v>
      </c>
      <c r="E1599" s="1">
        <v>0</v>
      </c>
      <c r="F1599" s="1"/>
      <c r="G1599" s="1">
        <v>10</v>
      </c>
      <c r="H1599" s="1">
        <v>0</v>
      </c>
      <c r="I1599" s="1">
        <v>0</v>
      </c>
      <c r="J1599" s="1">
        <v>25</v>
      </c>
      <c r="K1599" s="1">
        <v>4</v>
      </c>
      <c r="L1599" s="1">
        <v>1</v>
      </c>
      <c r="M1599" s="1">
        <v>6</v>
      </c>
      <c r="N1599" s="1">
        <v>35</v>
      </c>
      <c r="O1599" s="1">
        <v>20</v>
      </c>
      <c r="P1599" s="1"/>
      <c r="Q1599" s="1"/>
      <c r="R1599" s="1">
        <v>1</v>
      </c>
      <c r="S1599" s="1"/>
      <c r="T1599" s="1"/>
      <c r="U1599" s="1"/>
      <c r="V1599" s="1"/>
      <c r="Z1599" s="3"/>
      <c r="AA1599" s="3"/>
      <c r="BD1599" s="4"/>
    </row>
    <row r="1600" spans="3:56" hidden="1" x14ac:dyDescent="0.3">
      <c r="C1600" s="1">
        <v>60027</v>
      </c>
      <c r="D1600" s="1">
        <v>1065</v>
      </c>
      <c r="E1600" s="1">
        <v>0</v>
      </c>
      <c r="F1600" s="1"/>
      <c r="G1600" s="1">
        <v>15</v>
      </c>
      <c r="H1600" s="1">
        <v>0</v>
      </c>
      <c r="I1600" s="1">
        <v>0</v>
      </c>
      <c r="J1600" s="1">
        <v>30</v>
      </c>
      <c r="K1600" s="1">
        <v>4</v>
      </c>
      <c r="L1600" s="1">
        <v>1</v>
      </c>
      <c r="M1600" s="1">
        <v>6</v>
      </c>
      <c r="N1600" s="1">
        <v>32</v>
      </c>
      <c r="O1600" s="1">
        <v>20</v>
      </c>
      <c r="P1600" s="1"/>
      <c r="Q1600" s="1"/>
      <c r="R1600" s="1">
        <v>1</v>
      </c>
      <c r="S1600" s="1"/>
      <c r="T1600" s="1"/>
      <c r="U1600" s="1"/>
      <c r="V1600" s="1"/>
      <c r="Z1600" s="3"/>
      <c r="AA1600" s="3"/>
      <c r="BD1600" s="4"/>
    </row>
    <row r="1601" spans="3:56" hidden="1" x14ac:dyDescent="0.3">
      <c r="C1601" s="1">
        <v>60028</v>
      </c>
      <c r="D1601" s="1">
        <v>1065</v>
      </c>
      <c r="E1601" s="1">
        <v>0</v>
      </c>
      <c r="F1601" s="1"/>
      <c r="G1601" s="1">
        <v>20</v>
      </c>
      <c r="H1601" s="1">
        <v>0</v>
      </c>
      <c r="I1601" s="1">
        <v>0</v>
      </c>
      <c r="J1601" s="1">
        <v>35</v>
      </c>
      <c r="K1601" s="1">
        <v>4</v>
      </c>
      <c r="L1601" s="1">
        <v>1</v>
      </c>
      <c r="M1601" s="1">
        <v>6</v>
      </c>
      <c r="N1601" s="1">
        <v>35</v>
      </c>
      <c r="O1601" s="1">
        <v>20</v>
      </c>
      <c r="P1601" s="1"/>
      <c r="Q1601" s="1"/>
      <c r="R1601" s="1">
        <v>1</v>
      </c>
      <c r="S1601" s="1"/>
      <c r="T1601" s="1"/>
      <c r="U1601" s="1"/>
      <c r="V1601" s="1"/>
      <c r="Z1601" s="3"/>
      <c r="AA1601" s="3"/>
      <c r="BD1601" s="4"/>
    </row>
    <row r="1602" spans="3:56" hidden="1" x14ac:dyDescent="0.3">
      <c r="C1602" s="1">
        <v>60029</v>
      </c>
      <c r="D1602" s="1">
        <v>1066</v>
      </c>
      <c r="E1602" s="1">
        <v>0</v>
      </c>
      <c r="F1602" s="1"/>
      <c r="G1602" s="1">
        <v>5</v>
      </c>
      <c r="H1602" s="1">
        <v>0</v>
      </c>
      <c r="I1602" s="1">
        <v>0</v>
      </c>
      <c r="J1602" s="1">
        <v>25</v>
      </c>
      <c r="K1602" s="1">
        <v>10</v>
      </c>
      <c r="L1602" s="1">
        <v>1</v>
      </c>
      <c r="M1602" s="1">
        <v>6</v>
      </c>
      <c r="N1602" s="1">
        <v>35</v>
      </c>
      <c r="O1602" s="1">
        <v>5</v>
      </c>
      <c r="P1602" s="1"/>
      <c r="Q1602" s="1"/>
      <c r="R1602" s="1">
        <v>1</v>
      </c>
      <c r="S1602" s="1"/>
      <c r="T1602" s="1"/>
      <c r="U1602" s="1"/>
      <c r="V1602" s="1"/>
      <c r="Z1602" s="3"/>
      <c r="AA1602" s="3"/>
      <c r="BD1602" s="4"/>
    </row>
    <row r="1603" spans="3:56" hidden="1" x14ac:dyDescent="0.3">
      <c r="C1603" s="1">
        <v>60030</v>
      </c>
      <c r="D1603" s="1">
        <v>1066</v>
      </c>
      <c r="E1603" s="1">
        <v>0</v>
      </c>
      <c r="F1603" s="1"/>
      <c r="G1603" s="1">
        <v>10</v>
      </c>
      <c r="H1603" s="1">
        <v>0</v>
      </c>
      <c r="I1603" s="1">
        <v>0</v>
      </c>
      <c r="J1603" s="1">
        <v>32</v>
      </c>
      <c r="K1603" s="1">
        <v>10</v>
      </c>
      <c r="L1603" s="1">
        <v>1</v>
      </c>
      <c r="M1603" s="1">
        <v>6</v>
      </c>
      <c r="N1603" s="1">
        <v>35</v>
      </c>
      <c r="O1603" s="1">
        <v>5</v>
      </c>
      <c r="P1603" s="1"/>
      <c r="Q1603" s="1"/>
      <c r="R1603" s="1">
        <v>1</v>
      </c>
      <c r="S1603" s="1"/>
      <c r="T1603" s="1"/>
      <c r="U1603" s="1"/>
      <c r="V1603" s="1"/>
      <c r="Z1603" s="3"/>
      <c r="AA1603" s="3"/>
      <c r="BD1603" s="4"/>
    </row>
    <row r="1604" spans="3:56" hidden="1" x14ac:dyDescent="0.3">
      <c r="C1604" s="1">
        <v>60031</v>
      </c>
      <c r="D1604" s="1">
        <v>1066</v>
      </c>
      <c r="E1604" s="1">
        <v>0</v>
      </c>
      <c r="F1604" s="1"/>
      <c r="G1604" s="1">
        <v>15</v>
      </c>
      <c r="H1604" s="1">
        <v>0</v>
      </c>
      <c r="I1604" s="1">
        <v>0</v>
      </c>
      <c r="J1604" s="1">
        <v>40</v>
      </c>
      <c r="K1604" s="1">
        <v>10</v>
      </c>
      <c r="L1604" s="1">
        <v>1</v>
      </c>
      <c r="M1604" s="1">
        <v>6</v>
      </c>
      <c r="N1604" s="1">
        <v>35</v>
      </c>
      <c r="O1604" s="1">
        <v>5</v>
      </c>
      <c r="P1604" s="1"/>
      <c r="Q1604" s="1"/>
      <c r="R1604" s="1">
        <v>1</v>
      </c>
      <c r="S1604" s="1"/>
      <c r="T1604" s="1"/>
      <c r="U1604" s="1"/>
      <c r="V1604" s="1"/>
      <c r="Z1604" s="3"/>
      <c r="AA1604" s="3"/>
      <c r="BD1604" s="4"/>
    </row>
    <row r="1605" spans="3:56" hidden="1" x14ac:dyDescent="0.3">
      <c r="C1605" s="1">
        <v>60032</v>
      </c>
      <c r="D1605" s="1">
        <v>1066</v>
      </c>
      <c r="E1605" s="1">
        <v>0</v>
      </c>
      <c r="F1605" s="1"/>
      <c r="G1605" s="1">
        <v>20</v>
      </c>
      <c r="H1605" s="1">
        <v>0</v>
      </c>
      <c r="I1605" s="1">
        <v>0</v>
      </c>
      <c r="J1605" s="1">
        <v>50</v>
      </c>
      <c r="K1605" s="1">
        <v>10</v>
      </c>
      <c r="L1605" s="1">
        <v>1</v>
      </c>
      <c r="M1605" s="1">
        <v>6</v>
      </c>
      <c r="N1605" s="1">
        <v>35</v>
      </c>
      <c r="O1605" s="1">
        <v>5</v>
      </c>
      <c r="P1605" s="1"/>
      <c r="Q1605" s="1"/>
      <c r="R1605" s="1">
        <v>1</v>
      </c>
      <c r="S1605" s="1"/>
      <c r="T1605" s="1"/>
      <c r="U1605" s="1"/>
      <c r="V1605" s="1"/>
      <c r="Z1605" s="3"/>
      <c r="AA1605" s="3"/>
      <c r="BD1605" s="4"/>
    </row>
    <row r="1606" spans="3:56" hidden="1" x14ac:dyDescent="0.3">
      <c r="C1606" s="1">
        <v>60033</v>
      </c>
      <c r="D1606" s="1">
        <v>1066</v>
      </c>
      <c r="E1606" s="1">
        <v>0</v>
      </c>
      <c r="F1606" s="1"/>
      <c r="G1606" s="1">
        <v>30</v>
      </c>
      <c r="H1606" s="1">
        <v>0</v>
      </c>
      <c r="I1606" s="1">
        <v>0</v>
      </c>
      <c r="J1606" s="1">
        <v>55</v>
      </c>
      <c r="K1606" s="1">
        <v>10</v>
      </c>
      <c r="L1606" s="1">
        <v>1</v>
      </c>
      <c r="M1606" s="1">
        <v>6</v>
      </c>
      <c r="N1606" s="1">
        <v>35</v>
      </c>
      <c r="O1606" s="1">
        <v>10</v>
      </c>
      <c r="P1606" s="1"/>
      <c r="Q1606" s="1"/>
      <c r="R1606" s="1">
        <v>1</v>
      </c>
      <c r="S1606" s="1"/>
      <c r="T1606" s="1"/>
      <c r="U1606" s="1"/>
      <c r="V1606" s="1"/>
      <c r="Z1606" s="3"/>
      <c r="AA1606" s="3"/>
      <c r="BD1606" s="4"/>
    </row>
    <row r="1607" spans="3:56" hidden="1" x14ac:dyDescent="0.3">
      <c r="C1607" s="1">
        <v>60034</v>
      </c>
      <c r="D1607" s="1">
        <v>1066</v>
      </c>
      <c r="E1607" s="1">
        <v>0</v>
      </c>
      <c r="F1607" s="1"/>
      <c r="G1607" s="1">
        <v>35</v>
      </c>
      <c r="H1607" s="1">
        <v>0</v>
      </c>
      <c r="I1607" s="1">
        <v>0</v>
      </c>
      <c r="J1607" s="1">
        <v>65</v>
      </c>
      <c r="K1607" s="1">
        <v>10</v>
      </c>
      <c r="L1607" s="1">
        <v>1</v>
      </c>
      <c r="M1607" s="1">
        <v>6</v>
      </c>
      <c r="N1607" s="1">
        <v>35</v>
      </c>
      <c r="O1607" s="1">
        <v>10</v>
      </c>
      <c r="P1607" s="1"/>
      <c r="Q1607" s="1"/>
      <c r="R1607" s="1">
        <v>1</v>
      </c>
      <c r="S1607" s="1"/>
      <c r="T1607" s="1"/>
      <c r="U1607" s="1"/>
      <c r="V1607" s="1"/>
      <c r="Z1607" s="3"/>
      <c r="AA1607" s="3"/>
      <c r="BD1607" s="4"/>
    </row>
    <row r="1608" spans="3:56" hidden="1" x14ac:dyDescent="0.3">
      <c r="C1608" s="1">
        <v>60035</v>
      </c>
      <c r="D1608" s="1">
        <v>1066</v>
      </c>
      <c r="E1608" s="1">
        <v>0</v>
      </c>
      <c r="F1608" s="1"/>
      <c r="G1608" s="1">
        <v>40</v>
      </c>
      <c r="H1608" s="1">
        <v>0</v>
      </c>
      <c r="I1608" s="1">
        <v>0</v>
      </c>
      <c r="J1608" s="1">
        <v>75</v>
      </c>
      <c r="K1608" s="1">
        <v>10</v>
      </c>
      <c r="L1608" s="1">
        <v>1</v>
      </c>
      <c r="M1608" s="1">
        <v>6</v>
      </c>
      <c r="N1608" s="1">
        <v>35</v>
      </c>
      <c r="O1608" s="1">
        <v>10</v>
      </c>
      <c r="P1608" s="1"/>
      <c r="Q1608" s="1"/>
      <c r="R1608" s="1">
        <v>1</v>
      </c>
      <c r="S1608" s="1"/>
      <c r="T1608" s="1"/>
      <c r="U1608" s="1"/>
      <c r="V1608" s="1"/>
      <c r="Z1608" s="3"/>
      <c r="AA1608" s="3"/>
      <c r="BD1608" s="4"/>
    </row>
    <row r="1609" spans="3:56" hidden="1" x14ac:dyDescent="0.3">
      <c r="C1609" s="1">
        <v>60036</v>
      </c>
      <c r="D1609" s="1">
        <v>1066</v>
      </c>
      <c r="E1609" s="1">
        <v>0</v>
      </c>
      <c r="F1609" s="1"/>
      <c r="G1609" s="1">
        <v>45</v>
      </c>
      <c r="H1609" s="1">
        <v>0</v>
      </c>
      <c r="I1609" s="1">
        <v>0</v>
      </c>
      <c r="J1609" s="1">
        <v>90</v>
      </c>
      <c r="K1609" s="1">
        <v>10</v>
      </c>
      <c r="L1609" s="1">
        <v>1</v>
      </c>
      <c r="M1609" s="1">
        <v>6</v>
      </c>
      <c r="N1609" s="1">
        <v>35</v>
      </c>
      <c r="O1609" s="1">
        <v>10</v>
      </c>
      <c r="P1609" s="1"/>
      <c r="Q1609" s="1"/>
      <c r="R1609" s="1">
        <v>1</v>
      </c>
      <c r="S1609" s="1"/>
      <c r="T1609" s="1"/>
      <c r="U1609" s="1"/>
      <c r="V1609" s="1"/>
      <c r="Z1609" s="3"/>
      <c r="AA1609" s="3"/>
      <c r="BD1609" s="4"/>
    </row>
    <row r="1610" spans="3:56" hidden="1" x14ac:dyDescent="0.3">
      <c r="C1610" s="1">
        <v>60037</v>
      </c>
      <c r="D1610" s="1">
        <v>1066</v>
      </c>
      <c r="E1610" s="1">
        <v>0</v>
      </c>
      <c r="F1610" s="1"/>
      <c r="G1610" s="1">
        <v>80</v>
      </c>
      <c r="H1610" s="1">
        <v>0</v>
      </c>
      <c r="I1610" s="1">
        <v>0</v>
      </c>
      <c r="J1610" s="1">
        <v>100</v>
      </c>
      <c r="K1610" s="1">
        <v>10</v>
      </c>
      <c r="L1610" s="1">
        <v>1</v>
      </c>
      <c r="M1610" s="1">
        <v>6</v>
      </c>
      <c r="N1610" s="1">
        <v>35</v>
      </c>
      <c r="O1610" s="1">
        <v>20</v>
      </c>
      <c r="P1610" s="1"/>
      <c r="Q1610" s="1"/>
      <c r="R1610" s="1">
        <v>1</v>
      </c>
      <c r="S1610" s="1"/>
      <c r="T1610" s="1"/>
      <c r="U1610" s="1"/>
      <c r="V1610" s="1"/>
      <c r="Z1610" s="3"/>
      <c r="AA1610" s="3"/>
      <c r="BD1610" s="4"/>
    </row>
    <row r="1611" spans="3:56" hidden="1" x14ac:dyDescent="0.3">
      <c r="C1611" s="1">
        <v>60038</v>
      </c>
      <c r="D1611" s="1">
        <v>1066</v>
      </c>
      <c r="E1611" s="1">
        <v>0</v>
      </c>
      <c r="F1611" s="1"/>
      <c r="G1611" s="1">
        <v>85</v>
      </c>
      <c r="H1611" s="1">
        <v>0</v>
      </c>
      <c r="I1611" s="1">
        <v>0</v>
      </c>
      <c r="J1611" s="1">
        <v>110</v>
      </c>
      <c r="K1611" s="1">
        <v>10</v>
      </c>
      <c r="L1611" s="1">
        <v>1</v>
      </c>
      <c r="M1611" s="1">
        <v>6</v>
      </c>
      <c r="N1611" s="1">
        <v>35</v>
      </c>
      <c r="O1611" s="1">
        <v>20</v>
      </c>
      <c r="P1611" s="1"/>
      <c r="Q1611" s="1"/>
      <c r="R1611" s="1">
        <v>1</v>
      </c>
      <c r="S1611" s="1"/>
      <c r="T1611" s="1"/>
      <c r="U1611" s="1"/>
      <c r="V1611" s="1"/>
      <c r="Z1611" s="3"/>
      <c r="AA1611" s="3"/>
      <c r="BD1611" s="4"/>
    </row>
    <row r="1612" spans="3:56" hidden="1" x14ac:dyDescent="0.3">
      <c r="C1612" s="1">
        <v>60039</v>
      </c>
      <c r="D1612" s="1">
        <v>1066</v>
      </c>
      <c r="E1612" s="1">
        <v>0</v>
      </c>
      <c r="F1612" s="1"/>
      <c r="G1612" s="1">
        <v>90</v>
      </c>
      <c r="H1612" s="1">
        <v>0</v>
      </c>
      <c r="I1612" s="1">
        <v>0</v>
      </c>
      <c r="J1612" s="1">
        <v>130</v>
      </c>
      <c r="K1612" s="1">
        <v>10</v>
      </c>
      <c r="L1612" s="1">
        <v>1</v>
      </c>
      <c r="M1612" s="1">
        <v>6</v>
      </c>
      <c r="N1612" s="1">
        <v>35</v>
      </c>
      <c r="O1612" s="1">
        <v>30</v>
      </c>
      <c r="P1612" s="1"/>
      <c r="Q1612" s="1"/>
      <c r="R1612" s="1">
        <v>1</v>
      </c>
      <c r="S1612" s="1"/>
      <c r="T1612" s="1"/>
      <c r="U1612" s="1"/>
      <c r="V1612" s="1"/>
      <c r="Z1612" s="3"/>
      <c r="AA1612" s="3"/>
      <c r="BD1612" s="4"/>
    </row>
    <row r="1613" spans="3:56" hidden="1" x14ac:dyDescent="0.3">
      <c r="C1613" s="1">
        <v>60040</v>
      </c>
      <c r="D1613" s="1">
        <v>1066</v>
      </c>
      <c r="E1613" s="1">
        <v>0</v>
      </c>
      <c r="F1613" s="1"/>
      <c r="G1613" s="1">
        <v>95</v>
      </c>
      <c r="H1613" s="1">
        <v>0</v>
      </c>
      <c r="I1613" s="1">
        <v>0</v>
      </c>
      <c r="J1613" s="1">
        <v>150</v>
      </c>
      <c r="K1613" s="1">
        <v>10</v>
      </c>
      <c r="L1613" s="1">
        <v>1</v>
      </c>
      <c r="M1613" s="1">
        <v>6</v>
      </c>
      <c r="N1613" s="1">
        <v>35</v>
      </c>
      <c r="O1613" s="1">
        <v>30</v>
      </c>
      <c r="P1613" s="1"/>
      <c r="Q1613" s="1"/>
      <c r="R1613" s="1">
        <v>1</v>
      </c>
      <c r="S1613" s="1"/>
      <c r="T1613" s="1"/>
      <c r="U1613" s="1"/>
      <c r="V1613" s="1"/>
      <c r="Z1613" s="3"/>
      <c r="AA1613" s="3"/>
      <c r="BD1613" s="4"/>
    </row>
    <row r="1614" spans="3:56" hidden="1" x14ac:dyDescent="0.3">
      <c r="C1614" s="1">
        <v>60041</v>
      </c>
      <c r="D1614" s="1">
        <v>2061</v>
      </c>
      <c r="E1614" s="1">
        <v>0</v>
      </c>
      <c r="F1614" s="1"/>
      <c r="G1614" s="1">
        <v>5</v>
      </c>
      <c r="H1614" s="1">
        <v>0</v>
      </c>
      <c r="I1614" s="1">
        <v>0</v>
      </c>
      <c r="J1614" s="1">
        <v>10</v>
      </c>
      <c r="K1614" s="1">
        <v>4</v>
      </c>
      <c r="L1614" s="1">
        <v>1</v>
      </c>
      <c r="M1614" s="1">
        <v>6</v>
      </c>
      <c r="N1614" s="1">
        <v>2</v>
      </c>
      <c r="O1614" s="1">
        <v>1</v>
      </c>
      <c r="P1614" s="1"/>
      <c r="Q1614" s="1"/>
      <c r="R1614" s="1">
        <v>1</v>
      </c>
      <c r="S1614" s="1"/>
      <c r="T1614" s="1"/>
      <c r="U1614" s="1"/>
      <c r="V1614" s="1"/>
      <c r="Z1614" s="3"/>
      <c r="AA1614" s="3"/>
      <c r="BD1614" s="4"/>
    </row>
    <row r="1615" spans="3:56" hidden="1" x14ac:dyDescent="0.3">
      <c r="C1615" s="1">
        <v>60042</v>
      </c>
      <c r="D1615" s="1">
        <v>2061</v>
      </c>
      <c r="E1615" s="1">
        <v>0</v>
      </c>
      <c r="F1615" s="1"/>
      <c r="G1615" s="1">
        <v>10</v>
      </c>
      <c r="H1615" s="1">
        <v>0</v>
      </c>
      <c r="I1615" s="1">
        <v>0</v>
      </c>
      <c r="J1615" s="1">
        <v>10</v>
      </c>
      <c r="K1615" s="1">
        <v>4</v>
      </c>
      <c r="L1615" s="1">
        <v>1</v>
      </c>
      <c r="M1615" s="1">
        <v>6</v>
      </c>
      <c r="N1615" s="1">
        <v>29</v>
      </c>
      <c r="O1615" s="1">
        <v>1</v>
      </c>
      <c r="P1615" s="1"/>
      <c r="Q1615" s="1"/>
      <c r="R1615" s="1">
        <v>1</v>
      </c>
      <c r="S1615" s="1"/>
      <c r="T1615" s="1"/>
      <c r="U1615" s="1"/>
      <c r="V1615" s="1"/>
      <c r="Z1615" s="3"/>
      <c r="AA1615" s="3"/>
      <c r="BD1615" s="4"/>
    </row>
    <row r="1616" spans="3:56" hidden="1" x14ac:dyDescent="0.3">
      <c r="C1616" s="1">
        <v>60043</v>
      </c>
      <c r="D1616" s="1">
        <v>2061</v>
      </c>
      <c r="E1616" s="1">
        <v>0</v>
      </c>
      <c r="F1616" s="1"/>
      <c r="G1616" s="1">
        <v>15</v>
      </c>
      <c r="H1616" s="1">
        <v>0</v>
      </c>
      <c r="I1616" s="1">
        <v>0</v>
      </c>
      <c r="J1616" s="1">
        <v>10</v>
      </c>
      <c r="K1616" s="1">
        <v>4</v>
      </c>
      <c r="L1616" s="1">
        <v>1</v>
      </c>
      <c r="M1616" s="1">
        <v>6</v>
      </c>
      <c r="N1616" s="1">
        <v>35</v>
      </c>
      <c r="O1616" s="1">
        <v>1</v>
      </c>
      <c r="P1616" s="1"/>
      <c r="Q1616" s="1"/>
      <c r="R1616" s="1">
        <v>1</v>
      </c>
      <c r="S1616" s="1"/>
      <c r="T1616" s="1"/>
      <c r="U1616" s="1"/>
      <c r="V1616" s="1"/>
      <c r="Z1616" s="3"/>
      <c r="AA1616" s="3"/>
      <c r="BD1616" s="4"/>
    </row>
    <row r="1617" spans="3:56" hidden="1" x14ac:dyDescent="0.3">
      <c r="C1617" s="1">
        <v>60044</v>
      </c>
      <c r="D1617" s="1">
        <v>2061</v>
      </c>
      <c r="E1617" s="1">
        <v>0</v>
      </c>
      <c r="F1617" s="1"/>
      <c r="G1617" s="1">
        <v>20</v>
      </c>
      <c r="H1617" s="1">
        <v>0</v>
      </c>
      <c r="I1617" s="1">
        <v>0</v>
      </c>
      <c r="J1617" s="1">
        <v>10</v>
      </c>
      <c r="K1617" s="1">
        <v>4</v>
      </c>
      <c r="L1617" s="1">
        <v>1</v>
      </c>
      <c r="M1617" s="1">
        <v>6</v>
      </c>
      <c r="N1617" s="1">
        <v>35</v>
      </c>
      <c r="O1617" s="1">
        <v>1</v>
      </c>
      <c r="P1617" s="1"/>
      <c r="Q1617" s="1"/>
      <c r="R1617" s="1">
        <v>1</v>
      </c>
      <c r="S1617" s="1"/>
      <c r="T1617" s="1"/>
      <c r="U1617" s="1"/>
      <c r="V1617" s="1"/>
      <c r="Z1617" s="3"/>
      <c r="AA1617" s="3"/>
      <c r="BD1617" s="4"/>
    </row>
    <row r="1618" spans="3:56" hidden="1" x14ac:dyDescent="0.3">
      <c r="C1618" s="1">
        <v>60045</v>
      </c>
      <c r="D1618" s="1">
        <v>2062</v>
      </c>
      <c r="E1618" s="1">
        <v>0</v>
      </c>
      <c r="F1618" s="1"/>
      <c r="G1618" s="1">
        <v>5</v>
      </c>
      <c r="H1618" s="1">
        <v>0</v>
      </c>
      <c r="I1618" s="1">
        <v>0</v>
      </c>
      <c r="J1618" s="1">
        <v>10</v>
      </c>
      <c r="K1618" s="1">
        <v>4</v>
      </c>
      <c r="L1618" s="1">
        <v>1</v>
      </c>
      <c r="M1618" s="1">
        <v>6</v>
      </c>
      <c r="N1618" s="1">
        <v>25</v>
      </c>
      <c r="O1618" s="1">
        <v>1</v>
      </c>
      <c r="P1618" s="1"/>
      <c r="Q1618" s="1"/>
      <c r="R1618" s="1">
        <v>1</v>
      </c>
      <c r="S1618" s="1"/>
      <c r="T1618" s="1"/>
      <c r="U1618" s="1"/>
      <c r="V1618" s="1"/>
      <c r="Z1618" s="3"/>
      <c r="AA1618" s="3"/>
      <c r="BD1618" s="4"/>
    </row>
    <row r="1619" spans="3:56" hidden="1" x14ac:dyDescent="0.3">
      <c r="C1619" s="1">
        <v>60046</v>
      </c>
      <c r="D1619" s="1">
        <v>2062</v>
      </c>
      <c r="E1619" s="1">
        <v>0</v>
      </c>
      <c r="F1619" s="1"/>
      <c r="G1619" s="1">
        <v>10</v>
      </c>
      <c r="H1619" s="1">
        <v>0</v>
      </c>
      <c r="I1619" s="1">
        <v>0</v>
      </c>
      <c r="J1619" s="1">
        <v>10</v>
      </c>
      <c r="K1619" s="1">
        <v>4</v>
      </c>
      <c r="L1619" s="1">
        <v>1</v>
      </c>
      <c r="M1619" s="1">
        <v>6</v>
      </c>
      <c r="N1619" s="1">
        <v>28</v>
      </c>
      <c r="O1619" s="1">
        <v>1</v>
      </c>
      <c r="P1619" s="1"/>
      <c r="Q1619" s="1"/>
      <c r="R1619" s="1">
        <v>1</v>
      </c>
      <c r="S1619" s="1"/>
      <c r="T1619" s="1"/>
      <c r="U1619" s="1"/>
      <c r="V1619" s="1"/>
      <c r="Z1619" s="3"/>
      <c r="AA1619" s="3"/>
      <c r="BD1619" s="4"/>
    </row>
    <row r="1620" spans="3:56" hidden="1" x14ac:dyDescent="0.3">
      <c r="C1620" s="1">
        <v>60047</v>
      </c>
      <c r="D1620" s="1">
        <v>2062</v>
      </c>
      <c r="E1620" s="1">
        <v>0</v>
      </c>
      <c r="F1620" s="1"/>
      <c r="G1620" s="1">
        <v>15</v>
      </c>
      <c r="H1620" s="1">
        <v>0</v>
      </c>
      <c r="I1620" s="1">
        <v>0</v>
      </c>
      <c r="J1620" s="1">
        <v>10</v>
      </c>
      <c r="K1620" s="1">
        <v>4</v>
      </c>
      <c r="L1620" s="1">
        <v>1</v>
      </c>
      <c r="M1620" s="1">
        <v>6</v>
      </c>
      <c r="N1620" s="1">
        <v>35</v>
      </c>
      <c r="O1620" s="1">
        <v>1</v>
      </c>
      <c r="P1620" s="1"/>
      <c r="Q1620" s="1"/>
      <c r="R1620" s="1">
        <v>1</v>
      </c>
      <c r="S1620" s="1"/>
      <c r="T1620" s="1"/>
      <c r="U1620" s="1"/>
      <c r="V1620" s="1"/>
      <c r="Z1620" s="3"/>
      <c r="AA1620" s="3"/>
      <c r="BD1620" s="4"/>
    </row>
    <row r="1621" spans="3:56" hidden="1" x14ac:dyDescent="0.3">
      <c r="C1621" s="1">
        <v>60048</v>
      </c>
      <c r="D1621" s="1">
        <v>2062</v>
      </c>
      <c r="E1621" s="1">
        <v>0</v>
      </c>
      <c r="F1621" s="1"/>
      <c r="G1621" s="1">
        <v>20</v>
      </c>
      <c r="H1621" s="1">
        <v>0</v>
      </c>
      <c r="I1621" s="1">
        <v>0</v>
      </c>
      <c r="J1621" s="1">
        <v>10</v>
      </c>
      <c r="K1621" s="1">
        <v>4</v>
      </c>
      <c r="L1621" s="1">
        <v>1</v>
      </c>
      <c r="M1621" s="1">
        <v>6</v>
      </c>
      <c r="N1621" s="1">
        <v>35</v>
      </c>
      <c r="O1621" s="1">
        <v>1</v>
      </c>
      <c r="P1621" s="1"/>
      <c r="Q1621" s="1"/>
      <c r="R1621" s="1">
        <v>1</v>
      </c>
      <c r="S1621" s="1"/>
      <c r="T1621" s="1"/>
      <c r="U1621" s="1"/>
      <c r="V1621" s="1"/>
      <c r="Z1621" s="3"/>
      <c r="AA1621" s="3"/>
      <c r="BD1621" s="4"/>
    </row>
    <row r="1622" spans="3:56" hidden="1" x14ac:dyDescent="0.3">
      <c r="C1622" s="1">
        <v>60049</v>
      </c>
      <c r="D1622" s="1">
        <v>2063</v>
      </c>
      <c r="E1622" s="1">
        <v>0</v>
      </c>
      <c r="F1622" s="1"/>
      <c r="G1622" s="1">
        <v>5</v>
      </c>
      <c r="H1622" s="1">
        <v>0</v>
      </c>
      <c r="I1622" s="1">
        <v>0</v>
      </c>
      <c r="J1622" s="1">
        <v>10</v>
      </c>
      <c r="K1622" s="1">
        <v>4</v>
      </c>
      <c r="L1622" s="1">
        <v>1</v>
      </c>
      <c r="M1622" s="1">
        <v>6</v>
      </c>
      <c r="N1622" s="1">
        <v>35</v>
      </c>
      <c r="O1622" s="1">
        <v>1</v>
      </c>
      <c r="P1622" s="1"/>
      <c r="Q1622" s="1"/>
      <c r="R1622" s="1">
        <v>1</v>
      </c>
      <c r="S1622" s="1"/>
      <c r="T1622" s="1"/>
      <c r="U1622" s="1"/>
      <c r="V1622" s="1"/>
      <c r="Z1622" s="3"/>
      <c r="AA1622" s="3"/>
      <c r="BD1622" s="4"/>
    </row>
    <row r="1623" spans="3:56" hidden="1" x14ac:dyDescent="0.3">
      <c r="C1623" s="1">
        <v>60050</v>
      </c>
      <c r="D1623" s="1">
        <v>2063</v>
      </c>
      <c r="E1623" s="1">
        <v>0</v>
      </c>
      <c r="F1623" s="1"/>
      <c r="G1623" s="1">
        <v>10</v>
      </c>
      <c r="H1623" s="1">
        <v>0</v>
      </c>
      <c r="I1623" s="1">
        <v>0</v>
      </c>
      <c r="J1623" s="1">
        <v>10</v>
      </c>
      <c r="K1623" s="1">
        <v>4</v>
      </c>
      <c r="L1623" s="1">
        <v>1</v>
      </c>
      <c r="M1623" s="1">
        <v>6</v>
      </c>
      <c r="N1623" s="1">
        <v>35</v>
      </c>
      <c r="O1623" s="1">
        <v>1</v>
      </c>
      <c r="P1623" s="1"/>
      <c r="Q1623" s="1"/>
      <c r="R1623" s="1">
        <v>1</v>
      </c>
      <c r="S1623" s="1"/>
      <c r="T1623" s="1"/>
      <c r="U1623" s="1"/>
      <c r="V1623" s="1"/>
      <c r="Z1623" s="3"/>
      <c r="AA1623" s="3"/>
      <c r="BD1623" s="4"/>
    </row>
    <row r="1624" spans="3:56" hidden="1" x14ac:dyDescent="0.3">
      <c r="C1624" s="1">
        <v>60051</v>
      </c>
      <c r="D1624" s="1">
        <v>2063</v>
      </c>
      <c r="E1624" s="1">
        <v>0</v>
      </c>
      <c r="F1624" s="1"/>
      <c r="G1624" s="1">
        <v>15</v>
      </c>
      <c r="H1624" s="1">
        <v>0</v>
      </c>
      <c r="I1624" s="1">
        <v>0</v>
      </c>
      <c r="J1624" s="1">
        <v>10</v>
      </c>
      <c r="K1624" s="1">
        <v>4</v>
      </c>
      <c r="L1624" s="1">
        <v>1</v>
      </c>
      <c r="M1624" s="1">
        <v>6</v>
      </c>
      <c r="N1624" s="1">
        <v>35</v>
      </c>
      <c r="O1624" s="1">
        <v>1</v>
      </c>
      <c r="P1624" s="1"/>
      <c r="Q1624" s="1"/>
      <c r="R1624" s="1">
        <v>1</v>
      </c>
      <c r="S1624" s="1"/>
      <c r="T1624" s="1"/>
      <c r="U1624" s="1"/>
      <c r="V1624" s="1"/>
      <c r="Z1624" s="3"/>
      <c r="AA1624" s="3"/>
      <c r="BD1624" s="4"/>
    </row>
    <row r="1625" spans="3:56" hidden="1" x14ac:dyDescent="0.3">
      <c r="C1625" s="1">
        <v>60052</v>
      </c>
      <c r="D1625" s="1">
        <v>2063</v>
      </c>
      <c r="E1625" s="1">
        <v>0</v>
      </c>
      <c r="F1625" s="1"/>
      <c r="G1625" s="1">
        <v>20</v>
      </c>
      <c r="H1625" s="1">
        <v>0</v>
      </c>
      <c r="I1625" s="1">
        <v>0</v>
      </c>
      <c r="J1625" s="1">
        <v>10</v>
      </c>
      <c r="K1625" s="1">
        <v>4</v>
      </c>
      <c r="L1625" s="1">
        <v>1</v>
      </c>
      <c r="M1625" s="1">
        <v>6</v>
      </c>
      <c r="N1625" s="1">
        <v>16</v>
      </c>
      <c r="O1625" s="1">
        <v>1</v>
      </c>
      <c r="P1625" s="1"/>
      <c r="Q1625" s="1"/>
      <c r="R1625" s="1">
        <v>1</v>
      </c>
      <c r="S1625" s="1"/>
      <c r="T1625" s="1"/>
      <c r="U1625" s="1"/>
      <c r="V1625" s="1"/>
      <c r="Z1625" s="3"/>
      <c r="AA1625" s="3"/>
      <c r="BD1625" s="4"/>
    </row>
    <row r="1626" spans="3:56" hidden="1" x14ac:dyDescent="0.3">
      <c r="C1626" s="1">
        <v>60053</v>
      </c>
      <c r="D1626" s="1">
        <v>2064</v>
      </c>
      <c r="E1626" s="1">
        <v>0</v>
      </c>
      <c r="F1626" s="1"/>
      <c r="G1626" s="1">
        <v>5</v>
      </c>
      <c r="H1626" s="1">
        <v>0</v>
      </c>
      <c r="I1626" s="1">
        <v>0</v>
      </c>
      <c r="J1626" s="1">
        <v>10</v>
      </c>
      <c r="K1626" s="1">
        <v>4</v>
      </c>
      <c r="L1626" s="1">
        <v>1</v>
      </c>
      <c r="M1626" s="1">
        <v>6</v>
      </c>
      <c r="N1626" s="1">
        <v>35</v>
      </c>
      <c r="O1626" s="1">
        <v>1</v>
      </c>
      <c r="P1626" s="1"/>
      <c r="Q1626" s="1"/>
      <c r="R1626" s="1">
        <v>1</v>
      </c>
      <c r="S1626" s="1"/>
      <c r="T1626" s="1"/>
      <c r="U1626" s="1"/>
      <c r="V1626" s="1"/>
      <c r="Z1626" s="3"/>
      <c r="AA1626" s="3"/>
      <c r="BD1626" s="4"/>
    </row>
    <row r="1627" spans="3:56" hidden="1" x14ac:dyDescent="0.3">
      <c r="C1627" s="1">
        <v>60054</v>
      </c>
      <c r="D1627" s="1">
        <v>2064</v>
      </c>
      <c r="E1627" s="1">
        <v>0</v>
      </c>
      <c r="F1627" s="1"/>
      <c r="G1627" s="1">
        <v>10</v>
      </c>
      <c r="H1627" s="1">
        <v>0</v>
      </c>
      <c r="I1627" s="1">
        <v>0</v>
      </c>
      <c r="J1627" s="1">
        <v>10</v>
      </c>
      <c r="K1627" s="1">
        <v>4</v>
      </c>
      <c r="L1627" s="1">
        <v>1</v>
      </c>
      <c r="M1627" s="1">
        <v>6</v>
      </c>
      <c r="N1627" s="1">
        <v>35</v>
      </c>
      <c r="O1627" s="1">
        <v>1</v>
      </c>
      <c r="P1627" s="1"/>
      <c r="Q1627" s="1"/>
      <c r="R1627" s="1">
        <v>1</v>
      </c>
      <c r="S1627" s="1"/>
      <c r="T1627" s="1"/>
      <c r="U1627" s="1"/>
      <c r="V1627" s="1"/>
      <c r="Z1627" s="3"/>
      <c r="AA1627" s="3"/>
      <c r="BD1627" s="4"/>
    </row>
    <row r="1628" spans="3:56" hidden="1" x14ac:dyDescent="0.3">
      <c r="C1628" s="1">
        <v>60055</v>
      </c>
      <c r="D1628" s="1">
        <v>2064</v>
      </c>
      <c r="E1628" s="1">
        <v>0</v>
      </c>
      <c r="F1628" s="1"/>
      <c r="G1628" s="1">
        <v>15</v>
      </c>
      <c r="H1628" s="1">
        <v>0</v>
      </c>
      <c r="I1628" s="1">
        <v>0</v>
      </c>
      <c r="J1628" s="1">
        <v>10</v>
      </c>
      <c r="K1628" s="1">
        <v>4</v>
      </c>
      <c r="L1628" s="1">
        <v>1</v>
      </c>
      <c r="M1628" s="1">
        <v>6</v>
      </c>
      <c r="N1628" s="1">
        <v>12</v>
      </c>
      <c r="O1628" s="1">
        <v>1</v>
      </c>
      <c r="P1628" s="1"/>
      <c r="Q1628" s="1"/>
      <c r="R1628" s="1">
        <v>1</v>
      </c>
      <c r="S1628" s="1"/>
      <c r="T1628" s="1"/>
      <c r="U1628" s="1"/>
      <c r="V1628" s="1"/>
      <c r="Z1628" s="3"/>
      <c r="AA1628" s="3"/>
      <c r="BD1628" s="4"/>
    </row>
    <row r="1629" spans="3:56" hidden="1" x14ac:dyDescent="0.3">
      <c r="C1629" s="1">
        <v>60056</v>
      </c>
      <c r="D1629" s="1">
        <v>2064</v>
      </c>
      <c r="E1629" s="1">
        <v>0</v>
      </c>
      <c r="F1629" s="1"/>
      <c r="G1629" s="1">
        <v>20</v>
      </c>
      <c r="H1629" s="1">
        <v>0</v>
      </c>
      <c r="I1629" s="1">
        <v>0</v>
      </c>
      <c r="J1629" s="1">
        <v>10</v>
      </c>
      <c r="K1629" s="1">
        <v>4</v>
      </c>
      <c r="L1629" s="1">
        <v>1</v>
      </c>
      <c r="M1629" s="1">
        <v>6</v>
      </c>
      <c r="N1629" s="1">
        <v>35</v>
      </c>
      <c r="O1629" s="1">
        <v>1</v>
      </c>
      <c r="P1629" s="1"/>
      <c r="Q1629" s="1"/>
      <c r="R1629" s="1">
        <v>1</v>
      </c>
      <c r="S1629" s="1"/>
      <c r="T1629" s="1"/>
      <c r="U1629" s="1"/>
      <c r="V1629" s="1"/>
      <c r="Z1629" s="3"/>
      <c r="AA1629" s="3"/>
      <c r="BD1629" s="4"/>
    </row>
    <row r="1630" spans="3:56" hidden="1" x14ac:dyDescent="0.3">
      <c r="C1630" s="1">
        <v>60057</v>
      </c>
      <c r="D1630" s="1">
        <v>2065</v>
      </c>
      <c r="E1630" s="1">
        <v>0</v>
      </c>
      <c r="F1630" s="1"/>
      <c r="G1630" s="1">
        <v>5</v>
      </c>
      <c r="H1630" s="1">
        <v>0</v>
      </c>
      <c r="I1630" s="1">
        <v>0</v>
      </c>
      <c r="J1630" s="1">
        <v>10</v>
      </c>
      <c r="K1630" s="1">
        <v>4</v>
      </c>
      <c r="L1630" s="1">
        <v>1</v>
      </c>
      <c r="M1630" s="1">
        <v>6</v>
      </c>
      <c r="N1630" s="1">
        <v>35</v>
      </c>
      <c r="O1630" s="1">
        <v>1</v>
      </c>
      <c r="P1630" s="1"/>
      <c r="Q1630" s="1"/>
      <c r="R1630" s="1">
        <v>1</v>
      </c>
      <c r="S1630" s="1"/>
      <c r="T1630" s="1"/>
      <c r="U1630" s="1"/>
      <c r="V1630" s="1"/>
      <c r="Z1630" s="3"/>
      <c r="AA1630" s="3"/>
      <c r="BD1630" s="4"/>
    </row>
    <row r="1631" spans="3:56" hidden="1" x14ac:dyDescent="0.3">
      <c r="C1631" s="1">
        <v>60058</v>
      </c>
      <c r="D1631" s="1">
        <v>2065</v>
      </c>
      <c r="E1631" s="1">
        <v>0</v>
      </c>
      <c r="F1631" s="1"/>
      <c r="G1631" s="1">
        <v>10</v>
      </c>
      <c r="H1631" s="1">
        <v>0</v>
      </c>
      <c r="I1631" s="1">
        <v>0</v>
      </c>
      <c r="J1631" s="1">
        <v>10</v>
      </c>
      <c r="K1631" s="1">
        <v>4</v>
      </c>
      <c r="L1631" s="1">
        <v>1</v>
      </c>
      <c r="M1631" s="1">
        <v>6</v>
      </c>
      <c r="N1631" s="1">
        <v>35</v>
      </c>
      <c r="O1631" s="1">
        <v>1</v>
      </c>
      <c r="P1631" s="1"/>
      <c r="Q1631" s="1"/>
      <c r="R1631" s="1">
        <v>1</v>
      </c>
      <c r="S1631" s="1"/>
      <c r="T1631" s="1"/>
      <c r="U1631" s="1"/>
      <c r="V1631" s="1"/>
      <c r="Z1631" s="3"/>
      <c r="AA1631" s="3"/>
      <c r="BD1631" s="4"/>
    </row>
    <row r="1632" spans="3:56" hidden="1" x14ac:dyDescent="0.3">
      <c r="C1632" s="1">
        <v>60059</v>
      </c>
      <c r="D1632" s="1">
        <v>2065</v>
      </c>
      <c r="E1632" s="1">
        <v>0</v>
      </c>
      <c r="F1632" s="1"/>
      <c r="G1632" s="1">
        <v>15</v>
      </c>
      <c r="H1632" s="1">
        <v>0</v>
      </c>
      <c r="I1632" s="1">
        <v>0</v>
      </c>
      <c r="J1632" s="1">
        <v>10</v>
      </c>
      <c r="K1632" s="1">
        <v>4</v>
      </c>
      <c r="L1632" s="1">
        <v>1</v>
      </c>
      <c r="M1632" s="1">
        <v>6</v>
      </c>
      <c r="N1632" s="1">
        <v>33</v>
      </c>
      <c r="O1632" s="1">
        <v>1</v>
      </c>
      <c r="P1632" s="1"/>
      <c r="Q1632" s="1"/>
      <c r="R1632" s="1">
        <v>1</v>
      </c>
      <c r="S1632" s="1"/>
      <c r="T1632" s="1"/>
      <c r="U1632" s="1"/>
      <c r="V1632" s="1"/>
      <c r="Z1632" s="3"/>
      <c r="AA1632" s="3"/>
      <c r="BD1632" s="4"/>
    </row>
    <row r="1633" spans="3:56" hidden="1" x14ac:dyDescent="0.3">
      <c r="C1633" s="1">
        <v>60060</v>
      </c>
      <c r="D1633" s="1">
        <v>2065</v>
      </c>
      <c r="E1633" s="1">
        <v>0</v>
      </c>
      <c r="F1633" s="1"/>
      <c r="G1633" s="1">
        <v>20</v>
      </c>
      <c r="H1633" s="1">
        <v>0</v>
      </c>
      <c r="I1633" s="1">
        <v>0</v>
      </c>
      <c r="J1633" s="1">
        <v>10</v>
      </c>
      <c r="K1633" s="1">
        <v>4</v>
      </c>
      <c r="L1633" s="1">
        <v>1</v>
      </c>
      <c r="M1633" s="1">
        <v>6</v>
      </c>
      <c r="N1633" s="1">
        <v>35</v>
      </c>
      <c r="O1633" s="1">
        <v>1</v>
      </c>
      <c r="P1633" s="1"/>
      <c r="Q1633" s="1"/>
      <c r="R1633" s="1">
        <v>1</v>
      </c>
      <c r="S1633" s="1"/>
      <c r="T1633" s="1"/>
      <c r="U1633" s="1"/>
      <c r="V1633" s="1"/>
      <c r="Z1633" s="3"/>
      <c r="AA1633" s="3"/>
      <c r="BD1633" s="4"/>
    </row>
    <row r="1634" spans="3:56" hidden="1" x14ac:dyDescent="0.3">
      <c r="C1634" s="1">
        <v>60061</v>
      </c>
      <c r="D1634" s="1">
        <v>2066</v>
      </c>
      <c r="E1634" s="1">
        <v>0</v>
      </c>
      <c r="F1634" s="1"/>
      <c r="G1634" s="1">
        <v>5</v>
      </c>
      <c r="H1634" s="1">
        <v>0</v>
      </c>
      <c r="I1634" s="1">
        <v>0</v>
      </c>
      <c r="J1634" s="1">
        <v>10</v>
      </c>
      <c r="K1634" s="1">
        <v>4</v>
      </c>
      <c r="L1634" s="1">
        <v>1</v>
      </c>
      <c r="M1634" s="1">
        <v>6</v>
      </c>
      <c r="N1634" s="1">
        <v>35</v>
      </c>
      <c r="O1634" s="1">
        <v>1</v>
      </c>
      <c r="P1634" s="1"/>
      <c r="Q1634" s="1"/>
      <c r="R1634" s="1">
        <v>1</v>
      </c>
      <c r="S1634" s="1"/>
      <c r="T1634" s="1"/>
      <c r="U1634" s="1"/>
      <c r="V1634" s="1"/>
      <c r="Z1634" s="3"/>
      <c r="AA1634" s="3"/>
      <c r="BD1634" s="4"/>
    </row>
    <row r="1635" spans="3:56" hidden="1" x14ac:dyDescent="0.3">
      <c r="C1635" s="1">
        <v>60062</v>
      </c>
      <c r="D1635" s="1">
        <v>2066</v>
      </c>
      <c r="E1635" s="1">
        <v>0</v>
      </c>
      <c r="F1635" s="1"/>
      <c r="G1635" s="1">
        <v>10</v>
      </c>
      <c r="H1635" s="1">
        <v>0</v>
      </c>
      <c r="I1635" s="1">
        <v>0</v>
      </c>
      <c r="J1635" s="1">
        <v>10</v>
      </c>
      <c r="K1635" s="1">
        <v>4</v>
      </c>
      <c r="L1635" s="1">
        <v>1</v>
      </c>
      <c r="M1635" s="1">
        <v>6</v>
      </c>
      <c r="N1635" s="1">
        <v>7</v>
      </c>
      <c r="O1635" s="1">
        <v>1</v>
      </c>
      <c r="P1635" s="1"/>
      <c r="Q1635" s="1"/>
      <c r="R1635" s="1">
        <v>1</v>
      </c>
      <c r="S1635" s="1"/>
      <c r="T1635" s="1"/>
      <c r="U1635" s="1"/>
      <c r="V1635" s="1"/>
      <c r="Z1635" s="3"/>
      <c r="AA1635" s="3"/>
      <c r="BD1635" s="4"/>
    </row>
    <row r="1636" spans="3:56" hidden="1" x14ac:dyDescent="0.3">
      <c r="C1636" s="1">
        <v>60063</v>
      </c>
      <c r="D1636" s="1">
        <v>2066</v>
      </c>
      <c r="E1636" s="1">
        <v>0</v>
      </c>
      <c r="F1636" s="1"/>
      <c r="G1636" s="1">
        <v>15</v>
      </c>
      <c r="H1636" s="1">
        <v>0</v>
      </c>
      <c r="I1636" s="1">
        <v>0</v>
      </c>
      <c r="J1636" s="1">
        <v>10</v>
      </c>
      <c r="K1636" s="1">
        <v>4</v>
      </c>
      <c r="L1636" s="1">
        <v>1</v>
      </c>
      <c r="M1636" s="1">
        <v>6</v>
      </c>
      <c r="N1636" s="1">
        <v>35</v>
      </c>
      <c r="O1636" s="1">
        <v>1</v>
      </c>
      <c r="P1636" s="1"/>
      <c r="Q1636" s="1"/>
      <c r="R1636" s="1">
        <v>1</v>
      </c>
      <c r="S1636" s="1"/>
      <c r="T1636" s="1"/>
      <c r="U1636" s="1"/>
      <c r="V1636" s="1"/>
      <c r="Z1636" s="3"/>
      <c r="AA1636" s="3"/>
      <c r="BD1636" s="4"/>
    </row>
    <row r="1637" spans="3:56" hidden="1" x14ac:dyDescent="0.3">
      <c r="C1637" s="1">
        <v>60064</v>
      </c>
      <c r="D1637" s="1">
        <v>2066</v>
      </c>
      <c r="E1637" s="1">
        <v>0</v>
      </c>
      <c r="F1637" s="1"/>
      <c r="G1637" s="1">
        <v>20</v>
      </c>
      <c r="H1637" s="1">
        <v>0</v>
      </c>
      <c r="I1637" s="1">
        <v>0</v>
      </c>
      <c r="J1637" s="1">
        <v>10</v>
      </c>
      <c r="K1637" s="1">
        <v>4</v>
      </c>
      <c r="L1637" s="1">
        <v>1</v>
      </c>
      <c r="M1637" s="1">
        <v>6</v>
      </c>
      <c r="N1637" s="1">
        <v>15</v>
      </c>
      <c r="O1637" s="1">
        <v>1</v>
      </c>
      <c r="P1637" s="1"/>
      <c r="Q1637" s="1"/>
      <c r="R1637" s="1">
        <v>1</v>
      </c>
      <c r="S1637" s="1"/>
      <c r="T1637" s="1"/>
      <c r="U1637" s="1"/>
      <c r="V1637" s="1"/>
      <c r="Z1637" s="3"/>
      <c r="AA1637" s="3"/>
      <c r="BD1637" s="4"/>
    </row>
    <row r="1638" spans="3:56" hidden="1" x14ac:dyDescent="0.3">
      <c r="C1638" s="1">
        <v>70001</v>
      </c>
      <c r="D1638" s="1">
        <v>4001</v>
      </c>
      <c r="E1638" s="1">
        <v>0</v>
      </c>
      <c r="F1638" s="1"/>
      <c r="G1638" s="1">
        <v>0</v>
      </c>
      <c r="H1638" s="1">
        <v>0</v>
      </c>
      <c r="I1638" s="1">
        <v>1</v>
      </c>
      <c r="J1638" s="1"/>
      <c r="K1638" s="1"/>
      <c r="L1638" s="1"/>
      <c r="M1638" s="1"/>
      <c r="N1638" s="1">
        <v>401</v>
      </c>
      <c r="O1638" s="1">
        <v>60</v>
      </c>
      <c r="P1638" s="1"/>
      <c r="Q1638" s="1"/>
      <c r="R1638" s="1">
        <v>1</v>
      </c>
      <c r="S1638" s="1"/>
      <c r="T1638" s="1"/>
      <c r="U1638" s="1"/>
      <c r="V1638" s="1"/>
      <c r="Z1638" s="3"/>
      <c r="AA1638" s="3"/>
      <c r="BD1638" s="4"/>
    </row>
    <row r="1639" spans="3:56" hidden="1" x14ac:dyDescent="0.3">
      <c r="C1639" s="1">
        <v>70002</v>
      </c>
      <c r="D1639" s="1">
        <v>4001</v>
      </c>
      <c r="E1639" s="1">
        <v>0</v>
      </c>
      <c r="F1639" s="1"/>
      <c r="G1639" s="1">
        <v>10</v>
      </c>
      <c r="H1639" s="1">
        <v>0</v>
      </c>
      <c r="I1639" s="1">
        <v>0</v>
      </c>
      <c r="J1639" s="1">
        <v>20</v>
      </c>
      <c r="K1639" s="1">
        <v>2</v>
      </c>
      <c r="L1639" s="1">
        <v>1</v>
      </c>
      <c r="M1639" s="1">
        <v>5</v>
      </c>
      <c r="N1639" s="1">
        <v>3</v>
      </c>
      <c r="O1639" s="1">
        <v>1</v>
      </c>
      <c r="P1639" s="1"/>
      <c r="Q1639" s="1"/>
      <c r="R1639" s="1">
        <v>1</v>
      </c>
      <c r="S1639" s="1"/>
      <c r="T1639" s="1"/>
      <c r="U1639" s="1"/>
      <c r="V1639" s="1"/>
      <c r="Z1639" s="3"/>
      <c r="AA1639" s="3"/>
      <c r="BD1639" s="4"/>
    </row>
    <row r="1640" spans="3:56" hidden="1" x14ac:dyDescent="0.3">
      <c r="C1640" s="1">
        <v>70003</v>
      </c>
      <c r="D1640" s="1">
        <v>4001</v>
      </c>
      <c r="E1640" s="1">
        <v>0</v>
      </c>
      <c r="F1640" s="1"/>
      <c r="G1640" s="1">
        <v>20</v>
      </c>
      <c r="H1640" s="1">
        <v>0</v>
      </c>
      <c r="I1640" s="1">
        <v>0</v>
      </c>
      <c r="J1640" s="1">
        <v>20</v>
      </c>
      <c r="K1640" s="1">
        <v>2</v>
      </c>
      <c r="L1640" s="1">
        <v>1</v>
      </c>
      <c r="M1640" s="1">
        <v>5</v>
      </c>
      <c r="N1640" s="1">
        <v>6</v>
      </c>
      <c r="O1640" s="1">
        <v>1</v>
      </c>
      <c r="P1640" s="1"/>
      <c r="Q1640" s="1"/>
      <c r="R1640" s="1">
        <v>1</v>
      </c>
      <c r="S1640" s="1"/>
      <c r="T1640" s="1"/>
      <c r="U1640" s="1"/>
      <c r="V1640" s="1"/>
      <c r="Z1640" s="3"/>
      <c r="AA1640" s="3"/>
      <c r="BD1640" s="4"/>
    </row>
    <row r="1641" spans="3:56" hidden="1" x14ac:dyDescent="0.3">
      <c r="C1641" s="1">
        <v>70004</v>
      </c>
      <c r="D1641" s="1">
        <v>4001</v>
      </c>
      <c r="E1641" s="1">
        <v>0</v>
      </c>
      <c r="F1641" s="1"/>
      <c r="G1641" s="1">
        <v>30</v>
      </c>
      <c r="H1641" s="1">
        <v>0</v>
      </c>
      <c r="I1641" s="1">
        <v>0</v>
      </c>
      <c r="J1641" s="1">
        <v>20</v>
      </c>
      <c r="K1641" s="1">
        <v>2</v>
      </c>
      <c r="L1641" s="1">
        <v>1</v>
      </c>
      <c r="M1641" s="1">
        <v>5</v>
      </c>
      <c r="N1641" s="1">
        <v>11</v>
      </c>
      <c r="O1641" s="1">
        <v>1</v>
      </c>
      <c r="P1641" s="1"/>
      <c r="Q1641" s="1"/>
      <c r="R1641" s="1">
        <v>1</v>
      </c>
      <c r="S1641" s="1"/>
      <c r="T1641" s="1"/>
      <c r="U1641" s="1"/>
      <c r="V1641" s="1"/>
      <c r="Z1641" s="3"/>
      <c r="AA1641" s="3"/>
      <c r="BD1641" s="4"/>
    </row>
    <row r="1642" spans="3:56" hidden="1" x14ac:dyDescent="0.3">
      <c r="C1642" s="1">
        <v>70005</v>
      </c>
      <c r="D1642" s="1">
        <v>4002</v>
      </c>
      <c r="E1642" s="1">
        <v>0</v>
      </c>
      <c r="F1642" s="1"/>
      <c r="G1642" s="1">
        <v>0</v>
      </c>
      <c r="H1642" s="1">
        <v>0</v>
      </c>
      <c r="I1642" s="1">
        <v>1</v>
      </c>
      <c r="J1642" s="1"/>
      <c r="K1642" s="1"/>
      <c r="L1642" s="1"/>
      <c r="M1642" s="1"/>
      <c r="N1642" s="1">
        <v>402</v>
      </c>
      <c r="O1642" s="1">
        <v>60</v>
      </c>
      <c r="P1642" s="1"/>
      <c r="Q1642" s="1"/>
      <c r="R1642" s="1">
        <v>1</v>
      </c>
      <c r="S1642" s="1"/>
      <c r="T1642" s="1"/>
      <c r="U1642" s="1"/>
      <c r="V1642" s="1"/>
      <c r="Z1642" s="3"/>
      <c r="AA1642" s="3"/>
      <c r="BD1642" s="4"/>
    </row>
    <row r="1643" spans="3:56" hidden="1" x14ac:dyDescent="0.3">
      <c r="C1643" s="1">
        <v>70006</v>
      </c>
      <c r="D1643" s="1">
        <v>4002</v>
      </c>
      <c r="E1643" s="1">
        <v>0</v>
      </c>
      <c r="F1643" s="1"/>
      <c r="G1643" s="1">
        <v>10</v>
      </c>
      <c r="H1643" s="1">
        <v>0</v>
      </c>
      <c r="I1643" s="1">
        <v>0</v>
      </c>
      <c r="J1643" s="1">
        <v>20</v>
      </c>
      <c r="K1643" s="1">
        <v>2</v>
      </c>
      <c r="L1643" s="1">
        <v>1</v>
      </c>
      <c r="M1643" s="1">
        <v>5</v>
      </c>
      <c r="N1643" s="1">
        <v>3</v>
      </c>
      <c r="O1643" s="1">
        <v>1</v>
      </c>
      <c r="P1643" s="1"/>
      <c r="Q1643" s="1"/>
      <c r="R1643" s="1">
        <v>1</v>
      </c>
      <c r="S1643" s="1"/>
      <c r="T1643" s="1"/>
      <c r="U1643" s="1"/>
      <c r="V1643" s="1"/>
      <c r="Z1643" s="3"/>
      <c r="AA1643" s="3"/>
      <c r="BD1643" s="4"/>
    </row>
    <row r="1644" spans="3:56" hidden="1" x14ac:dyDescent="0.3">
      <c r="C1644" s="1">
        <v>70007</v>
      </c>
      <c r="D1644" s="1">
        <v>4002</v>
      </c>
      <c r="E1644" s="1">
        <v>0</v>
      </c>
      <c r="F1644" s="1"/>
      <c r="G1644" s="1">
        <v>20</v>
      </c>
      <c r="H1644" s="1">
        <v>0</v>
      </c>
      <c r="I1644" s="1">
        <v>0</v>
      </c>
      <c r="J1644" s="1">
        <v>20</v>
      </c>
      <c r="K1644" s="1">
        <v>2</v>
      </c>
      <c r="L1644" s="1">
        <v>1</v>
      </c>
      <c r="M1644" s="1">
        <v>5</v>
      </c>
      <c r="N1644" s="1">
        <v>6</v>
      </c>
      <c r="O1644" s="1">
        <v>1</v>
      </c>
      <c r="P1644" s="1"/>
      <c r="Q1644" s="1"/>
      <c r="R1644" s="1">
        <v>1</v>
      </c>
      <c r="S1644" s="1"/>
      <c r="T1644" s="1"/>
      <c r="U1644" s="1"/>
      <c r="V1644" s="1"/>
      <c r="Z1644" s="3"/>
      <c r="AA1644" s="3"/>
      <c r="BD1644" s="4"/>
    </row>
    <row r="1645" spans="3:56" hidden="1" x14ac:dyDescent="0.3">
      <c r="C1645" s="1">
        <v>70008</v>
      </c>
      <c r="D1645" s="1">
        <v>4002</v>
      </c>
      <c r="E1645" s="1">
        <v>0</v>
      </c>
      <c r="F1645" s="1"/>
      <c r="G1645" s="1">
        <v>30</v>
      </c>
      <c r="H1645" s="1">
        <v>0</v>
      </c>
      <c r="I1645" s="1">
        <v>0</v>
      </c>
      <c r="J1645" s="1">
        <v>20</v>
      </c>
      <c r="K1645" s="1">
        <v>2</v>
      </c>
      <c r="L1645" s="1">
        <v>1</v>
      </c>
      <c r="M1645" s="1">
        <v>5</v>
      </c>
      <c r="N1645" s="1">
        <v>11</v>
      </c>
      <c r="O1645" s="1">
        <v>1</v>
      </c>
      <c r="P1645" s="1"/>
      <c r="Q1645" s="1"/>
      <c r="R1645" s="1">
        <v>1</v>
      </c>
      <c r="S1645" s="1"/>
      <c r="T1645" s="1"/>
      <c r="U1645" s="1"/>
      <c r="V1645" s="1"/>
      <c r="Z1645" s="3"/>
      <c r="AA1645" s="3"/>
      <c r="BD1645" s="4"/>
    </row>
    <row r="1646" spans="3:56" hidden="1" x14ac:dyDescent="0.3">
      <c r="C1646" s="1">
        <v>70009</v>
      </c>
      <c r="D1646" s="1">
        <v>4003</v>
      </c>
      <c r="E1646" s="1">
        <v>0</v>
      </c>
      <c r="F1646" s="1"/>
      <c r="G1646" s="1">
        <v>0</v>
      </c>
      <c r="H1646" s="1">
        <v>0</v>
      </c>
      <c r="I1646" s="1">
        <v>1</v>
      </c>
      <c r="J1646" s="1"/>
      <c r="K1646" s="1"/>
      <c r="L1646" s="1"/>
      <c r="M1646" s="1"/>
      <c r="N1646" s="1">
        <v>403</v>
      </c>
      <c r="O1646" s="1">
        <v>60</v>
      </c>
      <c r="P1646" s="1"/>
      <c r="Q1646" s="1"/>
      <c r="R1646" s="1">
        <v>1</v>
      </c>
      <c r="S1646" s="1"/>
      <c r="T1646" s="1"/>
      <c r="U1646" s="1"/>
      <c r="V1646" s="1"/>
      <c r="Z1646" s="3"/>
      <c r="AA1646" s="3"/>
      <c r="BD1646" s="4"/>
    </row>
    <row r="1647" spans="3:56" hidden="1" x14ac:dyDescent="0.3">
      <c r="C1647" s="1">
        <v>70010</v>
      </c>
      <c r="D1647" s="1">
        <v>4003</v>
      </c>
      <c r="E1647" s="1">
        <v>0</v>
      </c>
      <c r="F1647" s="1"/>
      <c r="G1647" s="1">
        <v>10</v>
      </c>
      <c r="H1647" s="1">
        <v>0</v>
      </c>
      <c r="I1647" s="1">
        <v>0</v>
      </c>
      <c r="J1647" s="1">
        <v>20</v>
      </c>
      <c r="K1647" s="1">
        <v>2</v>
      </c>
      <c r="L1647" s="1">
        <v>1</v>
      </c>
      <c r="M1647" s="1">
        <v>5</v>
      </c>
      <c r="N1647" s="1">
        <v>3</v>
      </c>
      <c r="O1647" s="1">
        <v>1</v>
      </c>
      <c r="P1647" s="1"/>
      <c r="Q1647" s="1"/>
      <c r="R1647" s="1">
        <v>1</v>
      </c>
      <c r="S1647" s="1"/>
      <c r="T1647" s="1"/>
      <c r="U1647" s="1"/>
      <c r="V1647" s="1"/>
      <c r="Z1647" s="3"/>
      <c r="AA1647" s="3"/>
      <c r="BD1647" s="4"/>
    </row>
    <row r="1648" spans="3:56" hidden="1" x14ac:dyDescent="0.3">
      <c r="C1648" s="1">
        <v>70011</v>
      </c>
      <c r="D1648" s="1">
        <v>4003</v>
      </c>
      <c r="E1648" s="1">
        <v>0</v>
      </c>
      <c r="F1648" s="1"/>
      <c r="G1648" s="1">
        <v>20</v>
      </c>
      <c r="H1648" s="1">
        <v>0</v>
      </c>
      <c r="I1648" s="1">
        <v>0</v>
      </c>
      <c r="J1648" s="1">
        <v>20</v>
      </c>
      <c r="K1648" s="1">
        <v>2</v>
      </c>
      <c r="L1648" s="1">
        <v>1</v>
      </c>
      <c r="M1648" s="1">
        <v>5</v>
      </c>
      <c r="N1648" s="1">
        <v>6</v>
      </c>
      <c r="O1648" s="1">
        <v>1</v>
      </c>
      <c r="P1648" s="1"/>
      <c r="Q1648" s="1"/>
      <c r="R1648" s="1">
        <v>1</v>
      </c>
      <c r="S1648" s="1"/>
      <c r="T1648" s="1"/>
      <c r="U1648" s="1"/>
      <c r="V1648" s="1"/>
      <c r="Z1648" s="3"/>
      <c r="AA1648" s="3"/>
      <c r="BD1648" s="4"/>
    </row>
    <row r="1649" spans="3:56" hidden="1" x14ac:dyDescent="0.3">
      <c r="C1649" s="1">
        <v>70012</v>
      </c>
      <c r="D1649" s="1">
        <v>4003</v>
      </c>
      <c r="E1649" s="1">
        <v>0</v>
      </c>
      <c r="F1649" s="1"/>
      <c r="G1649" s="1">
        <v>30</v>
      </c>
      <c r="H1649" s="1">
        <v>0</v>
      </c>
      <c r="I1649" s="1">
        <v>0</v>
      </c>
      <c r="J1649" s="1">
        <v>20</v>
      </c>
      <c r="K1649" s="1">
        <v>2</v>
      </c>
      <c r="L1649" s="1">
        <v>1</v>
      </c>
      <c r="M1649" s="1">
        <v>5</v>
      </c>
      <c r="N1649" s="1">
        <v>11</v>
      </c>
      <c r="O1649" s="1">
        <v>1</v>
      </c>
      <c r="P1649" s="1"/>
      <c r="Q1649" s="1"/>
      <c r="R1649" s="1">
        <v>1</v>
      </c>
      <c r="S1649" s="1"/>
      <c r="T1649" s="1"/>
      <c r="U1649" s="1"/>
      <c r="V1649" s="1"/>
      <c r="Z1649" s="3"/>
      <c r="AA1649" s="3"/>
      <c r="BD1649" s="4"/>
    </row>
    <row r="1650" spans="3:56" hidden="1" x14ac:dyDescent="0.3">
      <c r="C1650" s="1">
        <v>70013</v>
      </c>
      <c r="D1650" s="1">
        <v>4004</v>
      </c>
      <c r="E1650" s="1">
        <v>0</v>
      </c>
      <c r="F1650" s="1"/>
      <c r="G1650" s="1">
        <v>0</v>
      </c>
      <c r="H1650" s="1">
        <v>0</v>
      </c>
      <c r="I1650" s="1">
        <v>1</v>
      </c>
      <c r="J1650" s="1"/>
      <c r="K1650" s="1"/>
      <c r="L1650" s="1"/>
      <c r="M1650" s="1"/>
      <c r="N1650" s="1">
        <v>404</v>
      </c>
      <c r="O1650" s="1">
        <v>60</v>
      </c>
      <c r="P1650" s="1"/>
      <c r="Q1650" s="1"/>
      <c r="R1650" s="1">
        <v>1</v>
      </c>
      <c r="S1650" s="1"/>
      <c r="T1650" s="1"/>
      <c r="U1650" s="1"/>
      <c r="V1650" s="1"/>
      <c r="Z1650" s="3"/>
      <c r="AA1650" s="3"/>
      <c r="BD1650" s="4"/>
    </row>
    <row r="1651" spans="3:56" hidden="1" x14ac:dyDescent="0.3">
      <c r="C1651" s="1">
        <v>70014</v>
      </c>
      <c r="D1651" s="1">
        <v>4004</v>
      </c>
      <c r="E1651" s="1">
        <v>0</v>
      </c>
      <c r="F1651" s="1"/>
      <c r="G1651" s="1">
        <v>10</v>
      </c>
      <c r="H1651" s="1">
        <v>0</v>
      </c>
      <c r="I1651" s="1">
        <v>0</v>
      </c>
      <c r="J1651" s="1">
        <v>20</v>
      </c>
      <c r="K1651" s="1">
        <v>2</v>
      </c>
      <c r="L1651" s="1">
        <v>1</v>
      </c>
      <c r="M1651" s="1">
        <v>5</v>
      </c>
      <c r="N1651" s="1">
        <v>3</v>
      </c>
      <c r="O1651" s="1">
        <v>1</v>
      </c>
      <c r="P1651" s="1"/>
      <c r="Q1651" s="1"/>
      <c r="R1651" s="1">
        <v>1</v>
      </c>
      <c r="S1651" s="1"/>
      <c r="T1651" s="1"/>
      <c r="U1651" s="1"/>
      <c r="V1651" s="1"/>
      <c r="Z1651" s="3"/>
      <c r="AA1651" s="3"/>
      <c r="BD1651" s="4"/>
    </row>
    <row r="1652" spans="3:56" hidden="1" x14ac:dyDescent="0.3">
      <c r="C1652" s="1">
        <v>70015</v>
      </c>
      <c r="D1652" s="1">
        <v>4004</v>
      </c>
      <c r="E1652" s="1">
        <v>0</v>
      </c>
      <c r="F1652" s="1"/>
      <c r="G1652" s="1">
        <v>20</v>
      </c>
      <c r="H1652" s="1">
        <v>0</v>
      </c>
      <c r="I1652" s="1">
        <v>0</v>
      </c>
      <c r="J1652" s="1">
        <v>20</v>
      </c>
      <c r="K1652" s="1">
        <v>2</v>
      </c>
      <c r="L1652" s="1">
        <v>1</v>
      </c>
      <c r="M1652" s="1">
        <v>5</v>
      </c>
      <c r="N1652" s="1">
        <v>6</v>
      </c>
      <c r="O1652" s="1">
        <v>1</v>
      </c>
      <c r="P1652" s="1"/>
      <c r="Q1652" s="1"/>
      <c r="R1652" s="1">
        <v>1</v>
      </c>
      <c r="S1652" s="1"/>
      <c r="T1652" s="1"/>
      <c r="U1652" s="1"/>
      <c r="V1652" s="1"/>
      <c r="Z1652" s="3"/>
      <c r="AA1652" s="3"/>
      <c r="BD1652" s="4"/>
    </row>
    <row r="1653" spans="3:56" hidden="1" x14ac:dyDescent="0.3">
      <c r="C1653" s="1">
        <v>70016</v>
      </c>
      <c r="D1653" s="1">
        <v>4004</v>
      </c>
      <c r="E1653" s="1">
        <v>0</v>
      </c>
      <c r="F1653" s="1"/>
      <c r="G1653" s="1">
        <v>30</v>
      </c>
      <c r="H1653" s="1">
        <v>0</v>
      </c>
      <c r="I1653" s="1">
        <v>0</v>
      </c>
      <c r="J1653" s="1">
        <v>20</v>
      </c>
      <c r="K1653" s="1">
        <v>2</v>
      </c>
      <c r="L1653" s="1">
        <v>1</v>
      </c>
      <c r="M1653" s="1">
        <v>5</v>
      </c>
      <c r="N1653" s="1">
        <v>11</v>
      </c>
      <c r="O1653" s="1">
        <v>1</v>
      </c>
      <c r="P1653" s="1"/>
      <c r="Q1653" s="1"/>
      <c r="R1653" s="1">
        <v>1</v>
      </c>
      <c r="S1653" s="1"/>
      <c r="T1653" s="1"/>
      <c r="U1653" s="1"/>
      <c r="V1653" s="1"/>
      <c r="Z1653" s="3"/>
      <c r="AA1653" s="3"/>
      <c r="BD1653" s="4"/>
    </row>
    <row r="1654" spans="3:56" hidden="1" x14ac:dyDescent="0.3">
      <c r="C1654" s="1">
        <v>70017</v>
      </c>
      <c r="D1654" s="1">
        <v>4005</v>
      </c>
      <c r="E1654" s="1">
        <v>0</v>
      </c>
      <c r="F1654" s="1"/>
      <c r="G1654" s="1">
        <v>0</v>
      </c>
      <c r="H1654" s="1">
        <v>0</v>
      </c>
      <c r="I1654" s="1">
        <v>1</v>
      </c>
      <c r="J1654" s="1"/>
      <c r="K1654" s="1"/>
      <c r="L1654" s="1"/>
      <c r="M1654" s="1"/>
      <c r="N1654" s="1">
        <v>405</v>
      </c>
      <c r="O1654" s="1">
        <v>60</v>
      </c>
      <c r="P1654" s="1"/>
      <c r="Q1654" s="1"/>
      <c r="R1654" s="1">
        <v>1</v>
      </c>
      <c r="S1654" s="1"/>
      <c r="T1654" s="1"/>
      <c r="U1654" s="1"/>
      <c r="V1654" s="1"/>
      <c r="Z1654" s="3"/>
      <c r="AA1654" s="3"/>
      <c r="BD1654" s="4"/>
    </row>
    <row r="1655" spans="3:56" hidden="1" x14ac:dyDescent="0.3">
      <c r="C1655" s="1">
        <v>70018</v>
      </c>
      <c r="D1655" s="1">
        <v>4005</v>
      </c>
      <c r="E1655" s="1">
        <v>0</v>
      </c>
      <c r="F1655" s="1"/>
      <c r="G1655" s="1">
        <v>10</v>
      </c>
      <c r="H1655" s="1">
        <v>0</v>
      </c>
      <c r="I1655" s="1">
        <v>0</v>
      </c>
      <c r="J1655" s="1">
        <v>20</v>
      </c>
      <c r="K1655" s="1">
        <v>2</v>
      </c>
      <c r="L1655" s="1">
        <v>1</v>
      </c>
      <c r="M1655" s="1">
        <v>5</v>
      </c>
      <c r="N1655" s="1">
        <v>3</v>
      </c>
      <c r="O1655" s="1">
        <v>1</v>
      </c>
      <c r="P1655" s="1"/>
      <c r="Q1655" s="1"/>
      <c r="R1655" s="1">
        <v>1</v>
      </c>
      <c r="S1655" s="1"/>
      <c r="T1655" s="1"/>
      <c r="U1655" s="1"/>
      <c r="V1655" s="1"/>
      <c r="Z1655" s="3"/>
      <c r="AA1655" s="3"/>
      <c r="BD1655" s="4"/>
    </row>
    <row r="1656" spans="3:56" hidden="1" x14ac:dyDescent="0.3">
      <c r="C1656" s="1">
        <v>70019</v>
      </c>
      <c r="D1656" s="1">
        <v>4005</v>
      </c>
      <c r="E1656" s="1">
        <v>0</v>
      </c>
      <c r="F1656" s="1"/>
      <c r="G1656" s="1">
        <v>20</v>
      </c>
      <c r="H1656" s="1">
        <v>0</v>
      </c>
      <c r="I1656" s="1">
        <v>0</v>
      </c>
      <c r="J1656" s="1">
        <v>20</v>
      </c>
      <c r="K1656" s="1">
        <v>2</v>
      </c>
      <c r="L1656" s="1">
        <v>1</v>
      </c>
      <c r="M1656" s="1">
        <v>5</v>
      </c>
      <c r="N1656" s="1">
        <v>6</v>
      </c>
      <c r="O1656" s="1">
        <v>1</v>
      </c>
      <c r="P1656" s="1"/>
      <c r="Q1656" s="1"/>
      <c r="R1656" s="1">
        <v>1</v>
      </c>
      <c r="S1656" s="1"/>
      <c r="T1656" s="1"/>
      <c r="U1656" s="1"/>
      <c r="V1656" s="1"/>
      <c r="Z1656" s="3"/>
      <c r="AA1656" s="3"/>
      <c r="BD1656" s="4"/>
    </row>
    <row r="1657" spans="3:56" hidden="1" x14ac:dyDescent="0.3">
      <c r="C1657" s="1">
        <v>70020</v>
      </c>
      <c r="D1657" s="1">
        <v>4005</v>
      </c>
      <c r="E1657" s="1">
        <v>0</v>
      </c>
      <c r="F1657" s="1"/>
      <c r="G1657" s="1">
        <v>30</v>
      </c>
      <c r="H1657" s="1">
        <v>0</v>
      </c>
      <c r="I1657" s="1">
        <v>0</v>
      </c>
      <c r="J1657" s="1">
        <v>20</v>
      </c>
      <c r="K1657" s="1">
        <v>2</v>
      </c>
      <c r="L1657" s="1">
        <v>1</v>
      </c>
      <c r="M1657" s="1">
        <v>5</v>
      </c>
      <c r="N1657" s="1">
        <v>11</v>
      </c>
      <c r="O1657" s="1">
        <v>1</v>
      </c>
      <c r="P1657" s="1"/>
      <c r="Q1657" s="1"/>
      <c r="R1657" s="1">
        <v>1</v>
      </c>
      <c r="S1657" s="1"/>
      <c r="T1657" s="1"/>
      <c r="U1657" s="1"/>
      <c r="V1657" s="1"/>
      <c r="Z1657" s="3"/>
      <c r="AA1657" s="3"/>
      <c r="BD1657" s="4"/>
    </row>
    <row r="1658" spans="3:56" x14ac:dyDescent="0.3">
      <c r="C1658" s="1" t="s">
        <v>1575</v>
      </c>
      <c r="D1658" s="1">
        <v>1011</v>
      </c>
      <c r="E1658" s="1">
        <v>2</v>
      </c>
      <c r="F1658" s="1">
        <v>1</v>
      </c>
      <c r="G1658" s="1">
        <v>0</v>
      </c>
      <c r="H1658" s="1">
        <v>0</v>
      </c>
      <c r="I1658" s="1">
        <v>1</v>
      </c>
      <c r="J1658" s="1"/>
      <c r="K1658" s="1"/>
      <c r="L1658" s="1"/>
      <c r="M1658" s="1"/>
      <c r="N1658" s="1">
        <v>35</v>
      </c>
      <c r="O1658" s="1">
        <v>35</v>
      </c>
      <c r="P1658" s="1">
        <v>30000</v>
      </c>
      <c r="Q1658" s="1">
        <v>1</v>
      </c>
      <c r="R1658" s="1">
        <v>1</v>
      </c>
      <c r="S1658" s="1"/>
      <c r="T1658" s="1"/>
      <c r="U1658" s="1"/>
      <c r="V1658" s="1"/>
      <c r="Z1658" s="3"/>
      <c r="AA1658" s="3"/>
      <c r="BD1658" s="4"/>
    </row>
    <row r="1659" spans="3:56" x14ac:dyDescent="0.3">
      <c r="C1659" s="1" t="s">
        <v>1576</v>
      </c>
      <c r="D1659" s="1">
        <v>1021</v>
      </c>
      <c r="E1659" s="1">
        <v>2</v>
      </c>
      <c r="F1659" s="1">
        <v>1</v>
      </c>
      <c r="G1659" s="1">
        <v>0</v>
      </c>
      <c r="H1659" s="1">
        <v>0</v>
      </c>
      <c r="I1659" s="1">
        <v>1</v>
      </c>
      <c r="J1659" s="1"/>
      <c r="K1659" s="1"/>
      <c r="L1659" s="1"/>
      <c r="M1659" s="1"/>
      <c r="N1659" s="1">
        <v>35</v>
      </c>
      <c r="O1659" s="1">
        <v>35</v>
      </c>
      <c r="P1659" s="1">
        <v>30000</v>
      </c>
      <c r="Q1659" s="1">
        <v>1</v>
      </c>
      <c r="R1659" s="1">
        <v>1</v>
      </c>
      <c r="S1659" s="1"/>
      <c r="T1659" s="1"/>
      <c r="U1659" s="1"/>
      <c r="V1659" s="1"/>
      <c r="Z1659" s="3"/>
      <c r="AA1659" s="3"/>
      <c r="BD1659" s="4"/>
    </row>
    <row r="1660" spans="3:56" x14ac:dyDescent="0.3">
      <c r="C1660" s="1" t="s">
        <v>1577</v>
      </c>
      <c r="D1660" s="1">
        <v>1031</v>
      </c>
      <c r="E1660" s="1">
        <v>2</v>
      </c>
      <c r="F1660" s="1">
        <v>1</v>
      </c>
      <c r="G1660" s="1">
        <v>0</v>
      </c>
      <c r="H1660" s="1">
        <v>0</v>
      </c>
      <c r="I1660" s="1">
        <v>1</v>
      </c>
      <c r="J1660" s="1"/>
      <c r="K1660" s="1"/>
      <c r="L1660" s="1"/>
      <c r="M1660" s="1"/>
      <c r="N1660" s="1">
        <v>35</v>
      </c>
      <c r="O1660" s="1">
        <v>35</v>
      </c>
      <c r="P1660" s="1">
        <v>30000</v>
      </c>
      <c r="Q1660" s="1">
        <v>1</v>
      </c>
      <c r="R1660" s="1">
        <v>1</v>
      </c>
      <c r="S1660" s="1"/>
      <c r="T1660" s="1"/>
      <c r="U1660" s="1"/>
      <c r="V1660" s="1"/>
      <c r="Z1660" s="3"/>
      <c r="AA1660" s="3"/>
      <c r="BD1660" s="4"/>
    </row>
    <row r="1661" spans="3:56" x14ac:dyDescent="0.3">
      <c r="C1661" s="1" t="s">
        <v>1578</v>
      </c>
      <c r="D1661" s="1">
        <v>1041</v>
      </c>
      <c r="E1661" s="1">
        <v>2</v>
      </c>
      <c r="F1661" s="1">
        <v>1</v>
      </c>
      <c r="G1661" s="1">
        <v>0</v>
      </c>
      <c r="H1661" s="1">
        <v>0</v>
      </c>
      <c r="I1661" s="1">
        <v>1</v>
      </c>
      <c r="J1661" s="1"/>
      <c r="K1661" s="1"/>
      <c r="L1661" s="1"/>
      <c r="M1661" s="1"/>
      <c r="N1661" s="1">
        <v>35</v>
      </c>
      <c r="O1661" s="1">
        <v>35</v>
      </c>
      <c r="P1661" s="1">
        <v>30000</v>
      </c>
      <c r="Q1661" s="1">
        <v>1</v>
      </c>
      <c r="R1661" s="1">
        <v>1</v>
      </c>
      <c r="S1661" s="1"/>
      <c r="T1661" s="1"/>
      <c r="U1661" s="1"/>
      <c r="V1661" s="1"/>
      <c r="Z1661" s="3"/>
      <c r="AA1661" s="3"/>
      <c r="BD1661" s="4"/>
    </row>
    <row r="1662" spans="3:56" x14ac:dyDescent="0.3">
      <c r="C1662" s="1" t="s">
        <v>1579</v>
      </c>
      <c r="D1662" s="1">
        <v>1051</v>
      </c>
      <c r="E1662" s="1">
        <v>2</v>
      </c>
      <c r="F1662" s="1">
        <v>1</v>
      </c>
      <c r="G1662" s="1">
        <v>0</v>
      </c>
      <c r="H1662" s="1">
        <v>0</v>
      </c>
      <c r="I1662" s="1">
        <v>1</v>
      </c>
      <c r="J1662" s="1"/>
      <c r="K1662" s="1"/>
      <c r="L1662" s="1"/>
      <c r="M1662" s="1"/>
      <c r="N1662" s="1">
        <v>35</v>
      </c>
      <c r="O1662" s="1">
        <v>35</v>
      </c>
      <c r="P1662" s="1">
        <v>30000</v>
      </c>
      <c r="Q1662" s="1">
        <v>1</v>
      </c>
      <c r="R1662" s="1">
        <v>1</v>
      </c>
      <c r="S1662" s="1"/>
      <c r="T1662" s="1"/>
      <c r="U1662" s="1"/>
      <c r="V1662" s="1"/>
      <c r="Z1662" s="3"/>
      <c r="AA1662" s="3"/>
      <c r="BD1662" s="4"/>
    </row>
    <row r="1663" spans="3:56" x14ac:dyDescent="0.3">
      <c r="C1663" s="1" t="s">
        <v>1580</v>
      </c>
      <c r="D1663" s="1">
        <v>1061</v>
      </c>
      <c r="E1663" s="1">
        <v>2</v>
      </c>
      <c r="F1663" s="1">
        <v>1</v>
      </c>
      <c r="G1663" s="1">
        <v>0</v>
      </c>
      <c r="H1663" s="1">
        <v>0</v>
      </c>
      <c r="I1663" s="1">
        <v>1</v>
      </c>
      <c r="J1663" s="1"/>
      <c r="K1663" s="1"/>
      <c r="L1663" s="1"/>
      <c r="M1663" s="1"/>
      <c r="N1663" s="1">
        <v>35</v>
      </c>
      <c r="O1663" s="1">
        <v>35</v>
      </c>
      <c r="P1663" s="1">
        <v>30000</v>
      </c>
      <c r="Q1663" s="1">
        <v>1</v>
      </c>
      <c r="R1663" s="1">
        <v>1</v>
      </c>
      <c r="S1663" s="1"/>
      <c r="T1663" s="1"/>
      <c r="U1663" s="1"/>
      <c r="V1663" s="1"/>
      <c r="Z1663" s="3"/>
      <c r="AA1663" s="3"/>
      <c r="BD1663" s="4"/>
    </row>
    <row r="1664" spans="3:56" x14ac:dyDescent="0.3">
      <c r="C1664" s="1" t="s">
        <v>1581</v>
      </c>
      <c r="D1664" s="1">
        <v>1012</v>
      </c>
      <c r="E1664" s="1">
        <v>2</v>
      </c>
      <c r="F1664" s="1">
        <v>1</v>
      </c>
      <c r="G1664" s="1">
        <v>0</v>
      </c>
      <c r="H1664" s="1">
        <v>0</v>
      </c>
      <c r="I1664" s="1">
        <v>1</v>
      </c>
      <c r="J1664" s="1"/>
      <c r="K1664" s="1"/>
      <c r="L1664" s="1"/>
      <c r="M1664" s="1"/>
      <c r="N1664" s="1">
        <v>35</v>
      </c>
      <c r="O1664" s="1">
        <v>20</v>
      </c>
      <c r="P1664" s="1">
        <v>30000</v>
      </c>
      <c r="Q1664" s="1">
        <v>1</v>
      </c>
      <c r="R1664" s="1">
        <v>1</v>
      </c>
      <c r="S1664" s="1"/>
      <c r="T1664" s="1"/>
      <c r="U1664" s="1"/>
      <c r="V1664" s="1"/>
      <c r="Z1664" s="3"/>
      <c r="AA1664" s="3"/>
      <c r="BD1664" s="4"/>
    </row>
    <row r="1665" spans="3:56" x14ac:dyDescent="0.3">
      <c r="C1665" s="1" t="s">
        <v>1582</v>
      </c>
      <c r="D1665" s="1">
        <v>1022</v>
      </c>
      <c r="E1665" s="1">
        <v>2</v>
      </c>
      <c r="F1665" s="1">
        <v>1</v>
      </c>
      <c r="G1665" s="1">
        <v>0</v>
      </c>
      <c r="H1665" s="1">
        <v>0</v>
      </c>
      <c r="I1665" s="1">
        <v>1</v>
      </c>
      <c r="J1665" s="1"/>
      <c r="K1665" s="1"/>
      <c r="L1665" s="1"/>
      <c r="M1665" s="1"/>
      <c r="N1665" s="1">
        <v>35</v>
      </c>
      <c r="O1665" s="1">
        <v>20</v>
      </c>
      <c r="P1665" s="1">
        <v>30000</v>
      </c>
      <c r="Q1665" s="1">
        <v>1</v>
      </c>
      <c r="R1665" s="1">
        <v>1</v>
      </c>
      <c r="S1665" s="1"/>
      <c r="T1665" s="1"/>
      <c r="U1665" s="1"/>
      <c r="V1665" s="1"/>
      <c r="Z1665" s="3"/>
      <c r="AA1665" s="3"/>
      <c r="BD1665" s="4"/>
    </row>
    <row r="1666" spans="3:56" x14ac:dyDescent="0.3">
      <c r="C1666" s="1" t="s">
        <v>1583</v>
      </c>
      <c r="D1666" s="1">
        <v>1032</v>
      </c>
      <c r="E1666" s="1">
        <v>2</v>
      </c>
      <c r="F1666" s="1">
        <v>1</v>
      </c>
      <c r="G1666" s="1">
        <v>0</v>
      </c>
      <c r="H1666" s="1">
        <v>0</v>
      </c>
      <c r="I1666" s="1">
        <v>1</v>
      </c>
      <c r="J1666" s="1"/>
      <c r="K1666" s="1"/>
      <c r="L1666" s="1"/>
      <c r="M1666" s="1"/>
      <c r="N1666" s="1">
        <v>35</v>
      </c>
      <c r="O1666" s="1">
        <v>20</v>
      </c>
      <c r="P1666" s="1">
        <v>30000</v>
      </c>
      <c r="Q1666" s="1">
        <v>1</v>
      </c>
      <c r="R1666" s="1">
        <v>1</v>
      </c>
      <c r="S1666" s="1"/>
      <c r="T1666" s="1"/>
      <c r="U1666" s="1"/>
      <c r="V1666" s="1"/>
      <c r="Z1666" s="3"/>
      <c r="AA1666" s="3"/>
      <c r="BD1666" s="4"/>
    </row>
    <row r="1667" spans="3:56" x14ac:dyDescent="0.3">
      <c r="C1667" s="1" t="s">
        <v>1584</v>
      </c>
      <c r="D1667" s="1">
        <v>1042</v>
      </c>
      <c r="E1667" s="1">
        <v>2</v>
      </c>
      <c r="F1667" s="1">
        <v>1</v>
      </c>
      <c r="G1667" s="1">
        <v>0</v>
      </c>
      <c r="H1667" s="1">
        <v>0</v>
      </c>
      <c r="I1667" s="1">
        <v>1</v>
      </c>
      <c r="J1667" s="1"/>
      <c r="K1667" s="1"/>
      <c r="L1667" s="1"/>
      <c r="M1667" s="1"/>
      <c r="N1667" s="1">
        <v>35</v>
      </c>
      <c r="O1667" s="1">
        <v>20</v>
      </c>
      <c r="P1667" s="1">
        <v>30000</v>
      </c>
      <c r="Q1667" s="1">
        <v>1</v>
      </c>
      <c r="R1667" s="1">
        <v>1</v>
      </c>
      <c r="S1667" s="1"/>
      <c r="T1667" s="1"/>
      <c r="U1667" s="1"/>
      <c r="V1667" s="1"/>
      <c r="Z1667" s="3"/>
      <c r="AA1667" s="3"/>
      <c r="BD1667" s="4"/>
    </row>
    <row r="1668" spans="3:56" x14ac:dyDescent="0.3">
      <c r="C1668" s="1" t="s">
        <v>1585</v>
      </c>
      <c r="D1668" s="1">
        <v>1052</v>
      </c>
      <c r="E1668" s="1">
        <v>2</v>
      </c>
      <c r="F1668" s="1">
        <v>1</v>
      </c>
      <c r="G1668" s="1">
        <v>0</v>
      </c>
      <c r="H1668" s="1">
        <v>0</v>
      </c>
      <c r="I1668" s="1">
        <v>1</v>
      </c>
      <c r="J1668" s="1"/>
      <c r="K1668" s="1"/>
      <c r="L1668" s="1"/>
      <c r="M1668" s="1"/>
      <c r="N1668" s="1">
        <v>35</v>
      </c>
      <c r="O1668" s="1">
        <v>20</v>
      </c>
      <c r="P1668" s="1">
        <v>30000</v>
      </c>
      <c r="Q1668" s="1">
        <v>1</v>
      </c>
      <c r="R1668" s="1">
        <v>1</v>
      </c>
      <c r="S1668" s="1"/>
      <c r="T1668" s="1"/>
      <c r="U1668" s="1"/>
      <c r="V1668" s="1"/>
      <c r="Z1668" s="3"/>
      <c r="AA1668" s="3"/>
      <c r="BD1668" s="4"/>
    </row>
    <row r="1669" spans="3:56" x14ac:dyDescent="0.3">
      <c r="C1669" s="1" t="s">
        <v>1586</v>
      </c>
      <c r="D1669" s="1">
        <v>1062</v>
      </c>
      <c r="E1669" s="1">
        <v>2</v>
      </c>
      <c r="F1669" s="1">
        <v>1</v>
      </c>
      <c r="G1669" s="1">
        <v>0</v>
      </c>
      <c r="H1669" s="1">
        <v>0</v>
      </c>
      <c r="I1669" s="1">
        <v>1</v>
      </c>
      <c r="J1669" s="1"/>
      <c r="K1669" s="1"/>
      <c r="L1669" s="1"/>
      <c r="M1669" s="1"/>
      <c r="N1669" s="1">
        <v>35</v>
      </c>
      <c r="O1669" s="1">
        <v>20</v>
      </c>
      <c r="P1669" s="1">
        <v>30000</v>
      </c>
      <c r="Q1669" s="1">
        <v>1</v>
      </c>
      <c r="R1669" s="1">
        <v>1</v>
      </c>
      <c r="S1669" s="1"/>
      <c r="T1669" s="1"/>
      <c r="U1669" s="1"/>
      <c r="V1669" s="1"/>
      <c r="Z1669" s="3"/>
      <c r="AA1669" s="3"/>
      <c r="BD1669" s="4"/>
    </row>
    <row r="1670" spans="3:56" x14ac:dyDescent="0.3">
      <c r="C1670" s="1" t="s">
        <v>1587</v>
      </c>
      <c r="D1670" s="1">
        <v>1014</v>
      </c>
      <c r="E1670" s="1">
        <v>2</v>
      </c>
      <c r="F1670" s="1">
        <v>1</v>
      </c>
      <c r="G1670" s="1">
        <v>0</v>
      </c>
      <c r="H1670" s="1">
        <v>0</v>
      </c>
      <c r="I1670" s="1">
        <v>1</v>
      </c>
      <c r="J1670" s="1"/>
      <c r="K1670" s="1"/>
      <c r="L1670" s="1"/>
      <c r="M1670" s="1"/>
      <c r="N1670" s="1">
        <v>35</v>
      </c>
      <c r="O1670" s="1">
        <v>35</v>
      </c>
      <c r="P1670" s="1">
        <v>30000</v>
      </c>
      <c r="Q1670" s="1">
        <v>1</v>
      </c>
      <c r="R1670" s="1">
        <v>1</v>
      </c>
      <c r="S1670" s="1"/>
      <c r="T1670" s="1"/>
      <c r="U1670" s="1"/>
      <c r="V1670" s="1"/>
      <c r="Z1670" s="3"/>
      <c r="AA1670" s="3"/>
      <c r="BD1670" s="4"/>
    </row>
    <row r="1671" spans="3:56" x14ac:dyDescent="0.3">
      <c r="C1671" s="1" t="s">
        <v>1588</v>
      </c>
      <c r="D1671" s="1">
        <v>1024</v>
      </c>
      <c r="E1671" s="1">
        <v>2</v>
      </c>
      <c r="F1671" s="1">
        <v>1</v>
      </c>
      <c r="G1671" s="1">
        <v>0</v>
      </c>
      <c r="H1671" s="1">
        <v>0</v>
      </c>
      <c r="I1671" s="1">
        <v>1</v>
      </c>
      <c r="J1671" s="1"/>
      <c r="K1671" s="1"/>
      <c r="L1671" s="1"/>
      <c r="M1671" s="1"/>
      <c r="N1671" s="1">
        <v>35</v>
      </c>
      <c r="O1671" s="1">
        <v>35</v>
      </c>
      <c r="P1671" s="1">
        <v>30000</v>
      </c>
      <c r="Q1671" s="1">
        <v>1</v>
      </c>
      <c r="R1671" s="1">
        <v>1</v>
      </c>
      <c r="S1671" s="1"/>
      <c r="T1671" s="1"/>
      <c r="U1671" s="1"/>
      <c r="V1671" s="1"/>
      <c r="Z1671" s="3"/>
      <c r="AA1671" s="3"/>
      <c r="BD1671" s="4"/>
    </row>
    <row r="1672" spans="3:56" x14ac:dyDescent="0.3">
      <c r="C1672" s="1" t="s">
        <v>1589</v>
      </c>
      <c r="D1672" s="1">
        <v>1034</v>
      </c>
      <c r="E1672" s="1">
        <v>2</v>
      </c>
      <c r="F1672" s="1">
        <v>1</v>
      </c>
      <c r="G1672" s="1">
        <v>0</v>
      </c>
      <c r="H1672" s="1">
        <v>0</v>
      </c>
      <c r="I1672" s="1">
        <v>1</v>
      </c>
      <c r="J1672" s="1"/>
      <c r="K1672" s="1"/>
      <c r="L1672" s="1"/>
      <c r="M1672" s="1"/>
      <c r="N1672" s="1">
        <v>35</v>
      </c>
      <c r="O1672" s="1">
        <v>35</v>
      </c>
      <c r="P1672" s="1">
        <v>30000</v>
      </c>
      <c r="Q1672" s="1">
        <v>1</v>
      </c>
      <c r="R1672" s="1">
        <v>1</v>
      </c>
      <c r="S1672" s="1"/>
      <c r="T1672" s="1"/>
      <c r="U1672" s="1"/>
      <c r="V1672" s="1"/>
      <c r="Z1672" s="3"/>
      <c r="AA1672" s="3"/>
      <c r="BD1672" s="4"/>
    </row>
    <row r="1673" spans="3:56" x14ac:dyDescent="0.3">
      <c r="C1673" s="1" t="s">
        <v>1590</v>
      </c>
      <c r="D1673" s="1">
        <v>1044</v>
      </c>
      <c r="E1673" s="1">
        <v>2</v>
      </c>
      <c r="F1673" s="1">
        <v>1</v>
      </c>
      <c r="G1673" s="1">
        <v>0</v>
      </c>
      <c r="H1673" s="1">
        <v>0</v>
      </c>
      <c r="I1673" s="1">
        <v>1</v>
      </c>
      <c r="J1673" s="1"/>
      <c r="K1673" s="1"/>
      <c r="L1673" s="1"/>
      <c r="M1673" s="1"/>
      <c r="N1673" s="1">
        <v>35</v>
      </c>
      <c r="O1673" s="1">
        <v>35</v>
      </c>
      <c r="P1673" s="1">
        <v>30000</v>
      </c>
      <c r="Q1673" s="1">
        <v>1</v>
      </c>
      <c r="R1673" s="1">
        <v>1</v>
      </c>
      <c r="S1673" s="1"/>
      <c r="T1673" s="1"/>
      <c r="U1673" s="1"/>
      <c r="V1673" s="1"/>
      <c r="Z1673" s="3"/>
      <c r="AA1673" s="3"/>
      <c r="BD1673" s="4"/>
    </row>
    <row r="1674" spans="3:56" x14ac:dyDescent="0.3">
      <c r="C1674" s="1" t="s">
        <v>1591</v>
      </c>
      <c r="D1674" s="1">
        <v>1054</v>
      </c>
      <c r="E1674" s="1">
        <v>2</v>
      </c>
      <c r="F1674" s="1">
        <v>1</v>
      </c>
      <c r="G1674" s="1">
        <v>0</v>
      </c>
      <c r="H1674" s="1">
        <v>0</v>
      </c>
      <c r="I1674" s="1">
        <v>1</v>
      </c>
      <c r="J1674" s="1"/>
      <c r="K1674" s="1"/>
      <c r="L1674" s="1"/>
      <c r="M1674" s="1"/>
      <c r="N1674" s="1">
        <v>35</v>
      </c>
      <c r="O1674" s="1">
        <v>35</v>
      </c>
      <c r="P1674" s="1">
        <v>30000</v>
      </c>
      <c r="Q1674" s="1">
        <v>1</v>
      </c>
      <c r="R1674" s="1">
        <v>1</v>
      </c>
      <c r="S1674" s="1"/>
      <c r="T1674" s="1"/>
      <c r="U1674" s="1"/>
      <c r="V1674" s="1"/>
      <c r="Z1674" s="3"/>
      <c r="AA1674" s="3"/>
      <c r="BD1674" s="4"/>
    </row>
    <row r="1675" spans="3:56" x14ac:dyDescent="0.3">
      <c r="C1675" s="1" t="s">
        <v>1592</v>
      </c>
      <c r="D1675" s="1">
        <v>1064</v>
      </c>
      <c r="E1675" s="1">
        <v>2</v>
      </c>
      <c r="F1675" s="1">
        <v>1</v>
      </c>
      <c r="G1675" s="1">
        <v>0</v>
      </c>
      <c r="H1675" s="1">
        <v>0</v>
      </c>
      <c r="I1675" s="1">
        <v>1</v>
      </c>
      <c r="J1675" s="1"/>
      <c r="K1675" s="1"/>
      <c r="L1675" s="1"/>
      <c r="M1675" s="1"/>
      <c r="N1675" s="1">
        <v>35</v>
      </c>
      <c r="O1675" s="1">
        <v>35</v>
      </c>
      <c r="P1675" s="1">
        <v>30000</v>
      </c>
      <c r="Q1675" s="1">
        <v>1</v>
      </c>
      <c r="R1675" s="1">
        <v>1</v>
      </c>
      <c r="S1675" s="1"/>
      <c r="T1675" s="1"/>
      <c r="U1675" s="1"/>
      <c r="V1675" s="1"/>
      <c r="Z1675" s="3"/>
      <c r="AA1675" s="3"/>
      <c r="BD1675" s="4"/>
    </row>
    <row r="1676" spans="3:56" x14ac:dyDescent="0.3">
      <c r="C1676" s="1" t="s">
        <v>1593</v>
      </c>
      <c r="D1676" s="1">
        <v>1015</v>
      </c>
      <c r="E1676" s="1">
        <v>2</v>
      </c>
      <c r="F1676" s="1">
        <v>1</v>
      </c>
      <c r="G1676" s="1">
        <v>0</v>
      </c>
      <c r="H1676" s="1">
        <v>0</v>
      </c>
      <c r="I1676" s="1">
        <v>1</v>
      </c>
      <c r="J1676" s="1"/>
      <c r="K1676" s="1"/>
      <c r="L1676" s="1"/>
      <c r="M1676" s="1"/>
      <c r="N1676" s="1">
        <v>35</v>
      </c>
      <c r="O1676" s="1">
        <v>35</v>
      </c>
      <c r="P1676" s="1">
        <v>30000</v>
      </c>
      <c r="Q1676" s="1">
        <v>1</v>
      </c>
      <c r="R1676" s="1">
        <v>1</v>
      </c>
      <c r="S1676" s="1"/>
      <c r="T1676" s="1"/>
      <c r="U1676" s="1"/>
      <c r="V1676" s="1"/>
      <c r="Z1676" s="3"/>
      <c r="AA1676" s="3"/>
      <c r="BD1676" s="4"/>
    </row>
    <row r="1677" spans="3:56" x14ac:dyDescent="0.3">
      <c r="C1677" s="1" t="s">
        <v>1594</v>
      </c>
      <c r="D1677" s="1">
        <v>1025</v>
      </c>
      <c r="E1677" s="1">
        <v>2</v>
      </c>
      <c r="F1677" s="1">
        <v>1</v>
      </c>
      <c r="G1677" s="1">
        <v>0</v>
      </c>
      <c r="H1677" s="1">
        <v>0</v>
      </c>
      <c r="I1677" s="1">
        <v>1</v>
      </c>
      <c r="J1677" s="1"/>
      <c r="K1677" s="1"/>
      <c r="L1677" s="1"/>
      <c r="M1677" s="1"/>
      <c r="N1677" s="1">
        <v>35</v>
      </c>
      <c r="O1677" s="1">
        <v>35</v>
      </c>
      <c r="P1677" s="1">
        <v>30000</v>
      </c>
      <c r="Q1677" s="1">
        <v>1</v>
      </c>
      <c r="R1677" s="1">
        <v>1</v>
      </c>
      <c r="S1677" s="1"/>
      <c r="T1677" s="1"/>
      <c r="U1677" s="1"/>
      <c r="V1677" s="1"/>
      <c r="Z1677" s="3"/>
      <c r="AA1677" s="3"/>
      <c r="BD1677" s="4"/>
    </row>
    <row r="1678" spans="3:56" x14ac:dyDescent="0.3">
      <c r="C1678" s="1" t="s">
        <v>1595</v>
      </c>
      <c r="D1678" s="1">
        <v>1035</v>
      </c>
      <c r="E1678" s="1">
        <v>2</v>
      </c>
      <c r="F1678" s="1">
        <v>1</v>
      </c>
      <c r="G1678" s="1">
        <v>0</v>
      </c>
      <c r="H1678" s="1">
        <v>0</v>
      </c>
      <c r="I1678" s="1">
        <v>1</v>
      </c>
      <c r="J1678" s="1"/>
      <c r="K1678" s="1"/>
      <c r="L1678" s="1"/>
      <c r="M1678" s="1"/>
      <c r="N1678" s="1">
        <v>35</v>
      </c>
      <c r="O1678" s="1">
        <v>35</v>
      </c>
      <c r="P1678" s="1">
        <v>30000</v>
      </c>
      <c r="Q1678" s="1">
        <v>1</v>
      </c>
      <c r="R1678" s="1">
        <v>1</v>
      </c>
      <c r="S1678" s="1"/>
      <c r="T1678" s="1"/>
      <c r="U1678" s="1"/>
      <c r="V1678" s="1"/>
      <c r="Z1678" s="3"/>
      <c r="AA1678" s="3"/>
      <c r="BD1678" s="4"/>
    </row>
    <row r="1679" spans="3:56" x14ac:dyDescent="0.3">
      <c r="C1679" s="1" t="s">
        <v>1596</v>
      </c>
      <c r="D1679" s="1">
        <v>1045</v>
      </c>
      <c r="E1679" s="1">
        <v>2</v>
      </c>
      <c r="F1679" s="1">
        <v>1</v>
      </c>
      <c r="G1679" s="1">
        <v>0</v>
      </c>
      <c r="H1679" s="1">
        <v>0</v>
      </c>
      <c r="I1679" s="1">
        <v>1</v>
      </c>
      <c r="J1679" s="1"/>
      <c r="K1679" s="1"/>
      <c r="L1679" s="1"/>
      <c r="M1679" s="1"/>
      <c r="N1679" s="1">
        <v>35</v>
      </c>
      <c r="O1679" s="1">
        <v>35</v>
      </c>
      <c r="P1679" s="1">
        <v>30000</v>
      </c>
      <c r="Q1679" s="1">
        <v>1</v>
      </c>
      <c r="R1679" s="1">
        <v>1</v>
      </c>
      <c r="S1679" s="1"/>
      <c r="T1679" s="1"/>
      <c r="U1679" s="1"/>
      <c r="V1679" s="1"/>
      <c r="Z1679" s="3"/>
      <c r="AA1679" s="3"/>
      <c r="BD1679" s="4"/>
    </row>
    <row r="1680" spans="3:56" x14ac:dyDescent="0.3">
      <c r="C1680" s="1" t="s">
        <v>1597</v>
      </c>
      <c r="D1680" s="1">
        <v>1055</v>
      </c>
      <c r="E1680" s="1">
        <v>2</v>
      </c>
      <c r="F1680" s="1">
        <v>1</v>
      </c>
      <c r="G1680" s="1">
        <v>0</v>
      </c>
      <c r="H1680" s="1">
        <v>0</v>
      </c>
      <c r="I1680" s="1">
        <v>1</v>
      </c>
      <c r="J1680" s="1"/>
      <c r="K1680" s="1"/>
      <c r="L1680" s="1"/>
      <c r="M1680" s="1"/>
      <c r="N1680" s="1">
        <v>35</v>
      </c>
      <c r="O1680" s="1">
        <v>35</v>
      </c>
      <c r="P1680" s="1">
        <v>30000</v>
      </c>
      <c r="Q1680" s="1">
        <v>1</v>
      </c>
      <c r="R1680" s="1">
        <v>1</v>
      </c>
      <c r="S1680" s="1"/>
      <c r="T1680" s="1"/>
      <c r="U1680" s="1"/>
      <c r="V1680" s="1"/>
      <c r="Z1680" s="3"/>
      <c r="AA1680" s="3"/>
      <c r="BD1680" s="4"/>
    </row>
    <row r="1681" spans="1:65" x14ac:dyDescent="0.3">
      <c r="C1681" s="1" t="s">
        <v>1598</v>
      </c>
      <c r="D1681" s="1">
        <v>1065</v>
      </c>
      <c r="E1681" s="1">
        <v>2</v>
      </c>
      <c r="F1681" s="1">
        <v>1</v>
      </c>
      <c r="G1681" s="1">
        <v>0</v>
      </c>
      <c r="H1681" s="1">
        <v>0</v>
      </c>
      <c r="I1681" s="1">
        <v>1</v>
      </c>
      <c r="J1681" s="1"/>
      <c r="K1681" s="1"/>
      <c r="L1681" s="1"/>
      <c r="M1681" s="1"/>
      <c r="N1681" s="1">
        <v>35</v>
      </c>
      <c r="O1681" s="1">
        <v>35</v>
      </c>
      <c r="P1681" s="1">
        <v>30000</v>
      </c>
      <c r="Q1681" s="1">
        <v>1</v>
      </c>
      <c r="R1681" s="1">
        <v>1</v>
      </c>
      <c r="S1681" s="1"/>
      <c r="T1681" s="1"/>
      <c r="U1681" s="1"/>
      <c r="V1681" s="1"/>
      <c r="Z1681" s="3"/>
      <c r="AA1681" s="3"/>
      <c r="BD1681" s="4"/>
    </row>
    <row r="1682" spans="1:65" x14ac:dyDescent="0.3">
      <c r="C1682" s="1" t="s">
        <v>1599</v>
      </c>
      <c r="D1682" s="1">
        <v>1016</v>
      </c>
      <c r="E1682" s="1">
        <v>2</v>
      </c>
      <c r="F1682" s="1">
        <v>1</v>
      </c>
      <c r="G1682" s="1">
        <v>0</v>
      </c>
      <c r="H1682" s="1">
        <v>0</v>
      </c>
      <c r="I1682" s="1">
        <v>1</v>
      </c>
      <c r="J1682" s="1"/>
      <c r="K1682" s="1"/>
      <c r="L1682" s="1"/>
      <c r="M1682" s="1"/>
      <c r="N1682" s="1">
        <v>35</v>
      </c>
      <c r="O1682" s="1">
        <v>35</v>
      </c>
      <c r="P1682" s="1">
        <v>30000</v>
      </c>
      <c r="Q1682" s="1">
        <v>1</v>
      </c>
      <c r="R1682" s="1">
        <v>1</v>
      </c>
      <c r="S1682" s="1"/>
      <c r="T1682" s="1"/>
      <c r="U1682" s="1"/>
      <c r="V1682" s="1"/>
      <c r="Z1682" s="3"/>
      <c r="AA1682" s="3"/>
      <c r="BD1682" s="4"/>
    </row>
    <row r="1683" spans="1:65" x14ac:dyDescent="0.3">
      <c r="C1683" s="1" t="s">
        <v>1600</v>
      </c>
      <c r="D1683" s="1">
        <v>1026</v>
      </c>
      <c r="E1683" s="1">
        <v>2</v>
      </c>
      <c r="F1683" s="1">
        <v>1</v>
      </c>
      <c r="G1683" s="1">
        <v>0</v>
      </c>
      <c r="H1683" s="1">
        <v>0</v>
      </c>
      <c r="I1683" s="1">
        <v>1</v>
      </c>
      <c r="J1683" s="1"/>
      <c r="K1683" s="1"/>
      <c r="L1683" s="1"/>
      <c r="M1683" s="1"/>
      <c r="N1683" s="1">
        <v>35</v>
      </c>
      <c r="O1683" s="1">
        <v>35</v>
      </c>
      <c r="P1683" s="1">
        <v>30000</v>
      </c>
      <c r="Q1683" s="1">
        <v>1</v>
      </c>
      <c r="R1683" s="1">
        <v>1</v>
      </c>
      <c r="S1683" s="1"/>
      <c r="T1683" s="1"/>
      <c r="U1683" s="1"/>
      <c r="V1683" s="1"/>
      <c r="Z1683" s="3"/>
      <c r="AA1683" s="3"/>
      <c r="BD1683" s="4"/>
    </row>
    <row r="1684" spans="1:65" x14ac:dyDescent="0.3">
      <c r="C1684" s="1" t="s">
        <v>1601</v>
      </c>
      <c r="D1684" s="1">
        <v>1036</v>
      </c>
      <c r="E1684" s="1">
        <v>2</v>
      </c>
      <c r="F1684" s="1">
        <v>1</v>
      </c>
      <c r="G1684" s="1">
        <v>0</v>
      </c>
      <c r="H1684" s="1">
        <v>0</v>
      </c>
      <c r="I1684" s="1">
        <v>1</v>
      </c>
      <c r="J1684" s="1"/>
      <c r="K1684" s="1"/>
      <c r="L1684" s="1"/>
      <c r="M1684" s="1"/>
      <c r="N1684" s="1">
        <v>35</v>
      </c>
      <c r="O1684" s="1">
        <v>35</v>
      </c>
      <c r="P1684" s="1">
        <v>30000</v>
      </c>
      <c r="Q1684" s="1">
        <v>1</v>
      </c>
      <c r="R1684" s="1">
        <v>1</v>
      </c>
      <c r="S1684" s="1"/>
      <c r="T1684" s="1"/>
      <c r="U1684" s="1"/>
      <c r="V1684" s="1"/>
      <c r="Z1684" s="3"/>
      <c r="AA1684" s="3"/>
      <c r="BD1684" s="4"/>
    </row>
    <row r="1685" spans="1:65" x14ac:dyDescent="0.3">
      <c r="C1685" s="1" t="s">
        <v>1602</v>
      </c>
      <c r="D1685" s="1">
        <v>1046</v>
      </c>
      <c r="E1685" s="1">
        <v>2</v>
      </c>
      <c r="F1685" s="1">
        <v>1</v>
      </c>
      <c r="G1685" s="1">
        <v>0</v>
      </c>
      <c r="H1685" s="1">
        <v>0</v>
      </c>
      <c r="I1685" s="1">
        <v>1</v>
      </c>
      <c r="J1685" s="1"/>
      <c r="K1685" s="1"/>
      <c r="L1685" s="1"/>
      <c r="M1685" s="1"/>
      <c r="N1685" s="1">
        <v>35</v>
      </c>
      <c r="O1685" s="1">
        <v>35</v>
      </c>
      <c r="P1685" s="1">
        <v>30000</v>
      </c>
      <c r="Q1685" s="1">
        <v>1</v>
      </c>
      <c r="R1685" s="1">
        <v>1</v>
      </c>
      <c r="S1685" s="1"/>
      <c r="T1685" s="1"/>
      <c r="U1685" s="1"/>
      <c r="V1685" s="1"/>
      <c r="Z1685" s="3"/>
      <c r="AA1685" s="3"/>
      <c r="BD1685" s="4"/>
    </row>
    <row r="1686" spans="1:65" x14ac:dyDescent="0.3">
      <c r="C1686" s="1" t="s">
        <v>1603</v>
      </c>
      <c r="D1686" s="1">
        <v>1056</v>
      </c>
      <c r="E1686" s="1">
        <v>2</v>
      </c>
      <c r="F1686" s="1">
        <v>1</v>
      </c>
      <c r="G1686" s="1">
        <v>0</v>
      </c>
      <c r="H1686" s="1">
        <v>0</v>
      </c>
      <c r="I1686" s="1">
        <v>1</v>
      </c>
      <c r="J1686" s="1"/>
      <c r="K1686" s="1"/>
      <c r="L1686" s="1"/>
      <c r="M1686" s="1"/>
      <c r="N1686" s="1">
        <v>35</v>
      </c>
      <c r="O1686" s="1">
        <v>35</v>
      </c>
      <c r="P1686" s="1">
        <v>30000</v>
      </c>
      <c r="Q1686" s="1">
        <v>1</v>
      </c>
      <c r="R1686" s="1">
        <v>1</v>
      </c>
      <c r="S1686" s="1"/>
      <c r="T1686" s="1"/>
      <c r="U1686" s="1"/>
      <c r="V1686" s="1"/>
      <c r="Z1686" s="3"/>
      <c r="AA1686" s="3"/>
      <c r="BD1686" s="4"/>
    </row>
    <row r="1687" spans="1:65" x14ac:dyDescent="0.3">
      <c r="C1687" s="1" t="s">
        <v>1604</v>
      </c>
      <c r="D1687" s="1">
        <v>1066</v>
      </c>
      <c r="E1687" s="1">
        <v>2</v>
      </c>
      <c r="F1687" s="1">
        <v>1</v>
      </c>
      <c r="G1687" s="1">
        <v>0</v>
      </c>
      <c r="H1687" s="1">
        <v>0</v>
      </c>
      <c r="I1687" s="1">
        <v>1</v>
      </c>
      <c r="J1687" s="1"/>
      <c r="K1687" s="1"/>
      <c r="L1687" s="1"/>
      <c r="M1687" s="1"/>
      <c r="N1687" s="1">
        <v>35</v>
      </c>
      <c r="O1687" s="1">
        <v>35</v>
      </c>
      <c r="P1687" s="1">
        <v>30000</v>
      </c>
      <c r="Q1687" s="1">
        <v>1</v>
      </c>
      <c r="R1687" s="1">
        <v>1</v>
      </c>
      <c r="S1687" s="1"/>
      <c r="T1687" s="1"/>
      <c r="U1687" s="1"/>
      <c r="V1687" s="1"/>
      <c r="Z1687" s="3"/>
      <c r="AA1687" s="3"/>
      <c r="BD1687" s="4"/>
    </row>
    <row r="1688" spans="1:65" hidden="1" x14ac:dyDescent="0.3">
      <c r="A1688" t="s">
        <v>1563</v>
      </c>
      <c r="C1688" s="1" t="s">
        <v>1605</v>
      </c>
      <c r="D1688" s="1">
        <v>9999</v>
      </c>
      <c r="E1688" s="1">
        <v>2</v>
      </c>
      <c r="F1688" s="1">
        <v>10</v>
      </c>
      <c r="G1688" s="1"/>
      <c r="H1688" s="1"/>
      <c r="I1688" s="1">
        <v>1</v>
      </c>
      <c r="J1688" s="1"/>
      <c r="K1688" s="1"/>
      <c r="L1688" s="1"/>
      <c r="M1688" s="1"/>
      <c r="N1688" s="1">
        <v>35</v>
      </c>
      <c r="O1688" s="1">
        <v>1</v>
      </c>
      <c r="P1688" s="1">
        <v>40000</v>
      </c>
      <c r="Q1688" s="1">
        <v>3</v>
      </c>
      <c r="R1688" s="1">
        <v>1</v>
      </c>
      <c r="S1688" s="1"/>
      <c r="T1688" s="1"/>
      <c r="U1688" s="1"/>
      <c r="V1688" s="1"/>
      <c r="BD1688" s="4">
        <v>20</v>
      </c>
      <c r="BE1688">
        <f t="shared" si="21"/>
        <v>5</v>
      </c>
      <c r="BF1688">
        <f t="shared" si="22"/>
        <v>27</v>
      </c>
      <c r="BH1688">
        <v>5</v>
      </c>
      <c r="BI1688">
        <f t="shared" si="23"/>
        <v>1.25</v>
      </c>
      <c r="BJ1688">
        <f t="shared" si="24"/>
        <v>6</v>
      </c>
      <c r="BK1688">
        <v>0</v>
      </c>
      <c r="BL1688">
        <f t="shared" si="25"/>
        <v>0</v>
      </c>
      <c r="BM1688">
        <f t="shared" si="26"/>
        <v>0</v>
      </c>
    </row>
    <row r="1689" spans="1:65" hidden="1" x14ac:dyDescent="0.3">
      <c r="C1689" s="1" t="s">
        <v>1731</v>
      </c>
      <c r="D1689" s="1" t="s">
        <v>1731</v>
      </c>
      <c r="E1689" s="2">
        <v>0</v>
      </c>
      <c r="F1689" s="2"/>
      <c r="G1689" s="2">
        <v>1</v>
      </c>
      <c r="H1689" s="2">
        <v>0</v>
      </c>
      <c r="I1689" s="2">
        <v>0</v>
      </c>
      <c r="J1689" s="2">
        <v>10</v>
      </c>
      <c r="K1689" s="2">
        <v>0</v>
      </c>
      <c r="L1689" s="2"/>
      <c r="M1689" s="2"/>
      <c r="N1689" s="2">
        <v>1</v>
      </c>
      <c r="O1689" s="2">
        <v>10</v>
      </c>
      <c r="P1689" s="2"/>
      <c r="Q1689" s="2"/>
      <c r="R1689" s="1" t="s">
        <v>1751</v>
      </c>
      <c r="S1689" s="2"/>
      <c r="T1689" s="2"/>
      <c r="U1689" s="2"/>
      <c r="V1689" s="2"/>
      <c r="BD1689" s="4"/>
    </row>
    <row r="1690" spans="1:65" hidden="1" x14ac:dyDescent="0.3">
      <c r="C1690" s="1" t="s">
        <v>1732</v>
      </c>
      <c r="D1690" s="1" t="s">
        <v>1732</v>
      </c>
      <c r="E1690" s="2">
        <v>0</v>
      </c>
      <c r="F1690" s="2"/>
      <c r="G1690" s="2">
        <v>1</v>
      </c>
      <c r="H1690" s="2">
        <v>0</v>
      </c>
      <c r="I1690" s="2">
        <v>0</v>
      </c>
      <c r="J1690" s="2">
        <v>10</v>
      </c>
      <c r="K1690" s="2">
        <v>0</v>
      </c>
      <c r="L1690" s="2"/>
      <c r="M1690" s="2"/>
      <c r="N1690" s="2">
        <v>2</v>
      </c>
      <c r="O1690" s="2">
        <v>10</v>
      </c>
      <c r="P1690" s="2"/>
      <c r="Q1690" s="2"/>
      <c r="R1690" s="1" t="s">
        <v>1751</v>
      </c>
      <c r="S1690" s="2"/>
      <c r="T1690" s="2"/>
      <c r="U1690" s="2"/>
      <c r="V1690" s="2"/>
      <c r="BD1690" s="4"/>
    </row>
    <row r="1691" spans="1:65" hidden="1" x14ac:dyDescent="0.3">
      <c r="C1691" s="1" t="s">
        <v>1733</v>
      </c>
      <c r="D1691" s="1" t="s">
        <v>1733</v>
      </c>
      <c r="E1691" s="2">
        <v>0</v>
      </c>
      <c r="F1691" s="2"/>
      <c r="G1691" s="2">
        <v>1</v>
      </c>
      <c r="H1691" s="2">
        <v>0</v>
      </c>
      <c r="I1691" s="2">
        <v>0</v>
      </c>
      <c r="J1691" s="2">
        <v>10</v>
      </c>
      <c r="K1691" s="2">
        <v>0</v>
      </c>
      <c r="L1691" s="2"/>
      <c r="M1691" s="2"/>
      <c r="N1691" s="2">
        <v>3</v>
      </c>
      <c r="O1691" s="2">
        <v>10</v>
      </c>
      <c r="P1691" s="2"/>
      <c r="Q1691" s="2"/>
      <c r="R1691" s="1" t="s">
        <v>1752</v>
      </c>
      <c r="S1691" s="2"/>
      <c r="T1691" s="2"/>
      <c r="U1691" s="2"/>
      <c r="V1691" s="2"/>
      <c r="BD1691" s="4"/>
    </row>
    <row r="1692" spans="1:65" hidden="1" x14ac:dyDescent="0.3">
      <c r="C1692" s="1" t="s">
        <v>1734</v>
      </c>
      <c r="D1692" s="1" t="s">
        <v>1734</v>
      </c>
      <c r="E1692" s="2">
        <v>0</v>
      </c>
      <c r="F1692" s="2"/>
      <c r="G1692" s="2">
        <v>1</v>
      </c>
      <c r="H1692" s="2">
        <v>0</v>
      </c>
      <c r="I1692" s="2">
        <v>0</v>
      </c>
      <c r="J1692" s="2">
        <v>10</v>
      </c>
      <c r="K1692" s="2">
        <v>0</v>
      </c>
      <c r="L1692" s="2"/>
      <c r="M1692" s="2"/>
      <c r="N1692" s="2">
        <v>4</v>
      </c>
      <c r="O1692" s="2">
        <v>10</v>
      </c>
      <c r="P1692" s="2"/>
      <c r="Q1692" s="2"/>
      <c r="R1692" s="1" t="s">
        <v>1752</v>
      </c>
      <c r="S1692" s="2"/>
      <c r="T1692" s="2"/>
      <c r="U1692" s="2"/>
      <c r="V1692" s="2"/>
      <c r="BD1692" s="4"/>
    </row>
    <row r="1693" spans="1:65" hidden="1" x14ac:dyDescent="0.3">
      <c r="C1693" s="1" t="s">
        <v>1735</v>
      </c>
      <c r="D1693" s="1" t="s">
        <v>1735</v>
      </c>
      <c r="E1693" s="2">
        <v>0</v>
      </c>
      <c r="F1693" s="2"/>
      <c r="G1693" s="2">
        <v>1</v>
      </c>
      <c r="H1693" s="2">
        <v>0</v>
      </c>
      <c r="I1693" s="2">
        <v>0</v>
      </c>
      <c r="J1693" s="2">
        <v>10</v>
      </c>
      <c r="K1693" s="2">
        <v>0</v>
      </c>
      <c r="L1693" s="2"/>
      <c r="M1693" s="2"/>
      <c r="N1693" s="2">
        <v>5</v>
      </c>
      <c r="O1693" s="2">
        <v>10</v>
      </c>
      <c r="P1693" s="2"/>
      <c r="Q1693" s="2"/>
      <c r="R1693" s="1" t="s">
        <v>1752</v>
      </c>
      <c r="S1693" s="2"/>
      <c r="T1693" s="2"/>
      <c r="U1693" s="2"/>
      <c r="V1693" s="2"/>
      <c r="BD1693" s="4"/>
    </row>
    <row r="1694" spans="1:65" hidden="1" x14ac:dyDescent="0.3">
      <c r="C1694" s="1" t="s">
        <v>1736</v>
      </c>
      <c r="D1694" s="1" t="s">
        <v>1736</v>
      </c>
      <c r="E1694" s="2">
        <v>0</v>
      </c>
      <c r="F1694" s="2"/>
      <c r="G1694" s="2">
        <v>1</v>
      </c>
      <c r="H1694" s="2">
        <v>0</v>
      </c>
      <c r="I1694" s="2">
        <v>0</v>
      </c>
      <c r="J1694" s="2">
        <v>10</v>
      </c>
      <c r="K1694" s="2">
        <v>0</v>
      </c>
      <c r="L1694" s="2"/>
      <c r="M1694" s="2"/>
      <c r="N1694" s="2">
        <v>6</v>
      </c>
      <c r="O1694" s="2">
        <v>10</v>
      </c>
      <c r="P1694" s="2"/>
      <c r="Q1694" s="2"/>
      <c r="R1694" s="1" t="s">
        <v>1751</v>
      </c>
      <c r="S1694" s="2"/>
      <c r="T1694" s="2"/>
      <c r="U1694" s="2"/>
      <c r="V1694" s="2"/>
      <c r="BD1694" s="4"/>
    </row>
    <row r="1695" spans="1:65" hidden="1" x14ac:dyDescent="0.3">
      <c r="C1695" s="1" t="s">
        <v>1737</v>
      </c>
      <c r="D1695" s="1" t="s">
        <v>1737</v>
      </c>
      <c r="E1695" s="2">
        <v>0</v>
      </c>
      <c r="F1695" s="2"/>
      <c r="G1695" s="2">
        <v>1</v>
      </c>
      <c r="H1695" s="2">
        <v>0</v>
      </c>
      <c r="I1695" s="2">
        <v>0</v>
      </c>
      <c r="J1695" s="2">
        <v>10</v>
      </c>
      <c r="K1695" s="2">
        <v>0</v>
      </c>
      <c r="L1695" s="2"/>
      <c r="M1695" s="2"/>
      <c r="N1695" s="2">
        <v>7</v>
      </c>
      <c r="O1695" s="2">
        <v>10</v>
      </c>
      <c r="P1695" s="2"/>
      <c r="Q1695" s="2"/>
      <c r="R1695" s="1" t="s">
        <v>1751</v>
      </c>
      <c r="S1695" s="2"/>
      <c r="T1695" s="2"/>
      <c r="U1695" s="2"/>
      <c r="V1695" s="2"/>
      <c r="BD1695" s="4"/>
    </row>
    <row r="1696" spans="1:65" hidden="1" x14ac:dyDescent="0.3">
      <c r="C1696" s="1" t="s">
        <v>1738</v>
      </c>
      <c r="D1696" s="1" t="s">
        <v>1738</v>
      </c>
      <c r="E1696" s="2">
        <v>0</v>
      </c>
      <c r="F1696" s="2"/>
      <c r="G1696" s="2">
        <v>1</v>
      </c>
      <c r="H1696" s="2">
        <v>0</v>
      </c>
      <c r="I1696" s="2">
        <v>0</v>
      </c>
      <c r="J1696" s="2">
        <v>10</v>
      </c>
      <c r="K1696" s="2">
        <v>0</v>
      </c>
      <c r="L1696" s="2"/>
      <c r="M1696" s="2"/>
      <c r="N1696" s="2">
        <v>8</v>
      </c>
      <c r="O1696" s="2">
        <v>10</v>
      </c>
      <c r="P1696" s="2"/>
      <c r="Q1696" s="2"/>
      <c r="R1696" s="1" t="s">
        <v>1752</v>
      </c>
      <c r="S1696" s="2"/>
      <c r="T1696" s="2"/>
      <c r="U1696" s="2"/>
      <c r="V1696" s="2"/>
      <c r="BD1696" s="4"/>
    </row>
    <row r="1697" spans="3:56" hidden="1" x14ac:dyDescent="0.3">
      <c r="C1697" s="1" t="s">
        <v>1739</v>
      </c>
      <c r="D1697" s="1" t="s">
        <v>1739</v>
      </c>
      <c r="E1697" s="2">
        <v>0</v>
      </c>
      <c r="F1697" s="2"/>
      <c r="G1697" s="2">
        <v>1</v>
      </c>
      <c r="H1697" s="2">
        <v>0</v>
      </c>
      <c r="I1697" s="2">
        <v>0</v>
      </c>
      <c r="J1697" s="2">
        <v>10</v>
      </c>
      <c r="K1697" s="2">
        <v>0</v>
      </c>
      <c r="L1697" s="2"/>
      <c r="M1697" s="2"/>
      <c r="N1697" s="2">
        <v>9</v>
      </c>
      <c r="O1697" s="2">
        <v>10</v>
      </c>
      <c r="P1697" s="2"/>
      <c r="Q1697" s="2"/>
      <c r="R1697" s="1" t="s">
        <v>1753</v>
      </c>
      <c r="S1697" s="2"/>
      <c r="T1697" s="2"/>
      <c r="U1697" s="2"/>
      <c r="V1697" s="2"/>
      <c r="BD1697" s="4"/>
    </row>
    <row r="1698" spans="3:56" hidden="1" x14ac:dyDescent="0.3">
      <c r="C1698" s="1" t="s">
        <v>1740</v>
      </c>
      <c r="D1698" s="1" t="s">
        <v>1740</v>
      </c>
      <c r="E1698" s="2">
        <v>0</v>
      </c>
      <c r="F1698" s="2"/>
      <c r="G1698" s="2">
        <v>1</v>
      </c>
      <c r="H1698" s="2">
        <v>0</v>
      </c>
      <c r="I1698" s="2">
        <v>0</v>
      </c>
      <c r="J1698" s="2">
        <v>10</v>
      </c>
      <c r="K1698" s="2">
        <v>0</v>
      </c>
      <c r="L1698" s="2"/>
      <c r="M1698" s="2"/>
      <c r="N1698" s="2">
        <v>10</v>
      </c>
      <c r="O1698" s="2">
        <v>10</v>
      </c>
      <c r="P1698" s="2"/>
      <c r="Q1698" s="2"/>
      <c r="R1698" s="1" t="s">
        <v>1752</v>
      </c>
      <c r="S1698" s="2"/>
      <c r="T1698" s="2"/>
      <c r="U1698" s="2"/>
      <c r="V1698" s="2"/>
      <c r="BD1698" s="4"/>
    </row>
    <row r="1699" spans="3:56" hidden="1" x14ac:dyDescent="0.3">
      <c r="C1699" s="1" t="s">
        <v>1741</v>
      </c>
      <c r="D1699" s="1" t="s">
        <v>1741</v>
      </c>
      <c r="E1699" s="2">
        <v>0</v>
      </c>
      <c r="F1699" s="2"/>
      <c r="G1699" s="2">
        <v>1</v>
      </c>
      <c r="H1699" s="2">
        <v>0</v>
      </c>
      <c r="I1699" s="2">
        <v>0</v>
      </c>
      <c r="J1699" s="2">
        <v>10</v>
      </c>
      <c r="K1699" s="2">
        <v>0</v>
      </c>
      <c r="L1699" s="2"/>
      <c r="M1699" s="2"/>
      <c r="N1699" s="2">
        <v>11</v>
      </c>
      <c r="O1699" s="2">
        <v>10</v>
      </c>
      <c r="P1699" s="2"/>
      <c r="Q1699" s="2"/>
      <c r="R1699" s="1" t="s">
        <v>1752</v>
      </c>
      <c r="S1699" s="2"/>
      <c r="T1699" s="2"/>
      <c r="U1699" s="2"/>
      <c r="V1699" s="2"/>
      <c r="BD1699" s="4"/>
    </row>
    <row r="1700" spans="3:56" hidden="1" x14ac:dyDescent="0.3">
      <c r="C1700" s="1" t="s">
        <v>1742</v>
      </c>
      <c r="D1700" s="1" t="s">
        <v>1742</v>
      </c>
      <c r="E1700" s="2">
        <v>0</v>
      </c>
      <c r="F1700" s="2"/>
      <c r="G1700" s="2">
        <v>1</v>
      </c>
      <c r="H1700" s="2">
        <v>0</v>
      </c>
      <c r="I1700" s="2">
        <v>0</v>
      </c>
      <c r="J1700" s="2">
        <v>10</v>
      </c>
      <c r="K1700" s="2">
        <v>0</v>
      </c>
      <c r="L1700" s="2"/>
      <c r="M1700" s="2"/>
      <c r="N1700" s="2">
        <v>12</v>
      </c>
      <c r="O1700" s="2">
        <v>10</v>
      </c>
      <c r="P1700" s="2"/>
      <c r="Q1700" s="2"/>
      <c r="R1700" s="1" t="s">
        <v>1752</v>
      </c>
      <c r="S1700" s="2"/>
      <c r="T1700" s="2"/>
      <c r="U1700" s="2"/>
      <c r="V1700" s="2"/>
      <c r="BD1700" s="4"/>
    </row>
    <row r="1701" spans="3:56" hidden="1" x14ac:dyDescent="0.3">
      <c r="C1701" s="1" t="s">
        <v>1743</v>
      </c>
      <c r="D1701" s="1" t="s">
        <v>1743</v>
      </c>
      <c r="E1701" s="2">
        <v>0</v>
      </c>
      <c r="F1701" s="2"/>
      <c r="G1701" s="2">
        <v>1</v>
      </c>
      <c r="H1701" s="2">
        <v>0</v>
      </c>
      <c r="I1701" s="2">
        <v>0</v>
      </c>
      <c r="J1701" s="2">
        <v>10</v>
      </c>
      <c r="K1701" s="2">
        <v>0</v>
      </c>
      <c r="L1701" s="2"/>
      <c r="M1701" s="2"/>
      <c r="N1701" s="2">
        <v>13</v>
      </c>
      <c r="O1701" s="2">
        <v>10</v>
      </c>
      <c r="P1701" s="2"/>
      <c r="Q1701" s="2"/>
      <c r="R1701" s="1" t="s">
        <v>1751</v>
      </c>
      <c r="S1701" s="2"/>
      <c r="T1701" s="2"/>
      <c r="U1701" s="2"/>
      <c r="V1701" s="2"/>
      <c r="BD1701" s="4"/>
    </row>
    <row r="1702" spans="3:56" hidden="1" x14ac:dyDescent="0.3">
      <c r="C1702" s="1" t="s">
        <v>1744</v>
      </c>
      <c r="D1702" s="1" t="s">
        <v>1744</v>
      </c>
      <c r="E1702" s="2">
        <v>0</v>
      </c>
      <c r="F1702" s="2"/>
      <c r="G1702" s="2">
        <v>1</v>
      </c>
      <c r="H1702" s="2">
        <v>0</v>
      </c>
      <c r="I1702" s="2">
        <v>0</v>
      </c>
      <c r="J1702" s="2">
        <v>10</v>
      </c>
      <c r="K1702" s="2">
        <v>0</v>
      </c>
      <c r="L1702" s="2"/>
      <c r="M1702" s="2"/>
      <c r="N1702" s="2">
        <v>14</v>
      </c>
      <c r="O1702" s="2">
        <v>10</v>
      </c>
      <c r="P1702" s="2"/>
      <c r="Q1702" s="2"/>
      <c r="R1702" s="1" t="s">
        <v>1752</v>
      </c>
      <c r="S1702" s="2"/>
      <c r="T1702" s="2"/>
      <c r="U1702" s="2"/>
      <c r="V1702" s="2"/>
      <c r="BD1702" s="4"/>
    </row>
    <row r="1703" spans="3:56" hidden="1" x14ac:dyDescent="0.3">
      <c r="C1703" s="1" t="s">
        <v>1745</v>
      </c>
      <c r="D1703" s="1" t="s">
        <v>1745</v>
      </c>
      <c r="E1703" s="2">
        <v>0</v>
      </c>
      <c r="F1703" s="2"/>
      <c r="G1703" s="2">
        <v>1</v>
      </c>
      <c r="H1703" s="2">
        <v>0</v>
      </c>
      <c r="I1703" s="2">
        <v>0</v>
      </c>
      <c r="J1703" s="2">
        <v>10</v>
      </c>
      <c r="K1703" s="2">
        <v>0</v>
      </c>
      <c r="L1703" s="2"/>
      <c r="M1703" s="2"/>
      <c r="N1703" s="2">
        <v>15</v>
      </c>
      <c r="O1703" s="2">
        <v>10</v>
      </c>
      <c r="P1703" s="2"/>
      <c r="Q1703" s="2"/>
      <c r="R1703" s="1" t="s">
        <v>1753</v>
      </c>
      <c r="S1703" s="2"/>
      <c r="T1703" s="2"/>
      <c r="U1703" s="2"/>
      <c r="V1703" s="2"/>
      <c r="BD1703" s="4"/>
    </row>
    <row r="1704" spans="3:56" hidden="1" x14ac:dyDescent="0.3">
      <c r="C1704" s="1" t="s">
        <v>1746</v>
      </c>
      <c r="D1704" s="1" t="s">
        <v>1746</v>
      </c>
      <c r="E1704" s="2">
        <v>0</v>
      </c>
      <c r="F1704" s="2"/>
      <c r="G1704" s="2">
        <v>1</v>
      </c>
      <c r="H1704" s="2">
        <v>0</v>
      </c>
      <c r="I1704" s="2">
        <v>0</v>
      </c>
      <c r="J1704" s="2">
        <v>10</v>
      </c>
      <c r="K1704" s="2">
        <v>0</v>
      </c>
      <c r="L1704" s="2"/>
      <c r="M1704" s="2"/>
      <c r="N1704" s="2">
        <v>16</v>
      </c>
      <c r="O1704" s="2">
        <v>10</v>
      </c>
      <c r="P1704" s="2"/>
      <c r="Q1704" s="2"/>
      <c r="R1704" s="1" t="s">
        <v>1752</v>
      </c>
      <c r="S1704" s="2"/>
      <c r="T1704" s="2"/>
      <c r="U1704" s="2"/>
      <c r="V1704" s="2"/>
      <c r="BD1704" s="4"/>
    </row>
    <row r="1705" spans="3:56" hidden="1" x14ac:dyDescent="0.3">
      <c r="C1705" s="1" t="s">
        <v>1747</v>
      </c>
      <c r="D1705" s="1" t="s">
        <v>1747</v>
      </c>
      <c r="E1705" s="2">
        <v>0</v>
      </c>
      <c r="F1705" s="2"/>
      <c r="G1705" s="2">
        <v>1</v>
      </c>
      <c r="H1705" s="2">
        <v>0</v>
      </c>
      <c r="I1705" s="2">
        <v>0</v>
      </c>
      <c r="J1705" s="2">
        <v>10</v>
      </c>
      <c r="K1705" s="2">
        <v>0</v>
      </c>
      <c r="L1705" s="2"/>
      <c r="M1705" s="2"/>
      <c r="N1705" s="2">
        <v>17</v>
      </c>
      <c r="O1705" s="2">
        <v>10</v>
      </c>
      <c r="P1705" s="2"/>
      <c r="Q1705" s="2"/>
      <c r="R1705" s="1" t="s">
        <v>1754</v>
      </c>
      <c r="S1705" s="2"/>
      <c r="T1705" s="2"/>
      <c r="U1705" s="2"/>
      <c r="V1705" s="2"/>
      <c r="BD1705" s="4"/>
    </row>
    <row r="1706" spans="3:56" hidden="1" x14ac:dyDescent="0.3">
      <c r="C1706" s="1" t="s">
        <v>1748</v>
      </c>
      <c r="D1706" s="1" t="s">
        <v>1748</v>
      </c>
      <c r="E1706" s="2">
        <v>0</v>
      </c>
      <c r="F1706" s="2"/>
      <c r="G1706" s="2">
        <v>1</v>
      </c>
      <c r="H1706" s="2">
        <v>0</v>
      </c>
      <c r="I1706" s="2">
        <v>0</v>
      </c>
      <c r="J1706" s="2">
        <v>10</v>
      </c>
      <c r="K1706" s="2">
        <v>0</v>
      </c>
      <c r="L1706" s="2"/>
      <c r="M1706" s="2"/>
      <c r="N1706" s="2">
        <v>18</v>
      </c>
      <c r="O1706" s="2">
        <v>10</v>
      </c>
      <c r="P1706" s="2"/>
      <c r="Q1706" s="2"/>
      <c r="R1706" s="1" t="s">
        <v>1755</v>
      </c>
      <c r="S1706" s="2"/>
      <c r="T1706" s="2"/>
      <c r="U1706" s="2"/>
      <c r="V1706" s="2"/>
      <c r="BD1706" s="4"/>
    </row>
    <row r="1707" spans="3:56" hidden="1" x14ac:dyDescent="0.3">
      <c r="C1707" s="1" t="s">
        <v>1749</v>
      </c>
      <c r="D1707" s="1" t="s">
        <v>1749</v>
      </c>
      <c r="E1707" s="2">
        <v>0</v>
      </c>
      <c r="F1707" s="2"/>
      <c r="G1707" s="2">
        <v>1</v>
      </c>
      <c r="H1707" s="2">
        <v>0</v>
      </c>
      <c r="I1707" s="2">
        <v>0</v>
      </c>
      <c r="J1707" s="2">
        <v>10</v>
      </c>
      <c r="K1707" s="2">
        <v>0</v>
      </c>
      <c r="L1707" s="2"/>
      <c r="M1707" s="2"/>
      <c r="N1707" s="2">
        <v>19</v>
      </c>
      <c r="O1707" s="2">
        <v>10</v>
      </c>
      <c r="P1707" s="2"/>
      <c r="Q1707" s="2"/>
      <c r="R1707" s="1" t="s">
        <v>1752</v>
      </c>
      <c r="S1707" s="2"/>
      <c r="T1707" s="2"/>
      <c r="U1707" s="2"/>
      <c r="V1707" s="2"/>
      <c r="BD1707" s="4"/>
    </row>
    <row r="1708" spans="3:56" x14ac:dyDescent="0.3">
      <c r="C1708" s="1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1"/>
      <c r="S1708" s="2"/>
      <c r="T1708" s="2"/>
      <c r="U1708" s="2"/>
      <c r="V1708" s="2"/>
      <c r="BD1708" s="4"/>
    </row>
    <row r="1709" spans="3:56" x14ac:dyDescent="0.3">
      <c r="C1709" s="1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1"/>
      <c r="S1709" s="2"/>
      <c r="T1709" s="2"/>
      <c r="U1709" s="2"/>
      <c r="V1709" s="2"/>
      <c r="BD1709" s="4"/>
    </row>
    <row r="1710" spans="3:56" x14ac:dyDescent="0.3">
      <c r="C1710" s="1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1"/>
      <c r="S1710" s="2"/>
      <c r="T1710" s="2"/>
      <c r="U1710" s="2"/>
      <c r="V1710" s="2"/>
      <c r="BD1710" s="4"/>
    </row>
    <row r="1711" spans="3:56" x14ac:dyDescent="0.3">
      <c r="C1711" s="1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1"/>
      <c r="S1711" s="2"/>
      <c r="T1711" s="2"/>
      <c r="U1711" s="2"/>
      <c r="V1711" s="2"/>
      <c r="BD1711" s="4"/>
    </row>
    <row r="1712" spans="3:56" x14ac:dyDescent="0.3">
      <c r="C1712" s="1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1"/>
      <c r="S1712" s="2"/>
      <c r="T1712" s="2"/>
      <c r="U1712" s="2"/>
      <c r="V1712" s="2"/>
      <c r="BD1712" s="4"/>
    </row>
    <row r="1713" spans="3:56" x14ac:dyDescent="0.3">
      <c r="C1713" s="1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1"/>
      <c r="S1713" s="2"/>
      <c r="T1713" s="2"/>
      <c r="U1713" s="2"/>
      <c r="V1713" s="2"/>
      <c r="BD1713" s="4"/>
    </row>
    <row r="1714" spans="3:56" x14ac:dyDescent="0.3">
      <c r="C1714" s="1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1"/>
      <c r="S1714" s="2"/>
      <c r="T1714" s="2"/>
      <c r="U1714" s="2"/>
      <c r="V1714" s="2"/>
      <c r="BD1714" s="4"/>
    </row>
    <row r="1715" spans="3:56" x14ac:dyDescent="0.3">
      <c r="C1715" s="1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1"/>
      <c r="S1715" s="2"/>
      <c r="T1715" s="2"/>
      <c r="U1715" s="2"/>
      <c r="V1715" s="2"/>
      <c r="BD1715" s="4"/>
    </row>
    <row r="1716" spans="3:56" x14ac:dyDescent="0.3">
      <c r="C1716" s="1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1"/>
      <c r="S1716" s="2"/>
      <c r="T1716" s="2"/>
      <c r="U1716" s="2"/>
      <c r="V1716" s="2"/>
      <c r="BD1716" s="4"/>
    </row>
    <row r="1717" spans="3:56" x14ac:dyDescent="0.3">
      <c r="C1717" s="1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1"/>
      <c r="S1717" s="2"/>
      <c r="T1717" s="2"/>
      <c r="U1717" s="2"/>
      <c r="V1717" s="2"/>
      <c r="BD1717" s="4"/>
    </row>
    <row r="1718" spans="3:56" x14ac:dyDescent="0.3">
      <c r="C1718" s="1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1"/>
      <c r="S1718" s="2"/>
      <c r="T1718" s="2"/>
      <c r="U1718" s="2"/>
      <c r="V1718" s="2"/>
      <c r="BD1718" s="4"/>
    </row>
    <row r="1719" spans="3:56" x14ac:dyDescent="0.3">
      <c r="C1719" s="1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1"/>
      <c r="S1719" s="2"/>
      <c r="T1719" s="2"/>
      <c r="U1719" s="2"/>
      <c r="V1719" s="2"/>
      <c r="BD1719" s="4"/>
    </row>
    <row r="1720" spans="3:56" x14ac:dyDescent="0.3">
      <c r="C1720" s="1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1"/>
      <c r="S1720" s="2"/>
      <c r="T1720" s="2"/>
      <c r="U1720" s="2"/>
      <c r="V1720" s="2"/>
      <c r="BD1720" s="4"/>
    </row>
    <row r="1721" spans="3:56" x14ac:dyDescent="0.3">
      <c r="C1721" s="1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1"/>
      <c r="S1721" s="2"/>
      <c r="T1721" s="2"/>
      <c r="U1721" s="2"/>
      <c r="V1721" s="2"/>
      <c r="BD1721" s="4"/>
    </row>
    <row r="1722" spans="3:56" x14ac:dyDescent="0.3">
      <c r="C1722" s="1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1"/>
      <c r="S1722" s="2"/>
      <c r="T1722" s="2"/>
      <c r="U1722" s="2"/>
      <c r="V1722" s="2"/>
      <c r="BD1722" s="4"/>
    </row>
    <row r="1723" spans="3:56" x14ac:dyDescent="0.3">
      <c r="C1723" s="1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1"/>
      <c r="S1723" s="2"/>
      <c r="T1723" s="2"/>
      <c r="U1723" s="2"/>
      <c r="V1723" s="2"/>
      <c r="BD1723" s="4"/>
    </row>
    <row r="1724" spans="3:56" x14ac:dyDescent="0.3">
      <c r="C1724" s="1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1"/>
      <c r="S1724" s="2"/>
      <c r="T1724" s="2"/>
      <c r="U1724" s="2"/>
      <c r="V1724" s="2"/>
      <c r="BD1724" s="4"/>
    </row>
    <row r="1725" spans="3:56" x14ac:dyDescent="0.3">
      <c r="C1725" s="1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1"/>
      <c r="S1725" s="2"/>
      <c r="T1725" s="2"/>
      <c r="U1725" s="2"/>
      <c r="V1725" s="2"/>
      <c r="BD1725" s="4"/>
    </row>
    <row r="1726" spans="3:56" x14ac:dyDescent="0.3">
      <c r="C1726" s="1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1"/>
      <c r="S1726" s="2"/>
      <c r="T1726" s="2"/>
      <c r="U1726" s="2"/>
      <c r="V1726" s="2"/>
      <c r="BD1726" s="4"/>
    </row>
    <row r="1727" spans="3:56" x14ac:dyDescent="0.3">
      <c r="C1727" s="1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1"/>
      <c r="S1727" s="2"/>
      <c r="T1727" s="2"/>
      <c r="U1727" s="2"/>
      <c r="V1727" s="2"/>
      <c r="BD1727" s="4"/>
    </row>
    <row r="1728" spans="3:56" x14ac:dyDescent="0.3">
      <c r="C1728" s="1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1"/>
      <c r="S1728" s="2"/>
      <c r="T1728" s="2"/>
      <c r="U1728" s="2"/>
      <c r="V1728" s="2"/>
      <c r="BD1728" s="4"/>
    </row>
    <row r="1729" spans="3:67" x14ac:dyDescent="0.3">
      <c r="E1729">
        <v>10102</v>
      </c>
      <c r="F1729" t="s">
        <v>37</v>
      </c>
      <c r="G1729">
        <v>0</v>
      </c>
      <c r="H1729">
        <v>7</v>
      </c>
      <c r="I1729">
        <v>0</v>
      </c>
      <c r="J1729">
        <v>0</v>
      </c>
      <c r="K1729">
        <v>0</v>
      </c>
      <c r="L1729">
        <v>37</v>
      </c>
      <c r="M1729">
        <v>77</v>
      </c>
      <c r="BF1729" s="4">
        <v>20</v>
      </c>
      <c r="BG1729">
        <f t="shared" ref="BG1729:BG1735" si="27">BF1729/4</f>
        <v>5</v>
      </c>
      <c r="BH1729">
        <f t="shared" ref="BH1729:BH1735" si="28">ROUNDDOWN(BF1729+BG1729,0)+2</f>
        <v>27</v>
      </c>
      <c r="BJ1729">
        <v>5</v>
      </c>
      <c r="BK1729">
        <f t="shared" ref="BK1729:BK1735" si="29">BJ1729/4</f>
        <v>1.25</v>
      </c>
      <c r="BL1729">
        <f t="shared" ref="BL1729:BL1735" si="30">ROUNDDOWN(BJ1729+BK1729,0)</f>
        <v>6</v>
      </c>
      <c r="BM1729">
        <v>0</v>
      </c>
      <c r="BN1729">
        <f t="shared" ref="BN1729:BN1735" si="31">IF(BM1729=0,0,BM1729-BJ1729)</f>
        <v>0</v>
      </c>
      <c r="BO1729">
        <f t="shared" ref="BO1729:BO1735" si="32">IF(BN1729=0,0,BN1729+BL1729)</f>
        <v>0</v>
      </c>
    </row>
    <row r="1730" spans="3:67" x14ac:dyDescent="0.3">
      <c r="E1730">
        <v>10102</v>
      </c>
      <c r="F1730" t="s">
        <v>37</v>
      </c>
      <c r="G1730">
        <v>0</v>
      </c>
      <c r="H1730">
        <v>7</v>
      </c>
      <c r="I1730">
        <v>0</v>
      </c>
      <c r="J1730">
        <v>0</v>
      </c>
      <c r="K1730">
        <v>0</v>
      </c>
      <c r="L1730">
        <v>37</v>
      </c>
      <c r="M1730">
        <v>77</v>
      </c>
      <c r="BF1730" s="4">
        <v>20</v>
      </c>
      <c r="BG1730">
        <f t="shared" si="27"/>
        <v>5</v>
      </c>
      <c r="BH1730">
        <f t="shared" si="28"/>
        <v>27</v>
      </c>
      <c r="BJ1730">
        <v>5</v>
      </c>
      <c r="BK1730">
        <f t="shared" si="29"/>
        <v>1.25</v>
      </c>
      <c r="BL1730">
        <f t="shared" si="30"/>
        <v>6</v>
      </c>
      <c r="BM1730">
        <v>0</v>
      </c>
      <c r="BN1730">
        <f t="shared" si="31"/>
        <v>0</v>
      </c>
      <c r="BO1730">
        <f t="shared" si="32"/>
        <v>0</v>
      </c>
    </row>
    <row r="1731" spans="3:67" x14ac:dyDescent="0.3">
      <c r="E1731">
        <v>10102</v>
      </c>
      <c r="F1731" t="s">
        <v>37</v>
      </c>
      <c r="G1731">
        <v>0</v>
      </c>
      <c r="H1731">
        <v>9</v>
      </c>
      <c r="I1731">
        <v>0</v>
      </c>
      <c r="J1731">
        <v>0</v>
      </c>
      <c r="K1731">
        <v>0</v>
      </c>
      <c r="L1731" t="s">
        <v>57</v>
      </c>
      <c r="M1731">
        <v>0</v>
      </c>
      <c r="BF1731" s="4">
        <v>20</v>
      </c>
      <c r="BG1731">
        <f t="shared" si="27"/>
        <v>5</v>
      </c>
      <c r="BH1731">
        <f t="shared" si="28"/>
        <v>27</v>
      </c>
      <c r="BJ1731">
        <v>5</v>
      </c>
      <c r="BK1731">
        <f t="shared" si="29"/>
        <v>1.25</v>
      </c>
      <c r="BL1731">
        <f t="shared" si="30"/>
        <v>6</v>
      </c>
      <c r="BM1731">
        <v>0</v>
      </c>
      <c r="BN1731">
        <f t="shared" si="31"/>
        <v>0</v>
      </c>
      <c r="BO1731">
        <f t="shared" si="32"/>
        <v>0</v>
      </c>
    </row>
    <row r="1732" spans="3:67" x14ac:dyDescent="0.3">
      <c r="E1732">
        <v>10003</v>
      </c>
      <c r="F1732" t="s">
        <v>37</v>
      </c>
      <c r="G1732" t="s">
        <v>34</v>
      </c>
      <c r="H1732" t="s">
        <v>151</v>
      </c>
      <c r="I1732">
        <v>0</v>
      </c>
      <c r="J1732">
        <v>0</v>
      </c>
      <c r="K1732">
        <v>0</v>
      </c>
      <c r="L1732" t="s">
        <v>69</v>
      </c>
      <c r="M1732">
        <v>0</v>
      </c>
      <c r="BF1732" s="4">
        <v>20</v>
      </c>
      <c r="BG1732">
        <f t="shared" si="27"/>
        <v>5</v>
      </c>
      <c r="BH1732">
        <f t="shared" si="28"/>
        <v>27</v>
      </c>
      <c r="BJ1732">
        <v>5</v>
      </c>
      <c r="BK1732">
        <f t="shared" si="29"/>
        <v>1.25</v>
      </c>
      <c r="BL1732">
        <f t="shared" si="30"/>
        <v>6</v>
      </c>
      <c r="BM1732">
        <v>0</v>
      </c>
      <c r="BN1732">
        <f t="shared" si="31"/>
        <v>0</v>
      </c>
      <c r="BO1732">
        <f t="shared" si="32"/>
        <v>0</v>
      </c>
    </row>
    <row r="1733" spans="3:67" x14ac:dyDescent="0.3">
      <c r="E1733">
        <v>10002</v>
      </c>
      <c r="F1733" t="s">
        <v>37</v>
      </c>
      <c r="G1733" t="s">
        <v>34</v>
      </c>
      <c r="H1733" t="s">
        <v>35</v>
      </c>
      <c r="I1733">
        <v>0</v>
      </c>
      <c r="J1733">
        <v>0</v>
      </c>
      <c r="K1733">
        <v>0</v>
      </c>
      <c r="L1733" t="s">
        <v>152</v>
      </c>
      <c r="M1733">
        <v>0</v>
      </c>
      <c r="BF1733" s="4">
        <v>20</v>
      </c>
      <c r="BG1733">
        <f t="shared" si="27"/>
        <v>5</v>
      </c>
      <c r="BH1733">
        <f t="shared" si="28"/>
        <v>27</v>
      </c>
      <c r="BJ1733">
        <v>5</v>
      </c>
      <c r="BK1733">
        <f t="shared" si="29"/>
        <v>1.25</v>
      </c>
      <c r="BL1733">
        <f t="shared" si="30"/>
        <v>6</v>
      </c>
      <c r="BM1733">
        <v>0</v>
      </c>
      <c r="BN1733">
        <f t="shared" si="31"/>
        <v>0</v>
      </c>
      <c r="BO1733">
        <f t="shared" si="32"/>
        <v>0</v>
      </c>
    </row>
    <row r="1734" spans="3:67" x14ac:dyDescent="0.3">
      <c r="BF1734" s="4">
        <v>20</v>
      </c>
      <c r="BG1734">
        <f t="shared" si="27"/>
        <v>5</v>
      </c>
      <c r="BH1734">
        <f t="shared" si="28"/>
        <v>27</v>
      </c>
      <c r="BJ1734">
        <v>5</v>
      </c>
      <c r="BK1734">
        <f t="shared" si="29"/>
        <v>1.25</v>
      </c>
      <c r="BL1734">
        <f t="shared" si="30"/>
        <v>6</v>
      </c>
      <c r="BM1734">
        <v>0</v>
      </c>
      <c r="BN1734">
        <f t="shared" si="31"/>
        <v>0</v>
      </c>
      <c r="BO1734">
        <f t="shared" si="32"/>
        <v>0</v>
      </c>
    </row>
    <row r="1735" spans="3:67" x14ac:dyDescent="0.3">
      <c r="BF1735" s="4">
        <v>20</v>
      </c>
      <c r="BG1735">
        <f t="shared" si="27"/>
        <v>5</v>
      </c>
      <c r="BH1735">
        <f t="shared" si="28"/>
        <v>27</v>
      </c>
      <c r="BJ1735">
        <v>5</v>
      </c>
      <c r="BK1735">
        <f t="shared" si="29"/>
        <v>1.25</v>
      </c>
      <c r="BL1735">
        <f t="shared" si="30"/>
        <v>6</v>
      </c>
      <c r="BM1735">
        <v>0</v>
      </c>
      <c r="BN1735">
        <f t="shared" si="31"/>
        <v>0</v>
      </c>
      <c r="BO1735">
        <f t="shared" si="32"/>
        <v>0</v>
      </c>
    </row>
    <row r="1744" spans="3:67" x14ac:dyDescent="0.3">
      <c r="C1744">
        <v>21</v>
      </c>
      <c r="D1744">
        <v>6</v>
      </c>
      <c r="E1744">
        <v>10001</v>
      </c>
      <c r="F1744" t="s">
        <v>37</v>
      </c>
      <c r="G1744">
        <v>0</v>
      </c>
      <c r="H1744">
        <v>13</v>
      </c>
      <c r="I1744">
        <v>5</v>
      </c>
      <c r="J1744">
        <v>-1</v>
      </c>
      <c r="K1744">
        <v>10</v>
      </c>
      <c r="L1744">
        <v>6</v>
      </c>
      <c r="M1744">
        <v>0</v>
      </c>
    </row>
    <row r="1745" spans="3:13" x14ac:dyDescent="0.3">
      <c r="C1745">
        <v>22</v>
      </c>
      <c r="D1745">
        <v>6</v>
      </c>
      <c r="E1745">
        <v>10002</v>
      </c>
      <c r="F1745" t="s">
        <v>37</v>
      </c>
      <c r="G1745">
        <v>0</v>
      </c>
      <c r="H1745">
        <v>17</v>
      </c>
      <c r="I1745">
        <v>5</v>
      </c>
      <c r="J1745">
        <v>-1</v>
      </c>
      <c r="K1745">
        <v>10</v>
      </c>
      <c r="L1745">
        <v>12</v>
      </c>
      <c r="M1745">
        <v>0</v>
      </c>
    </row>
    <row r="1746" spans="3:13" x14ac:dyDescent="0.3">
      <c r="C1746">
        <v>23</v>
      </c>
      <c r="D1746">
        <v>6</v>
      </c>
      <c r="E1746">
        <v>10003</v>
      </c>
      <c r="F1746" t="s">
        <v>37</v>
      </c>
      <c r="G1746">
        <v>0</v>
      </c>
      <c r="H1746">
        <v>24</v>
      </c>
      <c r="I1746">
        <v>5</v>
      </c>
      <c r="J1746">
        <v>-1</v>
      </c>
      <c r="K1746">
        <v>10</v>
      </c>
      <c r="L1746">
        <v>25</v>
      </c>
      <c r="M1746">
        <v>0</v>
      </c>
    </row>
    <row r="1747" spans="3:13" x14ac:dyDescent="0.3">
      <c r="C1747">
        <v>24</v>
      </c>
      <c r="D1747">
        <v>6</v>
      </c>
      <c r="E1747">
        <v>10004</v>
      </c>
      <c r="F1747" t="s">
        <v>37</v>
      </c>
      <c r="G1747">
        <v>0</v>
      </c>
      <c r="H1747">
        <v>33</v>
      </c>
      <c r="I1747">
        <v>5</v>
      </c>
      <c r="J1747">
        <v>-2</v>
      </c>
      <c r="K1747">
        <v>10</v>
      </c>
      <c r="L1747">
        <v>37</v>
      </c>
      <c r="M1747">
        <v>0</v>
      </c>
    </row>
    <row r="1748" spans="3:13" x14ac:dyDescent="0.3">
      <c r="C1748">
        <v>25</v>
      </c>
      <c r="D1748">
        <v>7</v>
      </c>
      <c r="E1748">
        <v>10001</v>
      </c>
      <c r="F1748" t="s">
        <v>37</v>
      </c>
      <c r="G1748">
        <v>0</v>
      </c>
      <c r="H1748">
        <v>14</v>
      </c>
      <c r="I1748">
        <v>3</v>
      </c>
      <c r="J1748">
        <v>-2</v>
      </c>
      <c r="K1748">
        <v>4</v>
      </c>
      <c r="L1748">
        <v>25</v>
      </c>
      <c r="M1748">
        <v>0</v>
      </c>
    </row>
    <row r="1749" spans="3:13" x14ac:dyDescent="0.3">
      <c r="C1749">
        <v>26</v>
      </c>
      <c r="D1749">
        <v>7</v>
      </c>
      <c r="E1749">
        <v>10002</v>
      </c>
      <c r="F1749" t="s">
        <v>37</v>
      </c>
      <c r="G1749">
        <v>0</v>
      </c>
      <c r="H1749">
        <v>20</v>
      </c>
      <c r="I1749">
        <v>3</v>
      </c>
      <c r="J1749">
        <v>-3</v>
      </c>
      <c r="K1749">
        <v>7</v>
      </c>
      <c r="L1749">
        <v>12</v>
      </c>
      <c r="M1749">
        <v>0</v>
      </c>
    </row>
    <row r="1750" spans="3:13" x14ac:dyDescent="0.3">
      <c r="C1750">
        <v>27</v>
      </c>
      <c r="D1750">
        <v>7</v>
      </c>
      <c r="E1750">
        <v>10003</v>
      </c>
      <c r="F1750" t="s">
        <v>37</v>
      </c>
      <c r="G1750">
        <v>0</v>
      </c>
      <c r="H1750">
        <v>27</v>
      </c>
      <c r="I1750">
        <v>3</v>
      </c>
      <c r="J1750">
        <v>-4</v>
      </c>
      <c r="K1750">
        <v>7</v>
      </c>
      <c r="L1750">
        <v>37</v>
      </c>
      <c r="M1750">
        <v>0</v>
      </c>
    </row>
    <row r="1751" spans="3:13" x14ac:dyDescent="0.3">
      <c r="C1751">
        <v>28</v>
      </c>
      <c r="D1751">
        <v>7</v>
      </c>
      <c r="E1751">
        <v>10004</v>
      </c>
      <c r="F1751" t="s">
        <v>37</v>
      </c>
      <c r="G1751">
        <v>0</v>
      </c>
      <c r="H1751">
        <v>39</v>
      </c>
      <c r="I1751">
        <v>0</v>
      </c>
      <c r="J1751">
        <v>0</v>
      </c>
      <c r="K1751">
        <v>0</v>
      </c>
      <c r="L1751">
        <v>56</v>
      </c>
      <c r="M1751">
        <v>0</v>
      </c>
    </row>
    <row r="1752" spans="3:13" x14ac:dyDescent="0.3">
      <c r="C1752">
        <v>29</v>
      </c>
      <c r="D1752">
        <v>7</v>
      </c>
      <c r="E1752">
        <v>10005</v>
      </c>
      <c r="F1752" t="s">
        <v>37</v>
      </c>
      <c r="G1752">
        <v>0</v>
      </c>
      <c r="H1752">
        <v>64</v>
      </c>
      <c r="I1752">
        <v>1</v>
      </c>
      <c r="J1752">
        <v>1</v>
      </c>
      <c r="K1752">
        <v>5</v>
      </c>
      <c r="L1752">
        <v>75</v>
      </c>
      <c r="M1752">
        <v>0</v>
      </c>
    </row>
    <row r="1753" spans="3:13" x14ac:dyDescent="0.3">
      <c r="C1753">
        <v>30</v>
      </c>
      <c r="D1753">
        <v>7</v>
      </c>
      <c r="E1753">
        <v>10006</v>
      </c>
      <c r="F1753" t="s">
        <v>37</v>
      </c>
      <c r="G1753">
        <v>0</v>
      </c>
      <c r="H1753">
        <v>89</v>
      </c>
      <c r="I1753">
        <v>1</v>
      </c>
      <c r="J1753">
        <v>2</v>
      </c>
      <c r="K1753">
        <v>5</v>
      </c>
      <c r="L1753">
        <v>87</v>
      </c>
      <c r="M1753">
        <v>0</v>
      </c>
    </row>
    <row r="1754" spans="3:13" x14ac:dyDescent="0.3">
      <c r="C1754">
        <v>31</v>
      </c>
      <c r="D1754">
        <v>7</v>
      </c>
      <c r="E1754">
        <v>10101</v>
      </c>
      <c r="F1754" t="s">
        <v>37</v>
      </c>
      <c r="G1754">
        <v>10</v>
      </c>
      <c r="H1754">
        <v>4</v>
      </c>
      <c r="I1754">
        <v>0</v>
      </c>
      <c r="J1754">
        <v>0</v>
      </c>
      <c r="K1754">
        <v>0</v>
      </c>
      <c r="L1754">
        <v>50</v>
      </c>
      <c r="M1754">
        <v>0</v>
      </c>
    </row>
    <row r="1755" spans="3:13" x14ac:dyDescent="0.3">
      <c r="C1755">
        <v>32</v>
      </c>
      <c r="D1755">
        <v>8</v>
      </c>
      <c r="E1755">
        <v>10102</v>
      </c>
      <c r="F1755" t="s">
        <v>37</v>
      </c>
      <c r="G1755">
        <v>0</v>
      </c>
      <c r="H1755">
        <v>7</v>
      </c>
      <c r="I1755">
        <v>0</v>
      </c>
      <c r="J1755">
        <v>0</v>
      </c>
      <c r="K1755">
        <v>0</v>
      </c>
      <c r="L1755">
        <v>37</v>
      </c>
      <c r="M1755">
        <v>77</v>
      </c>
    </row>
    <row r="1756" spans="3:13" x14ac:dyDescent="0.3">
      <c r="C1756">
        <v>33</v>
      </c>
      <c r="D1756">
        <v>8</v>
      </c>
      <c r="E1756">
        <v>10102</v>
      </c>
      <c r="F1756" t="s">
        <v>37</v>
      </c>
      <c r="G1756">
        <v>0</v>
      </c>
      <c r="H1756">
        <v>7</v>
      </c>
      <c r="I1756">
        <v>0</v>
      </c>
      <c r="J1756">
        <v>0</v>
      </c>
      <c r="K1756">
        <v>0</v>
      </c>
      <c r="L1756">
        <v>37</v>
      </c>
      <c r="M1756">
        <v>77</v>
      </c>
    </row>
    <row r="1757" spans="3:13" x14ac:dyDescent="0.3">
      <c r="C1757">
        <v>34</v>
      </c>
      <c r="D1757">
        <v>8</v>
      </c>
      <c r="E1757">
        <v>10102</v>
      </c>
      <c r="F1757" t="s">
        <v>37</v>
      </c>
      <c r="G1757">
        <v>0</v>
      </c>
      <c r="H1757">
        <v>9</v>
      </c>
      <c r="I1757">
        <v>0</v>
      </c>
      <c r="J1757">
        <v>0</v>
      </c>
      <c r="K1757">
        <v>0</v>
      </c>
      <c r="L1757">
        <v>106</v>
      </c>
      <c r="M1757">
        <v>0</v>
      </c>
    </row>
    <row r="1758" spans="3:13" x14ac:dyDescent="0.3">
      <c r="C1758">
        <v>35</v>
      </c>
      <c r="D1758">
        <v>8</v>
      </c>
      <c r="E1758">
        <v>10003</v>
      </c>
      <c r="F1758" t="s">
        <v>37</v>
      </c>
      <c r="G1758">
        <v>2</v>
      </c>
      <c r="H1758">
        <v>7</v>
      </c>
      <c r="I1758">
        <v>0</v>
      </c>
      <c r="J1758">
        <v>0</v>
      </c>
      <c r="K1758">
        <v>0</v>
      </c>
      <c r="L1758">
        <v>106</v>
      </c>
      <c r="M1758">
        <v>0</v>
      </c>
    </row>
    <row r="1759" spans="3:13" x14ac:dyDescent="0.3">
      <c r="C1759">
        <v>36</v>
      </c>
      <c r="D1759">
        <v>8</v>
      </c>
      <c r="E1759">
        <v>10002</v>
      </c>
      <c r="F1759" t="s">
        <v>37</v>
      </c>
      <c r="G1759">
        <v>3</v>
      </c>
      <c r="H1759">
        <v>5</v>
      </c>
      <c r="I1759">
        <v>0</v>
      </c>
      <c r="J1759">
        <v>0</v>
      </c>
      <c r="K1759">
        <v>0</v>
      </c>
      <c r="L1759">
        <v>106</v>
      </c>
      <c r="M1759">
        <v>0</v>
      </c>
    </row>
    <row r="1760" spans="3:13" x14ac:dyDescent="0.3">
      <c r="C1760">
        <v>37</v>
      </c>
      <c r="D1760">
        <v>8</v>
      </c>
      <c r="E1760">
        <v>10202</v>
      </c>
      <c r="F1760" t="s">
        <v>37</v>
      </c>
      <c r="G1760">
        <v>1</v>
      </c>
      <c r="H1760">
        <v>152</v>
      </c>
      <c r="I1760">
        <v>0</v>
      </c>
      <c r="J1760">
        <v>0</v>
      </c>
      <c r="K1760">
        <v>0</v>
      </c>
      <c r="L1760">
        <v>112</v>
      </c>
      <c r="M1760">
        <v>0</v>
      </c>
    </row>
    <row r="1761" spans="3:13" x14ac:dyDescent="0.3">
      <c r="C1761">
        <v>38</v>
      </c>
      <c r="D1761">
        <v>8</v>
      </c>
      <c r="E1761">
        <v>10002</v>
      </c>
      <c r="F1761" t="s">
        <v>37</v>
      </c>
      <c r="G1761">
        <v>0</v>
      </c>
      <c r="H1761">
        <v>14</v>
      </c>
      <c r="I1761">
        <v>0</v>
      </c>
      <c r="J1761">
        <v>0</v>
      </c>
      <c r="K1761">
        <v>0</v>
      </c>
      <c r="L1761">
        <v>118</v>
      </c>
      <c r="M1761">
        <v>0</v>
      </c>
    </row>
    <row r="1762" spans="3:13" x14ac:dyDescent="0.3">
      <c r="C1762">
        <v>39</v>
      </c>
      <c r="D1762">
        <v>9</v>
      </c>
      <c r="E1762">
        <v>10001</v>
      </c>
      <c r="F1762" t="s">
        <v>37</v>
      </c>
      <c r="G1762">
        <v>0</v>
      </c>
      <c r="H1762">
        <v>27</v>
      </c>
      <c r="I1762">
        <v>3</v>
      </c>
      <c r="J1762">
        <v>-1.5</v>
      </c>
      <c r="K1762">
        <v>4</v>
      </c>
      <c r="L1762">
        <v>37</v>
      </c>
      <c r="M1762">
        <v>0</v>
      </c>
    </row>
    <row r="1763" spans="3:13" x14ac:dyDescent="0.3">
      <c r="C1763">
        <v>40</v>
      </c>
      <c r="D1763">
        <v>9</v>
      </c>
      <c r="E1763">
        <v>10002</v>
      </c>
      <c r="F1763" t="s">
        <v>37</v>
      </c>
      <c r="G1763">
        <v>0</v>
      </c>
      <c r="H1763">
        <v>30</v>
      </c>
      <c r="I1763">
        <v>3</v>
      </c>
      <c r="J1763">
        <v>-2.5</v>
      </c>
      <c r="K1763">
        <v>7</v>
      </c>
      <c r="L1763">
        <v>27</v>
      </c>
      <c r="M1763">
        <v>0</v>
      </c>
    </row>
    <row r="1764" spans="3:13" x14ac:dyDescent="0.3">
      <c r="C1764">
        <v>41</v>
      </c>
      <c r="D1764">
        <v>9</v>
      </c>
      <c r="E1764">
        <v>10003</v>
      </c>
      <c r="F1764" t="s">
        <v>37</v>
      </c>
      <c r="G1764">
        <v>0</v>
      </c>
      <c r="H1764">
        <v>40</v>
      </c>
      <c r="I1764">
        <v>3</v>
      </c>
      <c r="J1764">
        <v>-3</v>
      </c>
      <c r="K1764">
        <v>7</v>
      </c>
      <c r="L1764">
        <v>55</v>
      </c>
      <c r="M1764">
        <v>0</v>
      </c>
    </row>
    <row r="1765" spans="3:13" x14ac:dyDescent="0.3">
      <c r="C1765">
        <v>42</v>
      </c>
      <c r="D1765">
        <v>9</v>
      </c>
      <c r="E1765">
        <v>10004</v>
      </c>
      <c r="F1765" t="s">
        <v>37</v>
      </c>
      <c r="G1765">
        <v>0</v>
      </c>
      <c r="H1765">
        <v>58</v>
      </c>
      <c r="I1765">
        <v>0</v>
      </c>
      <c r="J1765">
        <v>0</v>
      </c>
      <c r="K1765">
        <v>0</v>
      </c>
      <c r="L1765">
        <v>84</v>
      </c>
      <c r="M1765">
        <v>0</v>
      </c>
    </row>
    <row r="1766" spans="3:13" x14ac:dyDescent="0.3">
      <c r="C1766">
        <v>43</v>
      </c>
      <c r="D1766">
        <v>9</v>
      </c>
      <c r="E1766">
        <v>10005</v>
      </c>
      <c r="F1766" t="s">
        <v>37</v>
      </c>
      <c r="G1766">
        <v>0</v>
      </c>
      <c r="H1766">
        <v>96</v>
      </c>
      <c r="I1766">
        <v>1</v>
      </c>
      <c r="J1766">
        <v>1</v>
      </c>
      <c r="K1766">
        <v>5</v>
      </c>
      <c r="L1766">
        <v>112</v>
      </c>
      <c r="M1766">
        <v>0</v>
      </c>
    </row>
    <row r="1767" spans="3:13" x14ac:dyDescent="0.3">
      <c r="C1767">
        <v>44</v>
      </c>
      <c r="D1767">
        <v>9</v>
      </c>
      <c r="E1767">
        <v>10004</v>
      </c>
      <c r="F1767" t="s">
        <v>37</v>
      </c>
      <c r="G1767">
        <v>3</v>
      </c>
      <c r="H1767">
        <v>4</v>
      </c>
      <c r="I1767">
        <v>0</v>
      </c>
      <c r="J1767">
        <v>0</v>
      </c>
      <c r="K1767">
        <v>0</v>
      </c>
      <c r="L1767">
        <v>192</v>
      </c>
      <c r="M1767">
        <v>0</v>
      </c>
    </row>
    <row r="1768" spans="3:13" x14ac:dyDescent="0.3">
      <c r="C1768">
        <v>45</v>
      </c>
      <c r="D1768">
        <v>9</v>
      </c>
      <c r="E1768">
        <v>10201</v>
      </c>
      <c r="F1768" t="s">
        <v>37</v>
      </c>
      <c r="G1768">
        <v>1</v>
      </c>
      <c r="H1768">
        <v>171</v>
      </c>
      <c r="I1768">
        <v>0</v>
      </c>
      <c r="J1768">
        <v>0</v>
      </c>
      <c r="K1768">
        <v>0</v>
      </c>
      <c r="L1768">
        <v>187</v>
      </c>
      <c r="M1768">
        <v>0</v>
      </c>
    </row>
    <row r="1769" spans="3:13" x14ac:dyDescent="0.3">
      <c r="C1769">
        <v>46</v>
      </c>
      <c r="D1769">
        <v>10</v>
      </c>
      <c r="E1769">
        <v>10006</v>
      </c>
      <c r="F1769" t="s">
        <v>37</v>
      </c>
      <c r="G1769">
        <v>0</v>
      </c>
      <c r="H1769">
        <v>40</v>
      </c>
      <c r="I1769">
        <v>3</v>
      </c>
      <c r="J1769">
        <v>1</v>
      </c>
      <c r="K1769">
        <v>5</v>
      </c>
      <c r="L1769">
        <v>37</v>
      </c>
      <c r="M1769">
        <v>0</v>
      </c>
    </row>
    <row r="1770" spans="3:13" x14ac:dyDescent="0.3">
      <c r="C1770">
        <v>47</v>
      </c>
      <c r="D1770">
        <v>10</v>
      </c>
      <c r="E1770">
        <v>10004</v>
      </c>
      <c r="F1770" t="s">
        <v>37</v>
      </c>
      <c r="G1770" t="s">
        <v>63</v>
      </c>
      <c r="H1770">
        <v>21</v>
      </c>
      <c r="I1770">
        <v>3</v>
      </c>
      <c r="J1770">
        <v>-5</v>
      </c>
      <c r="K1770">
        <v>5</v>
      </c>
      <c r="L1770">
        <v>46</v>
      </c>
      <c r="M1770">
        <v>0</v>
      </c>
    </row>
    <row r="1771" spans="3:13" x14ac:dyDescent="0.3">
      <c r="C1771">
        <v>48</v>
      </c>
      <c r="D1771">
        <v>10</v>
      </c>
      <c r="E1771">
        <v>10007</v>
      </c>
      <c r="F1771" t="s">
        <v>37</v>
      </c>
      <c r="G1771" t="s">
        <v>41</v>
      </c>
      <c r="H1771">
        <v>49</v>
      </c>
      <c r="I1771">
        <v>1</v>
      </c>
      <c r="J1771">
        <v>-10</v>
      </c>
      <c r="K1771">
        <v>5</v>
      </c>
      <c r="L1771">
        <v>84</v>
      </c>
      <c r="M1771">
        <v>0</v>
      </c>
    </row>
    <row r="1772" spans="3:13" x14ac:dyDescent="0.3">
      <c r="C1772">
        <v>49</v>
      </c>
      <c r="D1772">
        <v>10</v>
      </c>
      <c r="E1772">
        <v>10005</v>
      </c>
      <c r="F1772" t="s">
        <v>37</v>
      </c>
      <c r="G1772" t="s">
        <v>41</v>
      </c>
      <c r="H1772">
        <v>7</v>
      </c>
      <c r="I1772">
        <v>0</v>
      </c>
      <c r="J1772">
        <v>0</v>
      </c>
      <c r="K1772">
        <v>0</v>
      </c>
      <c r="L1772">
        <v>187</v>
      </c>
      <c r="M1772" t="s">
        <v>34</v>
      </c>
    </row>
    <row r="1773" spans="3:13" x14ac:dyDescent="0.3">
      <c r="C1773">
        <v>50</v>
      </c>
      <c r="D1773">
        <v>10</v>
      </c>
      <c r="E1773">
        <v>10101</v>
      </c>
      <c r="F1773" t="s">
        <v>37</v>
      </c>
      <c r="G1773" t="s">
        <v>41</v>
      </c>
      <c r="H1773">
        <v>7</v>
      </c>
      <c r="I1773">
        <v>0</v>
      </c>
      <c r="J1773">
        <v>0</v>
      </c>
      <c r="K1773">
        <v>0</v>
      </c>
      <c r="L1773">
        <v>187</v>
      </c>
      <c r="M1773" t="s">
        <v>34</v>
      </c>
    </row>
    <row r="1774" spans="3:13" x14ac:dyDescent="0.3">
      <c r="C1774">
        <v>51</v>
      </c>
      <c r="D1774">
        <v>10</v>
      </c>
      <c r="E1774">
        <v>10203</v>
      </c>
      <c r="F1774" t="s">
        <v>37</v>
      </c>
      <c r="G1774">
        <v>1</v>
      </c>
      <c r="H1774">
        <v>40</v>
      </c>
      <c r="I1774">
        <v>0</v>
      </c>
      <c r="J1774">
        <v>0</v>
      </c>
      <c r="K1774">
        <v>0</v>
      </c>
      <c r="L1774">
        <v>187</v>
      </c>
      <c r="M1774">
        <v>0</v>
      </c>
    </row>
    <row r="1775" spans="3:13" x14ac:dyDescent="0.3">
      <c r="C1775">
        <v>52</v>
      </c>
      <c r="D1775">
        <v>10</v>
      </c>
      <c r="E1775">
        <v>10005</v>
      </c>
      <c r="F1775" t="s">
        <v>37</v>
      </c>
      <c r="G1775">
        <v>0</v>
      </c>
      <c r="H1775">
        <v>36</v>
      </c>
      <c r="I1775">
        <v>0</v>
      </c>
      <c r="J1775">
        <v>0</v>
      </c>
      <c r="K1775">
        <v>0</v>
      </c>
      <c r="L1775">
        <v>205</v>
      </c>
      <c r="M1775">
        <v>0</v>
      </c>
    </row>
    <row r="1776" spans="3:13" x14ac:dyDescent="0.3">
      <c r="C1776">
        <v>53</v>
      </c>
      <c r="D1776">
        <v>10</v>
      </c>
      <c r="E1776">
        <v>10101</v>
      </c>
      <c r="F1776" t="s">
        <v>37</v>
      </c>
      <c r="G1776">
        <v>0</v>
      </c>
      <c r="H1776">
        <v>27</v>
      </c>
      <c r="I1776">
        <v>0</v>
      </c>
      <c r="J1776">
        <v>0</v>
      </c>
      <c r="K1776">
        <v>0</v>
      </c>
      <c r="L1776">
        <v>205</v>
      </c>
      <c r="M1776">
        <v>0</v>
      </c>
    </row>
    <row r="1777" spans="3:13" x14ac:dyDescent="0.3">
      <c r="C1777">
        <v>54</v>
      </c>
      <c r="D1777">
        <v>11</v>
      </c>
      <c r="E1777">
        <v>10001</v>
      </c>
      <c r="F1777" t="s">
        <v>37</v>
      </c>
      <c r="G1777">
        <v>0</v>
      </c>
      <c r="H1777">
        <v>10</v>
      </c>
      <c r="I1777">
        <v>3</v>
      </c>
      <c r="J1777">
        <v>-1</v>
      </c>
      <c r="K1777">
        <v>10</v>
      </c>
      <c r="L1777">
        <v>10</v>
      </c>
      <c r="M1777">
        <v>0</v>
      </c>
    </row>
    <row r="1778" spans="3:13" x14ac:dyDescent="0.3">
      <c r="C1778">
        <v>55</v>
      </c>
      <c r="D1778">
        <v>11</v>
      </c>
      <c r="E1778">
        <v>10002</v>
      </c>
      <c r="F1778" t="s">
        <v>37</v>
      </c>
      <c r="G1778">
        <v>0</v>
      </c>
      <c r="H1778">
        <v>14</v>
      </c>
      <c r="I1778">
        <v>3</v>
      </c>
      <c r="J1778">
        <v>-1</v>
      </c>
      <c r="K1778">
        <v>10</v>
      </c>
      <c r="L1778">
        <v>17</v>
      </c>
      <c r="M1778">
        <v>0</v>
      </c>
    </row>
    <row r="1779" spans="3:13" x14ac:dyDescent="0.3">
      <c r="C1779">
        <v>56</v>
      </c>
      <c r="D1779">
        <v>11</v>
      </c>
      <c r="E1779">
        <v>10003</v>
      </c>
      <c r="F1779" t="s">
        <v>37</v>
      </c>
      <c r="G1779">
        <v>0</v>
      </c>
      <c r="H1779">
        <v>18</v>
      </c>
      <c r="I1779">
        <v>3</v>
      </c>
      <c r="J1779">
        <v>-1</v>
      </c>
      <c r="K1779">
        <v>10</v>
      </c>
      <c r="L1779">
        <v>13</v>
      </c>
      <c r="M1779">
        <v>0</v>
      </c>
    </row>
    <row r="1780" spans="3:13" x14ac:dyDescent="0.3">
      <c r="C1780">
        <v>57</v>
      </c>
      <c r="D1780">
        <v>11</v>
      </c>
      <c r="E1780">
        <v>10004</v>
      </c>
      <c r="F1780" t="s">
        <v>37</v>
      </c>
      <c r="G1780">
        <v>0</v>
      </c>
      <c r="H1780">
        <v>25</v>
      </c>
      <c r="I1780">
        <v>3</v>
      </c>
      <c r="J1780">
        <v>-2</v>
      </c>
      <c r="K1780">
        <v>10</v>
      </c>
      <c r="L1780">
        <v>6</v>
      </c>
      <c r="M1780">
        <v>0</v>
      </c>
    </row>
    <row r="1781" spans="3:13" x14ac:dyDescent="0.3">
      <c r="C1781">
        <v>58</v>
      </c>
      <c r="D1781">
        <v>11</v>
      </c>
      <c r="E1781">
        <v>10005</v>
      </c>
      <c r="F1781" t="s">
        <v>37</v>
      </c>
      <c r="G1781">
        <v>0</v>
      </c>
      <c r="H1781">
        <v>33</v>
      </c>
      <c r="I1781">
        <v>3</v>
      </c>
      <c r="J1781">
        <v>-2</v>
      </c>
      <c r="K1781">
        <v>10</v>
      </c>
      <c r="L1781">
        <v>31</v>
      </c>
      <c r="M1781">
        <v>0</v>
      </c>
    </row>
    <row r="1782" spans="3:13" x14ac:dyDescent="0.3">
      <c r="C1782">
        <v>59</v>
      </c>
      <c r="D1782">
        <v>11</v>
      </c>
      <c r="E1782">
        <v>10006</v>
      </c>
      <c r="F1782" t="s">
        <v>37</v>
      </c>
      <c r="G1782">
        <v>0</v>
      </c>
      <c r="H1782">
        <v>39</v>
      </c>
      <c r="I1782">
        <v>0</v>
      </c>
      <c r="J1782">
        <v>0</v>
      </c>
      <c r="K1782">
        <v>0</v>
      </c>
      <c r="L1782">
        <v>50</v>
      </c>
      <c r="M1782">
        <v>0</v>
      </c>
    </row>
    <row r="1783" spans="3:13" x14ac:dyDescent="0.3">
      <c r="C1783">
        <v>60</v>
      </c>
      <c r="D1783">
        <v>11</v>
      </c>
      <c r="E1783">
        <v>10007</v>
      </c>
      <c r="F1783" t="s">
        <v>37</v>
      </c>
      <c r="G1783">
        <v>1</v>
      </c>
      <c r="H1783">
        <v>52</v>
      </c>
      <c r="I1783">
        <v>0</v>
      </c>
      <c r="J1783">
        <v>0</v>
      </c>
      <c r="K1783">
        <v>0</v>
      </c>
      <c r="L1783">
        <v>62</v>
      </c>
      <c r="M1783">
        <v>0</v>
      </c>
    </row>
    <row r="1784" spans="3:13" x14ac:dyDescent="0.3">
      <c r="C1784">
        <v>61</v>
      </c>
      <c r="D1784">
        <v>11</v>
      </c>
      <c r="E1784">
        <v>10008</v>
      </c>
      <c r="F1784" t="s">
        <v>37</v>
      </c>
      <c r="G1784">
        <v>1</v>
      </c>
      <c r="H1784">
        <v>39</v>
      </c>
      <c r="I1784">
        <v>0</v>
      </c>
      <c r="J1784">
        <v>0</v>
      </c>
      <c r="K1784">
        <v>0</v>
      </c>
      <c r="L1784">
        <v>75</v>
      </c>
      <c r="M1784">
        <v>0</v>
      </c>
    </row>
    <row r="1785" spans="3:13" x14ac:dyDescent="0.3">
      <c r="C1785">
        <v>62</v>
      </c>
      <c r="D1785">
        <v>12</v>
      </c>
      <c r="E1785">
        <v>10001</v>
      </c>
      <c r="F1785" t="s">
        <v>37</v>
      </c>
      <c r="G1785">
        <v>0</v>
      </c>
      <c r="H1785">
        <v>14</v>
      </c>
      <c r="I1785">
        <v>2</v>
      </c>
      <c r="J1785">
        <v>0.5</v>
      </c>
      <c r="K1785">
        <v>5</v>
      </c>
      <c r="L1785">
        <v>25</v>
      </c>
      <c r="M1785">
        <v>0</v>
      </c>
    </row>
    <row r="1786" spans="3:13" x14ac:dyDescent="0.3">
      <c r="C1786">
        <v>63</v>
      </c>
      <c r="D1786">
        <v>12</v>
      </c>
      <c r="E1786">
        <v>10002</v>
      </c>
      <c r="F1786" t="s">
        <v>37</v>
      </c>
      <c r="G1786">
        <v>0</v>
      </c>
      <c r="H1786">
        <v>22</v>
      </c>
      <c r="I1786">
        <v>2</v>
      </c>
      <c r="J1786">
        <v>1</v>
      </c>
      <c r="K1786">
        <v>5</v>
      </c>
      <c r="L1786">
        <v>18</v>
      </c>
      <c r="M1786">
        <v>0</v>
      </c>
    </row>
    <row r="1787" spans="3:13" x14ac:dyDescent="0.3">
      <c r="C1787">
        <v>64</v>
      </c>
      <c r="D1787">
        <v>12</v>
      </c>
      <c r="E1787">
        <v>10003</v>
      </c>
      <c r="F1787" t="s">
        <v>37</v>
      </c>
      <c r="G1787">
        <v>0</v>
      </c>
      <c r="H1787">
        <v>27</v>
      </c>
      <c r="I1787">
        <v>2</v>
      </c>
      <c r="J1787">
        <v>1</v>
      </c>
      <c r="K1787">
        <v>5</v>
      </c>
      <c r="L1787">
        <v>37</v>
      </c>
      <c r="M1787">
        <v>0</v>
      </c>
    </row>
    <row r="1788" spans="3:13" x14ac:dyDescent="0.3">
      <c r="C1788">
        <v>65</v>
      </c>
      <c r="D1788">
        <v>12</v>
      </c>
      <c r="E1788">
        <v>10004</v>
      </c>
      <c r="F1788" t="s">
        <v>37</v>
      </c>
      <c r="G1788">
        <v>0</v>
      </c>
      <c r="H1788">
        <v>19</v>
      </c>
      <c r="I1788">
        <v>2</v>
      </c>
      <c r="J1788">
        <v>1</v>
      </c>
      <c r="K1788">
        <v>5</v>
      </c>
      <c r="L1788">
        <v>50</v>
      </c>
      <c r="M1788">
        <v>0</v>
      </c>
    </row>
    <row r="1789" spans="3:13" x14ac:dyDescent="0.3">
      <c r="C1789">
        <v>66</v>
      </c>
      <c r="D1789">
        <v>12</v>
      </c>
      <c r="E1789">
        <v>10005</v>
      </c>
      <c r="F1789" t="s">
        <v>37</v>
      </c>
      <c r="G1789">
        <v>0</v>
      </c>
      <c r="H1789">
        <v>22</v>
      </c>
      <c r="I1789">
        <v>2</v>
      </c>
      <c r="J1789">
        <v>1</v>
      </c>
      <c r="K1789">
        <v>5</v>
      </c>
      <c r="L1789">
        <v>62</v>
      </c>
      <c r="M1789">
        <v>0</v>
      </c>
    </row>
    <row r="1790" spans="3:13" x14ac:dyDescent="0.3">
      <c r="C1790">
        <v>67</v>
      </c>
      <c r="D1790">
        <v>12</v>
      </c>
      <c r="E1790">
        <v>10006</v>
      </c>
      <c r="F1790" t="s">
        <v>37</v>
      </c>
      <c r="G1790">
        <v>0</v>
      </c>
      <c r="H1790">
        <v>28</v>
      </c>
      <c r="I1790">
        <v>2</v>
      </c>
      <c r="J1790">
        <v>1</v>
      </c>
      <c r="K1790">
        <v>5</v>
      </c>
      <c r="L1790">
        <v>75</v>
      </c>
      <c r="M1790">
        <v>0</v>
      </c>
    </row>
    <row r="1791" spans="3:13" x14ac:dyDescent="0.3">
      <c r="C1791">
        <v>68</v>
      </c>
      <c r="D1791">
        <v>12</v>
      </c>
      <c r="E1791">
        <v>10007</v>
      </c>
      <c r="F1791" t="s">
        <v>37</v>
      </c>
      <c r="G1791">
        <v>0</v>
      </c>
      <c r="H1791">
        <v>55</v>
      </c>
      <c r="I1791">
        <v>2</v>
      </c>
      <c r="J1791">
        <v>1</v>
      </c>
      <c r="K1791">
        <v>5</v>
      </c>
      <c r="L1791">
        <v>100</v>
      </c>
      <c r="M1791">
        <v>0</v>
      </c>
    </row>
    <row r="1792" spans="3:13" x14ac:dyDescent="0.3">
      <c r="C1792">
        <v>69</v>
      </c>
      <c r="D1792">
        <v>12</v>
      </c>
      <c r="E1792">
        <v>10008</v>
      </c>
      <c r="F1792" t="s">
        <v>37</v>
      </c>
      <c r="G1792">
        <v>0</v>
      </c>
      <c r="H1792">
        <v>50</v>
      </c>
      <c r="I1792">
        <v>2</v>
      </c>
      <c r="J1792">
        <v>1</v>
      </c>
      <c r="K1792">
        <v>5</v>
      </c>
      <c r="L1792">
        <v>87</v>
      </c>
      <c r="M1792">
        <v>0</v>
      </c>
    </row>
    <row r="1793" spans="3:13" x14ac:dyDescent="0.3">
      <c r="C1793">
        <v>70</v>
      </c>
      <c r="D1793">
        <v>12</v>
      </c>
      <c r="E1793">
        <v>10003</v>
      </c>
      <c r="F1793" t="s">
        <v>37</v>
      </c>
      <c r="G1793">
        <v>0</v>
      </c>
      <c r="H1793">
        <v>45</v>
      </c>
      <c r="I1793">
        <v>2</v>
      </c>
      <c r="J1793">
        <v>1</v>
      </c>
      <c r="K1793">
        <v>5</v>
      </c>
      <c r="L1793">
        <v>43</v>
      </c>
      <c r="M1793">
        <v>0</v>
      </c>
    </row>
    <row r="1794" spans="3:13" x14ac:dyDescent="0.3">
      <c r="C1794">
        <v>71</v>
      </c>
      <c r="D1794">
        <v>12</v>
      </c>
      <c r="E1794">
        <v>10004</v>
      </c>
      <c r="F1794" t="s">
        <v>37</v>
      </c>
      <c r="G1794">
        <v>0</v>
      </c>
      <c r="H1794">
        <v>38</v>
      </c>
      <c r="I1794">
        <v>2</v>
      </c>
      <c r="J1794">
        <v>1</v>
      </c>
      <c r="K1794">
        <v>5</v>
      </c>
      <c r="L1794">
        <v>56</v>
      </c>
      <c r="M1794">
        <v>0</v>
      </c>
    </row>
    <row r="1795" spans="3:13" x14ac:dyDescent="0.3">
      <c r="C1795">
        <v>72</v>
      </c>
      <c r="D1795">
        <v>12</v>
      </c>
      <c r="E1795">
        <v>10005</v>
      </c>
      <c r="F1795" t="s">
        <v>37</v>
      </c>
      <c r="G1795">
        <v>0</v>
      </c>
      <c r="H1795">
        <v>40</v>
      </c>
      <c r="I1795">
        <v>2</v>
      </c>
      <c r="J1795">
        <v>1</v>
      </c>
      <c r="K1795">
        <v>5</v>
      </c>
      <c r="L1795">
        <v>68</v>
      </c>
      <c r="M1795">
        <v>0</v>
      </c>
    </row>
    <row r="1796" spans="3:13" x14ac:dyDescent="0.3">
      <c r="C1796">
        <v>73</v>
      </c>
      <c r="D1796">
        <v>12</v>
      </c>
      <c r="E1796">
        <v>10006</v>
      </c>
      <c r="F1796" t="s">
        <v>37</v>
      </c>
      <c r="G1796">
        <v>0</v>
      </c>
      <c r="H1796">
        <v>47</v>
      </c>
      <c r="I1796">
        <v>2</v>
      </c>
      <c r="J1796">
        <v>1</v>
      </c>
      <c r="K1796">
        <v>5</v>
      </c>
      <c r="L1796">
        <v>81</v>
      </c>
      <c r="M1796">
        <v>0</v>
      </c>
    </row>
    <row r="1797" spans="3:13" x14ac:dyDescent="0.3">
      <c r="C1797">
        <v>74</v>
      </c>
      <c r="D1797">
        <v>12</v>
      </c>
      <c r="E1797">
        <v>10007</v>
      </c>
      <c r="F1797" t="s">
        <v>37</v>
      </c>
      <c r="G1797">
        <v>0</v>
      </c>
      <c r="H1797">
        <v>62</v>
      </c>
      <c r="I1797">
        <v>2</v>
      </c>
      <c r="J1797">
        <v>1</v>
      </c>
      <c r="K1797">
        <v>5</v>
      </c>
      <c r="L1797">
        <v>106</v>
      </c>
      <c r="M1797">
        <v>0</v>
      </c>
    </row>
    <row r="1798" spans="3:13" x14ac:dyDescent="0.3">
      <c r="C1798">
        <v>75</v>
      </c>
      <c r="D1798">
        <v>12</v>
      </c>
      <c r="E1798">
        <v>10008</v>
      </c>
      <c r="F1798" t="s">
        <v>37</v>
      </c>
      <c r="G1798">
        <v>0</v>
      </c>
      <c r="H1798">
        <v>57</v>
      </c>
      <c r="I1798">
        <v>2</v>
      </c>
      <c r="J1798">
        <v>1</v>
      </c>
      <c r="K1798">
        <v>5</v>
      </c>
      <c r="L1798">
        <v>93</v>
      </c>
      <c r="M1798">
        <v>0</v>
      </c>
    </row>
    <row r="1799" spans="3:13" x14ac:dyDescent="0.3">
      <c r="C1799">
        <v>76</v>
      </c>
      <c r="D1799">
        <v>13</v>
      </c>
      <c r="E1799">
        <v>10001</v>
      </c>
      <c r="F1799" t="s">
        <v>37</v>
      </c>
      <c r="G1799">
        <v>0</v>
      </c>
      <c r="H1799">
        <v>14</v>
      </c>
      <c r="I1799">
        <v>0</v>
      </c>
      <c r="J1799">
        <v>0</v>
      </c>
      <c r="K1799">
        <v>0</v>
      </c>
      <c r="L1799">
        <v>6</v>
      </c>
      <c r="M1799">
        <v>0</v>
      </c>
    </row>
    <row r="1800" spans="3:13" x14ac:dyDescent="0.3">
      <c r="C1800">
        <v>77</v>
      </c>
      <c r="D1800">
        <v>13</v>
      </c>
      <c r="E1800">
        <v>10002</v>
      </c>
      <c r="F1800" t="s">
        <v>37</v>
      </c>
      <c r="G1800">
        <v>0</v>
      </c>
      <c r="H1800">
        <v>27</v>
      </c>
      <c r="I1800">
        <v>0</v>
      </c>
      <c r="J1800">
        <v>0</v>
      </c>
      <c r="K1800">
        <v>0</v>
      </c>
      <c r="L1800">
        <v>18</v>
      </c>
      <c r="M1800">
        <v>0</v>
      </c>
    </row>
    <row r="1801" spans="3:13" x14ac:dyDescent="0.3">
      <c r="C1801">
        <v>78</v>
      </c>
      <c r="D1801">
        <v>13</v>
      </c>
      <c r="E1801">
        <v>10003</v>
      </c>
      <c r="F1801" t="s">
        <v>37</v>
      </c>
      <c r="G1801">
        <v>0</v>
      </c>
      <c r="H1801">
        <v>39</v>
      </c>
      <c r="I1801">
        <v>0</v>
      </c>
      <c r="J1801">
        <v>0</v>
      </c>
      <c r="K1801">
        <v>0</v>
      </c>
      <c r="L1801">
        <v>37</v>
      </c>
      <c r="M1801">
        <v>0</v>
      </c>
    </row>
    <row r="1802" spans="3:13" x14ac:dyDescent="0.3">
      <c r="C1802">
        <v>79</v>
      </c>
      <c r="D1802">
        <v>13</v>
      </c>
      <c r="E1802">
        <v>10004</v>
      </c>
      <c r="F1802" t="s">
        <v>37</v>
      </c>
      <c r="G1802">
        <v>0</v>
      </c>
      <c r="H1802">
        <v>52</v>
      </c>
      <c r="I1802">
        <v>0</v>
      </c>
      <c r="J1802">
        <v>0</v>
      </c>
      <c r="K1802">
        <v>0</v>
      </c>
      <c r="L1802">
        <v>56</v>
      </c>
      <c r="M1802">
        <v>0</v>
      </c>
    </row>
    <row r="1803" spans="3:13" x14ac:dyDescent="0.3">
      <c r="C1803">
        <v>80</v>
      </c>
      <c r="D1803">
        <v>13</v>
      </c>
      <c r="E1803">
        <v>10005</v>
      </c>
      <c r="F1803" t="s">
        <v>37</v>
      </c>
      <c r="G1803">
        <v>0</v>
      </c>
      <c r="H1803">
        <v>64</v>
      </c>
      <c r="I1803">
        <v>0</v>
      </c>
      <c r="J1803">
        <v>0</v>
      </c>
      <c r="K1803">
        <v>0</v>
      </c>
      <c r="L1803">
        <v>75</v>
      </c>
      <c r="M1803">
        <v>0</v>
      </c>
    </row>
    <row r="1804" spans="3:13" x14ac:dyDescent="0.3">
      <c r="C1804">
        <v>81</v>
      </c>
      <c r="D1804">
        <v>13</v>
      </c>
      <c r="E1804">
        <v>10006</v>
      </c>
      <c r="F1804" t="s">
        <v>37</v>
      </c>
      <c r="G1804">
        <v>0</v>
      </c>
      <c r="H1804">
        <v>77</v>
      </c>
      <c r="I1804">
        <v>5</v>
      </c>
      <c r="J1804">
        <v>10</v>
      </c>
      <c r="K1804">
        <v>10</v>
      </c>
      <c r="L1804">
        <v>87</v>
      </c>
      <c r="M1804">
        <v>0</v>
      </c>
    </row>
    <row r="1805" spans="3:13" x14ac:dyDescent="0.3">
      <c r="C1805">
        <v>82</v>
      </c>
      <c r="D1805">
        <v>13</v>
      </c>
      <c r="E1805">
        <v>10003</v>
      </c>
      <c r="F1805" t="s">
        <v>37</v>
      </c>
      <c r="G1805">
        <v>8</v>
      </c>
      <c r="H1805">
        <v>9</v>
      </c>
      <c r="I1805">
        <v>0</v>
      </c>
      <c r="J1805">
        <v>0</v>
      </c>
      <c r="K1805">
        <v>0</v>
      </c>
      <c r="L1805">
        <v>125</v>
      </c>
      <c r="M1805">
        <v>0</v>
      </c>
    </row>
    <row r="1806" spans="3:13" x14ac:dyDescent="0.3">
      <c r="C1806">
        <v>83</v>
      </c>
      <c r="D1806">
        <v>13</v>
      </c>
      <c r="E1806">
        <v>10006</v>
      </c>
      <c r="F1806" t="s">
        <v>37</v>
      </c>
      <c r="G1806">
        <v>4</v>
      </c>
      <c r="H1806">
        <v>13</v>
      </c>
      <c r="I1806">
        <v>0</v>
      </c>
      <c r="J1806">
        <v>0</v>
      </c>
      <c r="K1806">
        <v>0</v>
      </c>
      <c r="L1806">
        <v>125</v>
      </c>
      <c r="M1806">
        <v>0</v>
      </c>
    </row>
    <row r="1807" spans="3:13" x14ac:dyDescent="0.3">
      <c r="C1807">
        <v>84</v>
      </c>
      <c r="D1807">
        <v>13</v>
      </c>
      <c r="E1807">
        <v>10008</v>
      </c>
      <c r="F1807" t="s">
        <v>37</v>
      </c>
      <c r="G1807">
        <v>2</v>
      </c>
      <c r="H1807">
        <v>20</v>
      </c>
      <c r="I1807">
        <v>0</v>
      </c>
      <c r="J1807">
        <v>0</v>
      </c>
      <c r="K1807">
        <v>0</v>
      </c>
      <c r="L1807">
        <v>125</v>
      </c>
      <c r="M1807">
        <v>0</v>
      </c>
    </row>
    <row r="1808" spans="3:13" x14ac:dyDescent="0.3">
      <c r="C1808">
        <v>85</v>
      </c>
      <c r="D1808">
        <v>13</v>
      </c>
      <c r="E1808">
        <v>10004</v>
      </c>
      <c r="F1808" t="s">
        <v>37</v>
      </c>
      <c r="G1808">
        <v>8</v>
      </c>
      <c r="H1808">
        <v>9</v>
      </c>
      <c r="I1808">
        <v>0</v>
      </c>
      <c r="J1808">
        <v>0</v>
      </c>
      <c r="K1808">
        <v>0</v>
      </c>
      <c r="L1808">
        <v>187</v>
      </c>
      <c r="M1808">
        <v>0</v>
      </c>
    </row>
    <row r="1809" spans="3:13" x14ac:dyDescent="0.3">
      <c r="C1809">
        <v>86</v>
      </c>
      <c r="D1809">
        <v>13</v>
      </c>
      <c r="E1809">
        <v>10005</v>
      </c>
      <c r="F1809" t="s">
        <v>37</v>
      </c>
      <c r="G1809">
        <v>4</v>
      </c>
      <c r="H1809">
        <v>14</v>
      </c>
      <c r="I1809">
        <v>0</v>
      </c>
      <c r="J1809">
        <v>0</v>
      </c>
      <c r="K1809">
        <v>0</v>
      </c>
      <c r="L1809">
        <v>187</v>
      </c>
      <c r="M1809">
        <v>0</v>
      </c>
    </row>
    <row r="1810" spans="3:13" x14ac:dyDescent="0.3">
      <c r="C1810">
        <v>87</v>
      </c>
      <c r="D1810">
        <v>13</v>
      </c>
      <c r="E1810">
        <v>10007</v>
      </c>
      <c r="F1810" t="s">
        <v>37</v>
      </c>
      <c r="G1810">
        <v>2</v>
      </c>
      <c r="H1810">
        <v>18</v>
      </c>
      <c r="I1810">
        <v>0</v>
      </c>
      <c r="J1810">
        <v>0</v>
      </c>
      <c r="K1810">
        <v>0</v>
      </c>
      <c r="L1810">
        <v>187</v>
      </c>
      <c r="M1810">
        <v>0</v>
      </c>
    </row>
    <row r="1811" spans="3:13" x14ac:dyDescent="0.3">
      <c r="C1811">
        <v>88</v>
      </c>
      <c r="D1811">
        <v>13</v>
      </c>
      <c r="E1811">
        <v>10006</v>
      </c>
      <c r="F1811" t="s">
        <v>37</v>
      </c>
      <c r="G1811">
        <v>4</v>
      </c>
      <c r="H1811">
        <v>17</v>
      </c>
      <c r="I1811">
        <v>0</v>
      </c>
      <c r="J1811">
        <v>0</v>
      </c>
      <c r="K1811">
        <v>0</v>
      </c>
      <c r="L1811">
        <v>250</v>
      </c>
      <c r="M1811">
        <v>0</v>
      </c>
    </row>
    <row r="1812" spans="3:13" x14ac:dyDescent="0.3">
      <c r="C1812">
        <v>89</v>
      </c>
      <c r="D1812">
        <v>13</v>
      </c>
      <c r="E1812">
        <v>10008</v>
      </c>
      <c r="F1812" t="s">
        <v>37</v>
      </c>
      <c r="G1812">
        <v>2</v>
      </c>
      <c r="H1812">
        <v>33</v>
      </c>
      <c r="I1812">
        <v>0</v>
      </c>
      <c r="J1812">
        <v>0</v>
      </c>
      <c r="K1812">
        <v>0</v>
      </c>
      <c r="L1812">
        <v>250</v>
      </c>
      <c r="M1812">
        <v>0</v>
      </c>
    </row>
    <row r="1813" spans="3:13" x14ac:dyDescent="0.3">
      <c r="C1813">
        <v>90</v>
      </c>
      <c r="D1813">
        <v>13</v>
      </c>
      <c r="E1813">
        <v>10202</v>
      </c>
      <c r="F1813" t="s">
        <v>37</v>
      </c>
      <c r="G1813">
        <v>1</v>
      </c>
      <c r="H1813">
        <v>4</v>
      </c>
      <c r="I1813">
        <v>0</v>
      </c>
      <c r="J1813">
        <v>0</v>
      </c>
      <c r="K1813">
        <v>0</v>
      </c>
      <c r="L1813">
        <v>250</v>
      </c>
      <c r="M1813">
        <v>0</v>
      </c>
    </row>
    <row r="1814" spans="3:13" x14ac:dyDescent="0.3">
      <c r="C1814">
        <v>91</v>
      </c>
      <c r="D1814">
        <v>14</v>
      </c>
      <c r="E1814">
        <v>10001</v>
      </c>
      <c r="F1814" t="s">
        <v>37</v>
      </c>
      <c r="G1814">
        <v>0</v>
      </c>
      <c r="H1814">
        <v>23</v>
      </c>
      <c r="I1814">
        <v>2</v>
      </c>
      <c r="J1814">
        <v>0.5</v>
      </c>
      <c r="K1814">
        <v>5</v>
      </c>
      <c r="L1814">
        <v>22</v>
      </c>
      <c r="M1814">
        <v>0</v>
      </c>
    </row>
    <row r="1815" spans="3:13" x14ac:dyDescent="0.3">
      <c r="C1815">
        <v>92</v>
      </c>
      <c r="D1815">
        <v>14</v>
      </c>
      <c r="E1815">
        <v>10002</v>
      </c>
      <c r="F1815" t="s">
        <v>37</v>
      </c>
      <c r="G1815">
        <v>0</v>
      </c>
      <c r="H1815">
        <v>35</v>
      </c>
      <c r="I1815">
        <v>2</v>
      </c>
      <c r="J1815">
        <v>1</v>
      </c>
      <c r="K1815">
        <v>5</v>
      </c>
      <c r="L1815">
        <v>30</v>
      </c>
      <c r="M1815">
        <v>0</v>
      </c>
    </row>
    <row r="1816" spans="3:13" x14ac:dyDescent="0.3">
      <c r="C1816">
        <v>93</v>
      </c>
      <c r="D1816">
        <v>14</v>
      </c>
      <c r="E1816">
        <v>10003</v>
      </c>
      <c r="F1816" t="s">
        <v>37</v>
      </c>
      <c r="G1816">
        <v>0</v>
      </c>
      <c r="H1816">
        <v>42</v>
      </c>
      <c r="I1816">
        <v>2</v>
      </c>
      <c r="J1816">
        <v>1</v>
      </c>
      <c r="K1816">
        <v>5</v>
      </c>
      <c r="L1816">
        <v>18</v>
      </c>
      <c r="M1816">
        <v>0</v>
      </c>
    </row>
    <row r="1817" spans="3:13" x14ac:dyDescent="0.3">
      <c r="C1817">
        <v>94</v>
      </c>
      <c r="D1817">
        <v>14</v>
      </c>
      <c r="E1817">
        <v>10004</v>
      </c>
      <c r="F1817" t="s">
        <v>37</v>
      </c>
      <c r="G1817">
        <v>0</v>
      </c>
      <c r="H1817">
        <v>48</v>
      </c>
      <c r="I1817">
        <v>2</v>
      </c>
      <c r="J1817">
        <v>1</v>
      </c>
      <c r="K1817">
        <v>5</v>
      </c>
      <c r="L1817">
        <v>50</v>
      </c>
      <c r="M1817">
        <v>0</v>
      </c>
    </row>
    <row r="1818" spans="3:13" x14ac:dyDescent="0.3">
      <c r="C1818">
        <v>95</v>
      </c>
      <c r="D1818">
        <v>14</v>
      </c>
      <c r="E1818">
        <v>10005</v>
      </c>
      <c r="F1818" t="s">
        <v>37</v>
      </c>
      <c r="G1818">
        <v>0</v>
      </c>
      <c r="H1818">
        <v>60</v>
      </c>
      <c r="I1818">
        <v>2</v>
      </c>
      <c r="J1818">
        <v>1</v>
      </c>
      <c r="K1818">
        <v>5</v>
      </c>
      <c r="L1818">
        <v>75</v>
      </c>
      <c r="M1818">
        <v>0</v>
      </c>
    </row>
    <row r="1819" spans="3:13" x14ac:dyDescent="0.3">
      <c r="C1819">
        <v>96</v>
      </c>
      <c r="D1819">
        <v>14</v>
      </c>
      <c r="E1819">
        <v>10006</v>
      </c>
      <c r="F1819" t="s">
        <v>37</v>
      </c>
      <c r="G1819">
        <v>0</v>
      </c>
      <c r="H1819">
        <v>70</v>
      </c>
      <c r="I1819">
        <v>2</v>
      </c>
      <c r="J1819">
        <v>1</v>
      </c>
      <c r="K1819">
        <v>5</v>
      </c>
      <c r="L1819">
        <v>100</v>
      </c>
      <c r="M1819">
        <v>0</v>
      </c>
    </row>
    <row r="1820" spans="3:13" x14ac:dyDescent="0.3">
      <c r="C1820">
        <v>97</v>
      </c>
      <c r="D1820">
        <v>14</v>
      </c>
      <c r="E1820">
        <v>10007</v>
      </c>
      <c r="F1820" t="s">
        <v>37</v>
      </c>
      <c r="G1820">
        <v>0</v>
      </c>
      <c r="H1820">
        <v>152</v>
      </c>
      <c r="I1820">
        <v>2</v>
      </c>
      <c r="J1820">
        <v>1</v>
      </c>
      <c r="K1820">
        <v>5</v>
      </c>
      <c r="L1820">
        <v>125</v>
      </c>
      <c r="M1820">
        <v>0</v>
      </c>
    </row>
    <row r="1821" spans="3:13" x14ac:dyDescent="0.3">
      <c r="C1821">
        <v>98</v>
      </c>
      <c r="D1821">
        <v>14</v>
      </c>
      <c r="E1821">
        <v>10008</v>
      </c>
      <c r="F1821" t="s">
        <v>37</v>
      </c>
      <c r="G1821">
        <v>0</v>
      </c>
      <c r="H1821">
        <v>189</v>
      </c>
      <c r="I1821">
        <v>2</v>
      </c>
      <c r="J1821">
        <v>1</v>
      </c>
      <c r="K1821">
        <v>5</v>
      </c>
      <c r="L1821">
        <v>150</v>
      </c>
      <c r="M1821">
        <v>0</v>
      </c>
    </row>
    <row r="1822" spans="3:13" x14ac:dyDescent="0.3">
      <c r="C1822">
        <v>99</v>
      </c>
      <c r="D1822">
        <v>14</v>
      </c>
      <c r="E1822">
        <v>10201</v>
      </c>
      <c r="F1822" t="s">
        <v>37</v>
      </c>
      <c r="G1822">
        <v>0</v>
      </c>
      <c r="H1822">
        <v>39</v>
      </c>
      <c r="I1822">
        <v>0</v>
      </c>
      <c r="J1822">
        <v>0</v>
      </c>
      <c r="K1822">
        <v>0</v>
      </c>
      <c r="L1822">
        <v>175</v>
      </c>
      <c r="M1822">
        <v>0</v>
      </c>
    </row>
    <row r="1823" spans="3:13" x14ac:dyDescent="0.3">
      <c r="C1823">
        <v>100</v>
      </c>
      <c r="D1823">
        <v>14</v>
      </c>
      <c r="E1823">
        <v>10202</v>
      </c>
      <c r="F1823" t="s">
        <v>37</v>
      </c>
      <c r="G1823">
        <v>0</v>
      </c>
      <c r="H1823">
        <v>39</v>
      </c>
      <c r="I1823">
        <v>0</v>
      </c>
      <c r="J1823">
        <v>0</v>
      </c>
      <c r="K1823">
        <v>0</v>
      </c>
      <c r="L1823">
        <v>175</v>
      </c>
      <c r="M1823">
        <v>0</v>
      </c>
    </row>
    <row r="1824" spans="3:13" x14ac:dyDescent="0.3">
      <c r="C1824">
        <v>101</v>
      </c>
      <c r="D1824">
        <v>14</v>
      </c>
      <c r="E1824">
        <v>10203</v>
      </c>
      <c r="F1824" t="s">
        <v>37</v>
      </c>
      <c r="G1824">
        <v>0</v>
      </c>
      <c r="H1824">
        <v>39</v>
      </c>
      <c r="I1824">
        <v>0</v>
      </c>
      <c r="J1824">
        <v>0</v>
      </c>
      <c r="K1824">
        <v>0</v>
      </c>
      <c r="L1824">
        <v>175</v>
      </c>
      <c r="M1824">
        <v>0</v>
      </c>
    </row>
    <row r="1825" spans="3:13" x14ac:dyDescent="0.3">
      <c r="C1825">
        <v>102</v>
      </c>
      <c r="D1825">
        <v>14</v>
      </c>
      <c r="E1825">
        <v>10006</v>
      </c>
      <c r="F1825" t="s">
        <v>37</v>
      </c>
      <c r="G1825">
        <v>0</v>
      </c>
      <c r="H1825">
        <v>14</v>
      </c>
      <c r="I1825">
        <v>0</v>
      </c>
      <c r="J1825">
        <v>0</v>
      </c>
      <c r="K1825">
        <v>0</v>
      </c>
      <c r="L1825">
        <v>175</v>
      </c>
      <c r="M1825">
        <v>0</v>
      </c>
    </row>
    <row r="1826" spans="3:13" x14ac:dyDescent="0.3">
      <c r="C1826">
        <v>103</v>
      </c>
      <c r="D1826">
        <v>14</v>
      </c>
      <c r="E1826">
        <v>10007</v>
      </c>
      <c r="F1826" t="s">
        <v>37</v>
      </c>
      <c r="G1826">
        <v>0</v>
      </c>
      <c r="H1826">
        <v>15</v>
      </c>
      <c r="I1826">
        <v>0</v>
      </c>
      <c r="J1826">
        <v>0</v>
      </c>
      <c r="K1826">
        <v>0</v>
      </c>
      <c r="L1826">
        <v>175</v>
      </c>
      <c r="M1826">
        <v>0</v>
      </c>
    </row>
    <row r="1827" spans="3:13" x14ac:dyDescent="0.3">
      <c r="C1827">
        <v>104</v>
      </c>
      <c r="D1827">
        <v>14</v>
      </c>
      <c r="E1827">
        <v>10008</v>
      </c>
      <c r="F1827" t="s">
        <v>37</v>
      </c>
      <c r="G1827">
        <v>0</v>
      </c>
      <c r="H1827">
        <v>17</v>
      </c>
      <c r="I1827">
        <v>0</v>
      </c>
      <c r="J1827">
        <v>0</v>
      </c>
      <c r="K1827">
        <v>0</v>
      </c>
      <c r="L1827">
        <v>175</v>
      </c>
      <c r="M1827">
        <v>0</v>
      </c>
    </row>
    <row r="1828" spans="3:13" x14ac:dyDescent="0.3">
      <c r="C1828">
        <v>105</v>
      </c>
      <c r="D1828">
        <v>15</v>
      </c>
      <c r="E1828">
        <v>10001</v>
      </c>
      <c r="F1828" t="s">
        <v>37</v>
      </c>
      <c r="G1828">
        <v>0</v>
      </c>
      <c r="H1828">
        <v>14</v>
      </c>
      <c r="I1828">
        <v>0</v>
      </c>
      <c r="J1828">
        <v>0</v>
      </c>
      <c r="K1828">
        <v>0</v>
      </c>
      <c r="L1828">
        <v>6</v>
      </c>
      <c r="M1828">
        <v>0</v>
      </c>
    </row>
    <row r="1829" spans="3:13" x14ac:dyDescent="0.3">
      <c r="C1829">
        <v>106</v>
      </c>
      <c r="D1829">
        <v>15</v>
      </c>
      <c r="E1829">
        <v>10002</v>
      </c>
      <c r="F1829" t="s">
        <v>37</v>
      </c>
      <c r="G1829">
        <v>0</v>
      </c>
      <c r="H1829">
        <v>27</v>
      </c>
      <c r="I1829">
        <v>0</v>
      </c>
      <c r="J1829">
        <v>0</v>
      </c>
      <c r="K1829">
        <v>0</v>
      </c>
      <c r="L1829">
        <v>18</v>
      </c>
      <c r="M1829">
        <v>0</v>
      </c>
    </row>
    <row r="1830" spans="3:13" x14ac:dyDescent="0.3">
      <c r="C1830">
        <v>107</v>
      </c>
      <c r="D1830">
        <v>15</v>
      </c>
      <c r="E1830">
        <v>10003</v>
      </c>
      <c r="F1830" t="s">
        <v>37</v>
      </c>
      <c r="G1830">
        <v>0</v>
      </c>
      <c r="H1830">
        <v>39</v>
      </c>
      <c r="I1830">
        <v>0</v>
      </c>
      <c r="J1830">
        <v>0</v>
      </c>
      <c r="K1830">
        <v>0</v>
      </c>
      <c r="L1830">
        <v>37</v>
      </c>
      <c r="M1830">
        <v>0</v>
      </c>
    </row>
    <row r="1831" spans="3:13" x14ac:dyDescent="0.3">
      <c r="C1831">
        <v>108</v>
      </c>
      <c r="D1831">
        <v>15</v>
      </c>
      <c r="E1831">
        <v>10004</v>
      </c>
      <c r="F1831" t="s">
        <v>37</v>
      </c>
      <c r="G1831">
        <v>0</v>
      </c>
      <c r="H1831">
        <v>52</v>
      </c>
      <c r="I1831">
        <v>0</v>
      </c>
      <c r="J1831">
        <v>0</v>
      </c>
      <c r="K1831">
        <v>0</v>
      </c>
      <c r="L1831">
        <v>56</v>
      </c>
      <c r="M1831">
        <v>0</v>
      </c>
    </row>
    <row r="1832" spans="3:13" x14ac:dyDescent="0.3">
      <c r="C1832">
        <v>109</v>
      </c>
      <c r="D1832">
        <v>15</v>
      </c>
      <c r="E1832">
        <v>10005</v>
      </c>
      <c r="F1832" t="s">
        <v>37</v>
      </c>
      <c r="G1832">
        <v>0</v>
      </c>
      <c r="H1832">
        <v>64</v>
      </c>
      <c r="I1832">
        <v>0</v>
      </c>
      <c r="J1832">
        <v>0</v>
      </c>
      <c r="K1832">
        <v>0</v>
      </c>
      <c r="L1832">
        <v>75</v>
      </c>
      <c r="M1832">
        <v>0</v>
      </c>
    </row>
    <row r="1833" spans="3:13" x14ac:dyDescent="0.3">
      <c r="C1833">
        <v>110</v>
      </c>
      <c r="D1833">
        <v>15</v>
      </c>
      <c r="E1833">
        <v>10006</v>
      </c>
      <c r="F1833" t="s">
        <v>37</v>
      </c>
      <c r="G1833">
        <v>0</v>
      </c>
      <c r="H1833">
        <v>77</v>
      </c>
      <c r="I1833">
        <v>0</v>
      </c>
      <c r="J1833">
        <v>0</v>
      </c>
      <c r="K1833">
        <v>0</v>
      </c>
      <c r="L1833">
        <v>87</v>
      </c>
      <c r="M1833">
        <v>0</v>
      </c>
    </row>
    <row r="1834" spans="3:13" x14ac:dyDescent="0.3">
      <c r="C1834">
        <v>111</v>
      </c>
      <c r="D1834">
        <v>15</v>
      </c>
      <c r="E1834">
        <v>10006</v>
      </c>
      <c r="F1834" t="s">
        <v>37</v>
      </c>
      <c r="G1834">
        <v>4</v>
      </c>
      <c r="H1834">
        <v>14</v>
      </c>
      <c r="I1834">
        <v>0</v>
      </c>
      <c r="J1834">
        <v>0</v>
      </c>
      <c r="K1834">
        <v>0</v>
      </c>
      <c r="L1834">
        <v>125</v>
      </c>
      <c r="M1834">
        <v>0</v>
      </c>
    </row>
    <row r="1835" spans="3:13" x14ac:dyDescent="0.3">
      <c r="C1835">
        <v>112</v>
      </c>
      <c r="D1835">
        <v>15</v>
      </c>
      <c r="E1835">
        <v>10008</v>
      </c>
      <c r="F1835" t="s">
        <v>37</v>
      </c>
      <c r="G1835">
        <v>2</v>
      </c>
      <c r="H1835">
        <v>9</v>
      </c>
      <c r="I1835">
        <v>0</v>
      </c>
      <c r="J1835">
        <v>0</v>
      </c>
      <c r="K1835">
        <v>0</v>
      </c>
      <c r="L1835">
        <v>125</v>
      </c>
      <c r="M1835">
        <v>0</v>
      </c>
    </row>
    <row r="1836" spans="3:13" x14ac:dyDescent="0.3">
      <c r="C1836">
        <v>113</v>
      </c>
      <c r="D1836">
        <v>15</v>
      </c>
      <c r="E1836">
        <v>10202</v>
      </c>
      <c r="F1836" t="s">
        <v>37</v>
      </c>
      <c r="G1836">
        <v>1</v>
      </c>
      <c r="H1836">
        <v>4</v>
      </c>
      <c r="I1836">
        <v>0</v>
      </c>
      <c r="J1836">
        <v>0</v>
      </c>
      <c r="K1836">
        <v>0</v>
      </c>
      <c r="L1836">
        <v>125</v>
      </c>
      <c r="M1836">
        <v>0</v>
      </c>
    </row>
    <row r="1837" spans="3:13" x14ac:dyDescent="0.3">
      <c r="C1837">
        <v>114</v>
      </c>
      <c r="D1837">
        <v>15</v>
      </c>
      <c r="E1837">
        <v>10004</v>
      </c>
      <c r="F1837" t="s">
        <v>37</v>
      </c>
      <c r="G1837">
        <v>4</v>
      </c>
      <c r="H1837">
        <v>14</v>
      </c>
      <c r="I1837">
        <v>0</v>
      </c>
      <c r="J1837">
        <v>0</v>
      </c>
      <c r="K1837">
        <v>0</v>
      </c>
      <c r="L1837">
        <v>250</v>
      </c>
      <c r="M1837">
        <v>0</v>
      </c>
    </row>
    <row r="1838" spans="3:13" x14ac:dyDescent="0.3">
      <c r="C1838">
        <v>115</v>
      </c>
      <c r="D1838">
        <v>15</v>
      </c>
      <c r="E1838">
        <v>10007</v>
      </c>
      <c r="F1838" t="s">
        <v>37</v>
      </c>
      <c r="G1838">
        <v>1</v>
      </c>
      <c r="H1838">
        <v>9</v>
      </c>
      <c r="I1838">
        <v>0</v>
      </c>
      <c r="J1838">
        <v>0</v>
      </c>
      <c r="K1838">
        <v>0</v>
      </c>
      <c r="L1838">
        <v>250</v>
      </c>
      <c r="M1838">
        <v>0</v>
      </c>
    </row>
    <row r="1839" spans="3:13" x14ac:dyDescent="0.3">
      <c r="C1839">
        <v>116</v>
      </c>
      <c r="D1839">
        <v>15</v>
      </c>
      <c r="E1839">
        <v>10201</v>
      </c>
      <c r="F1839" t="s">
        <v>37</v>
      </c>
      <c r="G1839">
        <v>1</v>
      </c>
      <c r="H1839">
        <v>4</v>
      </c>
      <c r="I1839">
        <v>0</v>
      </c>
      <c r="J1839">
        <v>0</v>
      </c>
      <c r="K1839">
        <v>0</v>
      </c>
      <c r="L1839">
        <v>250</v>
      </c>
      <c r="M1839">
        <v>0</v>
      </c>
    </row>
    <row r="1840" spans="3:13" x14ac:dyDescent="0.3">
      <c r="C1840">
        <v>117</v>
      </c>
      <c r="D1840">
        <v>15</v>
      </c>
      <c r="E1840">
        <v>10101</v>
      </c>
      <c r="F1840" t="s">
        <v>37</v>
      </c>
      <c r="G1840">
        <v>4</v>
      </c>
      <c r="H1840">
        <v>14</v>
      </c>
      <c r="I1840">
        <v>0</v>
      </c>
      <c r="J1840">
        <v>0</v>
      </c>
      <c r="K1840">
        <v>0</v>
      </c>
      <c r="L1840">
        <v>125</v>
      </c>
      <c r="M1840">
        <v>0</v>
      </c>
    </row>
    <row r="1841" spans="3:13" x14ac:dyDescent="0.3">
      <c r="C1841">
        <v>118</v>
      </c>
      <c r="D1841">
        <v>15</v>
      </c>
      <c r="E1841">
        <v>10005</v>
      </c>
      <c r="F1841" t="s">
        <v>37</v>
      </c>
      <c r="G1841">
        <v>7</v>
      </c>
      <c r="H1841">
        <v>9</v>
      </c>
      <c r="I1841">
        <v>0</v>
      </c>
      <c r="J1841">
        <v>0</v>
      </c>
      <c r="K1841">
        <v>0</v>
      </c>
      <c r="L1841">
        <v>375</v>
      </c>
      <c r="M1841">
        <v>0</v>
      </c>
    </row>
    <row r="1842" spans="3:13" x14ac:dyDescent="0.3">
      <c r="C1842">
        <v>119</v>
      </c>
      <c r="D1842">
        <v>15</v>
      </c>
      <c r="E1842">
        <v>10203</v>
      </c>
      <c r="F1842" t="s">
        <v>37</v>
      </c>
      <c r="G1842">
        <v>1</v>
      </c>
      <c r="H1842">
        <v>4</v>
      </c>
      <c r="I1842">
        <v>0</v>
      </c>
      <c r="J1842">
        <v>0</v>
      </c>
      <c r="K1842">
        <v>0</v>
      </c>
      <c r="L1842">
        <v>375</v>
      </c>
      <c r="M1842">
        <v>0</v>
      </c>
    </row>
    <row r="1843" spans="3:13" x14ac:dyDescent="0.3">
      <c r="C1843">
        <v>120</v>
      </c>
      <c r="D1843">
        <v>15</v>
      </c>
      <c r="E1843">
        <v>10201</v>
      </c>
      <c r="F1843" t="s">
        <v>37</v>
      </c>
      <c r="G1843">
        <v>2</v>
      </c>
      <c r="H1843">
        <v>27</v>
      </c>
      <c r="I1843">
        <v>0</v>
      </c>
      <c r="J1843">
        <v>0</v>
      </c>
      <c r="K1843">
        <v>0</v>
      </c>
      <c r="L1843">
        <v>500</v>
      </c>
      <c r="M1843">
        <v>0</v>
      </c>
    </row>
    <row r="1844" spans="3:13" x14ac:dyDescent="0.3">
      <c r="C1844">
        <v>121</v>
      </c>
      <c r="D1844">
        <v>15</v>
      </c>
      <c r="E1844">
        <v>10202</v>
      </c>
      <c r="F1844" t="s">
        <v>37</v>
      </c>
      <c r="G1844">
        <v>2</v>
      </c>
      <c r="H1844">
        <v>39</v>
      </c>
      <c r="I1844">
        <v>0</v>
      </c>
      <c r="J1844">
        <v>0</v>
      </c>
      <c r="K1844">
        <v>0</v>
      </c>
      <c r="L1844">
        <v>500</v>
      </c>
      <c r="M1844">
        <v>0</v>
      </c>
    </row>
    <row r="1845" spans="3:13" x14ac:dyDescent="0.3">
      <c r="C1845">
        <v>122</v>
      </c>
      <c r="D1845">
        <v>15</v>
      </c>
      <c r="E1845">
        <v>10203</v>
      </c>
      <c r="F1845" t="s">
        <v>37</v>
      </c>
      <c r="G1845">
        <v>2</v>
      </c>
      <c r="H1845">
        <v>52</v>
      </c>
      <c r="I1845">
        <v>0</v>
      </c>
      <c r="J1845">
        <v>0</v>
      </c>
      <c r="K1845">
        <v>0</v>
      </c>
      <c r="L1845">
        <v>500</v>
      </c>
      <c r="M1845">
        <v>0</v>
      </c>
    </row>
    <row r="1846" spans="3:13" x14ac:dyDescent="0.3">
      <c r="C1846">
        <v>1001</v>
      </c>
      <c r="D1846">
        <v>1001</v>
      </c>
      <c r="E1846">
        <v>1</v>
      </c>
      <c r="F1846" t="s">
        <v>37</v>
      </c>
      <c r="G1846">
        <v>0</v>
      </c>
      <c r="H1846">
        <v>27</v>
      </c>
      <c r="I1846">
        <v>5</v>
      </c>
      <c r="J1846">
        <v>0.5</v>
      </c>
      <c r="K1846">
        <v>4</v>
      </c>
      <c r="L1846">
        <v>6</v>
      </c>
      <c r="M1846">
        <v>0</v>
      </c>
    </row>
    <row r="1847" spans="3:13" x14ac:dyDescent="0.3">
      <c r="C1847">
        <v>1002</v>
      </c>
      <c r="D1847">
        <v>1002</v>
      </c>
      <c r="E1847">
        <v>2</v>
      </c>
      <c r="F1847" t="s">
        <v>37</v>
      </c>
      <c r="G1847">
        <v>0</v>
      </c>
      <c r="H1847">
        <v>27</v>
      </c>
      <c r="I1847">
        <v>5</v>
      </c>
      <c r="J1847">
        <v>0.5</v>
      </c>
      <c r="K1847">
        <v>4</v>
      </c>
      <c r="L1847">
        <v>6</v>
      </c>
      <c r="M1847">
        <v>0</v>
      </c>
    </row>
    <row r="1848" spans="3:13" x14ac:dyDescent="0.3">
      <c r="C1848">
        <v>1003</v>
      </c>
      <c r="D1848">
        <v>1003</v>
      </c>
      <c r="E1848">
        <v>3</v>
      </c>
      <c r="F1848" t="s">
        <v>37</v>
      </c>
      <c r="G1848">
        <v>0</v>
      </c>
      <c r="H1848">
        <v>27</v>
      </c>
      <c r="I1848">
        <v>5</v>
      </c>
      <c r="J1848">
        <v>0.5</v>
      </c>
      <c r="K1848">
        <v>4</v>
      </c>
      <c r="L1848">
        <v>6</v>
      </c>
      <c r="M1848">
        <v>0</v>
      </c>
    </row>
    <row r="1849" spans="3:13" x14ac:dyDescent="0.3">
      <c r="C1849">
        <v>1004</v>
      </c>
      <c r="D1849">
        <v>1004</v>
      </c>
      <c r="E1849">
        <v>4</v>
      </c>
      <c r="F1849" t="s">
        <v>37</v>
      </c>
      <c r="G1849">
        <v>0</v>
      </c>
      <c r="H1849">
        <v>27</v>
      </c>
      <c r="I1849">
        <v>5</v>
      </c>
      <c r="J1849">
        <v>0.5</v>
      </c>
      <c r="K1849">
        <v>4</v>
      </c>
      <c r="L1849">
        <v>6</v>
      </c>
      <c r="M1849">
        <v>0</v>
      </c>
    </row>
    <row r="1850" spans="3:13" x14ac:dyDescent="0.3">
      <c r="C1850">
        <v>1005</v>
      </c>
      <c r="D1850">
        <v>1005</v>
      </c>
      <c r="E1850">
        <v>5</v>
      </c>
      <c r="F1850" t="s">
        <v>37</v>
      </c>
      <c r="G1850">
        <v>0</v>
      </c>
      <c r="H1850">
        <v>27</v>
      </c>
      <c r="I1850">
        <v>5</v>
      </c>
      <c r="J1850">
        <v>0.5</v>
      </c>
      <c r="K1850">
        <v>4</v>
      </c>
      <c r="L1850">
        <v>6</v>
      </c>
      <c r="M1850">
        <v>0</v>
      </c>
    </row>
    <row r="1851" spans="3:13" x14ac:dyDescent="0.3">
      <c r="C1851">
        <v>1006</v>
      </c>
      <c r="D1851">
        <v>1006</v>
      </c>
      <c r="E1851">
        <v>6</v>
      </c>
      <c r="F1851" t="s">
        <v>37</v>
      </c>
      <c r="G1851">
        <v>0</v>
      </c>
      <c r="H1851">
        <v>27</v>
      </c>
      <c r="I1851">
        <v>5</v>
      </c>
      <c r="J1851">
        <v>0.5</v>
      </c>
      <c r="K1851">
        <v>4</v>
      </c>
      <c r="L1851">
        <v>6</v>
      </c>
      <c r="M1851">
        <v>0</v>
      </c>
    </row>
    <row r="1852" spans="3:13" x14ac:dyDescent="0.3">
      <c r="C1852">
        <v>1007</v>
      </c>
      <c r="D1852">
        <v>1007</v>
      </c>
      <c r="E1852">
        <v>7</v>
      </c>
      <c r="F1852" t="s">
        <v>37</v>
      </c>
      <c r="G1852">
        <v>0</v>
      </c>
      <c r="H1852">
        <v>27</v>
      </c>
      <c r="I1852">
        <v>5</v>
      </c>
      <c r="J1852">
        <v>0.5</v>
      </c>
      <c r="K1852">
        <v>4</v>
      </c>
      <c r="L1852">
        <v>6</v>
      </c>
      <c r="M1852">
        <v>0</v>
      </c>
    </row>
    <row r="1853" spans="3:13" x14ac:dyDescent="0.3">
      <c r="C1853">
        <v>1008</v>
      </c>
      <c r="D1853">
        <v>1008</v>
      </c>
      <c r="E1853">
        <v>8</v>
      </c>
      <c r="F1853" t="s">
        <v>37</v>
      </c>
      <c r="G1853">
        <v>0</v>
      </c>
      <c r="H1853">
        <v>27</v>
      </c>
      <c r="I1853">
        <v>5</v>
      </c>
      <c r="J1853">
        <v>0.5</v>
      </c>
      <c r="K1853">
        <v>4</v>
      </c>
      <c r="L1853">
        <v>6</v>
      </c>
      <c r="M1853">
        <v>0</v>
      </c>
    </row>
    <row r="1854" spans="3:13" x14ac:dyDescent="0.3">
      <c r="C1854">
        <v>1009</v>
      </c>
      <c r="D1854">
        <v>1009</v>
      </c>
      <c r="E1854">
        <v>9</v>
      </c>
      <c r="F1854" t="s">
        <v>37</v>
      </c>
      <c r="G1854">
        <v>0</v>
      </c>
      <c r="H1854">
        <v>27</v>
      </c>
      <c r="I1854">
        <v>5</v>
      </c>
      <c r="J1854">
        <v>0.5</v>
      </c>
      <c r="K1854">
        <v>4</v>
      </c>
      <c r="L1854">
        <v>6</v>
      </c>
      <c r="M1854">
        <v>0</v>
      </c>
    </row>
    <row r="1855" spans="3:13" x14ac:dyDescent="0.3">
      <c r="C1855">
        <v>1010</v>
      </c>
      <c r="D1855">
        <v>1010</v>
      </c>
      <c r="E1855">
        <v>10</v>
      </c>
      <c r="F1855" t="s">
        <v>37</v>
      </c>
      <c r="G1855">
        <v>0</v>
      </c>
      <c r="H1855">
        <v>27</v>
      </c>
      <c r="I1855">
        <v>5</v>
      </c>
      <c r="J1855">
        <v>0.5</v>
      </c>
      <c r="K1855">
        <v>4</v>
      </c>
      <c r="L1855">
        <v>6</v>
      </c>
      <c r="M1855">
        <v>0</v>
      </c>
    </row>
    <row r="1856" spans="3:13" x14ac:dyDescent="0.3">
      <c r="C1856">
        <v>1011</v>
      </c>
      <c r="D1856">
        <v>1011</v>
      </c>
      <c r="E1856">
        <v>11</v>
      </c>
      <c r="F1856" t="s">
        <v>37</v>
      </c>
      <c r="G1856">
        <v>0</v>
      </c>
      <c r="H1856">
        <v>27</v>
      </c>
      <c r="I1856">
        <v>5</v>
      </c>
      <c r="J1856">
        <v>0.5</v>
      </c>
      <c r="K1856">
        <v>4</v>
      </c>
      <c r="L1856">
        <v>6</v>
      </c>
      <c r="M1856">
        <v>0</v>
      </c>
    </row>
    <row r="1857" spans="3:13" x14ac:dyDescent="0.3">
      <c r="C1857">
        <v>1012</v>
      </c>
      <c r="D1857">
        <v>1012</v>
      </c>
      <c r="E1857">
        <v>12</v>
      </c>
      <c r="F1857" t="s">
        <v>37</v>
      </c>
      <c r="G1857">
        <v>0</v>
      </c>
      <c r="H1857">
        <v>27</v>
      </c>
      <c r="I1857">
        <v>5</v>
      </c>
      <c r="J1857">
        <v>0.5</v>
      </c>
      <c r="K1857">
        <v>4</v>
      </c>
      <c r="L1857">
        <v>6</v>
      </c>
      <c r="M1857">
        <v>0</v>
      </c>
    </row>
    <row r="1858" spans="3:13" x14ac:dyDescent="0.3">
      <c r="C1858">
        <v>1013</v>
      </c>
      <c r="D1858">
        <v>1013</v>
      </c>
      <c r="E1858">
        <v>13</v>
      </c>
      <c r="F1858" t="s">
        <v>37</v>
      </c>
      <c r="G1858">
        <v>0</v>
      </c>
      <c r="H1858">
        <v>27</v>
      </c>
      <c r="I1858">
        <v>5</v>
      </c>
      <c r="J1858">
        <v>0.5</v>
      </c>
      <c r="K1858">
        <v>4</v>
      </c>
      <c r="L1858">
        <v>6</v>
      </c>
      <c r="M1858">
        <v>0</v>
      </c>
    </row>
    <row r="1859" spans="3:13" x14ac:dyDescent="0.3">
      <c r="C1859">
        <v>1014</v>
      </c>
      <c r="D1859">
        <v>1014</v>
      </c>
      <c r="E1859">
        <v>14</v>
      </c>
      <c r="F1859" t="s">
        <v>37</v>
      </c>
      <c r="G1859">
        <v>0</v>
      </c>
      <c r="H1859">
        <v>27</v>
      </c>
      <c r="I1859">
        <v>5</v>
      </c>
      <c r="J1859">
        <v>0.5</v>
      </c>
      <c r="K1859">
        <v>4</v>
      </c>
      <c r="L1859">
        <v>6</v>
      </c>
      <c r="M1859">
        <v>0</v>
      </c>
    </row>
    <row r="1860" spans="3:13" x14ac:dyDescent="0.3">
      <c r="C1860">
        <v>1015</v>
      </c>
      <c r="D1860">
        <v>1015</v>
      </c>
      <c r="E1860">
        <v>15</v>
      </c>
      <c r="F1860" t="s">
        <v>37</v>
      </c>
      <c r="G1860">
        <v>0</v>
      </c>
      <c r="H1860">
        <v>27</v>
      </c>
      <c r="I1860">
        <v>5</v>
      </c>
      <c r="J1860">
        <v>0.5</v>
      </c>
      <c r="K1860">
        <v>4</v>
      </c>
      <c r="L1860">
        <v>6</v>
      </c>
      <c r="M1860">
        <v>0</v>
      </c>
    </row>
    <row r="1861" spans="3:13" x14ac:dyDescent="0.3">
      <c r="C1861">
        <v>1016</v>
      </c>
      <c r="D1861">
        <v>1016</v>
      </c>
      <c r="E1861">
        <v>16</v>
      </c>
      <c r="F1861" t="s">
        <v>37</v>
      </c>
      <c r="G1861">
        <v>0</v>
      </c>
      <c r="H1861">
        <v>27</v>
      </c>
      <c r="I1861">
        <v>5</v>
      </c>
      <c r="J1861">
        <v>0.5</v>
      </c>
      <c r="K1861">
        <v>4</v>
      </c>
      <c r="L1861">
        <v>6</v>
      </c>
      <c r="M1861">
        <v>0</v>
      </c>
    </row>
    <row r="1862" spans="3:13" x14ac:dyDescent="0.3">
      <c r="C1862">
        <v>1017</v>
      </c>
      <c r="D1862">
        <v>1017</v>
      </c>
      <c r="E1862">
        <v>17</v>
      </c>
      <c r="F1862" t="s">
        <v>37</v>
      </c>
      <c r="G1862">
        <v>0</v>
      </c>
      <c r="H1862">
        <v>27</v>
      </c>
      <c r="I1862">
        <v>5</v>
      </c>
      <c r="J1862">
        <v>0.5</v>
      </c>
      <c r="K1862">
        <v>4</v>
      </c>
      <c r="L1862">
        <v>6</v>
      </c>
      <c r="M1862">
        <v>0</v>
      </c>
    </row>
    <row r="1863" spans="3:13" x14ac:dyDescent="0.3">
      <c r="C1863">
        <v>1018</v>
      </c>
      <c r="D1863">
        <v>1018</v>
      </c>
      <c r="E1863">
        <v>18</v>
      </c>
      <c r="F1863" t="s">
        <v>37</v>
      </c>
      <c r="G1863">
        <v>0</v>
      </c>
      <c r="H1863">
        <v>27</v>
      </c>
      <c r="I1863">
        <v>5</v>
      </c>
      <c r="J1863">
        <v>0.5</v>
      </c>
      <c r="K1863">
        <v>4</v>
      </c>
      <c r="L1863">
        <v>6</v>
      </c>
      <c r="M1863">
        <v>0</v>
      </c>
    </row>
    <row r="1864" spans="3:13" x14ac:dyDescent="0.3">
      <c r="C1864">
        <v>1019</v>
      </c>
      <c r="D1864">
        <v>1019</v>
      </c>
      <c r="E1864">
        <v>19</v>
      </c>
      <c r="F1864" t="s">
        <v>37</v>
      </c>
      <c r="G1864">
        <v>0</v>
      </c>
      <c r="H1864">
        <v>27</v>
      </c>
      <c r="I1864">
        <v>5</v>
      </c>
      <c r="J1864">
        <v>0.5</v>
      </c>
      <c r="K1864">
        <v>4</v>
      </c>
      <c r="L1864">
        <v>6</v>
      </c>
      <c r="M1864">
        <v>0</v>
      </c>
    </row>
    <row r="1865" spans="3:13" x14ac:dyDescent="0.3">
      <c r="C1865">
        <v>1020</v>
      </c>
      <c r="D1865">
        <v>1020</v>
      </c>
      <c r="E1865">
        <v>20</v>
      </c>
      <c r="F1865" t="s">
        <v>37</v>
      </c>
      <c r="G1865">
        <v>0</v>
      </c>
      <c r="H1865">
        <v>27</v>
      </c>
      <c r="I1865">
        <v>5</v>
      </c>
      <c r="J1865">
        <v>0.5</v>
      </c>
      <c r="K1865">
        <v>4</v>
      </c>
      <c r="L1865">
        <v>6</v>
      </c>
      <c r="M1865">
        <v>0</v>
      </c>
    </row>
    <row r="1866" spans="3:13" x14ac:dyDescent="0.3">
      <c r="C1866">
        <v>1021</v>
      </c>
      <c r="D1866">
        <v>1021</v>
      </c>
      <c r="E1866">
        <v>21</v>
      </c>
      <c r="F1866" t="s">
        <v>37</v>
      </c>
      <c r="G1866">
        <v>0</v>
      </c>
      <c r="H1866">
        <v>27</v>
      </c>
      <c r="I1866">
        <v>5</v>
      </c>
      <c r="J1866">
        <v>0.5</v>
      </c>
      <c r="K1866">
        <v>4</v>
      </c>
      <c r="L1866">
        <v>6</v>
      </c>
      <c r="M1866">
        <v>0</v>
      </c>
    </row>
    <row r="1867" spans="3:13" x14ac:dyDescent="0.3">
      <c r="C1867">
        <v>1022</v>
      </c>
      <c r="D1867">
        <v>1022</v>
      </c>
      <c r="E1867">
        <v>22</v>
      </c>
      <c r="F1867" t="s">
        <v>37</v>
      </c>
      <c r="G1867">
        <v>0</v>
      </c>
      <c r="H1867">
        <v>27</v>
      </c>
      <c r="I1867">
        <v>5</v>
      </c>
      <c r="J1867">
        <v>0.5</v>
      </c>
      <c r="K1867">
        <v>4</v>
      </c>
      <c r="L1867">
        <v>6</v>
      </c>
      <c r="M1867">
        <v>0</v>
      </c>
    </row>
    <row r="1868" spans="3:13" x14ac:dyDescent="0.3">
      <c r="C1868">
        <v>1023</v>
      </c>
      <c r="D1868">
        <v>1023</v>
      </c>
      <c r="E1868">
        <v>23</v>
      </c>
      <c r="F1868" t="s">
        <v>37</v>
      </c>
      <c r="G1868">
        <v>0</v>
      </c>
      <c r="H1868">
        <v>27</v>
      </c>
      <c r="I1868">
        <v>5</v>
      </c>
      <c r="J1868">
        <v>0.5</v>
      </c>
      <c r="K1868">
        <v>4</v>
      </c>
      <c r="L1868">
        <v>6</v>
      </c>
      <c r="M1868">
        <v>0</v>
      </c>
    </row>
    <row r="1869" spans="3:13" x14ac:dyDescent="0.3">
      <c r="C1869">
        <v>1024</v>
      </c>
      <c r="D1869">
        <v>1024</v>
      </c>
      <c r="E1869">
        <v>24</v>
      </c>
      <c r="F1869" t="s">
        <v>37</v>
      </c>
      <c r="G1869">
        <v>0</v>
      </c>
      <c r="H1869">
        <v>27</v>
      </c>
      <c r="I1869">
        <v>5</v>
      </c>
      <c r="J1869">
        <v>0.5</v>
      </c>
      <c r="K1869">
        <v>4</v>
      </c>
      <c r="L1869">
        <v>6</v>
      </c>
      <c r="M1869">
        <v>0</v>
      </c>
    </row>
    <row r="1870" spans="3:13" x14ac:dyDescent="0.3">
      <c r="C1870">
        <v>1025</v>
      </c>
      <c r="D1870">
        <v>1025</v>
      </c>
      <c r="E1870">
        <v>25</v>
      </c>
      <c r="F1870" t="s">
        <v>37</v>
      </c>
      <c r="G1870">
        <v>0</v>
      </c>
      <c r="H1870">
        <v>27</v>
      </c>
      <c r="I1870">
        <v>5</v>
      </c>
      <c r="J1870">
        <v>0.5</v>
      </c>
      <c r="K1870">
        <v>4</v>
      </c>
      <c r="L1870">
        <v>6</v>
      </c>
      <c r="M1870">
        <v>0</v>
      </c>
    </row>
    <row r="1871" spans="3:13" x14ac:dyDescent="0.3">
      <c r="C1871">
        <v>1026</v>
      </c>
      <c r="D1871">
        <v>1026</v>
      </c>
      <c r="E1871">
        <v>26</v>
      </c>
      <c r="F1871" t="s">
        <v>37</v>
      </c>
      <c r="G1871">
        <v>0</v>
      </c>
      <c r="H1871">
        <v>27</v>
      </c>
      <c r="I1871">
        <v>5</v>
      </c>
      <c r="J1871">
        <v>0.5</v>
      </c>
      <c r="K1871">
        <v>4</v>
      </c>
      <c r="L1871">
        <v>6</v>
      </c>
      <c r="M1871">
        <v>0</v>
      </c>
    </row>
    <row r="1872" spans="3:13" x14ac:dyDescent="0.3">
      <c r="C1872">
        <v>1027</v>
      </c>
      <c r="D1872">
        <v>1027</v>
      </c>
      <c r="E1872">
        <v>27</v>
      </c>
      <c r="F1872" t="s">
        <v>37</v>
      </c>
      <c r="G1872">
        <v>0</v>
      </c>
      <c r="H1872">
        <v>27</v>
      </c>
      <c r="I1872">
        <v>5</v>
      </c>
      <c r="J1872">
        <v>0.5</v>
      </c>
      <c r="K1872">
        <v>4</v>
      </c>
      <c r="L1872">
        <v>6</v>
      </c>
      <c r="M1872">
        <v>0</v>
      </c>
    </row>
    <row r="1873" spans="3:17" x14ac:dyDescent="0.3">
      <c r="C1873">
        <v>1028</v>
      </c>
      <c r="D1873">
        <v>1028</v>
      </c>
      <c r="E1873">
        <v>28</v>
      </c>
      <c r="F1873" t="s">
        <v>37</v>
      </c>
      <c r="G1873">
        <v>0</v>
      </c>
      <c r="H1873">
        <v>27</v>
      </c>
      <c r="I1873">
        <v>5</v>
      </c>
      <c r="J1873">
        <v>0.5</v>
      </c>
      <c r="K1873">
        <v>4</v>
      </c>
      <c r="L1873">
        <v>6</v>
      </c>
      <c r="M1873">
        <v>0</v>
      </c>
    </row>
    <row r="1874" spans="3:17" x14ac:dyDescent="0.3">
      <c r="C1874">
        <v>1029</v>
      </c>
      <c r="D1874">
        <v>1029</v>
      </c>
      <c r="E1874">
        <v>29</v>
      </c>
      <c r="F1874" t="s">
        <v>37</v>
      </c>
      <c r="G1874">
        <v>0</v>
      </c>
      <c r="H1874">
        <v>27</v>
      </c>
      <c r="I1874">
        <v>5</v>
      </c>
      <c r="J1874">
        <v>0.5</v>
      </c>
      <c r="K1874">
        <v>4</v>
      </c>
      <c r="L1874">
        <v>6</v>
      </c>
      <c r="M1874">
        <v>0</v>
      </c>
    </row>
    <row r="1875" spans="3:17" x14ac:dyDescent="0.3">
      <c r="C1875">
        <v>1030</v>
      </c>
      <c r="D1875">
        <v>1030</v>
      </c>
      <c r="E1875">
        <v>30</v>
      </c>
      <c r="F1875" t="s">
        <v>37</v>
      </c>
      <c r="G1875">
        <v>0</v>
      </c>
      <c r="H1875">
        <v>27</v>
      </c>
      <c r="I1875">
        <v>5</v>
      </c>
      <c r="J1875">
        <v>0.5</v>
      </c>
      <c r="K1875">
        <v>4</v>
      </c>
      <c r="L1875">
        <v>6</v>
      </c>
      <c r="M1875">
        <v>0</v>
      </c>
    </row>
    <row r="1879" spans="3:17" x14ac:dyDescent="0.3">
      <c r="C1879" t="s">
        <v>153</v>
      </c>
    </row>
    <row r="1880" spans="3:17" x14ac:dyDescent="0.3">
      <c r="C1880">
        <v>1</v>
      </c>
      <c r="D1880" t="s">
        <v>34</v>
      </c>
      <c r="F1880" t="s">
        <v>35</v>
      </c>
      <c r="G1880">
        <v>0</v>
      </c>
      <c r="H1880">
        <v>0</v>
      </c>
      <c r="I1880" t="s">
        <v>36</v>
      </c>
      <c r="J1880">
        <v>5</v>
      </c>
      <c r="K1880">
        <v>0.5</v>
      </c>
      <c r="L1880">
        <v>4</v>
      </c>
      <c r="M1880">
        <v>10001</v>
      </c>
      <c r="N1880" t="s">
        <v>37</v>
      </c>
      <c r="Q1880" t="s">
        <v>37</v>
      </c>
    </row>
    <row r="1881" spans="3:17" x14ac:dyDescent="0.3">
      <c r="C1881">
        <v>2</v>
      </c>
      <c r="D1881" t="s">
        <v>34</v>
      </c>
      <c r="F1881" t="s">
        <v>38</v>
      </c>
      <c r="G1881">
        <v>0</v>
      </c>
      <c r="H1881">
        <v>0</v>
      </c>
      <c r="I1881" t="s">
        <v>39</v>
      </c>
      <c r="J1881">
        <v>5</v>
      </c>
      <c r="K1881">
        <v>0.5</v>
      </c>
      <c r="L1881">
        <v>4</v>
      </c>
      <c r="M1881">
        <v>10001</v>
      </c>
      <c r="N1881" t="s">
        <v>37</v>
      </c>
      <c r="Q1881" t="s">
        <v>37</v>
      </c>
    </row>
    <row r="1882" spans="3:17" x14ac:dyDescent="0.3">
      <c r="C1882">
        <v>2</v>
      </c>
      <c r="D1882" t="s">
        <v>34</v>
      </c>
      <c r="F1882" t="s">
        <v>40</v>
      </c>
      <c r="G1882" t="s">
        <v>34</v>
      </c>
      <c r="H1882" t="s">
        <v>37</v>
      </c>
      <c r="I1882" t="s">
        <v>40</v>
      </c>
      <c r="J1882" t="s">
        <v>34</v>
      </c>
      <c r="K1882" t="s">
        <v>34</v>
      </c>
      <c r="L1882" t="s">
        <v>34</v>
      </c>
      <c r="M1882">
        <v>10002</v>
      </c>
      <c r="N1882" t="s">
        <v>37</v>
      </c>
      <c r="Q1882" t="s">
        <v>41</v>
      </c>
    </row>
    <row r="1883" spans="3:17" x14ac:dyDescent="0.3">
      <c r="C1883">
        <v>3</v>
      </c>
      <c r="D1883" t="s">
        <v>34</v>
      </c>
      <c r="F1883" t="s">
        <v>40</v>
      </c>
      <c r="G1883">
        <v>0</v>
      </c>
      <c r="H1883">
        <v>0</v>
      </c>
      <c r="I1883" t="s">
        <v>39</v>
      </c>
      <c r="J1883">
        <v>5</v>
      </c>
      <c r="K1883">
        <v>0.5</v>
      </c>
      <c r="L1883">
        <v>4</v>
      </c>
      <c r="M1883">
        <v>10001</v>
      </c>
      <c r="N1883" t="s">
        <v>37</v>
      </c>
      <c r="Q1883" t="s">
        <v>37</v>
      </c>
    </row>
    <row r="1884" spans="3:17" x14ac:dyDescent="0.3">
      <c r="C1884">
        <v>3</v>
      </c>
      <c r="D1884" t="s">
        <v>34</v>
      </c>
      <c r="F1884" t="s">
        <v>42</v>
      </c>
      <c r="G1884">
        <v>0</v>
      </c>
      <c r="H1884">
        <v>0</v>
      </c>
      <c r="I1884" t="s">
        <v>43</v>
      </c>
      <c r="J1884">
        <v>5</v>
      </c>
      <c r="K1884">
        <v>1</v>
      </c>
      <c r="L1884">
        <v>4</v>
      </c>
      <c r="M1884">
        <v>10002</v>
      </c>
      <c r="N1884" t="s">
        <v>37</v>
      </c>
      <c r="Q1884" t="s">
        <v>37</v>
      </c>
    </row>
    <row r="1885" spans="3:17" x14ac:dyDescent="0.3">
      <c r="C1885">
        <v>3</v>
      </c>
      <c r="D1885" t="s">
        <v>34</v>
      </c>
      <c r="F1885" t="s">
        <v>44</v>
      </c>
      <c r="G1885" t="s">
        <v>34</v>
      </c>
      <c r="H1885" t="s">
        <v>34</v>
      </c>
      <c r="I1885" t="s">
        <v>45</v>
      </c>
      <c r="J1885" t="s">
        <v>34</v>
      </c>
      <c r="K1885" t="s">
        <v>34</v>
      </c>
      <c r="L1885" t="s">
        <v>34</v>
      </c>
      <c r="M1885" t="s">
        <v>46</v>
      </c>
      <c r="N1885" t="s">
        <v>37</v>
      </c>
      <c r="Q1885" t="s">
        <v>41</v>
      </c>
    </row>
    <row r="1886" spans="3:17" x14ac:dyDescent="0.3">
      <c r="C1886">
        <v>4</v>
      </c>
      <c r="D1886" t="s">
        <v>34</v>
      </c>
      <c r="F1886" t="s">
        <v>40</v>
      </c>
      <c r="G1886">
        <v>0</v>
      </c>
      <c r="H1886">
        <v>0</v>
      </c>
      <c r="I1886" t="s">
        <v>39</v>
      </c>
      <c r="J1886">
        <v>3</v>
      </c>
      <c r="K1886">
        <v>-1.5</v>
      </c>
      <c r="L1886">
        <v>4</v>
      </c>
      <c r="M1886">
        <v>10001</v>
      </c>
      <c r="N1886" t="s">
        <v>37</v>
      </c>
      <c r="Q1886" t="s">
        <v>37</v>
      </c>
    </row>
    <row r="1887" spans="3:17" x14ac:dyDescent="0.3">
      <c r="C1887">
        <v>4</v>
      </c>
      <c r="D1887" t="s">
        <v>34</v>
      </c>
      <c r="F1887" t="s">
        <v>42</v>
      </c>
      <c r="G1887">
        <v>0</v>
      </c>
      <c r="H1887">
        <v>0</v>
      </c>
      <c r="I1887" t="s">
        <v>47</v>
      </c>
      <c r="J1887">
        <v>3</v>
      </c>
      <c r="K1887">
        <v>-2.5</v>
      </c>
      <c r="L1887">
        <v>7</v>
      </c>
      <c r="M1887">
        <v>10002</v>
      </c>
      <c r="N1887" t="s">
        <v>37</v>
      </c>
      <c r="Q1887" t="s">
        <v>37</v>
      </c>
    </row>
    <row r="1888" spans="3:17" x14ac:dyDescent="0.3">
      <c r="C1888">
        <v>4</v>
      </c>
      <c r="D1888" t="s">
        <v>34</v>
      </c>
      <c r="F1888" t="s">
        <v>48</v>
      </c>
      <c r="G1888">
        <v>0</v>
      </c>
      <c r="H1888">
        <v>0</v>
      </c>
      <c r="I1888" t="s">
        <v>45</v>
      </c>
      <c r="J1888">
        <v>3</v>
      </c>
      <c r="K1888">
        <v>-3</v>
      </c>
      <c r="L1888">
        <v>7</v>
      </c>
      <c r="M1888">
        <v>10003</v>
      </c>
      <c r="N1888" t="s">
        <v>37</v>
      </c>
      <c r="Q1888" t="s">
        <v>37</v>
      </c>
    </row>
    <row r="1889" spans="3:21" x14ac:dyDescent="0.3">
      <c r="C1889">
        <v>4</v>
      </c>
      <c r="D1889" t="s">
        <v>37</v>
      </c>
      <c r="E1889" t="s">
        <v>49</v>
      </c>
      <c r="H1889" t="s">
        <v>37</v>
      </c>
      <c r="J1889">
        <v>0</v>
      </c>
      <c r="K1889">
        <v>0</v>
      </c>
      <c r="L1889">
        <v>0</v>
      </c>
      <c r="M1889">
        <v>10004</v>
      </c>
      <c r="N1889" t="s">
        <v>37</v>
      </c>
      <c r="Q1889" t="s">
        <v>37</v>
      </c>
    </row>
    <row r="1890" spans="3:21" x14ac:dyDescent="0.3">
      <c r="C1890" t="s">
        <v>50</v>
      </c>
      <c r="D1890" t="s">
        <v>34</v>
      </c>
      <c r="F1890" t="s">
        <v>40</v>
      </c>
      <c r="G1890">
        <v>0</v>
      </c>
      <c r="H1890">
        <v>0</v>
      </c>
      <c r="M1890">
        <v>10001</v>
      </c>
      <c r="N1890" t="s">
        <v>37</v>
      </c>
      <c r="R1890" t="s">
        <v>51</v>
      </c>
      <c r="S1890" t="s">
        <v>34</v>
      </c>
      <c r="T1890" t="s">
        <v>37</v>
      </c>
      <c r="U1890" t="s">
        <v>52</v>
      </c>
    </row>
    <row r="1891" spans="3:21" x14ac:dyDescent="0.3">
      <c r="C1891" t="s">
        <v>50</v>
      </c>
      <c r="D1891" t="s">
        <v>34</v>
      </c>
      <c r="F1891" t="s">
        <v>42</v>
      </c>
      <c r="G1891">
        <v>0</v>
      </c>
      <c r="H1891">
        <v>0</v>
      </c>
      <c r="I1891" t="s">
        <v>53</v>
      </c>
      <c r="J1891">
        <v>3</v>
      </c>
      <c r="K1891">
        <v>-2.5</v>
      </c>
      <c r="L1891">
        <v>7</v>
      </c>
      <c r="M1891">
        <v>10002</v>
      </c>
      <c r="N1891" t="s">
        <v>37</v>
      </c>
      <c r="Q1891" t="s">
        <v>37</v>
      </c>
    </row>
    <row r="1892" spans="3:21" x14ac:dyDescent="0.3">
      <c r="C1892" t="s">
        <v>50</v>
      </c>
      <c r="D1892" t="s">
        <v>34</v>
      </c>
      <c r="F1892" t="s">
        <v>48</v>
      </c>
      <c r="G1892">
        <v>0</v>
      </c>
      <c r="H1892">
        <v>0</v>
      </c>
      <c r="I1892" t="s">
        <v>54</v>
      </c>
      <c r="J1892">
        <v>3</v>
      </c>
      <c r="K1892">
        <v>-3</v>
      </c>
      <c r="L1892">
        <v>7</v>
      </c>
      <c r="M1892">
        <v>10003</v>
      </c>
      <c r="N1892" t="s">
        <v>37</v>
      </c>
      <c r="Q1892" t="s">
        <v>37</v>
      </c>
    </row>
    <row r="1893" spans="3:21" x14ac:dyDescent="0.3">
      <c r="C1893" t="s">
        <v>50</v>
      </c>
      <c r="D1893" t="s">
        <v>34</v>
      </c>
      <c r="F1893" t="s">
        <v>55</v>
      </c>
      <c r="G1893">
        <v>0</v>
      </c>
      <c r="H1893">
        <v>0</v>
      </c>
      <c r="I1893" t="s">
        <v>56</v>
      </c>
      <c r="J1893">
        <v>0</v>
      </c>
      <c r="K1893">
        <v>0</v>
      </c>
      <c r="L1893">
        <v>0</v>
      </c>
      <c r="M1893">
        <v>10004</v>
      </c>
      <c r="N1893" t="s">
        <v>37</v>
      </c>
      <c r="Q1893" t="s">
        <v>37</v>
      </c>
    </row>
    <row r="1894" spans="3:21" x14ac:dyDescent="0.3">
      <c r="C1894" t="s">
        <v>50</v>
      </c>
      <c r="D1894" t="s">
        <v>34</v>
      </c>
      <c r="F1894" t="s">
        <v>57</v>
      </c>
      <c r="G1894">
        <v>0</v>
      </c>
      <c r="H1894" t="s">
        <v>58</v>
      </c>
      <c r="I1894" t="s">
        <v>59</v>
      </c>
      <c r="J1894">
        <v>3</v>
      </c>
      <c r="K1894" t="s">
        <v>34</v>
      </c>
      <c r="L1894">
        <v>7</v>
      </c>
      <c r="M1894" t="s">
        <v>60</v>
      </c>
      <c r="N1894" t="s">
        <v>37</v>
      </c>
      <c r="Q1894" t="s">
        <v>37</v>
      </c>
    </row>
    <row r="1895" spans="3:21" x14ac:dyDescent="0.3">
      <c r="C1895" t="s">
        <v>61</v>
      </c>
      <c r="D1895" t="s">
        <v>34</v>
      </c>
      <c r="F1895" t="s">
        <v>40</v>
      </c>
      <c r="G1895">
        <v>0</v>
      </c>
      <c r="H1895">
        <v>0</v>
      </c>
      <c r="I1895" t="s">
        <v>62</v>
      </c>
      <c r="J1895">
        <v>3</v>
      </c>
      <c r="K1895">
        <v>-1.5</v>
      </c>
      <c r="L1895">
        <v>4</v>
      </c>
      <c r="M1895">
        <v>10001</v>
      </c>
      <c r="N1895" t="s">
        <v>37</v>
      </c>
      <c r="Q1895" t="s">
        <v>37</v>
      </c>
    </row>
    <row r="1896" spans="3:21" x14ac:dyDescent="0.3">
      <c r="C1896" t="s">
        <v>61</v>
      </c>
      <c r="D1896" t="s">
        <v>34</v>
      </c>
      <c r="F1896" t="s">
        <v>42</v>
      </c>
      <c r="G1896">
        <v>0</v>
      </c>
      <c r="H1896">
        <v>0</v>
      </c>
      <c r="I1896" t="s">
        <v>53</v>
      </c>
      <c r="J1896">
        <v>3</v>
      </c>
      <c r="K1896">
        <v>-2.5</v>
      </c>
      <c r="L1896">
        <v>7</v>
      </c>
      <c r="M1896">
        <v>10002</v>
      </c>
      <c r="N1896" t="s">
        <v>37</v>
      </c>
      <c r="Q1896" t="s">
        <v>37</v>
      </c>
    </row>
    <row r="1897" spans="3:21" x14ac:dyDescent="0.3">
      <c r="C1897" t="s">
        <v>61</v>
      </c>
      <c r="D1897" t="s">
        <v>34</v>
      </c>
      <c r="F1897" t="s">
        <v>48</v>
      </c>
      <c r="G1897">
        <v>0</v>
      </c>
      <c r="H1897">
        <v>0</v>
      </c>
      <c r="I1897" t="s">
        <v>54</v>
      </c>
      <c r="J1897">
        <v>3</v>
      </c>
      <c r="K1897">
        <v>-3</v>
      </c>
      <c r="L1897">
        <v>7</v>
      </c>
      <c r="M1897">
        <v>10003</v>
      </c>
      <c r="N1897" t="s">
        <v>37</v>
      </c>
      <c r="Q1897" t="s">
        <v>37</v>
      </c>
    </row>
    <row r="1898" spans="3:21" x14ac:dyDescent="0.3">
      <c r="C1898" t="s">
        <v>61</v>
      </c>
      <c r="D1898" t="s">
        <v>34</v>
      </c>
      <c r="F1898" t="s">
        <v>55</v>
      </c>
      <c r="G1898">
        <v>0</v>
      </c>
      <c r="H1898">
        <v>0</v>
      </c>
      <c r="I1898" t="s">
        <v>56</v>
      </c>
      <c r="J1898">
        <v>0</v>
      </c>
      <c r="K1898">
        <v>0</v>
      </c>
      <c r="L1898">
        <v>0</v>
      </c>
      <c r="M1898">
        <v>10004</v>
      </c>
      <c r="N1898" t="s">
        <v>37</v>
      </c>
      <c r="Q1898" t="s">
        <v>37</v>
      </c>
    </row>
    <row r="1899" spans="3:21" x14ac:dyDescent="0.3">
      <c r="C1899" t="s">
        <v>61</v>
      </c>
      <c r="D1899" t="s">
        <v>58</v>
      </c>
      <c r="E1899" t="s">
        <v>63</v>
      </c>
      <c r="H1899" t="s">
        <v>34</v>
      </c>
      <c r="M1899" t="s">
        <v>60</v>
      </c>
      <c r="N1899" t="s">
        <v>37</v>
      </c>
      <c r="Q1899" t="s">
        <v>58</v>
      </c>
    </row>
    <row r="1900" spans="3:21" x14ac:dyDescent="0.3">
      <c r="C1900" t="s">
        <v>64</v>
      </c>
      <c r="D1900" t="s">
        <v>34</v>
      </c>
      <c r="F1900" t="s">
        <v>42</v>
      </c>
      <c r="G1900">
        <v>0</v>
      </c>
      <c r="H1900">
        <v>0</v>
      </c>
      <c r="I1900" t="s">
        <v>40</v>
      </c>
      <c r="J1900">
        <v>3</v>
      </c>
      <c r="K1900">
        <v>-1.5</v>
      </c>
      <c r="L1900">
        <v>4</v>
      </c>
      <c r="M1900">
        <v>10001</v>
      </c>
      <c r="N1900" t="s">
        <v>37</v>
      </c>
      <c r="Q1900" t="s">
        <v>58</v>
      </c>
      <c r="R1900" t="s">
        <v>51</v>
      </c>
      <c r="S1900" t="s">
        <v>34</v>
      </c>
      <c r="T1900" t="s">
        <v>37</v>
      </c>
      <c r="U1900" t="s">
        <v>52</v>
      </c>
    </row>
    <row r="1901" spans="3:21" x14ac:dyDescent="0.3">
      <c r="C1901" t="s">
        <v>64</v>
      </c>
      <c r="D1901" t="s">
        <v>34</v>
      </c>
      <c r="F1901" t="s">
        <v>47</v>
      </c>
      <c r="G1901" t="s">
        <v>34</v>
      </c>
      <c r="H1901">
        <v>0</v>
      </c>
      <c r="I1901" t="s">
        <v>65</v>
      </c>
      <c r="J1901">
        <v>3</v>
      </c>
      <c r="K1901">
        <v>-2.5</v>
      </c>
      <c r="L1901">
        <v>7</v>
      </c>
      <c r="M1901">
        <v>10002</v>
      </c>
      <c r="N1901" t="s">
        <v>37</v>
      </c>
      <c r="Q1901" t="s">
        <v>37</v>
      </c>
    </row>
    <row r="1902" spans="3:21" x14ac:dyDescent="0.3">
      <c r="C1902" t="s">
        <v>64</v>
      </c>
      <c r="D1902" t="s">
        <v>34</v>
      </c>
      <c r="F1902" t="s">
        <v>44</v>
      </c>
      <c r="G1902" t="s">
        <v>34</v>
      </c>
      <c r="H1902">
        <v>0</v>
      </c>
      <c r="I1902" t="s">
        <v>66</v>
      </c>
      <c r="J1902">
        <v>3</v>
      </c>
      <c r="K1902">
        <v>-3</v>
      </c>
      <c r="L1902">
        <v>7</v>
      </c>
      <c r="M1902">
        <v>10003</v>
      </c>
      <c r="N1902" t="s">
        <v>37</v>
      </c>
      <c r="Q1902" t="s">
        <v>37</v>
      </c>
    </row>
    <row r="1903" spans="3:21" x14ac:dyDescent="0.3">
      <c r="C1903" t="s">
        <v>64</v>
      </c>
      <c r="D1903" t="s">
        <v>34</v>
      </c>
      <c r="F1903" t="s">
        <v>67</v>
      </c>
      <c r="G1903" t="s">
        <v>34</v>
      </c>
      <c r="H1903">
        <v>0</v>
      </c>
      <c r="I1903" t="s">
        <v>68</v>
      </c>
      <c r="J1903">
        <v>0</v>
      </c>
      <c r="K1903">
        <v>0</v>
      </c>
      <c r="L1903">
        <v>0</v>
      </c>
      <c r="M1903">
        <v>10004</v>
      </c>
      <c r="N1903" t="s">
        <v>37</v>
      </c>
      <c r="Q1903" t="s">
        <v>37</v>
      </c>
    </row>
    <row r="1904" spans="3:21" x14ac:dyDescent="0.3">
      <c r="C1904" t="s">
        <v>64</v>
      </c>
      <c r="D1904" t="s">
        <v>34</v>
      </c>
      <c r="F1904" t="s">
        <v>69</v>
      </c>
      <c r="G1904" t="s">
        <v>34</v>
      </c>
      <c r="H1904" t="s">
        <v>41</v>
      </c>
      <c r="I1904" t="s">
        <v>57</v>
      </c>
      <c r="J1904">
        <v>0</v>
      </c>
      <c r="K1904">
        <v>0</v>
      </c>
      <c r="L1904">
        <v>0</v>
      </c>
      <c r="M1904" t="s">
        <v>70</v>
      </c>
      <c r="N1904" t="s">
        <v>37</v>
      </c>
      <c r="Q1904" t="s">
        <v>37</v>
      </c>
    </row>
    <row r="1905" spans="3:17" x14ac:dyDescent="0.3">
      <c r="C1905" t="s">
        <v>35</v>
      </c>
      <c r="D1905" t="s">
        <v>37</v>
      </c>
      <c r="E1905" t="s">
        <v>71</v>
      </c>
      <c r="H1905">
        <v>0</v>
      </c>
      <c r="I1905" t="s">
        <v>61</v>
      </c>
      <c r="J1905">
        <v>0</v>
      </c>
      <c r="K1905">
        <v>0</v>
      </c>
      <c r="L1905">
        <v>0</v>
      </c>
      <c r="M1905">
        <v>10102</v>
      </c>
      <c r="N1905" t="s">
        <v>37</v>
      </c>
      <c r="Q1905" t="s">
        <v>41</v>
      </c>
    </row>
    <row r="1906" spans="3:17" x14ac:dyDescent="0.3">
      <c r="C1906" t="s">
        <v>35</v>
      </c>
      <c r="D1906" t="s">
        <v>34</v>
      </c>
      <c r="F1906" t="s">
        <v>56</v>
      </c>
      <c r="G1906">
        <v>77</v>
      </c>
      <c r="H1906">
        <v>0</v>
      </c>
      <c r="I1906" t="s">
        <v>61</v>
      </c>
      <c r="J1906">
        <v>0</v>
      </c>
      <c r="K1906">
        <v>0</v>
      </c>
      <c r="L1906">
        <v>0</v>
      </c>
      <c r="M1906">
        <v>10102</v>
      </c>
      <c r="N1906" t="s">
        <v>37</v>
      </c>
      <c r="Q1906" t="s">
        <v>37</v>
      </c>
    </row>
    <row r="1907" spans="3:17" x14ac:dyDescent="0.3">
      <c r="C1907" t="s">
        <v>35</v>
      </c>
      <c r="D1907" t="s">
        <v>34</v>
      </c>
      <c r="F1907" t="s">
        <v>72</v>
      </c>
      <c r="G1907">
        <v>0</v>
      </c>
      <c r="H1907">
        <v>0</v>
      </c>
      <c r="I1907" t="s">
        <v>35</v>
      </c>
      <c r="J1907">
        <v>0</v>
      </c>
      <c r="K1907">
        <v>0</v>
      </c>
      <c r="L1907">
        <v>0</v>
      </c>
      <c r="M1907">
        <v>10102</v>
      </c>
      <c r="N1907" t="s">
        <v>37</v>
      </c>
      <c r="Q1907" t="s">
        <v>37</v>
      </c>
    </row>
    <row r="1908" spans="3:17" x14ac:dyDescent="0.3">
      <c r="C1908" t="s">
        <v>35</v>
      </c>
      <c r="D1908" t="s">
        <v>34</v>
      </c>
      <c r="F1908" t="s">
        <v>57</v>
      </c>
      <c r="G1908">
        <v>0</v>
      </c>
      <c r="H1908" t="s">
        <v>34</v>
      </c>
      <c r="I1908" t="s">
        <v>36</v>
      </c>
      <c r="J1908">
        <v>0</v>
      </c>
      <c r="K1908">
        <v>0</v>
      </c>
      <c r="L1908">
        <v>0</v>
      </c>
      <c r="M1908">
        <v>10003</v>
      </c>
      <c r="N1908" t="s">
        <v>37</v>
      </c>
      <c r="Q1908" t="s">
        <v>37</v>
      </c>
    </row>
    <row r="1909" spans="3:17" x14ac:dyDescent="0.3">
      <c r="C1909" t="s">
        <v>35</v>
      </c>
      <c r="D1909" t="s">
        <v>34</v>
      </c>
      <c r="F1909" t="s">
        <v>73</v>
      </c>
      <c r="G1909">
        <v>0</v>
      </c>
      <c r="H1909" t="s">
        <v>34</v>
      </c>
      <c r="I1909" t="s">
        <v>64</v>
      </c>
      <c r="J1909">
        <v>0</v>
      </c>
      <c r="K1909">
        <v>0</v>
      </c>
      <c r="L1909">
        <v>0</v>
      </c>
      <c r="M1909">
        <v>10002</v>
      </c>
      <c r="N1909" t="s">
        <v>37</v>
      </c>
      <c r="Q1909" t="s">
        <v>37</v>
      </c>
    </row>
    <row r="1910" spans="3:17" x14ac:dyDescent="0.3">
      <c r="C1910" t="s">
        <v>74</v>
      </c>
      <c r="D1910" t="s">
        <v>58</v>
      </c>
      <c r="E1910" t="s">
        <v>63</v>
      </c>
      <c r="H1910" t="s">
        <v>41</v>
      </c>
      <c r="I1910" t="s">
        <v>68</v>
      </c>
      <c r="J1910">
        <v>3</v>
      </c>
      <c r="K1910">
        <v>1</v>
      </c>
      <c r="L1910">
        <v>5</v>
      </c>
      <c r="M1910">
        <v>10006</v>
      </c>
      <c r="N1910" t="s">
        <v>37</v>
      </c>
      <c r="Q1910" t="s">
        <v>41</v>
      </c>
    </row>
    <row r="1911" spans="3:17" x14ac:dyDescent="0.3">
      <c r="C1911" t="s">
        <v>74</v>
      </c>
      <c r="D1911" t="s">
        <v>34</v>
      </c>
      <c r="F1911" t="s">
        <v>75</v>
      </c>
      <c r="G1911">
        <v>0</v>
      </c>
      <c r="H1911" t="s">
        <v>41</v>
      </c>
      <c r="I1911" t="s">
        <v>45</v>
      </c>
      <c r="J1911">
        <v>3</v>
      </c>
      <c r="K1911">
        <v>-5</v>
      </c>
      <c r="L1911">
        <v>5</v>
      </c>
      <c r="M1911">
        <v>10004</v>
      </c>
      <c r="N1911" t="s">
        <v>37</v>
      </c>
      <c r="Q1911" t="s">
        <v>37</v>
      </c>
    </row>
    <row r="1912" spans="3:17" x14ac:dyDescent="0.3">
      <c r="C1912" t="s">
        <v>74</v>
      </c>
      <c r="D1912" t="s">
        <v>34</v>
      </c>
      <c r="F1912" t="s">
        <v>76</v>
      </c>
      <c r="G1912">
        <v>0</v>
      </c>
      <c r="H1912" t="s">
        <v>37</v>
      </c>
      <c r="I1912" t="s">
        <v>77</v>
      </c>
      <c r="J1912">
        <v>1</v>
      </c>
      <c r="K1912">
        <v>-10</v>
      </c>
      <c r="L1912">
        <v>5</v>
      </c>
      <c r="M1912">
        <v>10007</v>
      </c>
      <c r="N1912" t="s">
        <v>37</v>
      </c>
      <c r="Q1912" t="s">
        <v>37</v>
      </c>
    </row>
    <row r="1913" spans="3:17" x14ac:dyDescent="0.3">
      <c r="C1913" t="s">
        <v>74</v>
      </c>
      <c r="D1913" t="s">
        <v>34</v>
      </c>
      <c r="F1913">
        <v>187</v>
      </c>
      <c r="G1913" t="s">
        <v>34</v>
      </c>
      <c r="H1913" t="s">
        <v>34</v>
      </c>
      <c r="I1913" t="s">
        <v>69</v>
      </c>
      <c r="J1913">
        <v>0</v>
      </c>
      <c r="K1913">
        <v>0</v>
      </c>
      <c r="L1913">
        <v>0</v>
      </c>
      <c r="M1913" t="s">
        <v>70</v>
      </c>
      <c r="N1913" t="s">
        <v>37</v>
      </c>
      <c r="Q1913" t="s">
        <v>37</v>
      </c>
    </row>
    <row r="1914" spans="3:17" x14ac:dyDescent="0.3">
      <c r="C1914" t="s">
        <v>74</v>
      </c>
      <c r="D1914" t="s">
        <v>34</v>
      </c>
      <c r="F1914">
        <v>205</v>
      </c>
      <c r="G1914">
        <v>0</v>
      </c>
      <c r="H1914">
        <v>0</v>
      </c>
      <c r="I1914" t="s">
        <v>78</v>
      </c>
      <c r="J1914">
        <v>0</v>
      </c>
      <c r="K1914">
        <v>0</v>
      </c>
      <c r="L1914">
        <v>0</v>
      </c>
      <c r="M1914">
        <v>10005</v>
      </c>
      <c r="N1914" t="s">
        <v>37</v>
      </c>
      <c r="Q1914" t="s">
        <v>37</v>
      </c>
    </row>
    <row r="1915" spans="3:17" x14ac:dyDescent="0.3">
      <c r="C1915" t="s">
        <v>63</v>
      </c>
      <c r="D1915" t="s">
        <v>34</v>
      </c>
      <c r="F1915">
        <v>205</v>
      </c>
      <c r="G1915">
        <v>0</v>
      </c>
      <c r="H1915">
        <v>0</v>
      </c>
      <c r="I1915" t="s">
        <v>43</v>
      </c>
      <c r="J1915">
        <v>0</v>
      </c>
      <c r="K1915">
        <v>0</v>
      </c>
      <c r="L1915">
        <v>0</v>
      </c>
      <c r="M1915" t="s">
        <v>79</v>
      </c>
      <c r="N1915" t="s">
        <v>37</v>
      </c>
      <c r="Q1915" t="s">
        <v>37</v>
      </c>
    </row>
    <row r="1916" spans="3:17" x14ac:dyDescent="0.3">
      <c r="C1916" t="s">
        <v>63</v>
      </c>
      <c r="D1916" t="s">
        <v>34</v>
      </c>
      <c r="F1916" t="s">
        <v>42</v>
      </c>
      <c r="G1916">
        <v>0</v>
      </c>
      <c r="H1916">
        <v>0</v>
      </c>
      <c r="I1916" t="s">
        <v>78</v>
      </c>
      <c r="J1916">
        <v>3</v>
      </c>
      <c r="K1916">
        <v>-2.5</v>
      </c>
      <c r="L1916">
        <v>7</v>
      </c>
      <c r="M1916">
        <v>10002</v>
      </c>
      <c r="N1916" t="s">
        <v>37</v>
      </c>
      <c r="Q1916" t="s">
        <v>37</v>
      </c>
    </row>
    <row r="1917" spans="3:17" x14ac:dyDescent="0.3">
      <c r="C1917" t="s">
        <v>63</v>
      </c>
      <c r="D1917" t="s">
        <v>34</v>
      </c>
      <c r="F1917" t="s">
        <v>48</v>
      </c>
      <c r="G1917">
        <v>0</v>
      </c>
      <c r="H1917">
        <v>0</v>
      </c>
      <c r="I1917" t="s">
        <v>80</v>
      </c>
      <c r="J1917">
        <v>3</v>
      </c>
      <c r="K1917">
        <v>-3</v>
      </c>
      <c r="L1917">
        <v>7</v>
      </c>
      <c r="M1917">
        <v>10003</v>
      </c>
      <c r="N1917" t="s">
        <v>37</v>
      </c>
      <c r="Q1917" t="s">
        <v>37</v>
      </c>
    </row>
    <row r="1918" spans="3:17" x14ac:dyDescent="0.3">
      <c r="C1918" t="s">
        <v>63</v>
      </c>
      <c r="D1918" t="s">
        <v>34</v>
      </c>
      <c r="F1918" t="s">
        <v>55</v>
      </c>
      <c r="G1918">
        <v>0</v>
      </c>
      <c r="H1918">
        <v>0</v>
      </c>
      <c r="I1918" t="s">
        <v>44</v>
      </c>
      <c r="J1918">
        <v>0</v>
      </c>
      <c r="K1918">
        <v>0</v>
      </c>
      <c r="L1918">
        <v>0</v>
      </c>
      <c r="M1918">
        <v>10004</v>
      </c>
      <c r="N1918" t="s">
        <v>37</v>
      </c>
      <c r="Q1918" t="s">
        <v>37</v>
      </c>
    </row>
    <row r="1919" spans="3:17" x14ac:dyDescent="0.3">
      <c r="C1919" t="s">
        <v>63</v>
      </c>
      <c r="D1919" t="s">
        <v>34</v>
      </c>
      <c r="F1919" t="s">
        <v>57</v>
      </c>
      <c r="G1919">
        <v>0</v>
      </c>
      <c r="H1919" t="s">
        <v>34</v>
      </c>
      <c r="I1919">
        <v>45</v>
      </c>
      <c r="J1919">
        <v>3</v>
      </c>
      <c r="K1919" t="s">
        <v>34</v>
      </c>
      <c r="L1919">
        <v>7</v>
      </c>
      <c r="M1919" t="s">
        <v>60</v>
      </c>
      <c r="N1919" t="s">
        <v>37</v>
      </c>
      <c r="Q1919" t="s">
        <v>37</v>
      </c>
    </row>
    <row r="1920" spans="3:17" x14ac:dyDescent="0.3">
      <c r="C1920" t="s">
        <v>81</v>
      </c>
      <c r="D1920" t="s">
        <v>34</v>
      </c>
      <c r="F1920">
        <v>55</v>
      </c>
      <c r="G1920">
        <v>0</v>
      </c>
      <c r="H1920">
        <v>0</v>
      </c>
      <c r="I1920">
        <v>40</v>
      </c>
      <c r="J1920">
        <v>3</v>
      </c>
      <c r="K1920">
        <v>-3</v>
      </c>
      <c r="L1920">
        <v>7</v>
      </c>
      <c r="M1920">
        <v>10003</v>
      </c>
      <c r="N1920" t="s">
        <v>37</v>
      </c>
      <c r="Q1920" t="s">
        <v>37</v>
      </c>
    </row>
    <row r="1921" spans="3:17" x14ac:dyDescent="0.3">
      <c r="C1921" t="s">
        <v>81</v>
      </c>
      <c r="D1921" t="s">
        <v>34</v>
      </c>
      <c r="F1921">
        <v>84</v>
      </c>
      <c r="G1921">
        <v>0</v>
      </c>
      <c r="H1921">
        <v>0</v>
      </c>
      <c r="I1921">
        <v>58</v>
      </c>
      <c r="J1921">
        <v>0</v>
      </c>
      <c r="K1921">
        <v>0</v>
      </c>
      <c r="L1921">
        <v>0</v>
      </c>
      <c r="M1921">
        <v>10004</v>
      </c>
      <c r="N1921" t="s">
        <v>37</v>
      </c>
      <c r="Q1921" t="s">
        <v>37</v>
      </c>
    </row>
    <row r="1922" spans="3:17" x14ac:dyDescent="0.3">
      <c r="C1922" t="s">
        <v>81</v>
      </c>
      <c r="D1922" t="s">
        <v>34</v>
      </c>
      <c r="F1922">
        <v>112</v>
      </c>
      <c r="G1922">
        <v>0</v>
      </c>
      <c r="H1922">
        <v>0</v>
      </c>
      <c r="I1922">
        <v>96</v>
      </c>
      <c r="J1922">
        <v>1</v>
      </c>
      <c r="K1922">
        <v>1</v>
      </c>
      <c r="L1922">
        <v>5</v>
      </c>
      <c r="M1922">
        <v>10005</v>
      </c>
      <c r="N1922" t="s">
        <v>37</v>
      </c>
      <c r="Q1922" t="s">
        <v>37</v>
      </c>
    </row>
    <row r="1923" spans="3:17" x14ac:dyDescent="0.3">
      <c r="C1923" t="s">
        <v>81</v>
      </c>
      <c r="D1923" t="s">
        <v>34</v>
      </c>
      <c r="F1923">
        <v>192</v>
      </c>
      <c r="G1923">
        <v>0</v>
      </c>
      <c r="H1923">
        <v>3</v>
      </c>
      <c r="I1923">
        <v>4</v>
      </c>
      <c r="J1923">
        <v>0</v>
      </c>
      <c r="K1923">
        <v>0</v>
      </c>
      <c r="L1923">
        <v>0</v>
      </c>
      <c r="M1923">
        <v>10004</v>
      </c>
      <c r="N1923" t="s">
        <v>37</v>
      </c>
      <c r="Q1923" t="s">
        <v>37</v>
      </c>
    </row>
    <row r="1924" spans="3:17" x14ac:dyDescent="0.3">
      <c r="C1924" t="s">
        <v>81</v>
      </c>
      <c r="D1924" t="s">
        <v>34</v>
      </c>
      <c r="F1924">
        <v>187</v>
      </c>
      <c r="G1924">
        <v>0</v>
      </c>
      <c r="H1924">
        <v>1</v>
      </c>
      <c r="I1924">
        <v>171</v>
      </c>
      <c r="J1924">
        <v>0</v>
      </c>
      <c r="K1924">
        <v>0</v>
      </c>
      <c r="L1924">
        <v>0</v>
      </c>
      <c r="M1924" t="s">
        <v>70</v>
      </c>
      <c r="N1924" t="s">
        <v>37</v>
      </c>
      <c r="Q1924" t="s">
        <v>37</v>
      </c>
    </row>
    <row r="1925" spans="3:17" x14ac:dyDescent="0.3">
      <c r="C1925" t="s">
        <v>82</v>
      </c>
      <c r="D1925" t="s">
        <v>34</v>
      </c>
      <c r="F1925">
        <v>37</v>
      </c>
      <c r="G1925">
        <v>0</v>
      </c>
      <c r="H1925">
        <v>0</v>
      </c>
      <c r="I1925">
        <v>40</v>
      </c>
      <c r="J1925">
        <v>3</v>
      </c>
      <c r="K1925">
        <v>1</v>
      </c>
      <c r="L1925">
        <v>5</v>
      </c>
      <c r="M1925">
        <v>10006</v>
      </c>
      <c r="N1925" t="s">
        <v>37</v>
      </c>
      <c r="Q1925" t="s">
        <v>37</v>
      </c>
    </row>
    <row r="1926" spans="3:17" x14ac:dyDescent="0.3">
      <c r="C1926" t="s">
        <v>82</v>
      </c>
      <c r="D1926" t="s">
        <v>34</v>
      </c>
      <c r="F1926">
        <v>46</v>
      </c>
      <c r="G1926">
        <v>0</v>
      </c>
      <c r="H1926" t="s">
        <v>63</v>
      </c>
      <c r="I1926">
        <v>21</v>
      </c>
      <c r="J1926">
        <v>3</v>
      </c>
      <c r="K1926">
        <v>-5</v>
      </c>
      <c r="L1926">
        <v>5</v>
      </c>
      <c r="M1926">
        <v>10004</v>
      </c>
      <c r="N1926" t="s">
        <v>37</v>
      </c>
      <c r="Q1926" t="s">
        <v>37</v>
      </c>
    </row>
    <row r="1927" spans="3:17" x14ac:dyDescent="0.3">
      <c r="C1927" t="s">
        <v>82</v>
      </c>
      <c r="D1927" t="s">
        <v>34</v>
      </c>
      <c r="F1927">
        <v>84</v>
      </c>
      <c r="G1927">
        <v>0</v>
      </c>
      <c r="H1927" t="s">
        <v>41</v>
      </c>
      <c r="I1927">
        <v>49</v>
      </c>
      <c r="J1927">
        <v>1</v>
      </c>
      <c r="K1927">
        <v>-10</v>
      </c>
      <c r="L1927">
        <v>5</v>
      </c>
      <c r="M1927">
        <v>10007</v>
      </c>
      <c r="N1927" t="s">
        <v>37</v>
      </c>
      <c r="Q1927" t="s">
        <v>37</v>
      </c>
    </row>
    <row r="1928" spans="3:17" x14ac:dyDescent="0.3">
      <c r="C1928" t="s">
        <v>82</v>
      </c>
      <c r="D1928" t="s">
        <v>34</v>
      </c>
      <c r="F1928">
        <v>187</v>
      </c>
      <c r="G1928" t="s">
        <v>34</v>
      </c>
      <c r="H1928" t="s">
        <v>41</v>
      </c>
      <c r="I1928">
        <v>7</v>
      </c>
      <c r="J1928">
        <v>0</v>
      </c>
      <c r="K1928">
        <v>0</v>
      </c>
      <c r="L1928">
        <v>0</v>
      </c>
      <c r="M1928">
        <v>10005</v>
      </c>
      <c r="N1928" t="s">
        <v>37</v>
      </c>
      <c r="Q1928" t="s">
        <v>37</v>
      </c>
    </row>
    <row r="1929" spans="3:17" x14ac:dyDescent="0.3">
      <c r="C1929" t="s">
        <v>82</v>
      </c>
      <c r="D1929" t="s">
        <v>34</v>
      </c>
      <c r="F1929">
        <v>187</v>
      </c>
      <c r="G1929" t="s">
        <v>34</v>
      </c>
      <c r="H1929" t="s">
        <v>41</v>
      </c>
      <c r="I1929">
        <v>7</v>
      </c>
      <c r="J1929">
        <v>0</v>
      </c>
      <c r="K1929">
        <v>0</v>
      </c>
      <c r="L1929">
        <v>0</v>
      </c>
      <c r="M1929">
        <v>10101</v>
      </c>
      <c r="N1929" t="s">
        <v>37</v>
      </c>
      <c r="Q1929" t="s">
        <v>37</v>
      </c>
    </row>
    <row r="1930" spans="3:17" x14ac:dyDescent="0.3">
      <c r="C1930" t="s">
        <v>82</v>
      </c>
      <c r="D1930" t="s">
        <v>34</v>
      </c>
      <c r="F1930">
        <v>187</v>
      </c>
      <c r="G1930">
        <v>0</v>
      </c>
      <c r="H1930">
        <v>1</v>
      </c>
      <c r="I1930">
        <v>40</v>
      </c>
      <c r="J1930">
        <v>0</v>
      </c>
      <c r="K1930">
        <v>0</v>
      </c>
      <c r="L1930">
        <v>0</v>
      </c>
      <c r="M1930" t="s">
        <v>70</v>
      </c>
      <c r="N1930" t="s">
        <v>37</v>
      </c>
      <c r="Q1930" t="s">
        <v>37</v>
      </c>
    </row>
    <row r="1931" spans="3:17" x14ac:dyDescent="0.3">
      <c r="C1931" t="s">
        <v>82</v>
      </c>
      <c r="D1931" t="s">
        <v>34</v>
      </c>
      <c r="F1931">
        <v>205</v>
      </c>
      <c r="G1931">
        <v>0</v>
      </c>
      <c r="H1931">
        <v>0</v>
      </c>
      <c r="I1931">
        <v>36</v>
      </c>
      <c r="J1931">
        <v>0</v>
      </c>
      <c r="K1931">
        <v>0</v>
      </c>
      <c r="L1931">
        <v>0</v>
      </c>
      <c r="M1931">
        <v>10005</v>
      </c>
      <c r="N1931" t="s">
        <v>37</v>
      </c>
      <c r="Q1931" t="s">
        <v>37</v>
      </c>
    </row>
    <row r="1932" spans="3:17" x14ac:dyDescent="0.3">
      <c r="C1932" t="s">
        <v>82</v>
      </c>
      <c r="D1932" t="s">
        <v>34</v>
      </c>
      <c r="F1932">
        <v>205</v>
      </c>
      <c r="G1932">
        <v>0</v>
      </c>
      <c r="H1932">
        <v>0</v>
      </c>
      <c r="I1932">
        <v>27</v>
      </c>
      <c r="J1932">
        <v>0</v>
      </c>
      <c r="K1932">
        <v>0</v>
      </c>
      <c r="L1932">
        <v>0</v>
      </c>
      <c r="M1932">
        <v>10101</v>
      </c>
      <c r="N1932" t="s">
        <v>37</v>
      </c>
      <c r="Q1932" t="s">
        <v>37</v>
      </c>
    </row>
    <row r="1933" spans="3:17" x14ac:dyDescent="0.3">
      <c r="C1933">
        <v>11</v>
      </c>
      <c r="D1933" t="s">
        <v>34</v>
      </c>
      <c r="F1933">
        <v>10</v>
      </c>
      <c r="G1933">
        <v>0</v>
      </c>
      <c r="H1933">
        <v>0</v>
      </c>
      <c r="I1933">
        <v>10</v>
      </c>
      <c r="J1933">
        <v>3</v>
      </c>
      <c r="K1933">
        <v>-1</v>
      </c>
      <c r="L1933">
        <v>10</v>
      </c>
      <c r="M1933">
        <v>10001</v>
      </c>
      <c r="N1933" t="s">
        <v>37</v>
      </c>
      <c r="Q1933" t="s">
        <v>37</v>
      </c>
    </row>
    <row r="1934" spans="3:17" x14ac:dyDescent="0.3">
      <c r="C1934">
        <v>11</v>
      </c>
      <c r="D1934" t="s">
        <v>34</v>
      </c>
      <c r="F1934">
        <v>17</v>
      </c>
      <c r="G1934">
        <v>0</v>
      </c>
      <c r="H1934">
        <v>0</v>
      </c>
      <c r="I1934">
        <v>14</v>
      </c>
      <c r="J1934">
        <v>3</v>
      </c>
      <c r="K1934">
        <v>-1</v>
      </c>
      <c r="L1934">
        <v>10</v>
      </c>
      <c r="M1934">
        <v>10002</v>
      </c>
      <c r="N1934" t="s">
        <v>37</v>
      </c>
      <c r="Q1934" t="s">
        <v>37</v>
      </c>
    </row>
    <row r="1935" spans="3:17" x14ac:dyDescent="0.3">
      <c r="C1935">
        <v>11</v>
      </c>
      <c r="D1935" t="s">
        <v>34</v>
      </c>
      <c r="F1935">
        <v>13</v>
      </c>
      <c r="G1935">
        <v>0</v>
      </c>
      <c r="H1935">
        <v>0</v>
      </c>
      <c r="I1935">
        <v>18</v>
      </c>
      <c r="J1935">
        <v>3</v>
      </c>
      <c r="K1935">
        <v>-1</v>
      </c>
      <c r="L1935">
        <v>10</v>
      </c>
      <c r="M1935">
        <v>10003</v>
      </c>
      <c r="N1935" t="s">
        <v>37</v>
      </c>
      <c r="Q1935" t="s">
        <v>37</v>
      </c>
    </row>
    <row r="1936" spans="3:17" x14ac:dyDescent="0.3">
      <c r="C1936">
        <v>11</v>
      </c>
      <c r="D1936" t="s">
        <v>34</v>
      </c>
      <c r="F1936">
        <v>6</v>
      </c>
      <c r="G1936">
        <v>0</v>
      </c>
      <c r="H1936">
        <v>0</v>
      </c>
      <c r="I1936">
        <v>25</v>
      </c>
      <c r="J1936">
        <v>3</v>
      </c>
      <c r="K1936">
        <v>-2</v>
      </c>
      <c r="L1936">
        <v>10</v>
      </c>
      <c r="M1936">
        <v>10004</v>
      </c>
      <c r="N1936" t="s">
        <v>37</v>
      </c>
      <c r="Q1936" t="s">
        <v>37</v>
      </c>
    </row>
    <row r="1937" spans="3:17" x14ac:dyDescent="0.3">
      <c r="C1937">
        <v>11</v>
      </c>
      <c r="D1937" t="s">
        <v>34</v>
      </c>
      <c r="F1937">
        <v>31</v>
      </c>
      <c r="G1937">
        <v>0</v>
      </c>
      <c r="H1937">
        <v>0</v>
      </c>
      <c r="I1937">
        <v>33</v>
      </c>
      <c r="J1937">
        <v>3</v>
      </c>
      <c r="K1937">
        <v>-2</v>
      </c>
      <c r="L1937">
        <v>10</v>
      </c>
      <c r="M1937">
        <v>10005</v>
      </c>
      <c r="N1937" t="s">
        <v>37</v>
      </c>
      <c r="Q1937" t="s">
        <v>37</v>
      </c>
    </row>
    <row r="1938" spans="3:17" x14ac:dyDescent="0.3">
      <c r="C1938">
        <v>11</v>
      </c>
      <c r="D1938" t="s">
        <v>34</v>
      </c>
      <c r="F1938">
        <v>50</v>
      </c>
      <c r="G1938">
        <v>0</v>
      </c>
      <c r="H1938">
        <v>0</v>
      </c>
      <c r="I1938">
        <v>39</v>
      </c>
      <c r="J1938">
        <v>0</v>
      </c>
      <c r="K1938">
        <v>0</v>
      </c>
      <c r="L1938">
        <v>0</v>
      </c>
      <c r="M1938">
        <v>10006</v>
      </c>
      <c r="N1938" t="s">
        <v>37</v>
      </c>
      <c r="Q1938" t="s">
        <v>37</v>
      </c>
    </row>
    <row r="1939" spans="3:17" x14ac:dyDescent="0.3">
      <c r="C1939">
        <v>11</v>
      </c>
      <c r="D1939" t="s">
        <v>34</v>
      </c>
      <c r="F1939">
        <v>62</v>
      </c>
      <c r="G1939">
        <v>0</v>
      </c>
      <c r="H1939">
        <v>1</v>
      </c>
      <c r="I1939">
        <v>52</v>
      </c>
      <c r="J1939">
        <v>0</v>
      </c>
      <c r="K1939">
        <v>0</v>
      </c>
      <c r="L1939">
        <v>0</v>
      </c>
      <c r="M1939">
        <v>10007</v>
      </c>
      <c r="N1939" t="s">
        <v>37</v>
      </c>
      <c r="Q1939" t="s">
        <v>37</v>
      </c>
    </row>
    <row r="1940" spans="3:17" x14ac:dyDescent="0.3">
      <c r="C1940">
        <v>11</v>
      </c>
      <c r="D1940" t="s">
        <v>34</v>
      </c>
      <c r="F1940">
        <v>75</v>
      </c>
      <c r="G1940">
        <v>0</v>
      </c>
      <c r="H1940">
        <v>1</v>
      </c>
      <c r="I1940">
        <v>39</v>
      </c>
      <c r="J1940">
        <v>0</v>
      </c>
      <c r="K1940">
        <v>0</v>
      </c>
      <c r="L1940">
        <v>0</v>
      </c>
      <c r="M1940">
        <v>10008</v>
      </c>
      <c r="N1940" t="s">
        <v>37</v>
      </c>
      <c r="Q1940" t="s">
        <v>37</v>
      </c>
    </row>
    <row r="1941" spans="3:17" x14ac:dyDescent="0.3">
      <c r="C1941">
        <v>12</v>
      </c>
      <c r="D1941" t="s">
        <v>34</v>
      </c>
      <c r="F1941">
        <v>25</v>
      </c>
      <c r="G1941">
        <v>0</v>
      </c>
      <c r="H1941">
        <v>0</v>
      </c>
      <c r="I1941">
        <v>18</v>
      </c>
      <c r="J1941">
        <v>2</v>
      </c>
      <c r="K1941">
        <v>0.5</v>
      </c>
      <c r="L1941">
        <v>5</v>
      </c>
      <c r="M1941">
        <v>10001</v>
      </c>
      <c r="N1941" t="s">
        <v>37</v>
      </c>
      <c r="Q1941" t="s">
        <v>37</v>
      </c>
    </row>
    <row r="1942" spans="3:17" x14ac:dyDescent="0.3">
      <c r="C1942">
        <v>12</v>
      </c>
      <c r="D1942" t="s">
        <v>34</v>
      </c>
      <c r="F1942">
        <v>18</v>
      </c>
      <c r="G1942">
        <v>0</v>
      </c>
      <c r="H1942">
        <v>0</v>
      </c>
      <c r="I1942">
        <v>28</v>
      </c>
      <c r="J1942">
        <v>2</v>
      </c>
      <c r="K1942">
        <v>1</v>
      </c>
      <c r="L1942">
        <v>5</v>
      </c>
      <c r="M1942">
        <v>10002</v>
      </c>
      <c r="N1942" t="s">
        <v>37</v>
      </c>
      <c r="Q1942" t="s">
        <v>37</v>
      </c>
    </row>
    <row r="1943" spans="3:17" x14ac:dyDescent="0.3">
      <c r="C1943">
        <v>12</v>
      </c>
      <c r="D1943" t="s">
        <v>34</v>
      </c>
      <c r="F1943">
        <v>37</v>
      </c>
      <c r="G1943">
        <v>0</v>
      </c>
      <c r="H1943">
        <v>0</v>
      </c>
      <c r="I1943">
        <v>35</v>
      </c>
      <c r="J1943">
        <v>2</v>
      </c>
      <c r="K1943">
        <v>1</v>
      </c>
      <c r="L1943">
        <v>5</v>
      </c>
      <c r="M1943">
        <v>10003</v>
      </c>
      <c r="N1943" t="s">
        <v>37</v>
      </c>
      <c r="Q1943" t="s">
        <v>37</v>
      </c>
    </row>
    <row r="1944" spans="3:17" x14ac:dyDescent="0.3">
      <c r="C1944">
        <v>12</v>
      </c>
      <c r="D1944" t="s">
        <v>34</v>
      </c>
      <c r="F1944">
        <v>50</v>
      </c>
      <c r="G1944">
        <v>0</v>
      </c>
      <c r="H1944">
        <v>0</v>
      </c>
      <c r="I1944">
        <v>24</v>
      </c>
      <c r="J1944">
        <v>2</v>
      </c>
      <c r="K1944">
        <v>1</v>
      </c>
      <c r="L1944">
        <v>5</v>
      </c>
      <c r="M1944">
        <v>10004</v>
      </c>
      <c r="N1944" t="s">
        <v>37</v>
      </c>
      <c r="Q1944" t="s">
        <v>37</v>
      </c>
    </row>
    <row r="1945" spans="3:17" x14ac:dyDescent="0.3">
      <c r="C1945">
        <v>12</v>
      </c>
      <c r="D1945" t="s">
        <v>34</v>
      </c>
      <c r="F1945">
        <v>62</v>
      </c>
      <c r="G1945">
        <v>0</v>
      </c>
      <c r="H1945">
        <v>0</v>
      </c>
      <c r="I1945">
        <v>28</v>
      </c>
      <c r="J1945">
        <v>2</v>
      </c>
      <c r="K1945">
        <v>1</v>
      </c>
      <c r="L1945">
        <v>5</v>
      </c>
      <c r="M1945">
        <v>10005</v>
      </c>
      <c r="N1945" t="s">
        <v>37</v>
      </c>
      <c r="Q1945" t="s">
        <v>37</v>
      </c>
    </row>
    <row r="1946" spans="3:17" x14ac:dyDescent="0.3">
      <c r="C1946">
        <v>12</v>
      </c>
      <c r="D1946" t="s">
        <v>34</v>
      </c>
      <c r="F1946">
        <v>75</v>
      </c>
      <c r="G1946">
        <v>0</v>
      </c>
      <c r="H1946">
        <v>0</v>
      </c>
      <c r="I1946">
        <v>36</v>
      </c>
      <c r="J1946">
        <v>2</v>
      </c>
      <c r="K1946">
        <v>1</v>
      </c>
      <c r="L1946">
        <v>5</v>
      </c>
      <c r="M1946">
        <v>10006</v>
      </c>
      <c r="N1946" t="s">
        <v>37</v>
      </c>
      <c r="Q1946" t="s">
        <v>37</v>
      </c>
    </row>
    <row r="1947" spans="3:17" x14ac:dyDescent="0.3">
      <c r="C1947">
        <v>12</v>
      </c>
      <c r="D1947" t="s">
        <v>34</v>
      </c>
      <c r="F1947">
        <v>100</v>
      </c>
      <c r="G1947">
        <v>0</v>
      </c>
      <c r="H1947">
        <v>0</v>
      </c>
      <c r="I1947">
        <v>71</v>
      </c>
      <c r="J1947">
        <v>2</v>
      </c>
      <c r="K1947">
        <v>1</v>
      </c>
      <c r="L1947">
        <v>5</v>
      </c>
      <c r="M1947">
        <v>10007</v>
      </c>
      <c r="N1947" t="s">
        <v>37</v>
      </c>
      <c r="Q1947" t="s">
        <v>37</v>
      </c>
    </row>
    <row r="1948" spans="3:17" x14ac:dyDescent="0.3">
      <c r="C1948">
        <v>12</v>
      </c>
      <c r="D1948" t="s">
        <v>34</v>
      </c>
      <c r="F1948">
        <v>87</v>
      </c>
      <c r="G1948">
        <v>0</v>
      </c>
      <c r="H1948">
        <v>0</v>
      </c>
      <c r="I1948">
        <v>65</v>
      </c>
      <c r="J1948">
        <v>2</v>
      </c>
      <c r="K1948">
        <v>1</v>
      </c>
      <c r="L1948">
        <v>5</v>
      </c>
      <c r="M1948">
        <v>10008</v>
      </c>
      <c r="N1948" t="s">
        <v>37</v>
      </c>
      <c r="Q1948" t="s">
        <v>37</v>
      </c>
    </row>
    <row r="1949" spans="3:17" x14ac:dyDescent="0.3">
      <c r="C1949">
        <v>12</v>
      </c>
      <c r="D1949" t="s">
        <v>34</v>
      </c>
      <c r="F1949">
        <v>43</v>
      </c>
      <c r="G1949">
        <v>0</v>
      </c>
      <c r="H1949">
        <v>0</v>
      </c>
      <c r="I1949">
        <v>58</v>
      </c>
      <c r="J1949">
        <v>2</v>
      </c>
      <c r="K1949">
        <v>1</v>
      </c>
      <c r="L1949">
        <v>5</v>
      </c>
      <c r="M1949">
        <v>10003</v>
      </c>
      <c r="N1949" t="s">
        <v>37</v>
      </c>
      <c r="Q1949" t="s">
        <v>37</v>
      </c>
    </row>
    <row r="1950" spans="3:17" x14ac:dyDescent="0.3">
      <c r="C1950">
        <v>12</v>
      </c>
      <c r="D1950" t="s">
        <v>34</v>
      </c>
      <c r="F1950">
        <v>56</v>
      </c>
      <c r="G1950">
        <v>0</v>
      </c>
      <c r="H1950">
        <v>0</v>
      </c>
      <c r="I1950">
        <v>49</v>
      </c>
      <c r="J1950">
        <v>2</v>
      </c>
      <c r="K1950">
        <v>1</v>
      </c>
      <c r="L1950">
        <v>5</v>
      </c>
      <c r="M1950">
        <v>10004</v>
      </c>
      <c r="N1950" t="s">
        <v>37</v>
      </c>
      <c r="Q1950" t="s">
        <v>37</v>
      </c>
    </row>
    <row r="1951" spans="3:17" x14ac:dyDescent="0.3">
      <c r="C1951">
        <v>12</v>
      </c>
      <c r="D1951" t="s">
        <v>34</v>
      </c>
      <c r="F1951">
        <v>68</v>
      </c>
      <c r="G1951">
        <v>0</v>
      </c>
      <c r="H1951">
        <v>0</v>
      </c>
      <c r="I1951">
        <v>52</v>
      </c>
      <c r="J1951">
        <v>2</v>
      </c>
      <c r="K1951">
        <v>1</v>
      </c>
      <c r="L1951">
        <v>5</v>
      </c>
      <c r="M1951">
        <v>10005</v>
      </c>
      <c r="N1951" t="s">
        <v>37</v>
      </c>
      <c r="Q1951" t="s">
        <v>37</v>
      </c>
    </row>
    <row r="1952" spans="3:17" x14ac:dyDescent="0.3">
      <c r="C1952">
        <v>13</v>
      </c>
      <c r="D1952" t="s">
        <v>34</v>
      </c>
      <c r="F1952">
        <v>6</v>
      </c>
      <c r="G1952">
        <v>0</v>
      </c>
      <c r="H1952">
        <v>0</v>
      </c>
      <c r="I1952">
        <v>14</v>
      </c>
      <c r="J1952">
        <v>0</v>
      </c>
      <c r="K1952">
        <v>0</v>
      </c>
      <c r="L1952">
        <v>0</v>
      </c>
      <c r="M1952">
        <v>10001</v>
      </c>
      <c r="N1952" t="s">
        <v>37</v>
      </c>
      <c r="Q1952" t="s">
        <v>37</v>
      </c>
    </row>
    <row r="1953" spans="3:17" x14ac:dyDescent="0.3">
      <c r="C1953">
        <v>13</v>
      </c>
      <c r="D1953" t="s">
        <v>34</v>
      </c>
      <c r="F1953">
        <v>18</v>
      </c>
      <c r="G1953">
        <v>0</v>
      </c>
      <c r="H1953">
        <v>0</v>
      </c>
      <c r="I1953">
        <v>27</v>
      </c>
      <c r="J1953">
        <v>0</v>
      </c>
      <c r="K1953">
        <v>0</v>
      </c>
      <c r="L1953">
        <v>0</v>
      </c>
      <c r="M1953">
        <v>10002</v>
      </c>
      <c r="N1953" t="s">
        <v>37</v>
      </c>
      <c r="Q1953" t="s">
        <v>37</v>
      </c>
    </row>
    <row r="1954" spans="3:17" x14ac:dyDescent="0.3">
      <c r="C1954">
        <v>13</v>
      </c>
      <c r="D1954" t="s">
        <v>34</v>
      </c>
      <c r="F1954">
        <v>37</v>
      </c>
      <c r="G1954">
        <v>0</v>
      </c>
      <c r="H1954">
        <v>0</v>
      </c>
      <c r="I1954">
        <v>39</v>
      </c>
      <c r="J1954">
        <v>0</v>
      </c>
      <c r="K1954">
        <v>0</v>
      </c>
      <c r="L1954">
        <v>0</v>
      </c>
      <c r="M1954">
        <v>10003</v>
      </c>
      <c r="N1954" t="s">
        <v>37</v>
      </c>
      <c r="Q1954" t="s">
        <v>37</v>
      </c>
    </row>
    <row r="1955" spans="3:17" x14ac:dyDescent="0.3">
      <c r="C1955">
        <v>13</v>
      </c>
      <c r="D1955" t="s">
        <v>34</v>
      </c>
      <c r="F1955">
        <v>56</v>
      </c>
      <c r="G1955">
        <v>0</v>
      </c>
      <c r="H1955">
        <v>0</v>
      </c>
      <c r="I1955">
        <v>52</v>
      </c>
      <c r="J1955">
        <v>0</v>
      </c>
      <c r="K1955">
        <v>0</v>
      </c>
      <c r="L1955">
        <v>0</v>
      </c>
      <c r="M1955">
        <v>10004</v>
      </c>
      <c r="N1955" t="s">
        <v>37</v>
      </c>
      <c r="Q1955" t="s">
        <v>37</v>
      </c>
    </row>
    <row r="1956" spans="3:17" x14ac:dyDescent="0.3">
      <c r="C1956">
        <v>13</v>
      </c>
      <c r="D1956" t="s">
        <v>34</v>
      </c>
      <c r="F1956">
        <v>75</v>
      </c>
      <c r="G1956">
        <v>0</v>
      </c>
      <c r="H1956">
        <v>0</v>
      </c>
      <c r="I1956">
        <v>64</v>
      </c>
      <c r="J1956">
        <v>0</v>
      </c>
      <c r="K1956">
        <v>0</v>
      </c>
      <c r="L1956">
        <v>0</v>
      </c>
      <c r="M1956">
        <v>10005</v>
      </c>
      <c r="N1956" t="s">
        <v>37</v>
      </c>
      <c r="Q1956" t="s">
        <v>37</v>
      </c>
    </row>
    <row r="1957" spans="3:17" x14ac:dyDescent="0.3">
      <c r="C1957">
        <v>13</v>
      </c>
      <c r="D1957" t="s">
        <v>34</v>
      </c>
      <c r="F1957">
        <v>87</v>
      </c>
      <c r="G1957">
        <v>0</v>
      </c>
      <c r="H1957">
        <v>0</v>
      </c>
      <c r="I1957">
        <v>77</v>
      </c>
      <c r="J1957">
        <v>5</v>
      </c>
      <c r="K1957">
        <v>10</v>
      </c>
      <c r="L1957">
        <v>10</v>
      </c>
      <c r="M1957">
        <v>10006</v>
      </c>
      <c r="N1957" t="s">
        <v>37</v>
      </c>
      <c r="Q1957" t="s">
        <v>37</v>
      </c>
    </row>
    <row r="1958" spans="3:17" x14ac:dyDescent="0.3">
      <c r="C1958">
        <v>13</v>
      </c>
      <c r="D1958" t="s">
        <v>34</v>
      </c>
      <c r="F1958">
        <v>125</v>
      </c>
      <c r="G1958">
        <v>0</v>
      </c>
      <c r="H1958">
        <v>8</v>
      </c>
      <c r="I1958">
        <v>9</v>
      </c>
      <c r="J1958">
        <v>0</v>
      </c>
      <c r="K1958">
        <v>0</v>
      </c>
      <c r="L1958">
        <v>0</v>
      </c>
      <c r="M1958">
        <v>10003</v>
      </c>
      <c r="N1958" t="s">
        <v>37</v>
      </c>
      <c r="Q1958" t="s">
        <v>37</v>
      </c>
    </row>
    <row r="1959" spans="3:17" x14ac:dyDescent="0.3">
      <c r="C1959">
        <v>13</v>
      </c>
      <c r="D1959" t="s">
        <v>34</v>
      </c>
      <c r="F1959">
        <v>125</v>
      </c>
      <c r="G1959">
        <v>0</v>
      </c>
      <c r="H1959">
        <v>4</v>
      </c>
      <c r="I1959">
        <v>13</v>
      </c>
      <c r="J1959">
        <v>0</v>
      </c>
      <c r="K1959">
        <v>0</v>
      </c>
      <c r="L1959">
        <v>0</v>
      </c>
      <c r="M1959">
        <v>10006</v>
      </c>
      <c r="N1959" t="s">
        <v>37</v>
      </c>
      <c r="Q1959" t="s">
        <v>37</v>
      </c>
    </row>
    <row r="1960" spans="3:17" x14ac:dyDescent="0.3">
      <c r="C1960">
        <v>13</v>
      </c>
      <c r="D1960" t="s">
        <v>34</v>
      </c>
      <c r="F1960">
        <v>125</v>
      </c>
      <c r="G1960">
        <v>0</v>
      </c>
      <c r="H1960">
        <v>2</v>
      </c>
      <c r="I1960">
        <v>20</v>
      </c>
      <c r="J1960">
        <v>0</v>
      </c>
      <c r="K1960">
        <v>0</v>
      </c>
      <c r="L1960">
        <v>0</v>
      </c>
      <c r="M1960">
        <v>10008</v>
      </c>
      <c r="N1960" t="s">
        <v>37</v>
      </c>
      <c r="Q1960" t="s">
        <v>37</v>
      </c>
    </row>
    <row r="1961" spans="3:17" x14ac:dyDescent="0.3">
      <c r="C1961">
        <v>13</v>
      </c>
      <c r="D1961" t="s">
        <v>34</v>
      </c>
      <c r="F1961">
        <v>187</v>
      </c>
      <c r="G1961">
        <v>0</v>
      </c>
      <c r="H1961">
        <v>8</v>
      </c>
      <c r="I1961">
        <v>9</v>
      </c>
      <c r="J1961">
        <v>0</v>
      </c>
      <c r="K1961">
        <v>0</v>
      </c>
      <c r="L1961">
        <v>0</v>
      </c>
      <c r="M1961">
        <v>10004</v>
      </c>
      <c r="N1961" t="s">
        <v>37</v>
      </c>
      <c r="Q1961" t="s">
        <v>37</v>
      </c>
    </row>
    <row r="1962" spans="3:17" x14ac:dyDescent="0.3">
      <c r="C1962">
        <v>13</v>
      </c>
      <c r="D1962" t="s">
        <v>34</v>
      </c>
      <c r="F1962">
        <v>187</v>
      </c>
      <c r="G1962">
        <v>0</v>
      </c>
      <c r="H1962">
        <v>4</v>
      </c>
      <c r="I1962">
        <v>14</v>
      </c>
      <c r="J1962">
        <v>0</v>
      </c>
      <c r="K1962">
        <v>0</v>
      </c>
      <c r="L1962">
        <v>0</v>
      </c>
      <c r="M1962">
        <v>10005</v>
      </c>
      <c r="N1962" t="s">
        <v>37</v>
      </c>
      <c r="Q1962" t="s">
        <v>37</v>
      </c>
    </row>
    <row r="1963" spans="3:17" x14ac:dyDescent="0.3">
      <c r="C1963">
        <v>13</v>
      </c>
      <c r="D1963" t="s">
        <v>34</v>
      </c>
      <c r="F1963">
        <v>187</v>
      </c>
      <c r="G1963">
        <v>0</v>
      </c>
      <c r="H1963">
        <v>2</v>
      </c>
      <c r="I1963">
        <v>18</v>
      </c>
      <c r="J1963">
        <v>0</v>
      </c>
      <c r="K1963">
        <v>0</v>
      </c>
      <c r="L1963">
        <v>0</v>
      </c>
      <c r="M1963">
        <v>10007</v>
      </c>
      <c r="N1963" t="s">
        <v>37</v>
      </c>
      <c r="Q1963" t="s">
        <v>37</v>
      </c>
    </row>
    <row r="1964" spans="3:17" x14ac:dyDescent="0.3">
      <c r="C1964">
        <v>13</v>
      </c>
      <c r="D1964" t="s">
        <v>34</v>
      </c>
      <c r="F1964">
        <v>250</v>
      </c>
      <c r="G1964">
        <v>0</v>
      </c>
      <c r="H1964">
        <v>4</v>
      </c>
      <c r="I1964">
        <v>17</v>
      </c>
      <c r="J1964">
        <v>0</v>
      </c>
      <c r="K1964">
        <v>0</v>
      </c>
      <c r="L1964">
        <v>0</v>
      </c>
      <c r="M1964">
        <v>10006</v>
      </c>
      <c r="N1964" t="s">
        <v>37</v>
      </c>
      <c r="Q1964" t="s">
        <v>37</v>
      </c>
    </row>
    <row r="1965" spans="3:17" x14ac:dyDescent="0.3">
      <c r="C1965">
        <v>13</v>
      </c>
      <c r="D1965" t="s">
        <v>34</v>
      </c>
      <c r="F1965">
        <v>250</v>
      </c>
      <c r="G1965">
        <v>0</v>
      </c>
      <c r="H1965">
        <v>2</v>
      </c>
      <c r="I1965">
        <v>33</v>
      </c>
      <c r="J1965">
        <v>0</v>
      </c>
      <c r="K1965">
        <v>0</v>
      </c>
      <c r="L1965">
        <v>0</v>
      </c>
      <c r="M1965">
        <v>10008</v>
      </c>
      <c r="N1965" t="s">
        <v>37</v>
      </c>
      <c r="Q1965" t="s">
        <v>37</v>
      </c>
    </row>
    <row r="1966" spans="3:17" x14ac:dyDescent="0.3">
      <c r="C1966">
        <v>13</v>
      </c>
      <c r="D1966" t="s">
        <v>34</v>
      </c>
      <c r="F1966">
        <v>250</v>
      </c>
      <c r="G1966">
        <v>0</v>
      </c>
      <c r="H1966">
        <v>1</v>
      </c>
      <c r="I1966">
        <v>4</v>
      </c>
      <c r="J1966">
        <v>0</v>
      </c>
      <c r="K1966">
        <v>0</v>
      </c>
      <c r="L1966">
        <v>0</v>
      </c>
      <c r="M1966" t="s">
        <v>70</v>
      </c>
      <c r="N1966" t="s">
        <v>37</v>
      </c>
      <c r="Q1966" t="s">
        <v>37</v>
      </c>
    </row>
    <row r="1967" spans="3:17" x14ac:dyDescent="0.3">
      <c r="C1967">
        <v>14</v>
      </c>
      <c r="D1967" t="s">
        <v>34</v>
      </c>
      <c r="F1967">
        <v>22</v>
      </c>
      <c r="G1967">
        <v>0</v>
      </c>
      <c r="H1967">
        <v>0</v>
      </c>
      <c r="I1967">
        <v>23</v>
      </c>
      <c r="J1967">
        <v>2</v>
      </c>
      <c r="K1967">
        <v>0.5</v>
      </c>
      <c r="L1967">
        <v>5</v>
      </c>
      <c r="M1967">
        <v>10001</v>
      </c>
      <c r="N1967" t="s">
        <v>37</v>
      </c>
      <c r="Q1967" t="s">
        <v>37</v>
      </c>
    </row>
    <row r="1968" spans="3:17" x14ac:dyDescent="0.3">
      <c r="C1968">
        <v>14</v>
      </c>
      <c r="D1968" t="s">
        <v>34</v>
      </c>
      <c r="F1968">
        <v>30</v>
      </c>
      <c r="G1968">
        <v>0</v>
      </c>
      <c r="H1968">
        <v>0</v>
      </c>
      <c r="I1968">
        <v>35</v>
      </c>
      <c r="J1968">
        <v>2</v>
      </c>
      <c r="K1968">
        <v>1</v>
      </c>
      <c r="L1968">
        <v>5</v>
      </c>
      <c r="M1968">
        <v>10002</v>
      </c>
      <c r="N1968" t="s">
        <v>37</v>
      </c>
      <c r="Q1968" t="s">
        <v>37</v>
      </c>
    </row>
    <row r="1969" spans="3:17" x14ac:dyDescent="0.3">
      <c r="C1969">
        <v>14</v>
      </c>
      <c r="D1969" t="s">
        <v>34</v>
      </c>
      <c r="F1969">
        <v>18</v>
      </c>
      <c r="G1969">
        <v>0</v>
      </c>
      <c r="H1969">
        <v>0</v>
      </c>
      <c r="I1969">
        <v>42</v>
      </c>
      <c r="J1969">
        <v>2</v>
      </c>
      <c r="K1969">
        <v>1</v>
      </c>
      <c r="L1969">
        <v>5</v>
      </c>
      <c r="M1969">
        <v>10003</v>
      </c>
      <c r="N1969" t="s">
        <v>37</v>
      </c>
      <c r="Q1969" t="s">
        <v>37</v>
      </c>
    </row>
    <row r="1970" spans="3:17" x14ac:dyDescent="0.3">
      <c r="C1970">
        <v>14</v>
      </c>
      <c r="D1970" t="s">
        <v>34</v>
      </c>
      <c r="F1970">
        <v>50</v>
      </c>
      <c r="G1970">
        <v>0</v>
      </c>
      <c r="H1970">
        <v>0</v>
      </c>
      <c r="I1970">
        <v>48</v>
      </c>
      <c r="J1970">
        <v>2</v>
      </c>
      <c r="K1970">
        <v>1</v>
      </c>
      <c r="L1970">
        <v>5</v>
      </c>
      <c r="M1970">
        <v>10004</v>
      </c>
      <c r="N1970" t="s">
        <v>37</v>
      </c>
      <c r="Q1970" t="s">
        <v>37</v>
      </c>
    </row>
    <row r="1971" spans="3:17" x14ac:dyDescent="0.3">
      <c r="C1971">
        <v>14</v>
      </c>
      <c r="D1971" t="s">
        <v>34</v>
      </c>
      <c r="F1971">
        <v>75</v>
      </c>
      <c r="G1971">
        <v>0</v>
      </c>
      <c r="H1971">
        <v>0</v>
      </c>
      <c r="I1971">
        <v>60</v>
      </c>
      <c r="J1971">
        <v>2</v>
      </c>
      <c r="K1971">
        <v>1</v>
      </c>
      <c r="L1971">
        <v>5</v>
      </c>
      <c r="M1971">
        <v>10005</v>
      </c>
      <c r="N1971" t="s">
        <v>37</v>
      </c>
      <c r="Q1971" t="s">
        <v>37</v>
      </c>
    </row>
    <row r="1972" spans="3:17" x14ac:dyDescent="0.3">
      <c r="C1972">
        <v>14</v>
      </c>
      <c r="D1972" t="s">
        <v>34</v>
      </c>
      <c r="F1972">
        <v>100</v>
      </c>
      <c r="G1972">
        <v>0</v>
      </c>
      <c r="H1972">
        <v>0</v>
      </c>
      <c r="I1972">
        <v>70</v>
      </c>
      <c r="J1972">
        <v>2</v>
      </c>
      <c r="K1972">
        <v>1</v>
      </c>
      <c r="L1972">
        <v>5</v>
      </c>
      <c r="M1972">
        <v>10006</v>
      </c>
      <c r="N1972" t="s">
        <v>37</v>
      </c>
      <c r="Q1972" t="s">
        <v>37</v>
      </c>
    </row>
    <row r="1973" spans="3:17" x14ac:dyDescent="0.3">
      <c r="C1973">
        <v>14</v>
      </c>
      <c r="D1973" t="s">
        <v>34</v>
      </c>
      <c r="F1973">
        <v>125</v>
      </c>
      <c r="G1973">
        <v>0</v>
      </c>
      <c r="H1973">
        <v>0</v>
      </c>
      <c r="I1973">
        <v>152</v>
      </c>
      <c r="J1973">
        <v>2</v>
      </c>
      <c r="K1973">
        <v>1</v>
      </c>
      <c r="L1973">
        <v>5</v>
      </c>
      <c r="M1973">
        <v>10007</v>
      </c>
      <c r="N1973" t="s">
        <v>37</v>
      </c>
      <c r="Q1973" t="s">
        <v>37</v>
      </c>
    </row>
    <row r="1974" spans="3:17" x14ac:dyDescent="0.3">
      <c r="C1974">
        <v>14</v>
      </c>
      <c r="D1974" t="s">
        <v>34</v>
      </c>
      <c r="F1974">
        <v>150</v>
      </c>
      <c r="G1974">
        <v>0</v>
      </c>
      <c r="H1974">
        <v>0</v>
      </c>
      <c r="I1974">
        <v>189</v>
      </c>
      <c r="J1974">
        <v>2</v>
      </c>
      <c r="K1974">
        <v>1</v>
      </c>
      <c r="L1974">
        <v>5</v>
      </c>
      <c r="M1974">
        <v>10008</v>
      </c>
      <c r="N1974" t="s">
        <v>37</v>
      </c>
      <c r="Q1974" t="s">
        <v>37</v>
      </c>
    </row>
    <row r="1975" spans="3:17" x14ac:dyDescent="0.3">
      <c r="C1975">
        <v>14</v>
      </c>
      <c r="D1975" t="s">
        <v>34</v>
      </c>
      <c r="F1975">
        <v>175</v>
      </c>
      <c r="G1975">
        <v>0</v>
      </c>
      <c r="H1975">
        <v>0</v>
      </c>
      <c r="I1975">
        <v>39</v>
      </c>
      <c r="J1975">
        <v>0</v>
      </c>
      <c r="K1975">
        <v>0</v>
      </c>
      <c r="L1975">
        <v>0</v>
      </c>
      <c r="M1975" t="s">
        <v>70</v>
      </c>
      <c r="N1975" t="s">
        <v>37</v>
      </c>
      <c r="Q1975" t="s">
        <v>37</v>
      </c>
    </row>
    <row r="1976" spans="3:17" x14ac:dyDescent="0.3">
      <c r="C1976">
        <v>14</v>
      </c>
      <c r="D1976" t="s">
        <v>34</v>
      </c>
      <c r="F1976">
        <v>175</v>
      </c>
      <c r="G1976">
        <v>0</v>
      </c>
      <c r="H1976">
        <v>0</v>
      </c>
      <c r="I1976">
        <v>39</v>
      </c>
      <c r="J1976">
        <v>0</v>
      </c>
      <c r="K1976">
        <v>0</v>
      </c>
      <c r="L1976">
        <v>0</v>
      </c>
      <c r="M1976" t="s">
        <v>70</v>
      </c>
      <c r="N1976" t="s">
        <v>37</v>
      </c>
      <c r="Q1976" t="s">
        <v>37</v>
      </c>
    </row>
    <row r="1977" spans="3:17" x14ac:dyDescent="0.3">
      <c r="C1977">
        <v>14</v>
      </c>
      <c r="D1977" t="s">
        <v>34</v>
      </c>
      <c r="F1977">
        <v>175</v>
      </c>
      <c r="G1977">
        <v>0</v>
      </c>
      <c r="H1977">
        <v>0</v>
      </c>
      <c r="I1977">
        <v>39</v>
      </c>
      <c r="J1977">
        <v>0</v>
      </c>
      <c r="K1977">
        <v>0</v>
      </c>
      <c r="L1977">
        <v>0</v>
      </c>
      <c r="M1977" t="s">
        <v>70</v>
      </c>
      <c r="N1977" t="s">
        <v>37</v>
      </c>
      <c r="Q1977" t="s">
        <v>37</v>
      </c>
    </row>
    <row r="1978" spans="3:17" x14ac:dyDescent="0.3">
      <c r="C1978">
        <v>14</v>
      </c>
      <c r="D1978" t="s">
        <v>34</v>
      </c>
      <c r="F1978">
        <v>175</v>
      </c>
      <c r="G1978">
        <v>0</v>
      </c>
      <c r="H1978">
        <v>0</v>
      </c>
      <c r="I1978">
        <v>14</v>
      </c>
      <c r="J1978">
        <v>0</v>
      </c>
      <c r="K1978">
        <v>0</v>
      </c>
      <c r="L1978">
        <v>0</v>
      </c>
      <c r="M1978">
        <v>10006</v>
      </c>
      <c r="N1978" t="s">
        <v>37</v>
      </c>
      <c r="Q1978" t="s">
        <v>37</v>
      </c>
    </row>
    <row r="1979" spans="3:17" x14ac:dyDescent="0.3">
      <c r="C1979">
        <v>14</v>
      </c>
      <c r="D1979" t="s">
        <v>34</v>
      </c>
      <c r="F1979">
        <v>175</v>
      </c>
      <c r="G1979">
        <v>0</v>
      </c>
      <c r="H1979">
        <v>0</v>
      </c>
      <c r="I1979">
        <v>15</v>
      </c>
      <c r="J1979">
        <v>0</v>
      </c>
      <c r="K1979">
        <v>0</v>
      </c>
      <c r="L1979">
        <v>0</v>
      </c>
      <c r="M1979">
        <v>10007</v>
      </c>
      <c r="N1979" t="s">
        <v>37</v>
      </c>
      <c r="Q1979" t="s">
        <v>37</v>
      </c>
    </row>
    <row r="1980" spans="3:17" x14ac:dyDescent="0.3">
      <c r="C1980">
        <v>14</v>
      </c>
      <c r="D1980" t="s">
        <v>34</v>
      </c>
      <c r="F1980">
        <v>175</v>
      </c>
      <c r="G1980">
        <v>0</v>
      </c>
      <c r="H1980">
        <v>0</v>
      </c>
      <c r="I1980">
        <v>17</v>
      </c>
      <c r="J1980">
        <v>0</v>
      </c>
      <c r="K1980">
        <v>0</v>
      </c>
      <c r="L1980">
        <v>0</v>
      </c>
      <c r="M1980">
        <v>10008</v>
      </c>
      <c r="N1980" t="s">
        <v>37</v>
      </c>
      <c r="Q1980" t="s">
        <v>37</v>
      </c>
    </row>
    <row r="1981" spans="3:17" x14ac:dyDescent="0.3">
      <c r="C1981">
        <v>15</v>
      </c>
      <c r="D1981" t="s">
        <v>34</v>
      </c>
      <c r="F1981">
        <v>6</v>
      </c>
      <c r="G1981">
        <v>0</v>
      </c>
      <c r="H1981">
        <v>0</v>
      </c>
      <c r="I1981">
        <v>14</v>
      </c>
      <c r="J1981">
        <v>0</v>
      </c>
      <c r="K1981">
        <v>0</v>
      </c>
      <c r="L1981">
        <v>0</v>
      </c>
      <c r="M1981">
        <v>10001</v>
      </c>
      <c r="N1981" t="s">
        <v>37</v>
      </c>
      <c r="Q1981" t="s">
        <v>37</v>
      </c>
    </row>
    <row r="1982" spans="3:17" x14ac:dyDescent="0.3">
      <c r="C1982">
        <v>15</v>
      </c>
      <c r="D1982" t="s">
        <v>34</v>
      </c>
      <c r="F1982">
        <v>18</v>
      </c>
      <c r="G1982">
        <v>0</v>
      </c>
      <c r="H1982">
        <v>0</v>
      </c>
      <c r="I1982">
        <v>27</v>
      </c>
      <c r="J1982">
        <v>0</v>
      </c>
      <c r="K1982">
        <v>0</v>
      </c>
      <c r="L1982">
        <v>0</v>
      </c>
      <c r="M1982">
        <v>10002</v>
      </c>
      <c r="N1982" t="s">
        <v>37</v>
      </c>
      <c r="Q1982" t="s">
        <v>37</v>
      </c>
    </row>
    <row r="1983" spans="3:17" x14ac:dyDescent="0.3">
      <c r="C1983">
        <v>15</v>
      </c>
      <c r="D1983" t="s">
        <v>34</v>
      </c>
      <c r="F1983">
        <v>37</v>
      </c>
      <c r="G1983">
        <v>0</v>
      </c>
      <c r="H1983">
        <v>0</v>
      </c>
      <c r="I1983">
        <v>39</v>
      </c>
      <c r="J1983">
        <v>0</v>
      </c>
      <c r="K1983">
        <v>0</v>
      </c>
      <c r="L1983">
        <v>0</v>
      </c>
      <c r="M1983">
        <v>10003</v>
      </c>
      <c r="N1983" t="s">
        <v>37</v>
      </c>
      <c r="Q1983" t="s">
        <v>37</v>
      </c>
    </row>
    <row r="1984" spans="3:17" x14ac:dyDescent="0.3">
      <c r="C1984">
        <v>15</v>
      </c>
      <c r="D1984" t="s">
        <v>34</v>
      </c>
      <c r="F1984">
        <v>56</v>
      </c>
      <c r="G1984">
        <v>0</v>
      </c>
      <c r="H1984">
        <v>0</v>
      </c>
      <c r="I1984">
        <v>52</v>
      </c>
      <c r="J1984">
        <v>0</v>
      </c>
      <c r="K1984">
        <v>0</v>
      </c>
      <c r="L1984">
        <v>0</v>
      </c>
      <c r="M1984">
        <v>10004</v>
      </c>
      <c r="N1984" t="s">
        <v>37</v>
      </c>
      <c r="Q1984" t="s">
        <v>37</v>
      </c>
    </row>
    <row r="1985" spans="3:17" x14ac:dyDescent="0.3">
      <c r="C1985">
        <v>15</v>
      </c>
      <c r="D1985" t="s">
        <v>34</v>
      </c>
      <c r="F1985">
        <v>75</v>
      </c>
      <c r="G1985">
        <v>0</v>
      </c>
      <c r="H1985">
        <v>0</v>
      </c>
      <c r="I1985">
        <v>64</v>
      </c>
      <c r="J1985">
        <v>0</v>
      </c>
      <c r="K1985">
        <v>0</v>
      </c>
      <c r="L1985">
        <v>0</v>
      </c>
      <c r="M1985">
        <v>10005</v>
      </c>
      <c r="N1985" t="s">
        <v>37</v>
      </c>
      <c r="Q1985" t="s">
        <v>37</v>
      </c>
    </row>
    <row r="1986" spans="3:17" x14ac:dyDescent="0.3">
      <c r="C1986">
        <v>15</v>
      </c>
      <c r="D1986" t="s">
        <v>34</v>
      </c>
      <c r="F1986">
        <v>87</v>
      </c>
      <c r="G1986">
        <v>0</v>
      </c>
      <c r="H1986">
        <v>0</v>
      </c>
      <c r="I1986">
        <v>77</v>
      </c>
      <c r="J1986">
        <v>0</v>
      </c>
      <c r="K1986">
        <v>0</v>
      </c>
      <c r="L1986">
        <v>0</v>
      </c>
      <c r="M1986">
        <v>10006</v>
      </c>
      <c r="N1986" t="s">
        <v>37</v>
      </c>
      <c r="Q1986" t="s">
        <v>37</v>
      </c>
    </row>
    <row r="1987" spans="3:17" x14ac:dyDescent="0.3">
      <c r="C1987">
        <v>15</v>
      </c>
      <c r="D1987" t="s">
        <v>34</v>
      </c>
      <c r="F1987">
        <v>125</v>
      </c>
      <c r="G1987">
        <v>0</v>
      </c>
      <c r="H1987">
        <v>4</v>
      </c>
      <c r="I1987">
        <v>14</v>
      </c>
      <c r="J1987">
        <v>0</v>
      </c>
      <c r="K1987">
        <v>0</v>
      </c>
      <c r="L1987">
        <v>0</v>
      </c>
      <c r="M1987">
        <v>10006</v>
      </c>
      <c r="N1987" t="s">
        <v>37</v>
      </c>
      <c r="Q1987" t="s">
        <v>37</v>
      </c>
    </row>
    <row r="1988" spans="3:17" x14ac:dyDescent="0.3">
      <c r="C1988">
        <v>15</v>
      </c>
      <c r="D1988" t="s">
        <v>34</v>
      </c>
      <c r="F1988">
        <v>125</v>
      </c>
      <c r="G1988">
        <v>0</v>
      </c>
      <c r="H1988">
        <v>2</v>
      </c>
      <c r="I1988">
        <v>9</v>
      </c>
      <c r="J1988">
        <v>0</v>
      </c>
      <c r="K1988">
        <v>0</v>
      </c>
      <c r="L1988">
        <v>0</v>
      </c>
      <c r="M1988">
        <v>10008</v>
      </c>
      <c r="N1988" t="s">
        <v>37</v>
      </c>
      <c r="Q1988" t="s">
        <v>37</v>
      </c>
    </row>
    <row r="1989" spans="3:17" x14ac:dyDescent="0.3">
      <c r="C1989">
        <v>15</v>
      </c>
      <c r="D1989" t="s">
        <v>34</v>
      </c>
      <c r="F1989">
        <v>125</v>
      </c>
      <c r="G1989">
        <v>0</v>
      </c>
      <c r="H1989">
        <v>1</v>
      </c>
      <c r="I1989">
        <v>4</v>
      </c>
      <c r="J1989">
        <v>0</v>
      </c>
      <c r="K1989">
        <v>0</v>
      </c>
      <c r="L1989">
        <v>0</v>
      </c>
      <c r="M1989" t="s">
        <v>70</v>
      </c>
      <c r="N1989" t="s">
        <v>37</v>
      </c>
      <c r="Q1989" t="s">
        <v>37</v>
      </c>
    </row>
    <row r="1990" spans="3:17" x14ac:dyDescent="0.3">
      <c r="C1990">
        <v>15</v>
      </c>
      <c r="D1990" t="s">
        <v>34</v>
      </c>
      <c r="F1990">
        <v>250</v>
      </c>
      <c r="G1990">
        <v>0</v>
      </c>
      <c r="H1990">
        <v>4</v>
      </c>
      <c r="I1990">
        <v>14</v>
      </c>
      <c r="J1990">
        <v>0</v>
      </c>
      <c r="K1990">
        <v>0</v>
      </c>
      <c r="L1990">
        <v>0</v>
      </c>
      <c r="M1990">
        <v>10004</v>
      </c>
      <c r="N1990" t="s">
        <v>37</v>
      </c>
      <c r="Q1990" t="s">
        <v>37</v>
      </c>
    </row>
    <row r="1991" spans="3:17" x14ac:dyDescent="0.3">
      <c r="C1991">
        <v>15</v>
      </c>
      <c r="D1991" t="s">
        <v>34</v>
      </c>
      <c r="F1991">
        <v>250</v>
      </c>
      <c r="G1991">
        <v>0</v>
      </c>
      <c r="H1991">
        <v>1</v>
      </c>
      <c r="I1991">
        <v>9</v>
      </c>
      <c r="J1991">
        <v>0</v>
      </c>
      <c r="K1991">
        <v>0</v>
      </c>
      <c r="L1991">
        <v>0</v>
      </c>
      <c r="M1991">
        <v>10007</v>
      </c>
      <c r="N1991" t="s">
        <v>37</v>
      </c>
      <c r="Q1991" t="s">
        <v>37</v>
      </c>
    </row>
    <row r="1992" spans="3:17" x14ac:dyDescent="0.3">
      <c r="C1992">
        <v>15</v>
      </c>
      <c r="D1992" t="s">
        <v>34</v>
      </c>
      <c r="F1992">
        <v>250</v>
      </c>
      <c r="G1992">
        <v>0</v>
      </c>
      <c r="H1992">
        <v>1</v>
      </c>
      <c r="I1992">
        <v>4</v>
      </c>
      <c r="J1992">
        <v>0</v>
      </c>
      <c r="K1992">
        <v>0</v>
      </c>
      <c r="L1992">
        <v>0</v>
      </c>
      <c r="M1992" t="s">
        <v>70</v>
      </c>
      <c r="N1992" t="s">
        <v>37</v>
      </c>
      <c r="Q1992" t="s">
        <v>37</v>
      </c>
    </row>
    <row r="1993" spans="3:17" x14ac:dyDescent="0.3">
      <c r="C1993">
        <v>15</v>
      </c>
      <c r="D1993" t="s">
        <v>34</v>
      </c>
      <c r="F1993">
        <v>125</v>
      </c>
      <c r="G1993">
        <v>0</v>
      </c>
      <c r="H1993">
        <v>4</v>
      </c>
      <c r="I1993">
        <v>14</v>
      </c>
      <c r="J1993">
        <v>0</v>
      </c>
      <c r="K1993">
        <v>0</v>
      </c>
      <c r="L1993">
        <v>0</v>
      </c>
      <c r="M1993">
        <v>10101</v>
      </c>
      <c r="N1993" t="s">
        <v>37</v>
      </c>
      <c r="Q1993" t="s">
        <v>37</v>
      </c>
    </row>
    <row r="1994" spans="3:17" x14ac:dyDescent="0.3">
      <c r="C1994">
        <v>15</v>
      </c>
      <c r="D1994" t="s">
        <v>34</v>
      </c>
      <c r="F1994">
        <v>375</v>
      </c>
      <c r="G1994">
        <v>0</v>
      </c>
      <c r="H1994">
        <v>7</v>
      </c>
      <c r="I1994">
        <v>9</v>
      </c>
      <c r="J1994">
        <v>0</v>
      </c>
      <c r="K1994">
        <v>0</v>
      </c>
      <c r="L1994">
        <v>0</v>
      </c>
      <c r="M1994">
        <v>10005</v>
      </c>
      <c r="N1994" t="s">
        <v>37</v>
      </c>
      <c r="Q1994" t="s">
        <v>37</v>
      </c>
    </row>
    <row r="1995" spans="3:17" x14ac:dyDescent="0.3">
      <c r="C1995">
        <v>15</v>
      </c>
      <c r="D1995" t="s">
        <v>34</v>
      </c>
      <c r="F1995">
        <v>375</v>
      </c>
      <c r="G1995">
        <v>0</v>
      </c>
      <c r="H1995">
        <v>1</v>
      </c>
      <c r="I1995">
        <v>4</v>
      </c>
      <c r="J1995">
        <v>0</v>
      </c>
      <c r="K1995">
        <v>0</v>
      </c>
      <c r="L1995">
        <v>0</v>
      </c>
      <c r="M1995" t="s">
        <v>70</v>
      </c>
      <c r="N1995" t="s">
        <v>37</v>
      </c>
      <c r="Q1995" t="s">
        <v>37</v>
      </c>
    </row>
    <row r="1996" spans="3:17" x14ac:dyDescent="0.3">
      <c r="C1996">
        <v>15</v>
      </c>
      <c r="D1996" t="s">
        <v>34</v>
      </c>
      <c r="F1996">
        <v>500</v>
      </c>
      <c r="G1996">
        <v>0</v>
      </c>
      <c r="H1996">
        <v>2</v>
      </c>
      <c r="I1996">
        <v>27</v>
      </c>
      <c r="J1996">
        <v>0</v>
      </c>
      <c r="K1996">
        <v>0</v>
      </c>
      <c r="L1996">
        <v>0</v>
      </c>
      <c r="M1996" t="s">
        <v>70</v>
      </c>
      <c r="N1996" t="s">
        <v>37</v>
      </c>
      <c r="Q1996" t="s">
        <v>37</v>
      </c>
    </row>
    <row r="1997" spans="3:17" x14ac:dyDescent="0.3">
      <c r="C1997">
        <v>15</v>
      </c>
      <c r="D1997" t="s">
        <v>34</v>
      </c>
      <c r="F1997">
        <v>500</v>
      </c>
      <c r="G1997">
        <v>0</v>
      </c>
      <c r="H1997">
        <v>2</v>
      </c>
      <c r="I1997">
        <v>39</v>
      </c>
      <c r="J1997">
        <v>0</v>
      </c>
      <c r="K1997">
        <v>0</v>
      </c>
      <c r="L1997">
        <v>0</v>
      </c>
      <c r="M1997" t="s">
        <v>70</v>
      </c>
      <c r="N1997" t="s">
        <v>37</v>
      </c>
      <c r="Q1997" t="s">
        <v>37</v>
      </c>
    </row>
    <row r="1998" spans="3:17" x14ac:dyDescent="0.3">
      <c r="C1998">
        <v>15</v>
      </c>
      <c r="D1998" t="s">
        <v>34</v>
      </c>
      <c r="F1998">
        <v>500</v>
      </c>
      <c r="G1998">
        <v>0</v>
      </c>
      <c r="H1998">
        <v>2</v>
      </c>
      <c r="I1998">
        <v>52</v>
      </c>
      <c r="J1998">
        <v>0</v>
      </c>
      <c r="K1998">
        <v>0</v>
      </c>
      <c r="L1998">
        <v>0</v>
      </c>
      <c r="M1998" t="s">
        <v>70</v>
      </c>
      <c r="N1998" t="s">
        <v>37</v>
      </c>
      <c r="Q1998" t="s">
        <v>37</v>
      </c>
    </row>
    <row r="1999" spans="3:17" x14ac:dyDescent="0.3">
      <c r="C1999">
        <v>1001</v>
      </c>
      <c r="D1999" t="s">
        <v>34</v>
      </c>
      <c r="F1999">
        <v>37</v>
      </c>
      <c r="G1999">
        <v>0</v>
      </c>
      <c r="H1999">
        <v>0</v>
      </c>
      <c r="I1999">
        <v>27</v>
      </c>
      <c r="J1999">
        <v>3</v>
      </c>
      <c r="K1999">
        <v>-1.5</v>
      </c>
      <c r="L1999">
        <v>4</v>
      </c>
      <c r="M1999">
        <v>10001</v>
      </c>
      <c r="N1999" t="s">
        <v>37</v>
      </c>
      <c r="Q1999" t="s">
        <v>37</v>
      </c>
    </row>
    <row r="2000" spans="3:17" x14ac:dyDescent="0.3">
      <c r="C2000">
        <v>1001</v>
      </c>
      <c r="D2000" t="s">
        <v>34</v>
      </c>
      <c r="F2000">
        <v>27</v>
      </c>
      <c r="G2000" t="s">
        <v>83</v>
      </c>
      <c r="H2000">
        <v>0</v>
      </c>
      <c r="I2000">
        <v>30</v>
      </c>
      <c r="J2000">
        <v>3</v>
      </c>
      <c r="K2000">
        <v>-2.5</v>
      </c>
      <c r="L2000">
        <v>7</v>
      </c>
      <c r="M2000">
        <v>10002</v>
      </c>
      <c r="N2000" t="s">
        <v>37</v>
      </c>
      <c r="Q2000" t="s">
        <v>37</v>
      </c>
    </row>
    <row r="2001" spans="3:17" x14ac:dyDescent="0.3">
      <c r="C2001">
        <v>1001</v>
      </c>
      <c r="D2001" t="s">
        <v>34</v>
      </c>
      <c r="F2001">
        <v>55</v>
      </c>
      <c r="G2001" t="s">
        <v>83</v>
      </c>
      <c r="H2001">
        <v>0</v>
      </c>
      <c r="I2001">
        <v>40</v>
      </c>
      <c r="J2001">
        <v>3</v>
      </c>
      <c r="K2001">
        <v>-3</v>
      </c>
      <c r="L2001">
        <v>7</v>
      </c>
      <c r="M2001">
        <v>10003</v>
      </c>
      <c r="N2001" t="s">
        <v>37</v>
      </c>
      <c r="Q2001" t="s">
        <v>37</v>
      </c>
    </row>
    <row r="2002" spans="3:17" x14ac:dyDescent="0.3">
      <c r="C2002">
        <v>1001</v>
      </c>
      <c r="D2002" t="s">
        <v>34</v>
      </c>
      <c r="F2002">
        <v>84</v>
      </c>
      <c r="G2002" t="s">
        <v>83</v>
      </c>
      <c r="H2002">
        <v>0</v>
      </c>
      <c r="I2002">
        <v>58</v>
      </c>
      <c r="J2002">
        <v>0</v>
      </c>
      <c r="K2002">
        <v>0</v>
      </c>
      <c r="L2002">
        <v>0</v>
      </c>
      <c r="M2002">
        <v>10004</v>
      </c>
      <c r="N2002" t="s">
        <v>37</v>
      </c>
      <c r="Q2002" t="s">
        <v>37</v>
      </c>
    </row>
    <row r="2003" spans="3:17" x14ac:dyDescent="0.3">
      <c r="C2003">
        <v>1001</v>
      </c>
      <c r="D2003" t="s">
        <v>34</v>
      </c>
      <c r="F2003" t="s">
        <v>83</v>
      </c>
      <c r="G2003" t="s">
        <v>83</v>
      </c>
      <c r="H2003" t="s">
        <v>41</v>
      </c>
      <c r="I2003">
        <v>4</v>
      </c>
      <c r="J2003">
        <v>0</v>
      </c>
      <c r="K2003">
        <v>0</v>
      </c>
      <c r="L2003">
        <v>0</v>
      </c>
      <c r="M2003">
        <v>10004</v>
      </c>
      <c r="N2003" t="s">
        <v>37</v>
      </c>
      <c r="Q2003" t="s">
        <v>37</v>
      </c>
    </row>
    <row r="2004" spans="3:17" x14ac:dyDescent="0.3">
      <c r="C2004">
        <v>1001</v>
      </c>
      <c r="D2004" t="s">
        <v>34</v>
      </c>
      <c r="F2004" t="s">
        <v>84</v>
      </c>
      <c r="G2004">
        <v>0</v>
      </c>
      <c r="H2004">
        <v>1</v>
      </c>
      <c r="I2004">
        <v>171</v>
      </c>
      <c r="J2004">
        <v>0</v>
      </c>
      <c r="K2004">
        <v>0</v>
      </c>
      <c r="L2004">
        <v>0</v>
      </c>
      <c r="M2004" t="s">
        <v>70</v>
      </c>
      <c r="N2004" t="s">
        <v>37</v>
      </c>
      <c r="Q2004" t="s">
        <v>37</v>
      </c>
    </row>
    <row r="2005" spans="3:17" x14ac:dyDescent="0.3">
      <c r="C2005">
        <v>1002</v>
      </c>
      <c r="D2005" t="s">
        <v>34</v>
      </c>
      <c r="F2005">
        <v>37</v>
      </c>
      <c r="G2005">
        <v>77</v>
      </c>
      <c r="H2005">
        <v>0</v>
      </c>
      <c r="I2005">
        <v>7</v>
      </c>
      <c r="J2005">
        <v>0</v>
      </c>
      <c r="K2005">
        <v>0</v>
      </c>
      <c r="L2005">
        <v>0</v>
      </c>
      <c r="M2005">
        <v>10102</v>
      </c>
      <c r="N2005" t="s">
        <v>37</v>
      </c>
      <c r="Q2005" t="s">
        <v>37</v>
      </c>
    </row>
    <row r="2006" spans="3:17" x14ac:dyDescent="0.3">
      <c r="C2006">
        <v>1002</v>
      </c>
      <c r="D2006" t="s">
        <v>34</v>
      </c>
      <c r="F2006">
        <v>37</v>
      </c>
      <c r="G2006">
        <v>77</v>
      </c>
      <c r="H2006">
        <v>0</v>
      </c>
      <c r="I2006">
        <v>7</v>
      </c>
      <c r="J2006">
        <v>0</v>
      </c>
      <c r="K2006">
        <v>0</v>
      </c>
      <c r="L2006">
        <v>0</v>
      </c>
      <c r="M2006">
        <v>10102</v>
      </c>
      <c r="N2006" t="s">
        <v>37</v>
      </c>
      <c r="Q2006" t="s">
        <v>37</v>
      </c>
    </row>
    <row r="2007" spans="3:17" x14ac:dyDescent="0.3">
      <c r="C2007">
        <v>1002</v>
      </c>
      <c r="D2007" t="s">
        <v>34</v>
      </c>
      <c r="F2007" t="s">
        <v>57</v>
      </c>
      <c r="G2007">
        <v>0</v>
      </c>
      <c r="H2007">
        <v>0</v>
      </c>
      <c r="I2007">
        <v>9</v>
      </c>
      <c r="J2007">
        <v>0</v>
      </c>
      <c r="K2007">
        <v>0</v>
      </c>
      <c r="L2007">
        <v>0</v>
      </c>
      <c r="M2007">
        <v>10102</v>
      </c>
      <c r="N2007" t="s">
        <v>37</v>
      </c>
      <c r="Q2007" t="s">
        <v>37</v>
      </c>
    </row>
    <row r="2008" spans="3:17" x14ac:dyDescent="0.3">
      <c r="C2008">
        <v>1002</v>
      </c>
      <c r="D2008" t="s">
        <v>34</v>
      </c>
      <c r="F2008" t="s">
        <v>69</v>
      </c>
      <c r="G2008">
        <v>0</v>
      </c>
      <c r="H2008" t="s">
        <v>50</v>
      </c>
      <c r="I2008">
        <v>7</v>
      </c>
      <c r="J2008">
        <v>0</v>
      </c>
      <c r="K2008">
        <v>0</v>
      </c>
      <c r="L2008">
        <v>0</v>
      </c>
      <c r="M2008">
        <v>10003</v>
      </c>
      <c r="N2008" t="s">
        <v>37</v>
      </c>
      <c r="Q2008" t="s">
        <v>37</v>
      </c>
    </row>
    <row r="2009" spans="3:17" x14ac:dyDescent="0.3">
      <c r="C2009">
        <v>1002</v>
      </c>
      <c r="D2009" t="s">
        <v>34</v>
      </c>
      <c r="F2009" t="s">
        <v>85</v>
      </c>
      <c r="G2009">
        <v>0</v>
      </c>
      <c r="H2009">
        <v>3</v>
      </c>
      <c r="I2009">
        <v>5</v>
      </c>
      <c r="J2009">
        <v>0</v>
      </c>
      <c r="K2009">
        <v>0</v>
      </c>
      <c r="L2009">
        <v>0</v>
      </c>
      <c r="M2009">
        <v>10002</v>
      </c>
      <c r="N2009" t="s">
        <v>37</v>
      </c>
      <c r="Q2009" t="s">
        <v>37</v>
      </c>
    </row>
    <row r="2010" spans="3:17" x14ac:dyDescent="0.3">
      <c r="C2010">
        <v>1002</v>
      </c>
      <c r="D2010" t="s">
        <v>34</v>
      </c>
      <c r="F2010" t="s">
        <v>86</v>
      </c>
      <c r="G2010">
        <v>0</v>
      </c>
      <c r="H2010">
        <v>1</v>
      </c>
      <c r="I2010">
        <v>152</v>
      </c>
      <c r="J2010">
        <v>0</v>
      </c>
      <c r="K2010">
        <v>0</v>
      </c>
      <c r="L2010">
        <v>0</v>
      </c>
      <c r="M2010" t="s">
        <v>70</v>
      </c>
      <c r="N2010" t="s">
        <v>37</v>
      </c>
      <c r="Q2010" t="s">
        <v>37</v>
      </c>
    </row>
    <row r="2011" spans="3:17" x14ac:dyDescent="0.3">
      <c r="C2011">
        <v>1002</v>
      </c>
      <c r="D2011" t="s">
        <v>34</v>
      </c>
      <c r="F2011" t="s">
        <v>87</v>
      </c>
      <c r="G2011">
        <v>0</v>
      </c>
      <c r="H2011" t="s">
        <v>50</v>
      </c>
      <c r="I2011" t="s">
        <v>41</v>
      </c>
      <c r="J2011">
        <v>0</v>
      </c>
      <c r="K2011">
        <v>0</v>
      </c>
      <c r="L2011">
        <v>0</v>
      </c>
      <c r="M2011">
        <v>10002</v>
      </c>
      <c r="N2011" t="s">
        <v>37</v>
      </c>
      <c r="Q2011" t="s">
        <v>37</v>
      </c>
    </row>
    <row r="2012" spans="3:17" x14ac:dyDescent="0.3">
      <c r="C2012">
        <v>1003</v>
      </c>
      <c r="D2012" t="s">
        <v>34</v>
      </c>
      <c r="F2012" t="s">
        <v>88</v>
      </c>
      <c r="G2012">
        <v>0</v>
      </c>
      <c r="H2012">
        <v>0</v>
      </c>
      <c r="I2012" t="s">
        <v>88</v>
      </c>
      <c r="J2012">
        <v>3</v>
      </c>
      <c r="K2012">
        <v>1</v>
      </c>
      <c r="L2012">
        <v>5</v>
      </c>
      <c r="M2012">
        <v>10006</v>
      </c>
      <c r="N2012" t="s">
        <v>37</v>
      </c>
      <c r="Q2012" t="s">
        <v>37</v>
      </c>
    </row>
    <row r="2013" spans="3:17" x14ac:dyDescent="0.3">
      <c r="C2013">
        <v>1003</v>
      </c>
      <c r="D2013" t="s">
        <v>34</v>
      </c>
      <c r="F2013" t="s">
        <v>75</v>
      </c>
      <c r="G2013">
        <v>0</v>
      </c>
      <c r="H2013" t="s">
        <v>63</v>
      </c>
      <c r="I2013" t="s">
        <v>45</v>
      </c>
      <c r="J2013">
        <v>3</v>
      </c>
      <c r="K2013">
        <v>-5</v>
      </c>
      <c r="L2013">
        <v>5</v>
      </c>
      <c r="M2013">
        <v>10004</v>
      </c>
      <c r="N2013" t="s">
        <v>37</v>
      </c>
      <c r="Q2013" t="s">
        <v>37</v>
      </c>
    </row>
    <row r="2014" spans="3:17" x14ac:dyDescent="0.3">
      <c r="C2014">
        <v>1003</v>
      </c>
      <c r="D2014" t="s">
        <v>34</v>
      </c>
      <c r="F2014" t="s">
        <v>76</v>
      </c>
      <c r="G2014">
        <v>0</v>
      </c>
      <c r="H2014" t="s">
        <v>37</v>
      </c>
      <c r="I2014" t="s">
        <v>77</v>
      </c>
      <c r="J2014">
        <v>1</v>
      </c>
      <c r="K2014">
        <v>-10</v>
      </c>
      <c r="L2014">
        <v>5</v>
      </c>
      <c r="M2014">
        <v>10007</v>
      </c>
      <c r="N2014" t="s">
        <v>37</v>
      </c>
      <c r="Q2014" t="s">
        <v>37</v>
      </c>
    </row>
    <row r="2015" spans="3:17" x14ac:dyDescent="0.3">
      <c r="C2015">
        <v>1003</v>
      </c>
      <c r="D2015" t="s">
        <v>34</v>
      </c>
      <c r="F2015">
        <v>187</v>
      </c>
      <c r="G2015" t="s">
        <v>34</v>
      </c>
      <c r="H2015" t="s">
        <v>41</v>
      </c>
      <c r="I2015">
        <v>7</v>
      </c>
      <c r="J2015">
        <v>0</v>
      </c>
      <c r="K2015">
        <v>0</v>
      </c>
      <c r="L2015">
        <v>0</v>
      </c>
      <c r="M2015">
        <v>10101</v>
      </c>
      <c r="N2015" t="s">
        <v>37</v>
      </c>
      <c r="Q2015" t="s">
        <v>37</v>
      </c>
    </row>
    <row r="2016" spans="3:17" x14ac:dyDescent="0.3">
      <c r="C2016">
        <v>1003</v>
      </c>
      <c r="D2016" t="s">
        <v>34</v>
      </c>
      <c r="F2016">
        <v>187</v>
      </c>
      <c r="G2016">
        <v>0</v>
      </c>
      <c r="H2016">
        <v>1</v>
      </c>
      <c r="I2016">
        <v>40</v>
      </c>
      <c r="J2016">
        <v>0</v>
      </c>
      <c r="K2016">
        <v>0</v>
      </c>
      <c r="L2016">
        <v>0</v>
      </c>
      <c r="M2016" t="s">
        <v>70</v>
      </c>
      <c r="N2016" t="s">
        <v>37</v>
      </c>
      <c r="Q2016" t="s">
        <v>37</v>
      </c>
    </row>
    <row r="2017" spans="3:22" x14ac:dyDescent="0.3">
      <c r="C2017">
        <v>1003</v>
      </c>
      <c r="D2017" t="s">
        <v>34</v>
      </c>
      <c r="F2017">
        <v>205</v>
      </c>
      <c r="G2017">
        <v>0</v>
      </c>
      <c r="H2017">
        <v>0</v>
      </c>
      <c r="I2017" t="s">
        <v>43</v>
      </c>
      <c r="J2017">
        <v>0</v>
      </c>
      <c r="K2017">
        <v>0</v>
      </c>
      <c r="L2017">
        <v>0</v>
      </c>
      <c r="M2017">
        <v>10005</v>
      </c>
      <c r="N2017" t="s">
        <v>37</v>
      </c>
      <c r="Q2017" t="s">
        <v>37</v>
      </c>
    </row>
    <row r="2019" spans="3:22" x14ac:dyDescent="0.3">
      <c r="C2019" t="s">
        <v>1562</v>
      </c>
    </row>
    <row r="2020" spans="3:22" x14ac:dyDescent="0.3">
      <c r="C2020" t="s">
        <v>14</v>
      </c>
      <c r="D2020" t="s">
        <v>15</v>
      </c>
      <c r="E2020" t="s">
        <v>16</v>
      </c>
      <c r="F2020" t="s">
        <v>17</v>
      </c>
      <c r="G2020" t="s">
        <v>18</v>
      </c>
      <c r="H2020" t="s">
        <v>19</v>
      </c>
      <c r="I2020" t="s">
        <v>20</v>
      </c>
      <c r="J2020" t="s">
        <v>21</v>
      </c>
      <c r="K2020" t="s">
        <v>22</v>
      </c>
      <c r="L2020" t="s">
        <v>23</v>
      </c>
      <c r="M2020" t="s">
        <v>24</v>
      </c>
      <c r="N2020" t="s">
        <v>25</v>
      </c>
      <c r="O2020" t="s">
        <v>26</v>
      </c>
      <c r="P2020" t="s">
        <v>27</v>
      </c>
      <c r="Q2020" t="s">
        <v>28</v>
      </c>
      <c r="R2020" t="s">
        <v>29</v>
      </c>
      <c r="S2020" t="s">
        <v>30</v>
      </c>
      <c r="T2020" t="s">
        <v>31</v>
      </c>
      <c r="U2020" t="s">
        <v>32</v>
      </c>
      <c r="V2020" t="s">
        <v>33</v>
      </c>
    </row>
    <row r="2021" spans="3:22" x14ac:dyDescent="0.3">
      <c r="C2021">
        <v>1</v>
      </c>
      <c r="D2021">
        <v>1</v>
      </c>
      <c r="E2021">
        <v>0</v>
      </c>
      <c r="G2021">
        <v>10</v>
      </c>
      <c r="H2021">
        <v>0</v>
      </c>
      <c r="I2021">
        <v>0</v>
      </c>
      <c r="J2021">
        <v>15</v>
      </c>
      <c r="K2021">
        <v>5</v>
      </c>
      <c r="L2021">
        <v>1</v>
      </c>
      <c r="M2021">
        <v>6</v>
      </c>
      <c r="N2021">
        <v>10072</v>
      </c>
      <c r="O2021">
        <v>1</v>
      </c>
      <c r="R2021">
        <v>1</v>
      </c>
    </row>
    <row r="2022" spans="3:22" x14ac:dyDescent="0.3">
      <c r="C2022">
        <v>2</v>
      </c>
      <c r="D2022">
        <v>2</v>
      </c>
      <c r="E2022">
        <v>0</v>
      </c>
      <c r="G2022">
        <v>10</v>
      </c>
      <c r="H2022">
        <v>0</v>
      </c>
      <c r="I2022">
        <v>0</v>
      </c>
      <c r="J2022">
        <v>15</v>
      </c>
      <c r="K2022">
        <v>5</v>
      </c>
      <c r="L2022">
        <v>1</v>
      </c>
      <c r="M2022">
        <v>6</v>
      </c>
      <c r="N2022">
        <v>10067</v>
      </c>
      <c r="O2022">
        <v>1</v>
      </c>
      <c r="R2022">
        <v>1</v>
      </c>
    </row>
    <row r="2023" spans="3:22" x14ac:dyDescent="0.3">
      <c r="C2023">
        <v>3</v>
      </c>
      <c r="D2023">
        <v>3</v>
      </c>
      <c r="E2023">
        <v>0</v>
      </c>
      <c r="G2023">
        <v>10</v>
      </c>
      <c r="H2023">
        <v>0</v>
      </c>
      <c r="I2023">
        <v>0</v>
      </c>
      <c r="J2023">
        <v>15</v>
      </c>
      <c r="K2023">
        <v>5</v>
      </c>
      <c r="L2023">
        <v>1</v>
      </c>
      <c r="M2023">
        <v>6</v>
      </c>
      <c r="N2023">
        <v>10067</v>
      </c>
      <c r="O2023">
        <v>1</v>
      </c>
      <c r="R2023">
        <v>1</v>
      </c>
    </row>
    <row r="2024" spans="3:22" x14ac:dyDescent="0.3">
      <c r="C2024">
        <v>4</v>
      </c>
      <c r="D2024">
        <v>3</v>
      </c>
      <c r="E2024">
        <v>0</v>
      </c>
      <c r="G2024">
        <v>20</v>
      </c>
      <c r="H2024">
        <v>0</v>
      </c>
      <c r="I2024">
        <v>0</v>
      </c>
      <c r="J2024">
        <v>15</v>
      </c>
      <c r="K2024">
        <v>5</v>
      </c>
      <c r="L2024">
        <v>1</v>
      </c>
      <c r="M2024">
        <v>6</v>
      </c>
      <c r="N2024">
        <v>10072</v>
      </c>
      <c r="O2024">
        <v>1</v>
      </c>
      <c r="R2024">
        <v>1</v>
      </c>
    </row>
    <row r="2025" spans="3:22" x14ac:dyDescent="0.3">
      <c r="C2025">
        <v>5</v>
      </c>
      <c r="D2025">
        <v>4</v>
      </c>
      <c r="E2025">
        <v>0</v>
      </c>
      <c r="G2025">
        <v>10</v>
      </c>
      <c r="H2025">
        <v>0</v>
      </c>
      <c r="I2025">
        <v>0</v>
      </c>
      <c r="J2025">
        <v>15</v>
      </c>
      <c r="K2025">
        <v>5</v>
      </c>
      <c r="L2025">
        <v>1</v>
      </c>
      <c r="M2025">
        <v>6</v>
      </c>
      <c r="N2025">
        <v>10067</v>
      </c>
      <c r="O2025">
        <v>1</v>
      </c>
      <c r="R2025">
        <v>1</v>
      </c>
    </row>
    <row r="2026" spans="3:22" x14ac:dyDescent="0.3">
      <c r="C2026">
        <v>6</v>
      </c>
      <c r="D2026">
        <v>4</v>
      </c>
      <c r="E2026">
        <v>0</v>
      </c>
      <c r="G2026">
        <v>20</v>
      </c>
      <c r="H2026">
        <v>0</v>
      </c>
      <c r="I2026">
        <v>0</v>
      </c>
      <c r="J2026">
        <v>15</v>
      </c>
      <c r="K2026">
        <v>5</v>
      </c>
      <c r="L2026">
        <v>1</v>
      </c>
      <c r="M2026">
        <v>6</v>
      </c>
      <c r="N2026">
        <v>10072</v>
      </c>
      <c r="O2026">
        <v>1</v>
      </c>
      <c r="R2026">
        <v>1</v>
      </c>
    </row>
    <row r="2027" spans="3:22" x14ac:dyDescent="0.3">
      <c r="C2027">
        <v>7</v>
      </c>
      <c r="D2027">
        <v>5</v>
      </c>
      <c r="E2027">
        <v>0</v>
      </c>
      <c r="G2027">
        <v>10</v>
      </c>
      <c r="H2027">
        <v>0</v>
      </c>
      <c r="I2027">
        <v>0</v>
      </c>
      <c r="J2027">
        <v>15</v>
      </c>
      <c r="K2027">
        <v>5</v>
      </c>
      <c r="L2027">
        <v>1</v>
      </c>
      <c r="M2027">
        <v>6</v>
      </c>
      <c r="N2027">
        <v>10067</v>
      </c>
      <c r="O2027">
        <v>1</v>
      </c>
      <c r="R2027">
        <v>1</v>
      </c>
    </row>
    <row r="2028" spans="3:22" x14ac:dyDescent="0.3">
      <c r="C2028">
        <v>8</v>
      </c>
      <c r="D2028">
        <v>5</v>
      </c>
      <c r="E2028">
        <v>0</v>
      </c>
      <c r="G2028">
        <v>20</v>
      </c>
      <c r="H2028">
        <v>0</v>
      </c>
      <c r="I2028">
        <v>0</v>
      </c>
      <c r="J2028">
        <v>15</v>
      </c>
      <c r="K2028">
        <v>5</v>
      </c>
      <c r="L2028">
        <v>1</v>
      </c>
      <c r="M2028">
        <v>6</v>
      </c>
      <c r="N2028">
        <v>10072</v>
      </c>
      <c r="O2028">
        <v>1</v>
      </c>
      <c r="R2028">
        <v>1</v>
      </c>
    </row>
    <row r="2029" spans="3:22" x14ac:dyDescent="0.3">
      <c r="C2029">
        <v>9</v>
      </c>
      <c r="D2029">
        <v>6</v>
      </c>
      <c r="E2029">
        <v>0</v>
      </c>
      <c r="G2029">
        <v>10</v>
      </c>
      <c r="H2029">
        <v>0</v>
      </c>
      <c r="I2029">
        <v>0</v>
      </c>
      <c r="J2029">
        <v>20</v>
      </c>
      <c r="K2029">
        <v>4</v>
      </c>
      <c r="L2029">
        <v>1.5</v>
      </c>
      <c r="M2029">
        <v>6</v>
      </c>
      <c r="N2029">
        <v>10091</v>
      </c>
      <c r="O2029">
        <v>1</v>
      </c>
      <c r="R2029">
        <v>1</v>
      </c>
    </row>
    <row r="2030" spans="3:22" x14ac:dyDescent="0.3">
      <c r="C2030">
        <v>10</v>
      </c>
      <c r="D2030">
        <v>6</v>
      </c>
      <c r="E2030">
        <v>0</v>
      </c>
      <c r="G2030">
        <v>20</v>
      </c>
      <c r="H2030">
        <v>0</v>
      </c>
      <c r="I2030">
        <v>0</v>
      </c>
      <c r="J2030">
        <v>20</v>
      </c>
      <c r="K2030">
        <v>4</v>
      </c>
      <c r="L2030">
        <v>1.5</v>
      </c>
      <c r="M2030">
        <v>6</v>
      </c>
      <c r="N2030">
        <v>10095</v>
      </c>
      <c r="O2030">
        <v>1</v>
      </c>
      <c r="R2030">
        <v>1</v>
      </c>
    </row>
    <row r="2031" spans="3:22" x14ac:dyDescent="0.3">
      <c r="C2031">
        <v>11</v>
      </c>
      <c r="D2031">
        <v>6</v>
      </c>
      <c r="E2031">
        <v>0</v>
      </c>
      <c r="G2031">
        <v>30</v>
      </c>
      <c r="H2031">
        <v>0</v>
      </c>
      <c r="I2031">
        <v>0</v>
      </c>
      <c r="J2031">
        <v>30</v>
      </c>
      <c r="K2031">
        <v>4</v>
      </c>
      <c r="L2031">
        <v>1.5</v>
      </c>
      <c r="M2031">
        <v>6</v>
      </c>
      <c r="N2031">
        <v>10099</v>
      </c>
      <c r="O2031">
        <v>1</v>
      </c>
      <c r="R2031">
        <v>1</v>
      </c>
    </row>
    <row r="2032" spans="3:22" x14ac:dyDescent="0.3">
      <c r="C2032">
        <v>12</v>
      </c>
      <c r="D2032">
        <v>7</v>
      </c>
      <c r="E2032">
        <v>0</v>
      </c>
      <c r="G2032">
        <v>10</v>
      </c>
      <c r="H2032">
        <v>0</v>
      </c>
      <c r="I2032">
        <v>0</v>
      </c>
      <c r="J2032">
        <v>20</v>
      </c>
      <c r="K2032">
        <v>4</v>
      </c>
      <c r="L2032">
        <v>1.5</v>
      </c>
      <c r="M2032">
        <v>6</v>
      </c>
      <c r="N2032">
        <v>10092</v>
      </c>
      <c r="O2032">
        <v>1</v>
      </c>
      <c r="R2032">
        <v>1</v>
      </c>
    </row>
    <row r="2033" spans="3:18" x14ac:dyDescent="0.3">
      <c r="C2033">
        <v>13</v>
      </c>
      <c r="D2033">
        <v>7</v>
      </c>
      <c r="E2033">
        <v>0</v>
      </c>
      <c r="G2033">
        <v>20</v>
      </c>
      <c r="H2033">
        <v>0</v>
      </c>
      <c r="I2033">
        <v>0</v>
      </c>
      <c r="J2033">
        <v>20</v>
      </c>
      <c r="K2033">
        <v>4</v>
      </c>
      <c r="L2033">
        <v>1.5</v>
      </c>
      <c r="M2033">
        <v>6</v>
      </c>
      <c r="N2033">
        <v>10095</v>
      </c>
      <c r="O2033">
        <v>1</v>
      </c>
      <c r="R2033">
        <v>1</v>
      </c>
    </row>
    <row r="2034" spans="3:18" x14ac:dyDescent="0.3">
      <c r="C2034">
        <v>14</v>
      </c>
      <c r="D2034">
        <v>7</v>
      </c>
      <c r="E2034">
        <v>0</v>
      </c>
      <c r="G2034">
        <v>30</v>
      </c>
      <c r="H2034">
        <v>0</v>
      </c>
      <c r="I2034">
        <v>0</v>
      </c>
      <c r="J2034">
        <v>30</v>
      </c>
      <c r="K2034">
        <v>4</v>
      </c>
      <c r="L2034">
        <v>1.5</v>
      </c>
      <c r="M2034">
        <v>6</v>
      </c>
      <c r="N2034">
        <v>10099</v>
      </c>
      <c r="O2034">
        <v>1</v>
      </c>
      <c r="R2034">
        <v>1</v>
      </c>
    </row>
    <row r="2035" spans="3:18" x14ac:dyDescent="0.3">
      <c r="C2035">
        <v>15</v>
      </c>
      <c r="D2035">
        <v>8</v>
      </c>
      <c r="E2035">
        <v>0</v>
      </c>
      <c r="G2035">
        <v>10</v>
      </c>
      <c r="H2035">
        <v>0</v>
      </c>
      <c r="I2035">
        <v>0</v>
      </c>
      <c r="J2035">
        <v>20</v>
      </c>
      <c r="K2035">
        <v>4</v>
      </c>
      <c r="L2035">
        <v>1.5</v>
      </c>
      <c r="M2035">
        <v>6</v>
      </c>
      <c r="N2035">
        <v>10092</v>
      </c>
      <c r="O2035">
        <v>1</v>
      </c>
      <c r="R2035">
        <v>1</v>
      </c>
    </row>
    <row r="2036" spans="3:18" x14ac:dyDescent="0.3">
      <c r="C2036">
        <v>16</v>
      </c>
      <c r="D2036">
        <v>8</v>
      </c>
      <c r="E2036">
        <v>0</v>
      </c>
      <c r="G2036">
        <v>20</v>
      </c>
      <c r="H2036">
        <v>0</v>
      </c>
      <c r="I2036">
        <v>0</v>
      </c>
      <c r="J2036">
        <v>20</v>
      </c>
      <c r="K2036">
        <v>4</v>
      </c>
      <c r="L2036">
        <v>1.5</v>
      </c>
      <c r="M2036">
        <v>6</v>
      </c>
      <c r="N2036">
        <v>10095</v>
      </c>
      <c r="O2036">
        <v>1</v>
      </c>
      <c r="R2036">
        <v>1</v>
      </c>
    </row>
    <row r="2037" spans="3:18" x14ac:dyDescent="0.3">
      <c r="C2037">
        <v>17</v>
      </c>
      <c r="D2037">
        <v>8</v>
      </c>
      <c r="E2037">
        <v>0</v>
      </c>
      <c r="G2037">
        <v>30</v>
      </c>
      <c r="H2037">
        <v>0</v>
      </c>
      <c r="I2037">
        <v>0</v>
      </c>
      <c r="J2037">
        <v>30</v>
      </c>
      <c r="K2037">
        <v>4</v>
      </c>
      <c r="L2037">
        <v>1.5</v>
      </c>
      <c r="M2037">
        <v>6</v>
      </c>
      <c r="N2037">
        <v>10099</v>
      </c>
      <c r="O2037">
        <v>1</v>
      </c>
      <c r="R2037">
        <v>1</v>
      </c>
    </row>
    <row r="2038" spans="3:18" x14ac:dyDescent="0.3">
      <c r="C2038">
        <v>18</v>
      </c>
      <c r="D2038">
        <v>9</v>
      </c>
      <c r="E2038">
        <v>0</v>
      </c>
      <c r="G2038">
        <v>10</v>
      </c>
      <c r="H2038">
        <v>0</v>
      </c>
      <c r="I2038">
        <v>0</v>
      </c>
      <c r="J2038">
        <v>20</v>
      </c>
      <c r="K2038">
        <v>4</v>
      </c>
      <c r="L2038">
        <v>1.5</v>
      </c>
      <c r="M2038">
        <v>6</v>
      </c>
      <c r="N2038">
        <v>10092</v>
      </c>
      <c r="O2038">
        <v>1</v>
      </c>
      <c r="R2038">
        <v>1</v>
      </c>
    </row>
    <row r="2039" spans="3:18" x14ac:dyDescent="0.3">
      <c r="C2039">
        <v>19</v>
      </c>
      <c r="D2039">
        <v>9</v>
      </c>
      <c r="E2039">
        <v>0</v>
      </c>
      <c r="G2039">
        <v>20</v>
      </c>
      <c r="H2039">
        <v>0</v>
      </c>
      <c r="I2039">
        <v>0</v>
      </c>
      <c r="J2039">
        <v>20</v>
      </c>
      <c r="K2039">
        <v>4</v>
      </c>
      <c r="L2039">
        <v>1.5</v>
      </c>
      <c r="M2039">
        <v>6</v>
      </c>
      <c r="N2039">
        <v>10095</v>
      </c>
      <c r="O2039">
        <v>1</v>
      </c>
      <c r="R2039">
        <v>1</v>
      </c>
    </row>
    <row r="2040" spans="3:18" x14ac:dyDescent="0.3">
      <c r="C2040">
        <v>20</v>
      </c>
      <c r="D2040">
        <v>9</v>
      </c>
      <c r="E2040">
        <v>0</v>
      </c>
      <c r="G2040">
        <v>30</v>
      </c>
      <c r="H2040">
        <v>0</v>
      </c>
      <c r="I2040">
        <v>0</v>
      </c>
      <c r="J2040">
        <v>30</v>
      </c>
      <c r="K2040">
        <v>4</v>
      </c>
      <c r="L2040">
        <v>1.5</v>
      </c>
      <c r="M2040">
        <v>6</v>
      </c>
      <c r="N2040">
        <v>10099</v>
      </c>
      <c r="O2040">
        <v>1</v>
      </c>
      <c r="R2040">
        <v>1</v>
      </c>
    </row>
    <row r="2041" spans="3:18" x14ac:dyDescent="0.3">
      <c r="C2041">
        <v>21</v>
      </c>
      <c r="D2041">
        <v>9</v>
      </c>
      <c r="E2041">
        <v>0</v>
      </c>
      <c r="G2041">
        <v>40</v>
      </c>
      <c r="H2041">
        <v>0</v>
      </c>
      <c r="I2041">
        <v>0</v>
      </c>
      <c r="J2041">
        <v>30</v>
      </c>
      <c r="K2041">
        <v>4</v>
      </c>
      <c r="L2041">
        <v>1.5</v>
      </c>
      <c r="M2041">
        <v>6</v>
      </c>
      <c r="N2041">
        <v>10105</v>
      </c>
      <c r="O2041">
        <v>1</v>
      </c>
      <c r="R2041">
        <v>1</v>
      </c>
    </row>
    <row r="2042" spans="3:18" x14ac:dyDescent="0.3">
      <c r="C2042">
        <v>22</v>
      </c>
      <c r="D2042">
        <v>10</v>
      </c>
      <c r="E2042">
        <v>0</v>
      </c>
      <c r="G2042">
        <v>0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10109</v>
      </c>
      <c r="O2042">
        <v>50</v>
      </c>
      <c r="R2042">
        <v>1</v>
      </c>
    </row>
    <row r="2043" spans="3:18" x14ac:dyDescent="0.3">
      <c r="C2043">
        <v>23</v>
      </c>
      <c r="D2043">
        <v>10</v>
      </c>
      <c r="E2043">
        <v>0</v>
      </c>
      <c r="G2043">
        <v>10</v>
      </c>
      <c r="H2043">
        <v>0</v>
      </c>
      <c r="I2043">
        <v>0</v>
      </c>
      <c r="J2043">
        <v>20</v>
      </c>
      <c r="K2043">
        <v>4</v>
      </c>
      <c r="L2043">
        <v>1</v>
      </c>
      <c r="M2043">
        <v>2</v>
      </c>
      <c r="N2043">
        <v>10092</v>
      </c>
      <c r="O2043">
        <v>1</v>
      </c>
      <c r="R2043">
        <v>1</v>
      </c>
    </row>
    <row r="2044" spans="3:18" x14ac:dyDescent="0.3">
      <c r="C2044">
        <v>24</v>
      </c>
      <c r="D2044">
        <v>10</v>
      </c>
      <c r="E2044">
        <v>0</v>
      </c>
      <c r="G2044">
        <v>20</v>
      </c>
      <c r="H2044">
        <v>0</v>
      </c>
      <c r="I2044">
        <v>0</v>
      </c>
      <c r="J2044">
        <v>20</v>
      </c>
      <c r="K2044">
        <v>4</v>
      </c>
      <c r="L2044">
        <v>1</v>
      </c>
      <c r="M2044">
        <v>2</v>
      </c>
      <c r="N2044">
        <v>10095</v>
      </c>
      <c r="O2044">
        <v>1</v>
      </c>
      <c r="R2044">
        <v>1</v>
      </c>
    </row>
    <row r="2045" spans="3:18" x14ac:dyDescent="0.3">
      <c r="C2045">
        <v>25</v>
      </c>
      <c r="D2045">
        <v>10</v>
      </c>
      <c r="E2045">
        <v>0</v>
      </c>
      <c r="G2045">
        <v>40</v>
      </c>
      <c r="H2045">
        <v>0</v>
      </c>
      <c r="I2045">
        <v>0</v>
      </c>
      <c r="J2045">
        <v>30</v>
      </c>
      <c r="K2045">
        <v>4</v>
      </c>
      <c r="L2045">
        <v>1</v>
      </c>
      <c r="M2045">
        <v>2</v>
      </c>
      <c r="N2045">
        <v>10099</v>
      </c>
      <c r="O2045">
        <v>1</v>
      </c>
      <c r="R2045">
        <v>1</v>
      </c>
    </row>
    <row r="2046" spans="3:18" x14ac:dyDescent="0.3">
      <c r="C2046">
        <v>27</v>
      </c>
      <c r="D2046">
        <v>1011</v>
      </c>
      <c r="E2046">
        <v>0</v>
      </c>
      <c r="G2046">
        <v>10</v>
      </c>
      <c r="H2046">
        <v>0</v>
      </c>
      <c r="I2046">
        <v>0</v>
      </c>
      <c r="J2046">
        <v>20</v>
      </c>
      <c r="K2046">
        <v>5</v>
      </c>
      <c r="L2046">
        <v>1</v>
      </c>
      <c r="M2046">
        <v>5</v>
      </c>
      <c r="N2046">
        <v>10001</v>
      </c>
      <c r="O2046">
        <v>1</v>
      </c>
      <c r="R2046">
        <v>1</v>
      </c>
    </row>
    <row r="2047" spans="3:18" x14ac:dyDescent="0.3">
      <c r="C2047">
        <v>28</v>
      </c>
      <c r="D2047">
        <v>1011</v>
      </c>
      <c r="E2047">
        <v>0</v>
      </c>
      <c r="G2047">
        <v>25</v>
      </c>
      <c r="H2047">
        <v>0</v>
      </c>
      <c r="I2047">
        <v>0</v>
      </c>
      <c r="J2047">
        <v>20</v>
      </c>
      <c r="K2047">
        <v>5</v>
      </c>
      <c r="L2047">
        <v>1</v>
      </c>
      <c r="M2047">
        <v>5</v>
      </c>
      <c r="N2047">
        <v>10005</v>
      </c>
      <c r="O2047">
        <v>1</v>
      </c>
      <c r="R2047">
        <v>1</v>
      </c>
    </row>
    <row r="2048" spans="3:18" x14ac:dyDescent="0.3">
      <c r="C2048">
        <v>29</v>
      </c>
      <c r="D2048">
        <v>1011</v>
      </c>
      <c r="E2048">
        <v>0</v>
      </c>
      <c r="G2048">
        <v>30</v>
      </c>
      <c r="H2048">
        <v>0</v>
      </c>
      <c r="I2048">
        <v>0</v>
      </c>
      <c r="J2048">
        <v>20</v>
      </c>
      <c r="K2048">
        <v>5</v>
      </c>
      <c r="L2048">
        <v>1</v>
      </c>
      <c r="M2048">
        <v>5</v>
      </c>
      <c r="N2048">
        <v>10009</v>
      </c>
      <c r="O2048">
        <v>1</v>
      </c>
      <c r="R2048">
        <v>1</v>
      </c>
    </row>
    <row r="2049" spans="3:18" x14ac:dyDescent="0.3">
      <c r="C2049">
        <v>30</v>
      </c>
      <c r="D2049">
        <v>1011</v>
      </c>
      <c r="E2049">
        <v>0</v>
      </c>
      <c r="G2049">
        <v>45</v>
      </c>
      <c r="H2049">
        <v>0</v>
      </c>
      <c r="I2049">
        <v>0</v>
      </c>
      <c r="J2049">
        <v>20</v>
      </c>
      <c r="K2049">
        <v>5</v>
      </c>
      <c r="L2049">
        <v>1</v>
      </c>
      <c r="M2049">
        <v>5</v>
      </c>
      <c r="N2049">
        <v>10014</v>
      </c>
      <c r="O2049">
        <v>1</v>
      </c>
      <c r="R2049">
        <v>1</v>
      </c>
    </row>
    <row r="2050" spans="3:18" x14ac:dyDescent="0.3">
      <c r="C2050">
        <v>31</v>
      </c>
      <c r="D2050">
        <v>1012</v>
      </c>
      <c r="E2050">
        <v>0</v>
      </c>
      <c r="G2050">
        <v>10</v>
      </c>
      <c r="H2050">
        <v>0</v>
      </c>
      <c r="I2050">
        <v>0</v>
      </c>
      <c r="J2050">
        <v>20</v>
      </c>
      <c r="K2050">
        <v>5</v>
      </c>
      <c r="L2050">
        <v>1</v>
      </c>
      <c r="M2050">
        <v>5</v>
      </c>
      <c r="N2050">
        <v>10002</v>
      </c>
      <c r="O2050">
        <v>1</v>
      </c>
      <c r="R2050">
        <v>1</v>
      </c>
    </row>
    <row r="2051" spans="3:18" x14ac:dyDescent="0.3">
      <c r="C2051">
        <v>32</v>
      </c>
      <c r="D2051">
        <v>1012</v>
      </c>
      <c r="E2051">
        <v>0</v>
      </c>
      <c r="G2051">
        <v>25</v>
      </c>
      <c r="H2051">
        <v>0</v>
      </c>
      <c r="I2051">
        <v>0</v>
      </c>
      <c r="J2051">
        <v>20</v>
      </c>
      <c r="K2051">
        <v>5</v>
      </c>
      <c r="L2051">
        <v>1</v>
      </c>
      <c r="M2051">
        <v>5</v>
      </c>
      <c r="N2051">
        <v>10005</v>
      </c>
      <c r="O2051">
        <v>1</v>
      </c>
      <c r="R2051">
        <v>2</v>
      </c>
    </row>
    <row r="2052" spans="3:18" x14ac:dyDescent="0.3">
      <c r="C2052">
        <v>33</v>
      </c>
      <c r="D2052">
        <v>1012</v>
      </c>
      <c r="E2052">
        <v>0</v>
      </c>
      <c r="G2052">
        <v>30</v>
      </c>
      <c r="H2052">
        <v>0</v>
      </c>
      <c r="I2052">
        <v>0</v>
      </c>
      <c r="J2052">
        <v>20</v>
      </c>
      <c r="K2052">
        <v>5</v>
      </c>
      <c r="L2052">
        <v>1</v>
      </c>
      <c r="M2052">
        <v>5</v>
      </c>
      <c r="N2052">
        <v>10010</v>
      </c>
      <c r="O2052">
        <v>1</v>
      </c>
      <c r="R2052">
        <v>1</v>
      </c>
    </row>
    <row r="2053" spans="3:18" x14ac:dyDescent="0.3">
      <c r="C2053">
        <v>34</v>
      </c>
      <c r="D2053">
        <v>1012</v>
      </c>
      <c r="E2053">
        <v>0</v>
      </c>
      <c r="G2053">
        <v>45</v>
      </c>
      <c r="H2053">
        <v>0</v>
      </c>
      <c r="I2053">
        <v>0</v>
      </c>
      <c r="J2053">
        <v>20</v>
      </c>
      <c r="K2053">
        <v>5</v>
      </c>
      <c r="L2053">
        <v>1</v>
      </c>
      <c r="M2053">
        <v>5</v>
      </c>
      <c r="N2053">
        <v>10015</v>
      </c>
      <c r="O2053">
        <v>1</v>
      </c>
      <c r="R2053">
        <v>1</v>
      </c>
    </row>
    <row r="2054" spans="3:18" x14ac:dyDescent="0.3">
      <c r="C2054">
        <v>35</v>
      </c>
      <c r="D2054">
        <v>1013</v>
      </c>
      <c r="E2054">
        <v>0</v>
      </c>
      <c r="G2054">
        <v>10</v>
      </c>
      <c r="H2054">
        <v>0</v>
      </c>
      <c r="I2054">
        <v>0</v>
      </c>
      <c r="J2054">
        <v>20</v>
      </c>
      <c r="K2054">
        <v>5</v>
      </c>
      <c r="L2054">
        <v>1</v>
      </c>
      <c r="M2054">
        <v>5</v>
      </c>
      <c r="N2054">
        <v>10001</v>
      </c>
      <c r="O2054">
        <v>1</v>
      </c>
      <c r="R2054">
        <v>1</v>
      </c>
    </row>
    <row r="2055" spans="3:18" x14ac:dyDescent="0.3">
      <c r="C2055">
        <v>36</v>
      </c>
      <c r="D2055">
        <v>1013</v>
      </c>
      <c r="E2055">
        <v>0</v>
      </c>
      <c r="G2055">
        <v>25</v>
      </c>
      <c r="H2055">
        <v>0</v>
      </c>
      <c r="I2055">
        <v>0</v>
      </c>
      <c r="J2055">
        <v>20</v>
      </c>
      <c r="K2055">
        <v>5</v>
      </c>
      <c r="L2055">
        <v>1</v>
      </c>
      <c r="M2055">
        <v>5</v>
      </c>
      <c r="N2055">
        <v>10006</v>
      </c>
      <c r="O2055">
        <v>1</v>
      </c>
      <c r="R2055">
        <v>1</v>
      </c>
    </row>
    <row r="2056" spans="3:18" x14ac:dyDescent="0.3">
      <c r="C2056">
        <v>37</v>
      </c>
      <c r="D2056">
        <v>1013</v>
      </c>
      <c r="E2056">
        <v>0</v>
      </c>
      <c r="G2056">
        <v>30</v>
      </c>
      <c r="H2056">
        <v>0</v>
      </c>
      <c r="I2056">
        <v>0</v>
      </c>
      <c r="J2056">
        <v>20</v>
      </c>
      <c r="K2056">
        <v>5</v>
      </c>
      <c r="L2056">
        <v>1</v>
      </c>
      <c r="M2056">
        <v>5</v>
      </c>
      <c r="N2056">
        <v>10011</v>
      </c>
      <c r="O2056">
        <v>1</v>
      </c>
      <c r="R2056">
        <v>2</v>
      </c>
    </row>
    <row r="2057" spans="3:18" x14ac:dyDescent="0.3">
      <c r="C2057">
        <v>38</v>
      </c>
      <c r="D2057">
        <v>1013</v>
      </c>
      <c r="E2057">
        <v>0</v>
      </c>
      <c r="G2057">
        <v>45</v>
      </c>
      <c r="H2057">
        <v>0</v>
      </c>
      <c r="I2057">
        <v>0</v>
      </c>
      <c r="J2057">
        <v>20</v>
      </c>
      <c r="K2057">
        <v>5</v>
      </c>
      <c r="L2057">
        <v>1</v>
      </c>
      <c r="M2057">
        <v>5</v>
      </c>
      <c r="N2057">
        <v>10014</v>
      </c>
      <c r="O2057">
        <v>1</v>
      </c>
      <c r="R2057">
        <v>1</v>
      </c>
    </row>
    <row r="2058" spans="3:18" x14ac:dyDescent="0.3">
      <c r="C2058">
        <v>39</v>
      </c>
      <c r="D2058">
        <v>1014</v>
      </c>
      <c r="E2058">
        <v>0</v>
      </c>
      <c r="G2058">
        <v>10</v>
      </c>
      <c r="H2058">
        <v>0</v>
      </c>
      <c r="I2058">
        <v>0</v>
      </c>
      <c r="J2058">
        <v>20</v>
      </c>
      <c r="K2058">
        <v>5</v>
      </c>
      <c r="L2058">
        <v>1</v>
      </c>
      <c r="M2058">
        <v>5</v>
      </c>
      <c r="N2058">
        <v>10002</v>
      </c>
      <c r="O2058">
        <v>1</v>
      </c>
      <c r="R2058">
        <v>1</v>
      </c>
    </row>
    <row r="2059" spans="3:18" x14ac:dyDescent="0.3">
      <c r="C2059">
        <v>40</v>
      </c>
      <c r="D2059">
        <v>1014</v>
      </c>
      <c r="E2059">
        <v>0</v>
      </c>
      <c r="G2059">
        <v>25</v>
      </c>
      <c r="H2059">
        <v>0</v>
      </c>
      <c r="I2059">
        <v>0</v>
      </c>
      <c r="J2059">
        <v>20</v>
      </c>
      <c r="K2059">
        <v>5</v>
      </c>
      <c r="L2059">
        <v>1</v>
      </c>
      <c r="M2059">
        <v>5</v>
      </c>
      <c r="N2059">
        <v>10006</v>
      </c>
      <c r="O2059">
        <v>1</v>
      </c>
      <c r="R2059">
        <v>1</v>
      </c>
    </row>
    <row r="2060" spans="3:18" x14ac:dyDescent="0.3">
      <c r="C2060">
        <v>41</v>
      </c>
      <c r="D2060">
        <v>1014</v>
      </c>
      <c r="E2060">
        <v>1</v>
      </c>
      <c r="F2060">
        <v>0.5</v>
      </c>
      <c r="I2060">
        <v>1</v>
      </c>
      <c r="N2060">
        <v>10005</v>
      </c>
      <c r="O2060">
        <v>1</v>
      </c>
      <c r="P2060">
        <v>40000</v>
      </c>
      <c r="Q2060">
        <v>5</v>
      </c>
      <c r="R2060">
        <v>1</v>
      </c>
    </row>
    <row r="2061" spans="3:18" x14ac:dyDescent="0.3">
      <c r="C2061">
        <v>42</v>
      </c>
      <c r="D2061">
        <v>1014</v>
      </c>
      <c r="E2061">
        <v>0</v>
      </c>
      <c r="G2061">
        <v>30</v>
      </c>
      <c r="H2061">
        <v>0</v>
      </c>
      <c r="I2061">
        <v>0</v>
      </c>
      <c r="J2061">
        <v>20</v>
      </c>
      <c r="K2061">
        <v>5</v>
      </c>
      <c r="L2061">
        <v>1</v>
      </c>
      <c r="M2061">
        <v>5</v>
      </c>
      <c r="N2061">
        <v>10011</v>
      </c>
      <c r="O2061">
        <v>1</v>
      </c>
      <c r="R2061">
        <v>1</v>
      </c>
    </row>
    <row r="2062" spans="3:18" x14ac:dyDescent="0.3">
      <c r="C2062">
        <v>43</v>
      </c>
      <c r="D2062">
        <v>1014</v>
      </c>
      <c r="E2062">
        <v>0</v>
      </c>
      <c r="G2062">
        <v>45</v>
      </c>
      <c r="H2062">
        <v>0</v>
      </c>
      <c r="I2062">
        <v>0</v>
      </c>
      <c r="J2062">
        <v>20</v>
      </c>
      <c r="K2062">
        <v>5</v>
      </c>
      <c r="L2062">
        <v>1</v>
      </c>
      <c r="M2062">
        <v>5</v>
      </c>
      <c r="N2062">
        <v>10015</v>
      </c>
      <c r="O2062">
        <v>1</v>
      </c>
      <c r="R2062">
        <v>1</v>
      </c>
    </row>
    <row r="2063" spans="3:18" x14ac:dyDescent="0.3">
      <c r="C2063">
        <v>44</v>
      </c>
      <c r="D2063">
        <v>1015</v>
      </c>
      <c r="E2063">
        <v>0</v>
      </c>
      <c r="G2063">
        <v>10</v>
      </c>
      <c r="H2063">
        <v>0</v>
      </c>
      <c r="I2063">
        <v>0</v>
      </c>
      <c r="J2063">
        <v>20</v>
      </c>
      <c r="K2063">
        <v>5</v>
      </c>
      <c r="L2063">
        <v>1</v>
      </c>
      <c r="M2063">
        <v>5</v>
      </c>
      <c r="N2063">
        <v>10003</v>
      </c>
      <c r="O2063">
        <v>1</v>
      </c>
      <c r="R2063">
        <v>1</v>
      </c>
    </row>
    <row r="2064" spans="3:18" x14ac:dyDescent="0.3">
      <c r="C2064">
        <v>45</v>
      </c>
      <c r="D2064">
        <v>1015</v>
      </c>
      <c r="E2064">
        <v>0</v>
      </c>
      <c r="G2064">
        <v>25</v>
      </c>
      <c r="H2064">
        <v>0</v>
      </c>
      <c r="I2064">
        <v>0</v>
      </c>
      <c r="J2064">
        <v>20</v>
      </c>
      <c r="K2064">
        <v>5</v>
      </c>
      <c r="L2064">
        <v>1</v>
      </c>
      <c r="M2064">
        <v>5</v>
      </c>
      <c r="N2064">
        <v>10007</v>
      </c>
      <c r="O2064">
        <v>1</v>
      </c>
      <c r="R2064">
        <v>1</v>
      </c>
    </row>
    <row r="2065" spans="3:18" x14ac:dyDescent="0.3">
      <c r="C2065">
        <v>46</v>
      </c>
      <c r="D2065">
        <v>1015</v>
      </c>
      <c r="E2065">
        <v>1</v>
      </c>
      <c r="F2065">
        <v>0.99</v>
      </c>
      <c r="I2065">
        <v>1</v>
      </c>
      <c r="N2065">
        <v>10006</v>
      </c>
      <c r="O2065">
        <v>1</v>
      </c>
      <c r="P2065">
        <v>40000</v>
      </c>
      <c r="Q2065">
        <v>5</v>
      </c>
      <c r="R2065">
        <v>1</v>
      </c>
    </row>
    <row r="2066" spans="3:18" x14ac:dyDescent="0.3">
      <c r="C2066">
        <v>47</v>
      </c>
      <c r="D2066">
        <v>1015</v>
      </c>
      <c r="E2066">
        <v>0</v>
      </c>
      <c r="G2066">
        <v>30</v>
      </c>
      <c r="H2066">
        <v>0</v>
      </c>
      <c r="I2066">
        <v>0</v>
      </c>
      <c r="J2066">
        <v>20</v>
      </c>
      <c r="K2066">
        <v>5</v>
      </c>
      <c r="L2066">
        <v>1</v>
      </c>
      <c r="M2066">
        <v>5</v>
      </c>
      <c r="N2066">
        <v>10012</v>
      </c>
      <c r="O2066">
        <v>1</v>
      </c>
      <c r="R2066">
        <v>1</v>
      </c>
    </row>
    <row r="2067" spans="3:18" x14ac:dyDescent="0.3">
      <c r="C2067">
        <v>48</v>
      </c>
      <c r="D2067">
        <v>1015</v>
      </c>
      <c r="E2067">
        <v>0</v>
      </c>
      <c r="G2067">
        <v>45</v>
      </c>
      <c r="H2067">
        <v>0</v>
      </c>
      <c r="I2067">
        <v>0</v>
      </c>
      <c r="J2067">
        <v>20</v>
      </c>
      <c r="K2067">
        <v>5</v>
      </c>
      <c r="L2067">
        <v>1</v>
      </c>
      <c r="M2067">
        <v>5</v>
      </c>
      <c r="N2067">
        <v>10015</v>
      </c>
      <c r="O2067">
        <v>1</v>
      </c>
      <c r="R2067">
        <v>1</v>
      </c>
    </row>
    <row r="2068" spans="3:18" x14ac:dyDescent="0.3">
      <c r="C2068">
        <v>49</v>
      </c>
      <c r="D2068">
        <v>1016</v>
      </c>
      <c r="E2068">
        <v>0</v>
      </c>
      <c r="G2068">
        <v>0</v>
      </c>
      <c r="H2068">
        <v>0</v>
      </c>
      <c r="I2068">
        <v>1</v>
      </c>
      <c r="N2068">
        <v>10020</v>
      </c>
      <c r="O2068">
        <v>100</v>
      </c>
      <c r="R2068">
        <v>1</v>
      </c>
    </row>
    <row r="2069" spans="3:18" x14ac:dyDescent="0.3">
      <c r="C2069">
        <v>50</v>
      </c>
      <c r="D2069">
        <v>1016</v>
      </c>
      <c r="E2069">
        <v>0</v>
      </c>
      <c r="G2069">
        <v>10</v>
      </c>
      <c r="H2069">
        <v>0</v>
      </c>
      <c r="I2069">
        <v>0</v>
      </c>
      <c r="J2069">
        <v>20</v>
      </c>
      <c r="K2069">
        <v>5</v>
      </c>
      <c r="L2069">
        <v>1</v>
      </c>
      <c r="M2069">
        <v>5</v>
      </c>
      <c r="N2069">
        <v>10003</v>
      </c>
      <c r="O2069">
        <v>1</v>
      </c>
      <c r="R2069">
        <v>1</v>
      </c>
    </row>
    <row r="2070" spans="3:18" x14ac:dyDescent="0.3">
      <c r="C2070">
        <v>51</v>
      </c>
      <c r="D2070">
        <v>1016</v>
      </c>
      <c r="E2070">
        <v>0</v>
      </c>
      <c r="G2070">
        <v>25</v>
      </c>
      <c r="H2070">
        <v>0</v>
      </c>
      <c r="I2070">
        <v>0</v>
      </c>
      <c r="J2070">
        <v>20</v>
      </c>
      <c r="K2070">
        <v>5</v>
      </c>
      <c r="L2070">
        <v>1</v>
      </c>
      <c r="M2070">
        <v>5</v>
      </c>
      <c r="N2070">
        <v>10006</v>
      </c>
      <c r="O2070">
        <v>1</v>
      </c>
      <c r="R2070">
        <v>2</v>
      </c>
    </row>
    <row r="2071" spans="3:18" x14ac:dyDescent="0.3">
      <c r="C2071">
        <v>52</v>
      </c>
      <c r="D2071">
        <v>1016</v>
      </c>
      <c r="E2071">
        <v>0</v>
      </c>
      <c r="G2071">
        <v>30</v>
      </c>
      <c r="H2071">
        <v>0</v>
      </c>
      <c r="I2071">
        <v>0</v>
      </c>
      <c r="J2071">
        <v>20</v>
      </c>
      <c r="K2071">
        <v>5</v>
      </c>
      <c r="L2071">
        <v>1</v>
      </c>
      <c r="M2071">
        <v>5</v>
      </c>
      <c r="N2071">
        <v>10010</v>
      </c>
      <c r="O2071">
        <v>1</v>
      </c>
      <c r="R2071">
        <v>2</v>
      </c>
    </row>
    <row r="2072" spans="3:18" x14ac:dyDescent="0.3">
      <c r="C2072">
        <v>53</v>
      </c>
      <c r="D2072">
        <v>1016</v>
      </c>
      <c r="E2072">
        <v>0</v>
      </c>
      <c r="G2072">
        <v>45</v>
      </c>
      <c r="H2072">
        <v>0</v>
      </c>
      <c r="I2072">
        <v>0</v>
      </c>
      <c r="J2072">
        <v>20</v>
      </c>
      <c r="K2072">
        <v>5</v>
      </c>
      <c r="L2072">
        <v>1</v>
      </c>
      <c r="M2072">
        <v>5</v>
      </c>
      <c r="N2072">
        <v>10015</v>
      </c>
      <c r="O2072">
        <v>1</v>
      </c>
      <c r="R2072">
        <v>1</v>
      </c>
    </row>
    <row r="2073" spans="3:18" x14ac:dyDescent="0.3">
      <c r="C2073">
        <v>54</v>
      </c>
      <c r="D2073">
        <v>1021</v>
      </c>
      <c r="E2073">
        <v>0</v>
      </c>
      <c r="G2073">
        <v>10</v>
      </c>
      <c r="H2073">
        <v>0</v>
      </c>
      <c r="I2073">
        <v>0</v>
      </c>
      <c r="J2073">
        <v>20</v>
      </c>
      <c r="K2073">
        <v>5</v>
      </c>
      <c r="L2073">
        <v>1</v>
      </c>
      <c r="M2073">
        <v>5</v>
      </c>
      <c r="N2073">
        <v>10023</v>
      </c>
      <c r="O2073">
        <v>1</v>
      </c>
      <c r="R2073">
        <v>1</v>
      </c>
    </row>
    <row r="2074" spans="3:18" x14ac:dyDescent="0.3">
      <c r="C2074">
        <v>55</v>
      </c>
      <c r="D2074">
        <v>1021</v>
      </c>
      <c r="E2074">
        <v>0</v>
      </c>
      <c r="G2074">
        <v>25</v>
      </c>
      <c r="H2074">
        <v>0</v>
      </c>
      <c r="I2074">
        <v>0</v>
      </c>
      <c r="J2074">
        <v>20</v>
      </c>
      <c r="K2074">
        <v>5</v>
      </c>
      <c r="L2074">
        <v>1</v>
      </c>
      <c r="M2074">
        <v>5</v>
      </c>
      <c r="N2074">
        <v>10027</v>
      </c>
      <c r="O2074">
        <v>1</v>
      </c>
      <c r="R2074">
        <v>1</v>
      </c>
    </row>
    <row r="2075" spans="3:18" x14ac:dyDescent="0.3">
      <c r="C2075">
        <v>56</v>
      </c>
      <c r="D2075">
        <v>1021</v>
      </c>
      <c r="E2075">
        <v>0</v>
      </c>
      <c r="G2075">
        <v>30</v>
      </c>
      <c r="H2075">
        <v>0</v>
      </c>
      <c r="I2075">
        <v>0</v>
      </c>
      <c r="J2075">
        <v>20</v>
      </c>
      <c r="K2075">
        <v>5</v>
      </c>
      <c r="L2075">
        <v>1</v>
      </c>
      <c r="M2075">
        <v>5</v>
      </c>
      <c r="N2075">
        <v>10031</v>
      </c>
      <c r="O2075">
        <v>1</v>
      </c>
      <c r="R2075">
        <v>1</v>
      </c>
    </row>
    <row r="2076" spans="3:18" x14ac:dyDescent="0.3">
      <c r="C2076">
        <v>57</v>
      </c>
      <c r="D2076">
        <v>1021</v>
      </c>
      <c r="E2076">
        <v>0</v>
      </c>
      <c r="G2076">
        <v>45</v>
      </c>
      <c r="H2076">
        <v>0</v>
      </c>
      <c r="I2076">
        <v>0</v>
      </c>
      <c r="J2076">
        <v>20</v>
      </c>
      <c r="K2076">
        <v>5</v>
      </c>
      <c r="L2076">
        <v>1</v>
      </c>
      <c r="M2076">
        <v>5</v>
      </c>
      <c r="N2076">
        <v>10034</v>
      </c>
      <c r="O2076">
        <v>1</v>
      </c>
      <c r="R2076">
        <v>1</v>
      </c>
    </row>
    <row r="2077" spans="3:18" x14ac:dyDescent="0.3">
      <c r="C2077">
        <v>58</v>
      </c>
      <c r="D2077">
        <v>1022</v>
      </c>
      <c r="E2077">
        <v>0</v>
      </c>
      <c r="G2077">
        <v>10</v>
      </c>
      <c r="H2077">
        <v>0</v>
      </c>
      <c r="I2077">
        <v>0</v>
      </c>
      <c r="J2077">
        <v>20</v>
      </c>
      <c r="K2077">
        <v>5</v>
      </c>
      <c r="L2077">
        <v>1</v>
      </c>
      <c r="M2077">
        <v>5</v>
      </c>
      <c r="N2077">
        <v>10024</v>
      </c>
      <c r="O2077">
        <v>1</v>
      </c>
      <c r="R2077">
        <v>1</v>
      </c>
    </row>
    <row r="2078" spans="3:18" x14ac:dyDescent="0.3">
      <c r="C2078">
        <v>59</v>
      </c>
      <c r="D2078">
        <v>1022</v>
      </c>
      <c r="E2078">
        <v>0</v>
      </c>
      <c r="G2078">
        <v>25</v>
      </c>
      <c r="H2078">
        <v>0</v>
      </c>
      <c r="I2078">
        <v>0</v>
      </c>
      <c r="J2078">
        <v>20</v>
      </c>
      <c r="K2078">
        <v>5</v>
      </c>
      <c r="L2078">
        <v>1</v>
      </c>
      <c r="M2078">
        <v>5</v>
      </c>
      <c r="N2078">
        <v>10027</v>
      </c>
      <c r="O2078">
        <v>1</v>
      </c>
      <c r="R2078">
        <v>2</v>
      </c>
    </row>
    <row r="2079" spans="3:18" x14ac:dyDescent="0.3">
      <c r="C2079">
        <v>60</v>
      </c>
      <c r="D2079">
        <v>1022</v>
      </c>
      <c r="E2079">
        <v>0</v>
      </c>
      <c r="G2079">
        <v>30</v>
      </c>
      <c r="H2079">
        <v>0</v>
      </c>
      <c r="I2079">
        <v>0</v>
      </c>
      <c r="J2079">
        <v>20</v>
      </c>
      <c r="K2079">
        <v>5</v>
      </c>
      <c r="L2079">
        <v>1</v>
      </c>
      <c r="M2079">
        <v>5</v>
      </c>
      <c r="N2079">
        <v>10032</v>
      </c>
      <c r="O2079">
        <v>1</v>
      </c>
      <c r="R2079">
        <v>1</v>
      </c>
    </row>
    <row r="2080" spans="3:18" x14ac:dyDescent="0.3">
      <c r="C2080">
        <v>61</v>
      </c>
      <c r="D2080">
        <v>1022</v>
      </c>
      <c r="E2080">
        <v>0</v>
      </c>
      <c r="G2080">
        <v>45</v>
      </c>
      <c r="H2080">
        <v>0</v>
      </c>
      <c r="I2080">
        <v>0</v>
      </c>
      <c r="J2080">
        <v>20</v>
      </c>
      <c r="K2080">
        <v>5</v>
      </c>
      <c r="L2080">
        <v>1</v>
      </c>
      <c r="M2080">
        <v>5</v>
      </c>
      <c r="N2080">
        <v>10035</v>
      </c>
      <c r="O2080">
        <v>1</v>
      </c>
      <c r="R2080">
        <v>1</v>
      </c>
    </row>
    <row r="2081" spans="3:18" x14ac:dyDescent="0.3">
      <c r="C2081">
        <v>62</v>
      </c>
      <c r="D2081">
        <v>1023</v>
      </c>
      <c r="E2081">
        <v>0</v>
      </c>
      <c r="G2081">
        <v>10</v>
      </c>
      <c r="H2081">
        <v>0</v>
      </c>
      <c r="I2081">
        <v>0</v>
      </c>
      <c r="J2081">
        <v>20</v>
      </c>
      <c r="K2081">
        <v>5</v>
      </c>
      <c r="L2081">
        <v>1</v>
      </c>
      <c r="M2081">
        <v>5</v>
      </c>
      <c r="N2081">
        <v>10023</v>
      </c>
      <c r="O2081">
        <v>1</v>
      </c>
      <c r="R2081">
        <v>1</v>
      </c>
    </row>
    <row r="2082" spans="3:18" x14ac:dyDescent="0.3">
      <c r="C2082">
        <v>63</v>
      </c>
      <c r="D2082">
        <v>1023</v>
      </c>
      <c r="E2082">
        <v>0</v>
      </c>
      <c r="G2082">
        <v>25</v>
      </c>
      <c r="H2082">
        <v>0</v>
      </c>
      <c r="I2082">
        <v>0</v>
      </c>
      <c r="J2082">
        <v>20</v>
      </c>
      <c r="K2082">
        <v>5</v>
      </c>
      <c r="L2082">
        <v>1</v>
      </c>
      <c r="M2082">
        <v>5</v>
      </c>
      <c r="N2082">
        <v>10028</v>
      </c>
      <c r="O2082">
        <v>1</v>
      </c>
      <c r="R2082">
        <v>1</v>
      </c>
    </row>
    <row r="2083" spans="3:18" x14ac:dyDescent="0.3">
      <c r="C2083">
        <v>64</v>
      </c>
      <c r="D2083">
        <v>1023</v>
      </c>
      <c r="E2083">
        <v>0</v>
      </c>
      <c r="G2083">
        <v>30</v>
      </c>
      <c r="H2083">
        <v>0</v>
      </c>
      <c r="I2083">
        <v>0</v>
      </c>
      <c r="J2083">
        <v>20</v>
      </c>
      <c r="K2083">
        <v>5</v>
      </c>
      <c r="L2083">
        <v>1</v>
      </c>
      <c r="M2083">
        <v>5</v>
      </c>
      <c r="N2083">
        <v>10033</v>
      </c>
      <c r="O2083">
        <v>1</v>
      </c>
      <c r="R2083">
        <v>2</v>
      </c>
    </row>
    <row r="2084" spans="3:18" x14ac:dyDescent="0.3">
      <c r="C2084">
        <v>65</v>
      </c>
      <c r="D2084">
        <v>1023</v>
      </c>
      <c r="E2084">
        <v>0</v>
      </c>
      <c r="G2084">
        <v>45</v>
      </c>
      <c r="H2084">
        <v>0</v>
      </c>
      <c r="I2084">
        <v>0</v>
      </c>
      <c r="J2084">
        <v>20</v>
      </c>
      <c r="K2084">
        <v>5</v>
      </c>
      <c r="L2084">
        <v>1</v>
      </c>
      <c r="M2084">
        <v>5</v>
      </c>
      <c r="N2084">
        <v>10034</v>
      </c>
      <c r="O2084">
        <v>1</v>
      </c>
      <c r="R2084">
        <v>1</v>
      </c>
    </row>
    <row r="2085" spans="3:18" x14ac:dyDescent="0.3">
      <c r="C2085">
        <v>66</v>
      </c>
      <c r="D2085">
        <v>1024</v>
      </c>
      <c r="E2085">
        <v>0</v>
      </c>
      <c r="G2085">
        <v>10</v>
      </c>
      <c r="H2085">
        <v>0</v>
      </c>
      <c r="I2085">
        <v>0</v>
      </c>
      <c r="J2085">
        <v>20</v>
      </c>
      <c r="K2085">
        <v>5</v>
      </c>
      <c r="L2085">
        <v>1</v>
      </c>
      <c r="M2085">
        <v>5</v>
      </c>
      <c r="N2085">
        <v>10024</v>
      </c>
      <c r="O2085">
        <v>1</v>
      </c>
      <c r="R2085">
        <v>1</v>
      </c>
    </row>
    <row r="2086" spans="3:18" x14ac:dyDescent="0.3">
      <c r="C2086">
        <v>67</v>
      </c>
      <c r="D2086">
        <v>1024</v>
      </c>
      <c r="E2086">
        <v>0</v>
      </c>
      <c r="G2086">
        <v>25</v>
      </c>
      <c r="H2086">
        <v>0</v>
      </c>
      <c r="I2086">
        <v>0</v>
      </c>
      <c r="J2086">
        <v>20</v>
      </c>
      <c r="K2086">
        <v>5</v>
      </c>
      <c r="L2086">
        <v>1</v>
      </c>
      <c r="M2086">
        <v>5</v>
      </c>
      <c r="N2086">
        <v>10028</v>
      </c>
      <c r="O2086">
        <v>1</v>
      </c>
      <c r="R2086">
        <v>1</v>
      </c>
    </row>
    <row r="2087" spans="3:18" x14ac:dyDescent="0.3">
      <c r="C2087">
        <v>68</v>
      </c>
      <c r="D2087">
        <v>1024</v>
      </c>
      <c r="E2087">
        <v>1</v>
      </c>
      <c r="F2087">
        <v>0.5</v>
      </c>
      <c r="I2087">
        <v>1</v>
      </c>
      <c r="N2087">
        <v>10027</v>
      </c>
      <c r="O2087">
        <v>1</v>
      </c>
      <c r="P2087">
        <v>40000</v>
      </c>
      <c r="Q2087">
        <v>5</v>
      </c>
      <c r="R2087">
        <v>1</v>
      </c>
    </row>
    <row r="2088" spans="3:18" x14ac:dyDescent="0.3">
      <c r="C2088">
        <v>69</v>
      </c>
      <c r="D2088">
        <v>1024</v>
      </c>
      <c r="E2088">
        <v>0</v>
      </c>
      <c r="G2088">
        <v>30</v>
      </c>
      <c r="H2088">
        <v>0</v>
      </c>
      <c r="I2088">
        <v>0</v>
      </c>
      <c r="J2088">
        <v>20</v>
      </c>
      <c r="K2088">
        <v>5</v>
      </c>
      <c r="L2088">
        <v>1</v>
      </c>
      <c r="M2088">
        <v>5</v>
      </c>
      <c r="N2088">
        <v>10033</v>
      </c>
      <c r="O2088">
        <v>1</v>
      </c>
      <c r="R2088">
        <v>1</v>
      </c>
    </row>
    <row r="2089" spans="3:18" x14ac:dyDescent="0.3">
      <c r="C2089">
        <v>70</v>
      </c>
      <c r="D2089">
        <v>1024</v>
      </c>
      <c r="E2089">
        <v>0</v>
      </c>
      <c r="G2089">
        <v>45</v>
      </c>
      <c r="H2089">
        <v>0</v>
      </c>
      <c r="I2089">
        <v>0</v>
      </c>
      <c r="J2089">
        <v>20</v>
      </c>
      <c r="K2089">
        <v>5</v>
      </c>
      <c r="L2089">
        <v>1</v>
      </c>
      <c r="M2089">
        <v>5</v>
      </c>
      <c r="N2089">
        <v>10035</v>
      </c>
      <c r="O2089">
        <v>1</v>
      </c>
      <c r="R2089">
        <v>1</v>
      </c>
    </row>
    <row r="2090" spans="3:18" x14ac:dyDescent="0.3">
      <c r="C2090">
        <v>71</v>
      </c>
      <c r="D2090">
        <v>1025</v>
      </c>
      <c r="E2090">
        <v>0</v>
      </c>
      <c r="G2090">
        <v>10</v>
      </c>
      <c r="H2090">
        <v>0</v>
      </c>
      <c r="I2090">
        <v>0</v>
      </c>
      <c r="J2090">
        <v>20</v>
      </c>
      <c r="K2090">
        <v>5</v>
      </c>
      <c r="L2090">
        <v>1</v>
      </c>
      <c r="M2090">
        <v>5</v>
      </c>
      <c r="N2090">
        <v>10025</v>
      </c>
      <c r="O2090">
        <v>1</v>
      </c>
      <c r="R2090">
        <v>1</v>
      </c>
    </row>
    <row r="2091" spans="3:18" x14ac:dyDescent="0.3">
      <c r="C2091">
        <v>72</v>
      </c>
      <c r="D2091">
        <v>1025</v>
      </c>
      <c r="E2091">
        <v>0</v>
      </c>
      <c r="G2091">
        <v>25</v>
      </c>
      <c r="H2091">
        <v>0</v>
      </c>
      <c r="I2091">
        <v>0</v>
      </c>
      <c r="J2091">
        <v>20</v>
      </c>
      <c r="K2091">
        <v>5</v>
      </c>
      <c r="L2091">
        <v>1</v>
      </c>
      <c r="M2091">
        <v>5</v>
      </c>
      <c r="N2091">
        <v>10029</v>
      </c>
      <c r="O2091">
        <v>1</v>
      </c>
      <c r="R2091">
        <v>1</v>
      </c>
    </row>
    <row r="2092" spans="3:18" x14ac:dyDescent="0.3">
      <c r="C2092">
        <v>73</v>
      </c>
      <c r="D2092">
        <v>1025</v>
      </c>
      <c r="E2092">
        <v>1</v>
      </c>
      <c r="F2092">
        <v>0.5</v>
      </c>
      <c r="I2092">
        <v>1</v>
      </c>
      <c r="N2092">
        <v>10028</v>
      </c>
      <c r="O2092">
        <v>1</v>
      </c>
      <c r="P2092">
        <v>40000</v>
      </c>
      <c r="Q2092">
        <v>5</v>
      </c>
      <c r="R2092">
        <v>1</v>
      </c>
    </row>
    <row r="2093" spans="3:18" x14ac:dyDescent="0.3">
      <c r="C2093">
        <v>74</v>
      </c>
      <c r="D2093">
        <v>1025</v>
      </c>
      <c r="E2093">
        <v>0</v>
      </c>
      <c r="G2093">
        <v>30</v>
      </c>
      <c r="H2093">
        <v>0</v>
      </c>
      <c r="I2093">
        <v>0</v>
      </c>
      <c r="J2093">
        <v>20</v>
      </c>
      <c r="K2093">
        <v>5</v>
      </c>
      <c r="L2093">
        <v>1</v>
      </c>
      <c r="M2093">
        <v>5</v>
      </c>
      <c r="N2093">
        <v>10034</v>
      </c>
      <c r="O2093">
        <v>1</v>
      </c>
      <c r="R2093">
        <v>1</v>
      </c>
    </row>
    <row r="2094" spans="3:18" x14ac:dyDescent="0.3">
      <c r="C2094">
        <v>75</v>
      </c>
      <c r="D2094">
        <v>1025</v>
      </c>
      <c r="E2094">
        <v>0</v>
      </c>
      <c r="G2094">
        <v>45</v>
      </c>
      <c r="H2094">
        <v>0</v>
      </c>
      <c r="I2094">
        <v>0</v>
      </c>
      <c r="J2094">
        <v>20</v>
      </c>
      <c r="K2094">
        <v>5</v>
      </c>
      <c r="L2094">
        <v>1</v>
      </c>
      <c r="M2094">
        <v>5</v>
      </c>
      <c r="N2094">
        <v>10035</v>
      </c>
      <c r="O2094">
        <v>1</v>
      </c>
      <c r="R2094">
        <v>1</v>
      </c>
    </row>
    <row r="2095" spans="3:18" x14ac:dyDescent="0.3">
      <c r="C2095">
        <v>76</v>
      </c>
      <c r="D2095">
        <v>1026</v>
      </c>
      <c r="E2095">
        <v>0</v>
      </c>
      <c r="G2095">
        <v>0</v>
      </c>
      <c r="H2095">
        <v>0</v>
      </c>
      <c r="I2095">
        <v>1</v>
      </c>
      <c r="N2095">
        <v>10044</v>
      </c>
      <c r="O2095">
        <v>100</v>
      </c>
      <c r="R2095">
        <v>1</v>
      </c>
    </row>
    <row r="2096" spans="3:18" x14ac:dyDescent="0.3">
      <c r="C2096">
        <v>77</v>
      </c>
      <c r="D2096">
        <v>1026</v>
      </c>
      <c r="E2096">
        <v>0</v>
      </c>
      <c r="G2096">
        <v>10</v>
      </c>
      <c r="H2096">
        <v>0</v>
      </c>
      <c r="I2096">
        <v>0</v>
      </c>
      <c r="J2096">
        <v>20</v>
      </c>
      <c r="K2096">
        <v>5</v>
      </c>
      <c r="L2096">
        <v>1</v>
      </c>
      <c r="M2096">
        <v>5</v>
      </c>
      <c r="N2096">
        <v>10025</v>
      </c>
      <c r="O2096">
        <v>1</v>
      </c>
      <c r="R2096">
        <v>1</v>
      </c>
    </row>
    <row r="2097" spans="3:18" x14ac:dyDescent="0.3">
      <c r="C2097">
        <v>78</v>
      </c>
      <c r="D2097">
        <v>1026</v>
      </c>
      <c r="E2097">
        <v>0</v>
      </c>
      <c r="G2097">
        <v>25</v>
      </c>
      <c r="H2097">
        <v>0</v>
      </c>
      <c r="I2097">
        <v>0</v>
      </c>
      <c r="J2097">
        <v>20</v>
      </c>
      <c r="K2097">
        <v>5</v>
      </c>
      <c r="L2097">
        <v>1</v>
      </c>
      <c r="M2097">
        <v>5</v>
      </c>
      <c r="N2097">
        <v>10028</v>
      </c>
      <c r="O2097">
        <v>1</v>
      </c>
      <c r="R2097">
        <v>2</v>
      </c>
    </row>
    <row r="2098" spans="3:18" x14ac:dyDescent="0.3">
      <c r="C2098">
        <v>79</v>
      </c>
      <c r="D2098">
        <v>1026</v>
      </c>
      <c r="E2098">
        <v>0</v>
      </c>
      <c r="G2098">
        <v>30</v>
      </c>
      <c r="H2098">
        <v>0</v>
      </c>
      <c r="I2098">
        <v>0</v>
      </c>
      <c r="J2098">
        <v>20</v>
      </c>
      <c r="K2098">
        <v>5</v>
      </c>
      <c r="L2098">
        <v>1</v>
      </c>
      <c r="M2098">
        <v>5</v>
      </c>
      <c r="N2098">
        <v>10032</v>
      </c>
      <c r="O2098">
        <v>1</v>
      </c>
      <c r="R2098">
        <v>2</v>
      </c>
    </row>
    <row r="2099" spans="3:18" x14ac:dyDescent="0.3">
      <c r="C2099">
        <v>80</v>
      </c>
      <c r="D2099">
        <v>1026</v>
      </c>
      <c r="E2099">
        <v>0</v>
      </c>
      <c r="G2099">
        <v>45</v>
      </c>
      <c r="H2099">
        <v>0</v>
      </c>
      <c r="I2099">
        <v>0</v>
      </c>
      <c r="J2099">
        <v>20</v>
      </c>
      <c r="K2099">
        <v>5</v>
      </c>
      <c r="L2099">
        <v>1</v>
      </c>
      <c r="M2099">
        <v>5</v>
      </c>
      <c r="N2099">
        <v>10035</v>
      </c>
      <c r="O2099">
        <v>1</v>
      </c>
      <c r="R2099">
        <v>1</v>
      </c>
    </row>
    <row r="2100" spans="3:18" x14ac:dyDescent="0.3">
      <c r="C2100">
        <v>81</v>
      </c>
      <c r="D2100">
        <v>1031</v>
      </c>
      <c r="E2100">
        <v>0</v>
      </c>
      <c r="G2100">
        <v>10</v>
      </c>
      <c r="H2100">
        <v>0</v>
      </c>
      <c r="I2100">
        <v>0</v>
      </c>
      <c r="J2100">
        <v>20</v>
      </c>
      <c r="K2100">
        <v>5</v>
      </c>
      <c r="L2100">
        <v>1</v>
      </c>
      <c r="M2100">
        <v>5</v>
      </c>
      <c r="N2100">
        <v>10045</v>
      </c>
      <c r="O2100">
        <v>1</v>
      </c>
      <c r="R2100">
        <v>1</v>
      </c>
    </row>
    <row r="2101" spans="3:18" x14ac:dyDescent="0.3">
      <c r="C2101">
        <v>82</v>
      </c>
      <c r="D2101">
        <v>1031</v>
      </c>
      <c r="E2101">
        <v>0</v>
      </c>
      <c r="G2101">
        <v>25</v>
      </c>
      <c r="H2101">
        <v>0</v>
      </c>
      <c r="I2101">
        <v>0</v>
      </c>
      <c r="J2101">
        <v>20</v>
      </c>
      <c r="K2101">
        <v>5</v>
      </c>
      <c r="L2101">
        <v>1</v>
      </c>
      <c r="M2101">
        <v>5</v>
      </c>
      <c r="N2101">
        <v>10049</v>
      </c>
      <c r="O2101">
        <v>1</v>
      </c>
      <c r="R2101">
        <v>1</v>
      </c>
    </row>
    <row r="2102" spans="3:18" x14ac:dyDescent="0.3">
      <c r="C2102">
        <v>83</v>
      </c>
      <c r="D2102">
        <v>1031</v>
      </c>
      <c r="E2102">
        <v>0</v>
      </c>
      <c r="G2102">
        <v>30</v>
      </c>
      <c r="H2102">
        <v>0</v>
      </c>
      <c r="I2102">
        <v>0</v>
      </c>
      <c r="J2102">
        <v>20</v>
      </c>
      <c r="K2102">
        <v>5</v>
      </c>
      <c r="L2102">
        <v>1</v>
      </c>
      <c r="M2102">
        <v>5</v>
      </c>
      <c r="N2102">
        <v>10054</v>
      </c>
      <c r="O2102">
        <v>1</v>
      </c>
      <c r="R2102">
        <v>1</v>
      </c>
    </row>
    <row r="2103" spans="3:18" x14ac:dyDescent="0.3">
      <c r="C2103">
        <v>84</v>
      </c>
      <c r="D2103">
        <v>1031</v>
      </c>
      <c r="E2103">
        <v>0</v>
      </c>
      <c r="G2103">
        <v>45</v>
      </c>
      <c r="H2103">
        <v>0</v>
      </c>
      <c r="I2103">
        <v>0</v>
      </c>
      <c r="J2103">
        <v>20</v>
      </c>
      <c r="K2103">
        <v>5</v>
      </c>
      <c r="L2103">
        <v>1</v>
      </c>
      <c r="M2103">
        <v>5</v>
      </c>
      <c r="N2103">
        <v>10058</v>
      </c>
      <c r="O2103">
        <v>1</v>
      </c>
      <c r="R2103">
        <v>1</v>
      </c>
    </row>
    <row r="2104" spans="3:18" x14ac:dyDescent="0.3">
      <c r="C2104">
        <v>85</v>
      </c>
      <c r="D2104">
        <v>1032</v>
      </c>
      <c r="E2104">
        <v>0</v>
      </c>
      <c r="G2104">
        <v>10</v>
      </c>
      <c r="H2104">
        <v>0</v>
      </c>
      <c r="I2104">
        <v>0</v>
      </c>
      <c r="J2104">
        <v>20</v>
      </c>
      <c r="K2104">
        <v>5</v>
      </c>
      <c r="L2104">
        <v>1</v>
      </c>
      <c r="M2104">
        <v>5</v>
      </c>
      <c r="N2104">
        <v>10046</v>
      </c>
      <c r="O2104">
        <v>1</v>
      </c>
      <c r="R2104">
        <v>1</v>
      </c>
    </row>
    <row r="2105" spans="3:18" x14ac:dyDescent="0.3">
      <c r="C2105">
        <v>86</v>
      </c>
      <c r="D2105">
        <v>1032</v>
      </c>
      <c r="E2105">
        <v>0</v>
      </c>
      <c r="G2105">
        <v>25</v>
      </c>
      <c r="H2105">
        <v>0</v>
      </c>
      <c r="I2105">
        <v>0</v>
      </c>
      <c r="J2105">
        <v>20</v>
      </c>
      <c r="K2105">
        <v>5</v>
      </c>
      <c r="L2105">
        <v>1</v>
      </c>
      <c r="M2105">
        <v>5</v>
      </c>
      <c r="N2105">
        <v>10049</v>
      </c>
      <c r="O2105">
        <v>1</v>
      </c>
      <c r="R2105">
        <v>2</v>
      </c>
    </row>
    <row r="2106" spans="3:18" x14ac:dyDescent="0.3">
      <c r="C2106">
        <v>87</v>
      </c>
      <c r="D2106">
        <v>1032</v>
      </c>
      <c r="E2106">
        <v>0</v>
      </c>
      <c r="G2106">
        <v>30</v>
      </c>
      <c r="H2106">
        <v>0</v>
      </c>
      <c r="I2106">
        <v>0</v>
      </c>
      <c r="J2106">
        <v>20</v>
      </c>
      <c r="K2106">
        <v>5</v>
      </c>
      <c r="L2106">
        <v>1</v>
      </c>
      <c r="M2106">
        <v>5</v>
      </c>
      <c r="N2106">
        <v>10055</v>
      </c>
      <c r="O2106">
        <v>1</v>
      </c>
      <c r="R2106">
        <v>1</v>
      </c>
    </row>
    <row r="2107" spans="3:18" x14ac:dyDescent="0.3">
      <c r="C2107">
        <v>88</v>
      </c>
      <c r="D2107">
        <v>1032</v>
      </c>
      <c r="E2107">
        <v>0</v>
      </c>
      <c r="G2107">
        <v>45</v>
      </c>
      <c r="H2107">
        <v>0</v>
      </c>
      <c r="I2107">
        <v>0</v>
      </c>
      <c r="J2107">
        <v>20</v>
      </c>
      <c r="K2107">
        <v>5</v>
      </c>
      <c r="L2107">
        <v>1</v>
      </c>
      <c r="M2107">
        <v>5</v>
      </c>
      <c r="N2107">
        <v>10059</v>
      </c>
      <c r="O2107">
        <v>1</v>
      </c>
      <c r="R2107">
        <v>1</v>
      </c>
    </row>
    <row r="2108" spans="3:18" x14ac:dyDescent="0.3">
      <c r="C2108">
        <v>89</v>
      </c>
      <c r="D2108">
        <v>1033</v>
      </c>
      <c r="E2108">
        <v>0</v>
      </c>
      <c r="G2108">
        <v>10</v>
      </c>
      <c r="H2108">
        <v>0</v>
      </c>
      <c r="I2108">
        <v>0</v>
      </c>
      <c r="J2108">
        <v>20</v>
      </c>
      <c r="K2108">
        <v>5</v>
      </c>
      <c r="L2108">
        <v>1</v>
      </c>
      <c r="M2108">
        <v>5</v>
      </c>
      <c r="N2108">
        <v>10045</v>
      </c>
      <c r="O2108">
        <v>1</v>
      </c>
      <c r="R2108">
        <v>1</v>
      </c>
    </row>
    <row r="2109" spans="3:18" x14ac:dyDescent="0.3">
      <c r="C2109">
        <v>90</v>
      </c>
      <c r="D2109">
        <v>1033</v>
      </c>
      <c r="E2109">
        <v>0</v>
      </c>
      <c r="G2109">
        <v>25</v>
      </c>
      <c r="H2109">
        <v>0</v>
      </c>
      <c r="I2109">
        <v>0</v>
      </c>
      <c r="J2109">
        <v>20</v>
      </c>
      <c r="K2109">
        <v>5</v>
      </c>
      <c r="L2109">
        <v>1</v>
      </c>
      <c r="M2109">
        <v>5</v>
      </c>
      <c r="N2109">
        <v>10050</v>
      </c>
      <c r="O2109">
        <v>1</v>
      </c>
      <c r="R2109">
        <v>2</v>
      </c>
    </row>
    <row r="2110" spans="3:18" x14ac:dyDescent="0.3">
      <c r="C2110">
        <v>91</v>
      </c>
      <c r="D2110">
        <v>1033</v>
      </c>
      <c r="E2110">
        <v>0</v>
      </c>
      <c r="G2110">
        <v>30</v>
      </c>
      <c r="H2110">
        <v>0</v>
      </c>
      <c r="I2110">
        <v>0</v>
      </c>
      <c r="J2110">
        <v>20</v>
      </c>
      <c r="K2110">
        <v>5</v>
      </c>
      <c r="L2110">
        <v>1</v>
      </c>
      <c r="M2110">
        <v>5</v>
      </c>
      <c r="N2110">
        <v>10056</v>
      </c>
      <c r="O2110">
        <v>1</v>
      </c>
      <c r="R2110">
        <v>2</v>
      </c>
    </row>
    <row r="2111" spans="3:18" x14ac:dyDescent="0.3">
      <c r="C2111">
        <v>92</v>
      </c>
      <c r="D2111">
        <v>1033</v>
      </c>
      <c r="E2111">
        <v>0</v>
      </c>
      <c r="G2111">
        <v>45</v>
      </c>
      <c r="H2111">
        <v>0</v>
      </c>
      <c r="I2111">
        <v>0</v>
      </c>
      <c r="J2111">
        <v>20</v>
      </c>
      <c r="K2111">
        <v>5</v>
      </c>
      <c r="L2111">
        <v>1</v>
      </c>
      <c r="M2111">
        <v>5</v>
      </c>
      <c r="N2111">
        <v>10058</v>
      </c>
      <c r="O2111">
        <v>1</v>
      </c>
      <c r="R2111">
        <v>1</v>
      </c>
    </row>
    <row r="2112" spans="3:18" x14ac:dyDescent="0.3">
      <c r="C2112">
        <v>93</v>
      </c>
      <c r="D2112">
        <v>1034</v>
      </c>
      <c r="E2112">
        <v>0</v>
      </c>
      <c r="G2112">
        <v>10</v>
      </c>
      <c r="H2112">
        <v>0</v>
      </c>
      <c r="I2112">
        <v>0</v>
      </c>
      <c r="J2112">
        <v>20</v>
      </c>
      <c r="K2112">
        <v>5</v>
      </c>
      <c r="L2112">
        <v>1</v>
      </c>
      <c r="M2112">
        <v>5</v>
      </c>
      <c r="N2112">
        <v>10046</v>
      </c>
      <c r="O2112">
        <v>1</v>
      </c>
      <c r="R2112">
        <v>1</v>
      </c>
    </row>
    <row r="2113" spans="3:18" x14ac:dyDescent="0.3">
      <c r="C2113">
        <v>94</v>
      </c>
      <c r="D2113">
        <v>1034</v>
      </c>
      <c r="E2113">
        <v>0</v>
      </c>
      <c r="G2113">
        <v>25</v>
      </c>
      <c r="H2113">
        <v>0</v>
      </c>
      <c r="I2113">
        <v>0</v>
      </c>
      <c r="J2113">
        <v>20</v>
      </c>
      <c r="K2113">
        <v>5</v>
      </c>
      <c r="L2113">
        <v>1</v>
      </c>
      <c r="M2113">
        <v>5</v>
      </c>
      <c r="N2113">
        <v>10050</v>
      </c>
      <c r="O2113">
        <v>1</v>
      </c>
      <c r="R2113">
        <v>1</v>
      </c>
    </row>
    <row r="2114" spans="3:18" x14ac:dyDescent="0.3">
      <c r="C2114">
        <v>95</v>
      </c>
      <c r="D2114">
        <v>1034</v>
      </c>
      <c r="E2114">
        <v>1</v>
      </c>
      <c r="F2114">
        <v>0.5</v>
      </c>
      <c r="I2114">
        <v>1</v>
      </c>
      <c r="N2114">
        <v>10049</v>
      </c>
      <c r="O2114">
        <v>1</v>
      </c>
      <c r="P2114">
        <v>40000</v>
      </c>
      <c r="Q2114">
        <v>5</v>
      </c>
      <c r="R2114">
        <v>1</v>
      </c>
    </row>
    <row r="2115" spans="3:18" x14ac:dyDescent="0.3">
      <c r="C2115">
        <v>96</v>
      </c>
      <c r="D2115">
        <v>1034</v>
      </c>
      <c r="E2115">
        <v>0</v>
      </c>
      <c r="G2115">
        <v>30</v>
      </c>
      <c r="H2115">
        <v>0</v>
      </c>
      <c r="I2115">
        <v>0</v>
      </c>
      <c r="J2115">
        <v>20</v>
      </c>
      <c r="K2115">
        <v>5</v>
      </c>
      <c r="L2115">
        <v>1</v>
      </c>
      <c r="M2115">
        <v>5</v>
      </c>
      <c r="N2115">
        <v>10056</v>
      </c>
      <c r="O2115">
        <v>1</v>
      </c>
      <c r="R2115">
        <v>1</v>
      </c>
    </row>
    <row r="2116" spans="3:18" x14ac:dyDescent="0.3">
      <c r="C2116">
        <v>97</v>
      </c>
      <c r="D2116">
        <v>1034</v>
      </c>
      <c r="E2116">
        <v>0</v>
      </c>
      <c r="G2116">
        <v>45</v>
      </c>
      <c r="H2116">
        <v>0</v>
      </c>
      <c r="I2116">
        <v>0</v>
      </c>
      <c r="J2116">
        <v>20</v>
      </c>
      <c r="K2116">
        <v>5</v>
      </c>
      <c r="L2116">
        <v>1</v>
      </c>
      <c r="M2116">
        <v>5</v>
      </c>
      <c r="N2116">
        <v>10059</v>
      </c>
      <c r="O2116">
        <v>1</v>
      </c>
      <c r="R2116">
        <v>1</v>
      </c>
    </row>
    <row r="2117" spans="3:18" x14ac:dyDescent="0.3">
      <c r="C2117">
        <v>98</v>
      </c>
      <c r="D2117">
        <v>1035</v>
      </c>
      <c r="E2117">
        <v>0</v>
      </c>
      <c r="G2117">
        <v>10</v>
      </c>
      <c r="H2117">
        <v>0</v>
      </c>
      <c r="I2117">
        <v>0</v>
      </c>
      <c r="J2117">
        <v>20</v>
      </c>
      <c r="K2117">
        <v>5</v>
      </c>
      <c r="L2117">
        <v>1</v>
      </c>
      <c r="M2117">
        <v>5</v>
      </c>
      <c r="N2117">
        <v>10047</v>
      </c>
      <c r="O2117">
        <v>1</v>
      </c>
      <c r="R2117">
        <v>1</v>
      </c>
    </row>
    <row r="2118" spans="3:18" x14ac:dyDescent="0.3">
      <c r="C2118">
        <v>99</v>
      </c>
      <c r="D2118">
        <v>1035</v>
      </c>
      <c r="E2118">
        <v>0</v>
      </c>
      <c r="G2118">
        <v>25</v>
      </c>
      <c r="H2118">
        <v>0</v>
      </c>
      <c r="I2118">
        <v>0</v>
      </c>
      <c r="J2118">
        <v>20</v>
      </c>
      <c r="K2118">
        <v>5</v>
      </c>
      <c r="L2118">
        <v>1</v>
      </c>
      <c r="M2118">
        <v>5</v>
      </c>
      <c r="N2118">
        <v>10051</v>
      </c>
      <c r="O2118">
        <v>1</v>
      </c>
      <c r="R2118">
        <v>1</v>
      </c>
    </row>
    <row r="2119" spans="3:18" x14ac:dyDescent="0.3">
      <c r="C2119">
        <v>100</v>
      </c>
      <c r="D2119">
        <v>1035</v>
      </c>
      <c r="E2119">
        <v>1</v>
      </c>
      <c r="F2119">
        <v>0.5</v>
      </c>
      <c r="I2119">
        <v>1</v>
      </c>
      <c r="N2119">
        <v>10050</v>
      </c>
      <c r="O2119">
        <v>1</v>
      </c>
      <c r="P2119">
        <v>40000</v>
      </c>
      <c r="Q2119">
        <v>5</v>
      </c>
      <c r="R2119">
        <v>1</v>
      </c>
    </row>
    <row r="2120" spans="3:18" x14ac:dyDescent="0.3">
      <c r="C2120">
        <v>101</v>
      </c>
      <c r="D2120">
        <v>1035</v>
      </c>
      <c r="E2120">
        <v>0</v>
      </c>
      <c r="G2120">
        <v>30</v>
      </c>
      <c r="H2120">
        <v>0</v>
      </c>
      <c r="I2120">
        <v>0</v>
      </c>
      <c r="J2120">
        <v>20</v>
      </c>
      <c r="K2120">
        <v>5</v>
      </c>
      <c r="L2120">
        <v>1</v>
      </c>
      <c r="M2120">
        <v>5</v>
      </c>
      <c r="N2120">
        <v>10057</v>
      </c>
      <c r="O2120">
        <v>1</v>
      </c>
      <c r="R2120">
        <v>1</v>
      </c>
    </row>
    <row r="2121" spans="3:18" x14ac:dyDescent="0.3">
      <c r="C2121">
        <v>102</v>
      </c>
      <c r="D2121">
        <v>1035</v>
      </c>
      <c r="E2121">
        <v>0</v>
      </c>
      <c r="G2121">
        <v>45</v>
      </c>
      <c r="H2121">
        <v>0</v>
      </c>
      <c r="I2121">
        <v>0</v>
      </c>
      <c r="J2121">
        <v>20</v>
      </c>
      <c r="K2121">
        <v>5</v>
      </c>
      <c r="L2121">
        <v>1</v>
      </c>
      <c r="M2121">
        <v>5</v>
      </c>
      <c r="N2121">
        <v>10059</v>
      </c>
      <c r="O2121">
        <v>1</v>
      </c>
      <c r="R2121">
        <v>1</v>
      </c>
    </row>
    <row r="2122" spans="3:18" x14ac:dyDescent="0.3">
      <c r="C2122">
        <v>103</v>
      </c>
      <c r="D2122">
        <v>1036</v>
      </c>
      <c r="E2122">
        <v>0</v>
      </c>
      <c r="G2122">
        <v>0</v>
      </c>
      <c r="H2122">
        <v>0</v>
      </c>
      <c r="I2122">
        <v>1</v>
      </c>
      <c r="N2122">
        <v>10065</v>
      </c>
      <c r="O2122">
        <v>100</v>
      </c>
      <c r="R2122">
        <v>1</v>
      </c>
    </row>
    <row r="2123" spans="3:18" x14ac:dyDescent="0.3">
      <c r="C2123">
        <v>104</v>
      </c>
      <c r="D2123">
        <v>1036</v>
      </c>
      <c r="E2123">
        <v>0</v>
      </c>
      <c r="G2123">
        <v>10</v>
      </c>
      <c r="H2123">
        <v>0</v>
      </c>
      <c r="I2123">
        <v>0</v>
      </c>
      <c r="J2123">
        <v>20</v>
      </c>
      <c r="K2123">
        <v>5</v>
      </c>
      <c r="L2123">
        <v>1</v>
      </c>
      <c r="M2123">
        <v>5</v>
      </c>
      <c r="N2123">
        <v>10047</v>
      </c>
      <c r="O2123">
        <v>1</v>
      </c>
      <c r="R2123">
        <v>1</v>
      </c>
    </row>
    <row r="2124" spans="3:18" x14ac:dyDescent="0.3">
      <c r="C2124">
        <v>105</v>
      </c>
      <c r="D2124">
        <v>1036</v>
      </c>
      <c r="E2124">
        <v>0</v>
      </c>
      <c r="G2124">
        <v>25</v>
      </c>
      <c r="H2124">
        <v>0</v>
      </c>
      <c r="I2124">
        <v>0</v>
      </c>
      <c r="J2124">
        <v>20</v>
      </c>
      <c r="K2124">
        <v>5</v>
      </c>
      <c r="L2124">
        <v>1</v>
      </c>
      <c r="M2124">
        <v>5</v>
      </c>
      <c r="N2124">
        <v>10050</v>
      </c>
      <c r="O2124">
        <v>1</v>
      </c>
      <c r="R2124">
        <v>2</v>
      </c>
    </row>
    <row r="2125" spans="3:18" x14ac:dyDescent="0.3">
      <c r="C2125">
        <v>106</v>
      </c>
      <c r="D2125">
        <v>1036</v>
      </c>
      <c r="E2125">
        <v>0</v>
      </c>
      <c r="G2125">
        <v>30</v>
      </c>
      <c r="H2125">
        <v>0</v>
      </c>
      <c r="I2125">
        <v>0</v>
      </c>
      <c r="J2125">
        <v>20</v>
      </c>
      <c r="K2125">
        <v>5</v>
      </c>
      <c r="L2125">
        <v>1</v>
      </c>
      <c r="M2125">
        <v>5</v>
      </c>
      <c r="N2125">
        <v>10055</v>
      </c>
      <c r="O2125">
        <v>1</v>
      </c>
      <c r="R2125">
        <v>2</v>
      </c>
    </row>
    <row r="2126" spans="3:18" x14ac:dyDescent="0.3">
      <c r="C2126">
        <v>107</v>
      </c>
      <c r="D2126">
        <v>1036</v>
      </c>
      <c r="E2126">
        <v>0</v>
      </c>
      <c r="G2126">
        <v>45</v>
      </c>
      <c r="H2126">
        <v>0</v>
      </c>
      <c r="I2126">
        <v>0</v>
      </c>
      <c r="J2126">
        <v>20</v>
      </c>
      <c r="K2126">
        <v>5</v>
      </c>
      <c r="L2126">
        <v>1</v>
      </c>
      <c r="M2126">
        <v>5</v>
      </c>
      <c r="N2126">
        <v>10059</v>
      </c>
      <c r="O2126">
        <v>1</v>
      </c>
      <c r="R2126">
        <v>1</v>
      </c>
    </row>
    <row r="2127" spans="3:18" x14ac:dyDescent="0.3">
      <c r="C2127">
        <v>108</v>
      </c>
      <c r="D2127">
        <v>1041</v>
      </c>
      <c r="E2127">
        <v>0</v>
      </c>
      <c r="G2127">
        <v>10</v>
      </c>
      <c r="H2127">
        <v>0</v>
      </c>
      <c r="I2127">
        <v>0</v>
      </c>
      <c r="J2127">
        <v>20</v>
      </c>
      <c r="K2127">
        <v>5</v>
      </c>
      <c r="L2127">
        <v>1</v>
      </c>
      <c r="M2127">
        <v>5</v>
      </c>
      <c r="N2127">
        <v>10067</v>
      </c>
      <c r="O2127">
        <v>1</v>
      </c>
      <c r="R2127">
        <v>1</v>
      </c>
    </row>
    <row r="2128" spans="3:18" x14ac:dyDescent="0.3">
      <c r="C2128">
        <v>109</v>
      </c>
      <c r="D2128">
        <v>1041</v>
      </c>
      <c r="E2128">
        <v>0</v>
      </c>
      <c r="G2128">
        <v>25</v>
      </c>
      <c r="H2128">
        <v>0</v>
      </c>
      <c r="I2128">
        <v>0</v>
      </c>
      <c r="J2128">
        <v>20</v>
      </c>
      <c r="K2128">
        <v>5</v>
      </c>
      <c r="L2128">
        <v>1</v>
      </c>
      <c r="M2128">
        <v>5</v>
      </c>
      <c r="N2128">
        <v>10072</v>
      </c>
      <c r="O2128">
        <v>1</v>
      </c>
      <c r="R2128">
        <v>1</v>
      </c>
    </row>
    <row r="2129" spans="3:18" x14ac:dyDescent="0.3">
      <c r="C2129">
        <v>110</v>
      </c>
      <c r="D2129">
        <v>1041</v>
      </c>
      <c r="E2129">
        <v>0</v>
      </c>
      <c r="G2129">
        <v>30</v>
      </c>
      <c r="H2129">
        <v>0</v>
      </c>
      <c r="I2129">
        <v>0</v>
      </c>
      <c r="J2129">
        <v>20</v>
      </c>
      <c r="K2129">
        <v>5</v>
      </c>
      <c r="L2129">
        <v>1</v>
      </c>
      <c r="M2129">
        <v>5</v>
      </c>
      <c r="N2129">
        <v>10076</v>
      </c>
      <c r="O2129">
        <v>1</v>
      </c>
      <c r="R2129">
        <v>1</v>
      </c>
    </row>
    <row r="2130" spans="3:18" x14ac:dyDescent="0.3">
      <c r="C2130">
        <v>111</v>
      </c>
      <c r="D2130">
        <v>1041</v>
      </c>
      <c r="E2130">
        <v>0</v>
      </c>
      <c r="G2130">
        <v>45</v>
      </c>
      <c r="H2130">
        <v>0</v>
      </c>
      <c r="I2130">
        <v>0</v>
      </c>
      <c r="J2130">
        <v>20</v>
      </c>
      <c r="K2130">
        <v>5</v>
      </c>
      <c r="L2130">
        <v>1</v>
      </c>
      <c r="M2130">
        <v>5</v>
      </c>
      <c r="N2130">
        <v>10081</v>
      </c>
      <c r="O2130">
        <v>1</v>
      </c>
      <c r="R2130">
        <v>2</v>
      </c>
    </row>
    <row r="2131" spans="3:18" x14ac:dyDescent="0.3">
      <c r="C2131">
        <v>112</v>
      </c>
      <c r="D2131">
        <v>1042</v>
      </c>
      <c r="E2131">
        <v>0</v>
      </c>
      <c r="G2131">
        <v>10</v>
      </c>
      <c r="H2131">
        <v>0</v>
      </c>
      <c r="I2131">
        <v>0</v>
      </c>
      <c r="J2131">
        <v>20</v>
      </c>
      <c r="K2131">
        <v>5</v>
      </c>
      <c r="L2131">
        <v>1</v>
      </c>
      <c r="M2131">
        <v>5</v>
      </c>
      <c r="N2131">
        <v>10068</v>
      </c>
      <c r="O2131">
        <v>1</v>
      </c>
      <c r="R2131">
        <v>1</v>
      </c>
    </row>
    <row r="2132" spans="3:18" x14ac:dyDescent="0.3">
      <c r="C2132">
        <v>113</v>
      </c>
      <c r="D2132">
        <v>1042</v>
      </c>
      <c r="E2132">
        <v>0</v>
      </c>
      <c r="G2132">
        <v>25</v>
      </c>
      <c r="H2132">
        <v>0</v>
      </c>
      <c r="I2132">
        <v>0</v>
      </c>
      <c r="J2132">
        <v>20</v>
      </c>
      <c r="K2132">
        <v>5</v>
      </c>
      <c r="L2132">
        <v>1</v>
      </c>
      <c r="M2132">
        <v>5</v>
      </c>
      <c r="N2132">
        <v>10072</v>
      </c>
      <c r="O2132">
        <v>1</v>
      </c>
      <c r="R2132">
        <v>2</v>
      </c>
    </row>
    <row r="2133" spans="3:18" x14ac:dyDescent="0.3">
      <c r="C2133">
        <v>114</v>
      </c>
      <c r="D2133">
        <v>1042</v>
      </c>
      <c r="E2133">
        <v>0</v>
      </c>
      <c r="G2133">
        <v>30</v>
      </c>
      <c r="H2133">
        <v>0</v>
      </c>
      <c r="I2133">
        <v>0</v>
      </c>
      <c r="J2133">
        <v>20</v>
      </c>
      <c r="K2133">
        <v>5</v>
      </c>
      <c r="L2133">
        <v>1</v>
      </c>
      <c r="M2133">
        <v>5</v>
      </c>
      <c r="N2133">
        <v>10077</v>
      </c>
      <c r="O2133">
        <v>1</v>
      </c>
      <c r="R2133">
        <v>1</v>
      </c>
    </row>
    <row r="2134" spans="3:18" x14ac:dyDescent="0.3">
      <c r="C2134">
        <v>115</v>
      </c>
      <c r="D2134">
        <v>1042</v>
      </c>
      <c r="E2134">
        <v>0</v>
      </c>
      <c r="G2134">
        <v>45</v>
      </c>
      <c r="H2134">
        <v>0</v>
      </c>
      <c r="I2134">
        <v>0</v>
      </c>
      <c r="J2134">
        <v>20</v>
      </c>
      <c r="K2134">
        <v>5</v>
      </c>
      <c r="L2134">
        <v>1</v>
      </c>
      <c r="M2134">
        <v>5</v>
      </c>
      <c r="N2134">
        <v>10082</v>
      </c>
      <c r="O2134">
        <v>1</v>
      </c>
      <c r="R2134">
        <v>1</v>
      </c>
    </row>
    <row r="2135" spans="3:18" x14ac:dyDescent="0.3">
      <c r="C2135">
        <v>116</v>
      </c>
      <c r="D2135">
        <v>1043</v>
      </c>
      <c r="E2135">
        <v>0</v>
      </c>
      <c r="G2135">
        <v>10</v>
      </c>
      <c r="H2135">
        <v>0</v>
      </c>
      <c r="I2135">
        <v>0</v>
      </c>
      <c r="J2135">
        <v>20</v>
      </c>
      <c r="K2135">
        <v>5</v>
      </c>
      <c r="L2135">
        <v>1</v>
      </c>
      <c r="M2135">
        <v>5</v>
      </c>
      <c r="N2135">
        <v>10067</v>
      </c>
      <c r="O2135">
        <v>1</v>
      </c>
      <c r="R2135">
        <v>1</v>
      </c>
    </row>
    <row r="2136" spans="3:18" x14ac:dyDescent="0.3">
      <c r="C2136">
        <v>117</v>
      </c>
      <c r="D2136">
        <v>1043</v>
      </c>
      <c r="E2136">
        <v>0</v>
      </c>
      <c r="G2136">
        <v>25</v>
      </c>
      <c r="H2136">
        <v>0</v>
      </c>
      <c r="I2136">
        <v>0</v>
      </c>
      <c r="J2136">
        <v>20</v>
      </c>
      <c r="K2136">
        <v>5</v>
      </c>
      <c r="L2136">
        <v>1</v>
      </c>
      <c r="M2136">
        <v>5</v>
      </c>
      <c r="N2136">
        <v>10073</v>
      </c>
      <c r="O2136">
        <v>1</v>
      </c>
      <c r="R2136">
        <v>2</v>
      </c>
    </row>
    <row r="2137" spans="3:18" x14ac:dyDescent="0.3">
      <c r="C2137">
        <v>118</v>
      </c>
      <c r="D2137">
        <v>1043</v>
      </c>
      <c r="E2137">
        <v>0</v>
      </c>
      <c r="G2137">
        <v>30</v>
      </c>
      <c r="H2137">
        <v>0</v>
      </c>
      <c r="I2137">
        <v>0</v>
      </c>
      <c r="J2137">
        <v>20</v>
      </c>
      <c r="K2137">
        <v>5</v>
      </c>
      <c r="L2137">
        <v>1</v>
      </c>
      <c r="M2137">
        <v>5</v>
      </c>
      <c r="N2137">
        <v>10078</v>
      </c>
      <c r="O2137">
        <v>1</v>
      </c>
      <c r="R2137">
        <v>1</v>
      </c>
    </row>
    <row r="2138" spans="3:18" x14ac:dyDescent="0.3">
      <c r="C2138">
        <v>119</v>
      </c>
      <c r="D2138">
        <v>1043</v>
      </c>
      <c r="E2138">
        <v>0</v>
      </c>
      <c r="G2138">
        <v>45</v>
      </c>
      <c r="H2138">
        <v>0</v>
      </c>
      <c r="I2138">
        <v>0</v>
      </c>
      <c r="J2138">
        <v>20</v>
      </c>
      <c r="K2138">
        <v>5</v>
      </c>
      <c r="L2138">
        <v>1</v>
      </c>
      <c r="M2138">
        <v>5</v>
      </c>
      <c r="N2138">
        <v>10081</v>
      </c>
      <c r="O2138">
        <v>1</v>
      </c>
      <c r="R2138">
        <v>2</v>
      </c>
    </row>
    <row r="2139" spans="3:18" x14ac:dyDescent="0.3">
      <c r="C2139">
        <v>120</v>
      </c>
      <c r="D2139">
        <v>1044</v>
      </c>
      <c r="E2139">
        <v>0</v>
      </c>
      <c r="G2139">
        <v>10</v>
      </c>
      <c r="H2139">
        <v>0</v>
      </c>
      <c r="I2139">
        <v>0</v>
      </c>
      <c r="J2139">
        <v>20</v>
      </c>
      <c r="K2139">
        <v>5</v>
      </c>
      <c r="L2139">
        <v>1</v>
      </c>
      <c r="M2139">
        <v>5</v>
      </c>
      <c r="N2139">
        <v>10068</v>
      </c>
      <c r="O2139">
        <v>1</v>
      </c>
      <c r="R2139">
        <v>1</v>
      </c>
    </row>
    <row r="2140" spans="3:18" x14ac:dyDescent="0.3">
      <c r="C2140">
        <v>121</v>
      </c>
      <c r="D2140">
        <v>1044</v>
      </c>
      <c r="E2140">
        <v>0</v>
      </c>
      <c r="G2140">
        <v>25</v>
      </c>
      <c r="H2140">
        <v>0</v>
      </c>
      <c r="I2140">
        <v>0</v>
      </c>
      <c r="J2140">
        <v>20</v>
      </c>
      <c r="K2140">
        <v>5</v>
      </c>
      <c r="L2140">
        <v>1</v>
      </c>
      <c r="M2140">
        <v>5</v>
      </c>
      <c r="N2140">
        <v>10073</v>
      </c>
      <c r="O2140">
        <v>1</v>
      </c>
      <c r="R2140">
        <v>1</v>
      </c>
    </row>
    <row r="2141" spans="3:18" x14ac:dyDescent="0.3">
      <c r="C2141">
        <v>122</v>
      </c>
      <c r="D2141">
        <v>1044</v>
      </c>
      <c r="E2141">
        <v>1</v>
      </c>
      <c r="F2141">
        <v>0.5</v>
      </c>
      <c r="I2141">
        <v>1</v>
      </c>
      <c r="N2141">
        <v>10072</v>
      </c>
      <c r="O2141">
        <v>1</v>
      </c>
      <c r="P2141">
        <v>40000</v>
      </c>
      <c r="Q2141">
        <v>5</v>
      </c>
      <c r="R2141">
        <v>1</v>
      </c>
    </row>
    <row r="2142" spans="3:18" x14ac:dyDescent="0.3">
      <c r="C2142">
        <v>123</v>
      </c>
      <c r="D2142">
        <v>1044</v>
      </c>
      <c r="E2142">
        <v>0</v>
      </c>
      <c r="G2142">
        <v>30</v>
      </c>
      <c r="H2142">
        <v>0</v>
      </c>
      <c r="I2142">
        <v>0</v>
      </c>
      <c r="J2142">
        <v>20</v>
      </c>
      <c r="K2142">
        <v>5</v>
      </c>
      <c r="L2142">
        <v>1</v>
      </c>
      <c r="M2142">
        <v>5</v>
      </c>
      <c r="N2142">
        <v>10078</v>
      </c>
      <c r="O2142">
        <v>1</v>
      </c>
      <c r="R2142">
        <v>1</v>
      </c>
    </row>
    <row r="2143" spans="3:18" x14ac:dyDescent="0.3">
      <c r="C2143">
        <v>124</v>
      </c>
      <c r="D2143">
        <v>1044</v>
      </c>
      <c r="E2143">
        <v>0</v>
      </c>
      <c r="G2143">
        <v>45</v>
      </c>
      <c r="H2143">
        <v>0</v>
      </c>
      <c r="I2143">
        <v>0</v>
      </c>
      <c r="J2143">
        <v>20</v>
      </c>
      <c r="K2143">
        <v>5</v>
      </c>
      <c r="L2143">
        <v>1</v>
      </c>
      <c r="M2143">
        <v>5</v>
      </c>
      <c r="N2143">
        <v>10082</v>
      </c>
      <c r="O2143">
        <v>1</v>
      </c>
      <c r="R2143">
        <v>1</v>
      </c>
    </row>
    <row r="2144" spans="3:18" x14ac:dyDescent="0.3">
      <c r="C2144">
        <v>125</v>
      </c>
      <c r="D2144">
        <v>1045</v>
      </c>
      <c r="E2144">
        <v>0</v>
      </c>
      <c r="G2144">
        <v>10</v>
      </c>
      <c r="H2144">
        <v>0</v>
      </c>
      <c r="I2144">
        <v>0</v>
      </c>
      <c r="J2144">
        <v>20</v>
      </c>
      <c r="K2144">
        <v>5</v>
      </c>
      <c r="L2144">
        <v>1</v>
      </c>
      <c r="M2144">
        <v>5</v>
      </c>
      <c r="N2144">
        <v>10069</v>
      </c>
      <c r="O2144">
        <v>1</v>
      </c>
      <c r="R2144">
        <v>1</v>
      </c>
    </row>
    <row r="2145" spans="3:18" x14ac:dyDescent="0.3">
      <c r="C2145">
        <v>126</v>
      </c>
      <c r="D2145">
        <v>1045</v>
      </c>
      <c r="E2145">
        <v>0</v>
      </c>
      <c r="G2145">
        <v>25</v>
      </c>
      <c r="H2145">
        <v>0</v>
      </c>
      <c r="I2145">
        <v>0</v>
      </c>
      <c r="J2145">
        <v>20</v>
      </c>
      <c r="K2145">
        <v>5</v>
      </c>
      <c r="L2145">
        <v>1</v>
      </c>
      <c r="M2145">
        <v>5</v>
      </c>
      <c r="N2145">
        <v>10074</v>
      </c>
      <c r="O2145">
        <v>1</v>
      </c>
      <c r="R2145">
        <v>1</v>
      </c>
    </row>
    <row r="2146" spans="3:18" x14ac:dyDescent="0.3">
      <c r="C2146">
        <v>127</v>
      </c>
      <c r="D2146">
        <v>1045</v>
      </c>
      <c r="E2146">
        <v>1</v>
      </c>
      <c r="F2146">
        <v>0.5</v>
      </c>
      <c r="I2146">
        <v>1</v>
      </c>
      <c r="N2146">
        <v>10073</v>
      </c>
      <c r="O2146">
        <v>1</v>
      </c>
      <c r="P2146">
        <v>40000</v>
      </c>
      <c r="Q2146">
        <v>5</v>
      </c>
      <c r="R2146">
        <v>1</v>
      </c>
    </row>
    <row r="2147" spans="3:18" x14ac:dyDescent="0.3">
      <c r="C2147">
        <v>128</v>
      </c>
      <c r="D2147">
        <v>1045</v>
      </c>
      <c r="E2147">
        <v>0</v>
      </c>
      <c r="G2147">
        <v>30</v>
      </c>
      <c r="H2147">
        <v>0</v>
      </c>
      <c r="I2147">
        <v>0</v>
      </c>
      <c r="J2147">
        <v>20</v>
      </c>
      <c r="K2147">
        <v>5</v>
      </c>
      <c r="L2147">
        <v>1</v>
      </c>
      <c r="M2147">
        <v>5</v>
      </c>
      <c r="N2147">
        <v>10079</v>
      </c>
      <c r="O2147">
        <v>1</v>
      </c>
      <c r="R2147">
        <v>1</v>
      </c>
    </row>
    <row r="2148" spans="3:18" x14ac:dyDescent="0.3">
      <c r="C2148">
        <v>129</v>
      </c>
      <c r="D2148">
        <v>1045</v>
      </c>
      <c r="E2148">
        <v>0</v>
      </c>
      <c r="G2148">
        <v>45</v>
      </c>
      <c r="H2148">
        <v>0</v>
      </c>
      <c r="I2148">
        <v>0</v>
      </c>
      <c r="J2148">
        <v>20</v>
      </c>
      <c r="K2148">
        <v>5</v>
      </c>
      <c r="L2148">
        <v>1</v>
      </c>
      <c r="M2148">
        <v>5</v>
      </c>
      <c r="N2148">
        <v>10082</v>
      </c>
      <c r="O2148">
        <v>1</v>
      </c>
      <c r="R2148">
        <v>1</v>
      </c>
    </row>
    <row r="2149" spans="3:18" x14ac:dyDescent="0.3">
      <c r="C2149">
        <v>130</v>
      </c>
      <c r="D2149">
        <v>1046</v>
      </c>
      <c r="E2149">
        <v>0</v>
      </c>
      <c r="G2149">
        <v>0</v>
      </c>
      <c r="H2149">
        <v>0</v>
      </c>
      <c r="I2149">
        <v>1</v>
      </c>
      <c r="N2149">
        <v>10090</v>
      </c>
      <c r="O2149">
        <v>80</v>
      </c>
      <c r="R2149">
        <v>1</v>
      </c>
    </row>
    <row r="2150" spans="3:18" x14ac:dyDescent="0.3">
      <c r="C2150">
        <v>131</v>
      </c>
      <c r="D2150">
        <v>1046</v>
      </c>
      <c r="E2150">
        <v>0</v>
      </c>
      <c r="G2150">
        <v>10</v>
      </c>
      <c r="H2150">
        <v>0</v>
      </c>
      <c r="I2150">
        <v>0</v>
      </c>
      <c r="J2150">
        <v>20</v>
      </c>
      <c r="K2150">
        <v>5</v>
      </c>
      <c r="L2150">
        <v>1</v>
      </c>
      <c r="M2150">
        <v>5</v>
      </c>
      <c r="N2150">
        <v>10069</v>
      </c>
      <c r="O2150">
        <v>1</v>
      </c>
      <c r="R2150">
        <v>1</v>
      </c>
    </row>
    <row r="2151" spans="3:18" x14ac:dyDescent="0.3">
      <c r="C2151">
        <v>132</v>
      </c>
      <c r="D2151">
        <v>1046</v>
      </c>
      <c r="E2151">
        <v>0</v>
      </c>
      <c r="G2151">
        <v>25</v>
      </c>
      <c r="H2151">
        <v>0</v>
      </c>
      <c r="I2151">
        <v>0</v>
      </c>
      <c r="J2151">
        <v>20</v>
      </c>
      <c r="K2151">
        <v>5</v>
      </c>
      <c r="L2151">
        <v>1</v>
      </c>
      <c r="M2151">
        <v>5</v>
      </c>
      <c r="N2151">
        <v>10073</v>
      </c>
      <c r="O2151">
        <v>2</v>
      </c>
      <c r="R2151">
        <v>1</v>
      </c>
    </row>
    <row r="2152" spans="3:18" x14ac:dyDescent="0.3">
      <c r="C2152">
        <v>133</v>
      </c>
      <c r="D2152">
        <v>1046</v>
      </c>
      <c r="E2152">
        <v>0</v>
      </c>
      <c r="G2152">
        <v>30</v>
      </c>
      <c r="H2152">
        <v>0</v>
      </c>
      <c r="I2152">
        <v>0</v>
      </c>
      <c r="J2152">
        <v>20</v>
      </c>
      <c r="K2152">
        <v>5</v>
      </c>
      <c r="L2152">
        <v>1</v>
      </c>
      <c r="M2152">
        <v>5</v>
      </c>
      <c r="N2152">
        <v>10077</v>
      </c>
      <c r="O2152">
        <v>1</v>
      </c>
      <c r="R2152">
        <v>2</v>
      </c>
    </row>
    <row r="2153" spans="3:18" x14ac:dyDescent="0.3">
      <c r="C2153">
        <v>134</v>
      </c>
      <c r="D2153">
        <v>1046</v>
      </c>
      <c r="E2153">
        <v>0</v>
      </c>
      <c r="G2153">
        <v>45</v>
      </c>
      <c r="H2153">
        <v>0</v>
      </c>
      <c r="I2153">
        <v>0</v>
      </c>
      <c r="J2153">
        <v>20</v>
      </c>
      <c r="K2153">
        <v>5</v>
      </c>
      <c r="L2153">
        <v>1</v>
      </c>
      <c r="M2153">
        <v>5</v>
      </c>
      <c r="N2153">
        <v>10082</v>
      </c>
      <c r="O2153">
        <v>1</v>
      </c>
      <c r="R2153">
        <v>1</v>
      </c>
    </row>
    <row r="2154" spans="3:18" x14ac:dyDescent="0.3">
      <c r="C2154">
        <v>135</v>
      </c>
      <c r="D2154">
        <v>1051</v>
      </c>
      <c r="E2154">
        <v>0</v>
      </c>
      <c r="G2154">
        <v>10</v>
      </c>
      <c r="H2154">
        <v>0</v>
      </c>
      <c r="I2154">
        <v>0</v>
      </c>
      <c r="J2154">
        <v>20</v>
      </c>
      <c r="K2154">
        <v>5</v>
      </c>
      <c r="L2154">
        <v>1</v>
      </c>
      <c r="M2154">
        <v>5</v>
      </c>
      <c r="N2154">
        <v>10091</v>
      </c>
      <c r="O2154">
        <v>1</v>
      </c>
      <c r="R2154">
        <v>1</v>
      </c>
    </row>
    <row r="2155" spans="3:18" x14ac:dyDescent="0.3">
      <c r="C2155">
        <v>136</v>
      </c>
      <c r="D2155">
        <v>1051</v>
      </c>
      <c r="E2155">
        <v>0</v>
      </c>
      <c r="G2155">
        <v>25</v>
      </c>
      <c r="H2155">
        <v>0</v>
      </c>
      <c r="I2155">
        <v>0</v>
      </c>
      <c r="J2155">
        <v>20</v>
      </c>
      <c r="K2155">
        <v>5</v>
      </c>
      <c r="L2155">
        <v>1</v>
      </c>
      <c r="M2155">
        <v>5</v>
      </c>
      <c r="N2155">
        <v>10095</v>
      </c>
      <c r="O2155">
        <v>1</v>
      </c>
      <c r="R2155">
        <v>1</v>
      </c>
    </row>
    <row r="2156" spans="3:18" x14ac:dyDescent="0.3">
      <c r="C2156">
        <v>137</v>
      </c>
      <c r="D2156">
        <v>1051</v>
      </c>
      <c r="E2156">
        <v>0</v>
      </c>
      <c r="G2156">
        <v>30</v>
      </c>
      <c r="H2156">
        <v>0</v>
      </c>
      <c r="I2156">
        <v>0</v>
      </c>
      <c r="J2156">
        <v>20</v>
      </c>
      <c r="K2156">
        <v>5</v>
      </c>
      <c r="L2156">
        <v>1</v>
      </c>
      <c r="M2156">
        <v>5</v>
      </c>
      <c r="N2156">
        <v>10099</v>
      </c>
      <c r="O2156">
        <v>1</v>
      </c>
      <c r="R2156">
        <v>1</v>
      </c>
    </row>
    <row r="2157" spans="3:18" x14ac:dyDescent="0.3">
      <c r="C2157">
        <v>138</v>
      </c>
      <c r="D2157">
        <v>1051</v>
      </c>
      <c r="E2157">
        <v>0</v>
      </c>
      <c r="G2157">
        <v>45</v>
      </c>
      <c r="H2157">
        <v>0</v>
      </c>
      <c r="I2157">
        <v>0</v>
      </c>
      <c r="J2157">
        <v>20</v>
      </c>
      <c r="K2157">
        <v>5</v>
      </c>
      <c r="L2157">
        <v>1</v>
      </c>
      <c r="M2157">
        <v>5</v>
      </c>
      <c r="N2157">
        <v>10104</v>
      </c>
      <c r="O2157">
        <v>1</v>
      </c>
      <c r="R2157">
        <v>1</v>
      </c>
    </row>
    <row r="2158" spans="3:18" x14ac:dyDescent="0.3">
      <c r="C2158">
        <v>139</v>
      </c>
      <c r="D2158">
        <v>1052</v>
      </c>
      <c r="E2158">
        <v>0</v>
      </c>
      <c r="G2158">
        <v>10</v>
      </c>
      <c r="H2158">
        <v>0</v>
      </c>
      <c r="I2158">
        <v>0</v>
      </c>
      <c r="J2158">
        <v>20</v>
      </c>
      <c r="K2158">
        <v>5</v>
      </c>
      <c r="L2158">
        <v>1</v>
      </c>
      <c r="M2158">
        <v>5</v>
      </c>
      <c r="N2158">
        <v>10092</v>
      </c>
      <c r="O2158">
        <v>1</v>
      </c>
      <c r="R2158">
        <v>1</v>
      </c>
    </row>
    <row r="2159" spans="3:18" x14ac:dyDescent="0.3">
      <c r="C2159">
        <v>140</v>
      </c>
      <c r="D2159">
        <v>1052</v>
      </c>
      <c r="E2159">
        <v>0</v>
      </c>
      <c r="G2159">
        <v>25</v>
      </c>
      <c r="H2159">
        <v>0</v>
      </c>
      <c r="I2159">
        <v>0</v>
      </c>
      <c r="J2159">
        <v>20</v>
      </c>
      <c r="K2159">
        <v>5</v>
      </c>
      <c r="L2159">
        <v>1</v>
      </c>
      <c r="M2159">
        <v>5</v>
      </c>
      <c r="N2159">
        <v>10095</v>
      </c>
      <c r="O2159">
        <v>1</v>
      </c>
      <c r="R2159">
        <v>2</v>
      </c>
    </row>
    <row r="2160" spans="3:18" x14ac:dyDescent="0.3">
      <c r="C2160">
        <v>141</v>
      </c>
      <c r="D2160">
        <v>1052</v>
      </c>
      <c r="E2160">
        <v>0</v>
      </c>
      <c r="G2160">
        <v>30</v>
      </c>
      <c r="H2160">
        <v>0</v>
      </c>
      <c r="I2160">
        <v>0</v>
      </c>
      <c r="J2160">
        <v>20</v>
      </c>
      <c r="K2160">
        <v>5</v>
      </c>
      <c r="L2160">
        <v>1</v>
      </c>
      <c r="M2160">
        <v>5</v>
      </c>
      <c r="N2160">
        <v>10100</v>
      </c>
      <c r="O2160">
        <v>1</v>
      </c>
      <c r="R2160">
        <v>1</v>
      </c>
    </row>
    <row r="2161" spans="3:18" x14ac:dyDescent="0.3">
      <c r="C2161">
        <v>142</v>
      </c>
      <c r="D2161">
        <v>1052</v>
      </c>
      <c r="E2161">
        <v>0</v>
      </c>
      <c r="G2161">
        <v>45</v>
      </c>
      <c r="H2161">
        <v>0</v>
      </c>
      <c r="I2161">
        <v>0</v>
      </c>
      <c r="J2161">
        <v>20</v>
      </c>
      <c r="K2161">
        <v>5</v>
      </c>
      <c r="L2161">
        <v>1</v>
      </c>
      <c r="M2161">
        <v>5</v>
      </c>
      <c r="N2161">
        <v>10105</v>
      </c>
      <c r="O2161">
        <v>1</v>
      </c>
      <c r="R2161">
        <v>1</v>
      </c>
    </row>
    <row r="2162" spans="3:18" x14ac:dyDescent="0.3">
      <c r="C2162">
        <v>143</v>
      </c>
      <c r="D2162">
        <v>1053</v>
      </c>
      <c r="E2162">
        <v>0</v>
      </c>
      <c r="G2162">
        <v>10</v>
      </c>
      <c r="H2162">
        <v>0</v>
      </c>
      <c r="I2162">
        <v>0</v>
      </c>
      <c r="J2162">
        <v>20</v>
      </c>
      <c r="K2162">
        <v>5</v>
      </c>
      <c r="L2162">
        <v>1</v>
      </c>
      <c r="M2162">
        <v>5</v>
      </c>
      <c r="N2162">
        <v>10091</v>
      </c>
      <c r="O2162">
        <v>1</v>
      </c>
      <c r="R2162">
        <v>1</v>
      </c>
    </row>
    <row r="2163" spans="3:18" x14ac:dyDescent="0.3">
      <c r="C2163">
        <v>144</v>
      </c>
      <c r="D2163">
        <v>1053</v>
      </c>
      <c r="E2163">
        <v>0</v>
      </c>
      <c r="G2163">
        <v>25</v>
      </c>
      <c r="H2163">
        <v>0</v>
      </c>
      <c r="I2163">
        <v>0</v>
      </c>
      <c r="J2163">
        <v>20</v>
      </c>
      <c r="K2163">
        <v>5</v>
      </c>
      <c r="L2163">
        <v>1</v>
      </c>
      <c r="M2163">
        <v>5</v>
      </c>
      <c r="N2163">
        <v>10096</v>
      </c>
      <c r="O2163">
        <v>1</v>
      </c>
      <c r="R2163">
        <v>2</v>
      </c>
    </row>
    <row r="2164" spans="3:18" x14ac:dyDescent="0.3">
      <c r="C2164">
        <v>145</v>
      </c>
      <c r="D2164">
        <v>1053</v>
      </c>
      <c r="E2164">
        <v>0</v>
      </c>
      <c r="G2164">
        <v>30</v>
      </c>
      <c r="H2164">
        <v>0</v>
      </c>
      <c r="I2164">
        <v>0</v>
      </c>
      <c r="J2164">
        <v>20</v>
      </c>
      <c r="K2164">
        <v>5</v>
      </c>
      <c r="L2164">
        <v>1</v>
      </c>
      <c r="M2164">
        <v>5</v>
      </c>
      <c r="N2164">
        <v>10101</v>
      </c>
      <c r="O2164">
        <v>1</v>
      </c>
      <c r="R2164">
        <v>1</v>
      </c>
    </row>
    <row r="2165" spans="3:18" x14ac:dyDescent="0.3">
      <c r="C2165">
        <v>146</v>
      </c>
      <c r="D2165">
        <v>1053</v>
      </c>
      <c r="E2165">
        <v>0</v>
      </c>
      <c r="G2165">
        <v>45</v>
      </c>
      <c r="H2165">
        <v>0</v>
      </c>
      <c r="I2165">
        <v>0</v>
      </c>
      <c r="J2165">
        <v>20</v>
      </c>
      <c r="K2165">
        <v>5</v>
      </c>
      <c r="L2165">
        <v>1</v>
      </c>
      <c r="M2165">
        <v>5</v>
      </c>
      <c r="N2165">
        <v>10104</v>
      </c>
      <c r="O2165">
        <v>1</v>
      </c>
      <c r="R2165">
        <v>1</v>
      </c>
    </row>
    <row r="2166" spans="3:18" x14ac:dyDescent="0.3">
      <c r="C2166">
        <v>147</v>
      </c>
      <c r="D2166">
        <v>1054</v>
      </c>
      <c r="E2166">
        <v>0</v>
      </c>
      <c r="G2166">
        <v>10</v>
      </c>
      <c r="H2166">
        <v>0</v>
      </c>
      <c r="I2166">
        <v>0</v>
      </c>
      <c r="J2166">
        <v>20</v>
      </c>
      <c r="K2166">
        <v>5</v>
      </c>
      <c r="L2166">
        <v>1</v>
      </c>
      <c r="M2166">
        <v>5</v>
      </c>
      <c r="N2166">
        <v>10092</v>
      </c>
      <c r="O2166">
        <v>1</v>
      </c>
      <c r="R2166">
        <v>1</v>
      </c>
    </row>
    <row r="2167" spans="3:18" x14ac:dyDescent="0.3">
      <c r="C2167">
        <v>148</v>
      </c>
      <c r="D2167">
        <v>1054</v>
      </c>
      <c r="E2167">
        <v>0</v>
      </c>
      <c r="G2167">
        <v>25</v>
      </c>
      <c r="H2167">
        <v>0</v>
      </c>
      <c r="I2167">
        <v>0</v>
      </c>
      <c r="J2167">
        <v>20</v>
      </c>
      <c r="K2167">
        <v>5</v>
      </c>
      <c r="L2167">
        <v>1</v>
      </c>
      <c r="M2167">
        <v>5</v>
      </c>
      <c r="N2167">
        <v>10096</v>
      </c>
      <c r="O2167">
        <v>1</v>
      </c>
      <c r="R2167">
        <v>1</v>
      </c>
    </row>
    <row r="2168" spans="3:18" x14ac:dyDescent="0.3">
      <c r="C2168">
        <v>149</v>
      </c>
      <c r="D2168">
        <v>1054</v>
      </c>
      <c r="E2168">
        <v>1</v>
      </c>
      <c r="F2168">
        <v>0.5</v>
      </c>
      <c r="I2168">
        <v>1</v>
      </c>
      <c r="N2168">
        <v>10095</v>
      </c>
      <c r="O2168">
        <v>1</v>
      </c>
      <c r="P2168">
        <v>40000</v>
      </c>
      <c r="Q2168">
        <v>5</v>
      </c>
      <c r="R2168">
        <v>1</v>
      </c>
    </row>
    <row r="2169" spans="3:18" x14ac:dyDescent="0.3">
      <c r="C2169">
        <v>150</v>
      </c>
      <c r="D2169">
        <v>1054</v>
      </c>
      <c r="E2169">
        <v>0</v>
      </c>
      <c r="G2169">
        <v>30</v>
      </c>
      <c r="H2169">
        <v>0</v>
      </c>
      <c r="I2169">
        <v>0</v>
      </c>
      <c r="J2169">
        <v>20</v>
      </c>
      <c r="K2169">
        <v>5</v>
      </c>
      <c r="L2169">
        <v>1</v>
      </c>
      <c r="M2169">
        <v>5</v>
      </c>
      <c r="N2169">
        <v>10101</v>
      </c>
      <c r="O2169">
        <v>1</v>
      </c>
      <c r="R2169">
        <v>1</v>
      </c>
    </row>
    <row r="2170" spans="3:18" x14ac:dyDescent="0.3">
      <c r="C2170">
        <v>151</v>
      </c>
      <c r="D2170">
        <v>1054</v>
      </c>
      <c r="E2170">
        <v>0</v>
      </c>
      <c r="G2170">
        <v>45</v>
      </c>
      <c r="H2170">
        <v>0</v>
      </c>
      <c r="I2170">
        <v>0</v>
      </c>
      <c r="J2170">
        <v>20</v>
      </c>
      <c r="K2170">
        <v>5</v>
      </c>
      <c r="L2170">
        <v>1</v>
      </c>
      <c r="M2170">
        <v>5</v>
      </c>
      <c r="N2170">
        <v>10105</v>
      </c>
      <c r="O2170">
        <v>1</v>
      </c>
      <c r="R2170">
        <v>1</v>
      </c>
    </row>
    <row r="2171" spans="3:18" x14ac:dyDescent="0.3">
      <c r="C2171">
        <v>152</v>
      </c>
      <c r="D2171">
        <v>1055</v>
      </c>
      <c r="E2171">
        <v>0</v>
      </c>
      <c r="G2171">
        <v>10</v>
      </c>
      <c r="H2171">
        <v>0</v>
      </c>
      <c r="I2171">
        <v>0</v>
      </c>
      <c r="J2171">
        <v>20</v>
      </c>
      <c r="K2171">
        <v>5</v>
      </c>
      <c r="L2171">
        <v>1</v>
      </c>
      <c r="M2171">
        <v>5</v>
      </c>
      <c r="N2171">
        <v>10092</v>
      </c>
      <c r="O2171">
        <v>1</v>
      </c>
      <c r="R2171">
        <v>1</v>
      </c>
    </row>
    <row r="2172" spans="3:18" x14ac:dyDescent="0.3">
      <c r="C2172">
        <v>153</v>
      </c>
      <c r="D2172">
        <v>1055</v>
      </c>
      <c r="E2172">
        <v>0</v>
      </c>
      <c r="G2172">
        <v>25</v>
      </c>
      <c r="H2172">
        <v>0</v>
      </c>
      <c r="I2172">
        <v>0</v>
      </c>
      <c r="J2172">
        <v>20</v>
      </c>
      <c r="K2172">
        <v>5</v>
      </c>
      <c r="L2172">
        <v>1</v>
      </c>
      <c r="M2172">
        <v>5</v>
      </c>
      <c r="N2172">
        <v>10097</v>
      </c>
      <c r="O2172">
        <v>1</v>
      </c>
      <c r="R2172">
        <v>1</v>
      </c>
    </row>
    <row r="2173" spans="3:18" x14ac:dyDescent="0.3">
      <c r="C2173">
        <v>154</v>
      </c>
      <c r="D2173">
        <v>1055</v>
      </c>
      <c r="E2173">
        <v>1</v>
      </c>
      <c r="F2173">
        <v>0.5</v>
      </c>
      <c r="I2173">
        <v>1</v>
      </c>
      <c r="N2173">
        <v>10096</v>
      </c>
      <c r="O2173">
        <v>1</v>
      </c>
      <c r="P2173">
        <v>40000</v>
      </c>
      <c r="Q2173">
        <v>5</v>
      </c>
      <c r="R2173">
        <v>1</v>
      </c>
    </row>
    <row r="2174" spans="3:18" x14ac:dyDescent="0.3">
      <c r="C2174">
        <v>155</v>
      </c>
      <c r="D2174">
        <v>1055</v>
      </c>
      <c r="E2174">
        <v>0</v>
      </c>
      <c r="G2174">
        <v>30</v>
      </c>
      <c r="H2174">
        <v>0</v>
      </c>
      <c r="I2174">
        <v>0</v>
      </c>
      <c r="J2174">
        <v>20</v>
      </c>
      <c r="K2174">
        <v>5</v>
      </c>
      <c r="L2174">
        <v>1</v>
      </c>
      <c r="M2174">
        <v>5</v>
      </c>
      <c r="N2174">
        <v>10102</v>
      </c>
      <c r="O2174">
        <v>1</v>
      </c>
      <c r="R2174">
        <v>1</v>
      </c>
    </row>
    <row r="2175" spans="3:18" x14ac:dyDescent="0.3">
      <c r="C2175">
        <v>156</v>
      </c>
      <c r="D2175">
        <v>1055</v>
      </c>
      <c r="E2175">
        <v>0</v>
      </c>
      <c r="G2175">
        <v>45</v>
      </c>
      <c r="H2175">
        <v>0</v>
      </c>
      <c r="I2175">
        <v>0</v>
      </c>
      <c r="J2175">
        <v>20</v>
      </c>
      <c r="K2175">
        <v>5</v>
      </c>
      <c r="L2175">
        <v>1</v>
      </c>
      <c r="M2175">
        <v>5</v>
      </c>
      <c r="N2175">
        <v>10105</v>
      </c>
      <c r="O2175">
        <v>1</v>
      </c>
      <c r="R2175">
        <v>1</v>
      </c>
    </row>
    <row r="2176" spans="3:18" x14ac:dyDescent="0.3">
      <c r="C2176">
        <v>157</v>
      </c>
      <c r="D2176">
        <v>1056</v>
      </c>
      <c r="E2176">
        <v>0</v>
      </c>
      <c r="G2176">
        <v>0</v>
      </c>
      <c r="H2176">
        <v>0</v>
      </c>
      <c r="I2176">
        <v>1</v>
      </c>
      <c r="N2176">
        <v>10109</v>
      </c>
      <c r="O2176">
        <v>100</v>
      </c>
      <c r="R2176">
        <v>1</v>
      </c>
    </row>
    <row r="2177" spans="3:18" x14ac:dyDescent="0.3">
      <c r="C2177">
        <v>158</v>
      </c>
      <c r="D2177">
        <v>1056</v>
      </c>
      <c r="E2177">
        <v>0</v>
      </c>
      <c r="G2177">
        <v>10</v>
      </c>
      <c r="H2177">
        <v>0</v>
      </c>
      <c r="I2177">
        <v>0</v>
      </c>
      <c r="J2177">
        <v>20</v>
      </c>
      <c r="K2177">
        <v>5</v>
      </c>
      <c r="L2177">
        <v>1</v>
      </c>
      <c r="M2177">
        <v>5</v>
      </c>
      <c r="N2177">
        <v>10092</v>
      </c>
      <c r="O2177">
        <v>1</v>
      </c>
      <c r="R2177">
        <v>1</v>
      </c>
    </row>
    <row r="2178" spans="3:18" x14ac:dyDescent="0.3">
      <c r="C2178">
        <v>159</v>
      </c>
      <c r="D2178">
        <v>1056</v>
      </c>
      <c r="E2178">
        <v>0</v>
      </c>
      <c r="G2178">
        <v>25</v>
      </c>
      <c r="H2178">
        <v>0</v>
      </c>
      <c r="I2178">
        <v>0</v>
      </c>
      <c r="J2178">
        <v>20</v>
      </c>
      <c r="K2178">
        <v>5</v>
      </c>
      <c r="L2178">
        <v>1</v>
      </c>
      <c r="M2178">
        <v>5</v>
      </c>
      <c r="N2178">
        <v>10096</v>
      </c>
      <c r="O2178">
        <v>1</v>
      </c>
      <c r="R2178">
        <v>2</v>
      </c>
    </row>
    <row r="2179" spans="3:18" x14ac:dyDescent="0.3">
      <c r="C2179">
        <v>160</v>
      </c>
      <c r="D2179">
        <v>1056</v>
      </c>
      <c r="E2179">
        <v>0</v>
      </c>
      <c r="G2179">
        <v>30</v>
      </c>
      <c r="H2179">
        <v>0</v>
      </c>
      <c r="I2179">
        <v>0</v>
      </c>
      <c r="J2179">
        <v>20</v>
      </c>
      <c r="K2179">
        <v>5</v>
      </c>
      <c r="L2179">
        <v>1</v>
      </c>
      <c r="M2179">
        <v>5</v>
      </c>
      <c r="N2179">
        <v>10100</v>
      </c>
      <c r="O2179">
        <v>1</v>
      </c>
      <c r="R2179">
        <v>1</v>
      </c>
    </row>
    <row r="2180" spans="3:18" x14ac:dyDescent="0.3">
      <c r="C2180">
        <v>161</v>
      </c>
      <c r="D2180">
        <v>1056</v>
      </c>
      <c r="E2180">
        <v>0</v>
      </c>
      <c r="G2180">
        <v>45</v>
      </c>
      <c r="H2180">
        <v>0</v>
      </c>
      <c r="I2180">
        <v>0</v>
      </c>
      <c r="J2180">
        <v>20</v>
      </c>
      <c r="K2180">
        <v>5</v>
      </c>
      <c r="L2180">
        <v>1</v>
      </c>
      <c r="M2180">
        <v>5</v>
      </c>
      <c r="N2180">
        <v>10105</v>
      </c>
      <c r="O2180">
        <v>1</v>
      </c>
      <c r="R2180">
        <v>1</v>
      </c>
    </row>
    <row r="2181" spans="3:18" x14ac:dyDescent="0.3">
      <c r="C2181">
        <v>162</v>
      </c>
      <c r="D2181">
        <v>1061</v>
      </c>
      <c r="E2181">
        <v>0</v>
      </c>
      <c r="G2181">
        <v>5</v>
      </c>
      <c r="H2181">
        <v>0</v>
      </c>
      <c r="I2181">
        <v>0</v>
      </c>
      <c r="J2181">
        <v>10</v>
      </c>
      <c r="K2181">
        <v>4</v>
      </c>
      <c r="L2181">
        <v>1</v>
      </c>
      <c r="M2181">
        <v>6</v>
      </c>
      <c r="N2181">
        <v>10001</v>
      </c>
      <c r="O2181">
        <v>1</v>
      </c>
      <c r="R2181">
        <v>1</v>
      </c>
    </row>
    <row r="2182" spans="3:18" x14ac:dyDescent="0.3">
      <c r="C2182">
        <v>163</v>
      </c>
      <c r="D2182">
        <v>1061</v>
      </c>
      <c r="E2182">
        <v>0</v>
      </c>
      <c r="G2182">
        <v>10</v>
      </c>
      <c r="H2182">
        <v>0</v>
      </c>
      <c r="I2182">
        <v>0</v>
      </c>
      <c r="J2182">
        <v>10</v>
      </c>
      <c r="K2182">
        <v>4</v>
      </c>
      <c r="L2182">
        <v>1</v>
      </c>
      <c r="M2182">
        <v>6</v>
      </c>
      <c r="N2182">
        <v>10028</v>
      </c>
      <c r="O2182">
        <v>1</v>
      </c>
      <c r="R2182">
        <v>1</v>
      </c>
    </row>
    <row r="2183" spans="3:18" x14ac:dyDescent="0.3">
      <c r="C2183">
        <v>164</v>
      </c>
      <c r="D2183">
        <v>1061</v>
      </c>
      <c r="E2183">
        <v>0</v>
      </c>
      <c r="G2183">
        <v>15</v>
      </c>
      <c r="H2183">
        <v>0</v>
      </c>
      <c r="I2183">
        <v>0</v>
      </c>
      <c r="J2183">
        <v>10</v>
      </c>
      <c r="K2183">
        <v>4</v>
      </c>
      <c r="L2183">
        <v>1</v>
      </c>
      <c r="M2183">
        <v>6</v>
      </c>
      <c r="N2183">
        <v>10054</v>
      </c>
      <c r="O2183">
        <v>1</v>
      </c>
      <c r="R2183">
        <v>1</v>
      </c>
    </row>
    <row r="2184" spans="3:18" x14ac:dyDescent="0.3">
      <c r="C2184">
        <v>165</v>
      </c>
      <c r="D2184">
        <v>1061</v>
      </c>
      <c r="E2184">
        <v>0</v>
      </c>
      <c r="G2184">
        <v>20</v>
      </c>
      <c r="H2184">
        <v>0</v>
      </c>
      <c r="I2184">
        <v>0</v>
      </c>
      <c r="J2184">
        <v>10</v>
      </c>
      <c r="K2184">
        <v>4</v>
      </c>
      <c r="L2184">
        <v>1</v>
      </c>
      <c r="M2184">
        <v>6</v>
      </c>
      <c r="N2184">
        <v>10082</v>
      </c>
      <c r="O2184">
        <v>1</v>
      </c>
      <c r="R2184">
        <v>1</v>
      </c>
    </row>
    <row r="2185" spans="3:18" x14ac:dyDescent="0.3">
      <c r="C2185">
        <v>166</v>
      </c>
      <c r="D2185">
        <v>1062</v>
      </c>
      <c r="E2185">
        <v>0</v>
      </c>
      <c r="G2185">
        <v>5</v>
      </c>
      <c r="H2185">
        <v>0</v>
      </c>
      <c r="I2185">
        <v>0</v>
      </c>
      <c r="J2185">
        <v>10</v>
      </c>
      <c r="K2185">
        <v>4</v>
      </c>
      <c r="L2185">
        <v>1</v>
      </c>
      <c r="M2185">
        <v>6</v>
      </c>
      <c r="N2185">
        <v>10024</v>
      </c>
      <c r="O2185">
        <v>1</v>
      </c>
      <c r="R2185">
        <v>1</v>
      </c>
    </row>
    <row r="2186" spans="3:18" x14ac:dyDescent="0.3">
      <c r="C2186">
        <v>167</v>
      </c>
      <c r="D2186">
        <v>1062</v>
      </c>
      <c r="E2186">
        <v>0</v>
      </c>
      <c r="G2186">
        <v>10</v>
      </c>
      <c r="H2186">
        <v>0</v>
      </c>
      <c r="I2186">
        <v>0</v>
      </c>
      <c r="J2186">
        <v>10</v>
      </c>
      <c r="K2186">
        <v>4</v>
      </c>
      <c r="L2186">
        <v>1</v>
      </c>
      <c r="M2186">
        <v>6</v>
      </c>
      <c r="N2186">
        <v>10027</v>
      </c>
      <c r="O2186">
        <v>1</v>
      </c>
      <c r="R2186">
        <v>1</v>
      </c>
    </row>
    <row r="2187" spans="3:18" x14ac:dyDescent="0.3">
      <c r="C2187">
        <v>168</v>
      </c>
      <c r="D2187">
        <v>1062</v>
      </c>
      <c r="E2187">
        <v>0</v>
      </c>
      <c r="G2187">
        <v>15</v>
      </c>
      <c r="H2187">
        <v>0</v>
      </c>
      <c r="I2187">
        <v>0</v>
      </c>
      <c r="J2187">
        <v>10</v>
      </c>
      <c r="K2187">
        <v>4</v>
      </c>
      <c r="L2187">
        <v>1</v>
      </c>
      <c r="M2187">
        <v>6</v>
      </c>
      <c r="N2187">
        <v>10076</v>
      </c>
      <c r="O2187">
        <v>1</v>
      </c>
      <c r="R2187">
        <v>1</v>
      </c>
    </row>
    <row r="2188" spans="3:18" x14ac:dyDescent="0.3">
      <c r="C2188">
        <v>169</v>
      </c>
      <c r="D2188">
        <v>1062</v>
      </c>
      <c r="E2188">
        <v>0</v>
      </c>
      <c r="G2188">
        <v>20</v>
      </c>
      <c r="H2188">
        <v>0</v>
      </c>
      <c r="I2188">
        <v>0</v>
      </c>
      <c r="J2188">
        <v>10</v>
      </c>
      <c r="K2188">
        <v>4</v>
      </c>
      <c r="L2188">
        <v>1</v>
      </c>
      <c r="M2188">
        <v>6</v>
      </c>
      <c r="N2188">
        <v>10104</v>
      </c>
      <c r="O2188">
        <v>1</v>
      </c>
      <c r="R2188">
        <v>1</v>
      </c>
    </row>
    <row r="2189" spans="3:18" x14ac:dyDescent="0.3">
      <c r="C2189">
        <v>170</v>
      </c>
      <c r="D2189">
        <v>1063</v>
      </c>
      <c r="E2189">
        <v>0</v>
      </c>
      <c r="G2189">
        <v>5</v>
      </c>
      <c r="H2189">
        <v>0</v>
      </c>
      <c r="I2189">
        <v>0</v>
      </c>
      <c r="J2189">
        <v>10</v>
      </c>
      <c r="K2189">
        <v>4</v>
      </c>
      <c r="L2189">
        <v>1</v>
      </c>
      <c r="M2189">
        <v>6</v>
      </c>
      <c r="N2189">
        <v>10047</v>
      </c>
      <c r="O2189">
        <v>1</v>
      </c>
      <c r="R2189">
        <v>1</v>
      </c>
    </row>
    <row r="2190" spans="3:18" x14ac:dyDescent="0.3">
      <c r="C2190">
        <v>171</v>
      </c>
      <c r="D2190">
        <v>1063</v>
      </c>
      <c r="E2190">
        <v>0</v>
      </c>
      <c r="G2190">
        <v>10</v>
      </c>
      <c r="H2190">
        <v>0</v>
      </c>
      <c r="I2190">
        <v>0</v>
      </c>
      <c r="J2190">
        <v>10</v>
      </c>
      <c r="K2190">
        <v>4</v>
      </c>
      <c r="L2190">
        <v>1</v>
      </c>
      <c r="M2190">
        <v>6</v>
      </c>
      <c r="N2190">
        <v>10050</v>
      </c>
      <c r="O2190">
        <v>2</v>
      </c>
      <c r="R2190">
        <v>1</v>
      </c>
    </row>
    <row r="2191" spans="3:18" x14ac:dyDescent="0.3">
      <c r="C2191">
        <v>172</v>
      </c>
      <c r="D2191">
        <v>1063</v>
      </c>
      <c r="E2191">
        <v>0</v>
      </c>
      <c r="G2191">
        <v>15</v>
      </c>
      <c r="H2191">
        <v>0</v>
      </c>
      <c r="I2191">
        <v>0</v>
      </c>
      <c r="J2191">
        <v>10</v>
      </c>
      <c r="K2191">
        <v>4</v>
      </c>
      <c r="L2191">
        <v>1</v>
      </c>
      <c r="M2191">
        <v>6</v>
      </c>
      <c r="N2191">
        <v>10099</v>
      </c>
      <c r="O2191">
        <v>1</v>
      </c>
      <c r="R2191">
        <v>2</v>
      </c>
    </row>
    <row r="2192" spans="3:18" x14ac:dyDescent="0.3">
      <c r="C2192">
        <v>173</v>
      </c>
      <c r="D2192">
        <v>1063</v>
      </c>
      <c r="E2192">
        <v>0</v>
      </c>
      <c r="G2192">
        <v>20</v>
      </c>
      <c r="H2192">
        <v>0</v>
      </c>
      <c r="I2192">
        <v>0</v>
      </c>
      <c r="J2192">
        <v>10</v>
      </c>
      <c r="K2192">
        <v>4</v>
      </c>
      <c r="L2192">
        <v>1</v>
      </c>
      <c r="M2192">
        <v>6</v>
      </c>
      <c r="N2192">
        <v>10015</v>
      </c>
      <c r="O2192">
        <v>1</v>
      </c>
      <c r="R2192">
        <v>1</v>
      </c>
    </row>
    <row r="2193" spans="3:18" x14ac:dyDescent="0.3">
      <c r="C2193">
        <v>174</v>
      </c>
      <c r="D2193">
        <v>1064</v>
      </c>
      <c r="E2193">
        <v>0</v>
      </c>
      <c r="G2193">
        <v>5</v>
      </c>
      <c r="H2193">
        <v>0</v>
      </c>
      <c r="I2193">
        <v>0</v>
      </c>
      <c r="J2193">
        <v>10</v>
      </c>
      <c r="K2193">
        <v>4</v>
      </c>
      <c r="L2193">
        <v>1</v>
      </c>
      <c r="M2193">
        <v>6</v>
      </c>
      <c r="N2193">
        <v>10068</v>
      </c>
      <c r="O2193">
        <v>1</v>
      </c>
      <c r="R2193">
        <v>1</v>
      </c>
    </row>
    <row r="2194" spans="3:18" x14ac:dyDescent="0.3">
      <c r="C2194">
        <v>175</v>
      </c>
      <c r="D2194">
        <v>1064</v>
      </c>
      <c r="E2194">
        <v>0</v>
      </c>
      <c r="G2194">
        <v>10</v>
      </c>
      <c r="H2194">
        <v>0</v>
      </c>
      <c r="I2194">
        <v>0</v>
      </c>
      <c r="J2194">
        <v>10</v>
      </c>
      <c r="K2194">
        <v>4</v>
      </c>
      <c r="L2194">
        <v>1</v>
      </c>
      <c r="M2194">
        <v>6</v>
      </c>
      <c r="N2194">
        <v>10073</v>
      </c>
      <c r="O2194">
        <v>1</v>
      </c>
      <c r="R2194">
        <v>1</v>
      </c>
    </row>
    <row r="2195" spans="3:18" x14ac:dyDescent="0.3">
      <c r="C2195">
        <v>176</v>
      </c>
      <c r="D2195">
        <v>1064</v>
      </c>
      <c r="E2195">
        <v>0</v>
      </c>
      <c r="G2195">
        <v>15</v>
      </c>
      <c r="H2195">
        <v>0</v>
      </c>
      <c r="I2195">
        <v>0</v>
      </c>
      <c r="J2195">
        <v>10</v>
      </c>
      <c r="K2195">
        <v>4</v>
      </c>
      <c r="L2195">
        <v>1</v>
      </c>
      <c r="M2195">
        <v>6</v>
      </c>
      <c r="N2195">
        <v>10011</v>
      </c>
      <c r="O2195">
        <v>1</v>
      </c>
      <c r="R2195">
        <v>1</v>
      </c>
    </row>
    <row r="2196" spans="3:18" x14ac:dyDescent="0.3">
      <c r="C2196">
        <v>177</v>
      </c>
      <c r="D2196">
        <v>1064</v>
      </c>
      <c r="E2196">
        <v>0</v>
      </c>
      <c r="G2196">
        <v>20</v>
      </c>
      <c r="H2196">
        <v>0</v>
      </c>
      <c r="I2196">
        <v>0</v>
      </c>
      <c r="J2196">
        <v>10</v>
      </c>
      <c r="K2196">
        <v>4</v>
      </c>
      <c r="L2196">
        <v>1</v>
      </c>
      <c r="M2196">
        <v>6</v>
      </c>
      <c r="N2196">
        <v>10036</v>
      </c>
      <c r="O2196">
        <v>1</v>
      </c>
      <c r="R2196">
        <v>1</v>
      </c>
    </row>
    <row r="2197" spans="3:18" x14ac:dyDescent="0.3">
      <c r="C2197">
        <v>178</v>
      </c>
      <c r="D2197">
        <v>1065</v>
      </c>
      <c r="E2197">
        <v>0</v>
      </c>
      <c r="G2197">
        <v>5</v>
      </c>
      <c r="H2197">
        <v>0</v>
      </c>
      <c r="I2197">
        <v>0</v>
      </c>
      <c r="J2197">
        <v>10</v>
      </c>
      <c r="K2197">
        <v>4</v>
      </c>
      <c r="L2197">
        <v>1</v>
      </c>
      <c r="M2197">
        <v>6</v>
      </c>
      <c r="N2197">
        <v>10091</v>
      </c>
      <c r="O2197">
        <v>1</v>
      </c>
      <c r="R2197">
        <v>1</v>
      </c>
    </row>
    <row r="2198" spans="3:18" x14ac:dyDescent="0.3">
      <c r="C2198">
        <v>179</v>
      </c>
      <c r="D2198">
        <v>1065</v>
      </c>
      <c r="E2198">
        <v>0</v>
      </c>
      <c r="G2198">
        <v>10</v>
      </c>
      <c r="H2198">
        <v>0</v>
      </c>
      <c r="I2198">
        <v>0</v>
      </c>
      <c r="J2198">
        <v>10</v>
      </c>
      <c r="K2198">
        <v>4</v>
      </c>
      <c r="L2198">
        <v>1</v>
      </c>
      <c r="M2198">
        <v>6</v>
      </c>
      <c r="N2198">
        <v>10095</v>
      </c>
      <c r="O2198">
        <v>1</v>
      </c>
      <c r="R2198">
        <v>1</v>
      </c>
    </row>
    <row r="2199" spans="3:18" x14ac:dyDescent="0.3">
      <c r="C2199">
        <v>180</v>
      </c>
      <c r="D2199">
        <v>1065</v>
      </c>
      <c r="E2199">
        <v>0</v>
      </c>
      <c r="G2199">
        <v>15</v>
      </c>
      <c r="H2199">
        <v>0</v>
      </c>
      <c r="I2199">
        <v>0</v>
      </c>
      <c r="J2199">
        <v>10</v>
      </c>
      <c r="K2199">
        <v>4</v>
      </c>
      <c r="L2199">
        <v>1</v>
      </c>
      <c r="M2199">
        <v>6</v>
      </c>
      <c r="N2199">
        <v>10032</v>
      </c>
      <c r="O2199">
        <v>1</v>
      </c>
      <c r="R2199">
        <v>1</v>
      </c>
    </row>
    <row r="2200" spans="3:18" x14ac:dyDescent="0.3">
      <c r="C2200">
        <v>181</v>
      </c>
      <c r="D2200">
        <v>1065</v>
      </c>
      <c r="E2200">
        <v>0</v>
      </c>
      <c r="G2200">
        <v>20</v>
      </c>
      <c r="H2200">
        <v>0</v>
      </c>
      <c r="I2200">
        <v>0</v>
      </c>
      <c r="J2200">
        <v>10</v>
      </c>
      <c r="K2200">
        <v>4</v>
      </c>
      <c r="L2200">
        <v>1</v>
      </c>
      <c r="M2200">
        <v>6</v>
      </c>
      <c r="N2200">
        <v>10040</v>
      </c>
      <c r="O2200">
        <v>1</v>
      </c>
      <c r="R2200">
        <v>1</v>
      </c>
    </row>
    <row r="2201" spans="3:18" x14ac:dyDescent="0.3">
      <c r="C2201">
        <v>182</v>
      </c>
      <c r="D2201">
        <v>1066</v>
      </c>
      <c r="E2201">
        <v>0</v>
      </c>
      <c r="G2201">
        <v>5</v>
      </c>
      <c r="H2201">
        <v>0</v>
      </c>
      <c r="I2201">
        <v>0</v>
      </c>
      <c r="J2201">
        <v>10</v>
      </c>
      <c r="K2201">
        <v>4</v>
      </c>
      <c r="L2201">
        <v>1</v>
      </c>
      <c r="M2201">
        <v>6</v>
      </c>
      <c r="N2201">
        <v>10067</v>
      </c>
      <c r="O2201">
        <v>1</v>
      </c>
      <c r="R2201">
        <v>1</v>
      </c>
    </row>
    <row r="2202" spans="3:18" x14ac:dyDescent="0.3">
      <c r="C2202">
        <v>183</v>
      </c>
      <c r="D2202">
        <v>1066</v>
      </c>
      <c r="E2202">
        <v>0</v>
      </c>
      <c r="G2202">
        <v>10</v>
      </c>
      <c r="H2202">
        <v>0</v>
      </c>
      <c r="I2202">
        <v>0</v>
      </c>
      <c r="J2202">
        <v>10</v>
      </c>
      <c r="K2202">
        <v>4</v>
      </c>
      <c r="L2202">
        <v>1</v>
      </c>
      <c r="M2202">
        <v>6</v>
      </c>
      <c r="N2202">
        <v>10006</v>
      </c>
      <c r="O2202">
        <v>1</v>
      </c>
      <c r="R2202">
        <v>1</v>
      </c>
    </row>
    <row r="2203" spans="3:18" x14ac:dyDescent="0.3">
      <c r="C2203">
        <v>184</v>
      </c>
      <c r="D2203">
        <v>1066</v>
      </c>
      <c r="E2203">
        <v>0</v>
      </c>
      <c r="G2203">
        <v>15</v>
      </c>
      <c r="H2203">
        <v>0</v>
      </c>
      <c r="I2203">
        <v>0</v>
      </c>
      <c r="J2203">
        <v>10</v>
      </c>
      <c r="K2203">
        <v>4</v>
      </c>
      <c r="L2203">
        <v>1</v>
      </c>
      <c r="M2203">
        <v>6</v>
      </c>
      <c r="N2203">
        <v>10055</v>
      </c>
      <c r="O2203">
        <v>1</v>
      </c>
      <c r="R2203">
        <v>1</v>
      </c>
    </row>
    <row r="2204" spans="3:18" x14ac:dyDescent="0.3">
      <c r="C2204">
        <v>185</v>
      </c>
      <c r="D2204">
        <v>1066</v>
      </c>
      <c r="E2204">
        <v>0</v>
      </c>
      <c r="G2204">
        <v>20</v>
      </c>
      <c r="H2204">
        <v>0</v>
      </c>
      <c r="I2204">
        <v>0</v>
      </c>
      <c r="J2204">
        <v>10</v>
      </c>
      <c r="K2204">
        <v>4</v>
      </c>
      <c r="L2204">
        <v>1</v>
      </c>
      <c r="M2204">
        <v>6</v>
      </c>
      <c r="N2204">
        <v>10014</v>
      </c>
      <c r="O2204">
        <v>1</v>
      </c>
      <c r="R2204">
        <v>2</v>
      </c>
    </row>
    <row r="2205" spans="3:18" x14ac:dyDescent="0.3">
      <c r="C2205">
        <v>186</v>
      </c>
      <c r="D2205">
        <v>2011</v>
      </c>
      <c r="E2205">
        <v>0</v>
      </c>
      <c r="G2205">
        <v>5</v>
      </c>
      <c r="H2205">
        <v>0</v>
      </c>
      <c r="I2205">
        <v>0</v>
      </c>
      <c r="J2205">
        <v>15</v>
      </c>
      <c r="K2205">
        <v>5</v>
      </c>
      <c r="L2205">
        <v>1</v>
      </c>
      <c r="M2205">
        <v>5</v>
      </c>
      <c r="N2205">
        <v>10002</v>
      </c>
      <c r="O2205">
        <v>1</v>
      </c>
      <c r="R2205">
        <v>1</v>
      </c>
    </row>
    <row r="2206" spans="3:18" x14ac:dyDescent="0.3">
      <c r="C2206">
        <v>187</v>
      </c>
      <c r="D2206">
        <v>2011</v>
      </c>
      <c r="E2206">
        <v>0</v>
      </c>
      <c r="G2206">
        <v>15</v>
      </c>
      <c r="H2206">
        <v>0</v>
      </c>
      <c r="I2206">
        <v>0</v>
      </c>
      <c r="J2206">
        <v>15</v>
      </c>
      <c r="K2206">
        <v>5</v>
      </c>
      <c r="L2206">
        <v>1</v>
      </c>
      <c r="M2206">
        <v>5</v>
      </c>
      <c r="N2206">
        <v>10006</v>
      </c>
      <c r="O2206">
        <v>1</v>
      </c>
      <c r="R2206">
        <v>1</v>
      </c>
    </row>
    <row r="2207" spans="3:18" x14ac:dyDescent="0.3">
      <c r="C2207">
        <v>188</v>
      </c>
      <c r="D2207">
        <v>2011</v>
      </c>
      <c r="E2207">
        <v>0</v>
      </c>
      <c r="G2207">
        <v>25</v>
      </c>
      <c r="H2207">
        <v>0</v>
      </c>
      <c r="I2207">
        <v>0</v>
      </c>
      <c r="J2207">
        <v>15</v>
      </c>
      <c r="K2207">
        <v>5</v>
      </c>
      <c r="L2207">
        <v>1</v>
      </c>
      <c r="M2207">
        <v>5</v>
      </c>
      <c r="N2207">
        <v>10010</v>
      </c>
      <c r="O2207">
        <v>1</v>
      </c>
      <c r="R2207">
        <v>1</v>
      </c>
    </row>
    <row r="2208" spans="3:18" x14ac:dyDescent="0.3">
      <c r="C2208">
        <v>189</v>
      </c>
      <c r="D2208">
        <v>2011</v>
      </c>
      <c r="E2208">
        <v>0</v>
      </c>
      <c r="G2208">
        <v>35</v>
      </c>
      <c r="H2208">
        <v>0</v>
      </c>
      <c r="I2208">
        <v>0</v>
      </c>
      <c r="J2208">
        <v>15</v>
      </c>
      <c r="K2208">
        <v>5</v>
      </c>
      <c r="L2208">
        <v>1</v>
      </c>
      <c r="M2208">
        <v>5</v>
      </c>
      <c r="N2208">
        <v>10015</v>
      </c>
      <c r="O2208">
        <v>1</v>
      </c>
      <c r="R2208">
        <v>1</v>
      </c>
    </row>
    <row r="2209" spans="3:18" x14ac:dyDescent="0.3">
      <c r="C2209">
        <v>190</v>
      </c>
      <c r="D2209">
        <v>2012</v>
      </c>
      <c r="E2209">
        <v>0</v>
      </c>
      <c r="G2209">
        <v>5</v>
      </c>
      <c r="H2209">
        <v>0</v>
      </c>
      <c r="I2209">
        <v>0</v>
      </c>
      <c r="J2209">
        <v>15</v>
      </c>
      <c r="K2209">
        <v>5</v>
      </c>
      <c r="L2209">
        <v>1</v>
      </c>
      <c r="M2209">
        <v>5</v>
      </c>
      <c r="N2209">
        <v>10003</v>
      </c>
      <c r="O2209">
        <v>1</v>
      </c>
      <c r="R2209">
        <v>1</v>
      </c>
    </row>
    <row r="2210" spans="3:18" x14ac:dyDescent="0.3">
      <c r="C2210">
        <v>191</v>
      </c>
      <c r="D2210">
        <v>2012</v>
      </c>
      <c r="E2210">
        <v>0</v>
      </c>
      <c r="G2210">
        <v>15</v>
      </c>
      <c r="H2210">
        <v>0</v>
      </c>
      <c r="I2210">
        <v>0</v>
      </c>
      <c r="J2210">
        <v>15</v>
      </c>
      <c r="K2210">
        <v>5</v>
      </c>
      <c r="L2210">
        <v>1</v>
      </c>
      <c r="M2210">
        <v>5</v>
      </c>
      <c r="N2210">
        <v>10006</v>
      </c>
      <c r="O2210">
        <v>1</v>
      </c>
      <c r="R2210">
        <v>2</v>
      </c>
    </row>
    <row r="2211" spans="3:18" x14ac:dyDescent="0.3">
      <c r="C2211">
        <v>192</v>
      </c>
      <c r="D2211">
        <v>2012</v>
      </c>
      <c r="E2211">
        <v>0</v>
      </c>
      <c r="G2211">
        <v>25</v>
      </c>
      <c r="H2211">
        <v>0</v>
      </c>
      <c r="I2211">
        <v>0</v>
      </c>
      <c r="J2211">
        <v>15</v>
      </c>
      <c r="K2211">
        <v>5</v>
      </c>
      <c r="L2211">
        <v>1</v>
      </c>
      <c r="M2211">
        <v>5</v>
      </c>
      <c r="N2211">
        <v>10011</v>
      </c>
      <c r="O2211">
        <v>1</v>
      </c>
      <c r="R2211">
        <v>1</v>
      </c>
    </row>
    <row r="2212" spans="3:18" x14ac:dyDescent="0.3">
      <c r="C2212">
        <v>193</v>
      </c>
      <c r="D2212">
        <v>2012</v>
      </c>
      <c r="E2212">
        <v>0</v>
      </c>
      <c r="G2212">
        <v>35</v>
      </c>
      <c r="H2212">
        <v>0</v>
      </c>
      <c r="I2212">
        <v>0</v>
      </c>
      <c r="J2212">
        <v>15</v>
      </c>
      <c r="K2212">
        <v>5</v>
      </c>
      <c r="L2212">
        <v>1</v>
      </c>
      <c r="M2212">
        <v>5</v>
      </c>
      <c r="N2212">
        <v>10016</v>
      </c>
      <c r="O2212">
        <v>1</v>
      </c>
      <c r="R2212">
        <v>1</v>
      </c>
    </row>
    <row r="2213" spans="3:18" x14ac:dyDescent="0.3">
      <c r="C2213">
        <v>194</v>
      </c>
      <c r="D2213">
        <v>2013</v>
      </c>
      <c r="E2213">
        <v>0</v>
      </c>
      <c r="G2213">
        <v>5</v>
      </c>
      <c r="H2213">
        <v>0</v>
      </c>
      <c r="I2213">
        <v>0</v>
      </c>
      <c r="J2213">
        <v>15</v>
      </c>
      <c r="K2213">
        <v>5</v>
      </c>
      <c r="L2213">
        <v>1</v>
      </c>
      <c r="M2213">
        <v>5</v>
      </c>
      <c r="N2213">
        <v>10002</v>
      </c>
      <c r="O2213">
        <v>1</v>
      </c>
      <c r="R2213">
        <v>1</v>
      </c>
    </row>
    <row r="2214" spans="3:18" x14ac:dyDescent="0.3">
      <c r="C2214">
        <v>195</v>
      </c>
      <c r="D2214">
        <v>2013</v>
      </c>
      <c r="E2214">
        <v>0</v>
      </c>
      <c r="G2214">
        <v>15</v>
      </c>
      <c r="H2214">
        <v>0</v>
      </c>
      <c r="I2214">
        <v>0</v>
      </c>
      <c r="J2214">
        <v>15</v>
      </c>
      <c r="K2214">
        <v>5</v>
      </c>
      <c r="L2214">
        <v>1</v>
      </c>
      <c r="M2214">
        <v>5</v>
      </c>
      <c r="N2214">
        <v>10007</v>
      </c>
      <c r="O2214">
        <v>1</v>
      </c>
      <c r="R2214">
        <v>2</v>
      </c>
    </row>
    <row r="2215" spans="3:18" x14ac:dyDescent="0.3">
      <c r="C2215">
        <v>196</v>
      </c>
      <c r="D2215">
        <v>2013</v>
      </c>
      <c r="E2215">
        <v>0</v>
      </c>
      <c r="G2215">
        <v>25</v>
      </c>
      <c r="H2215">
        <v>0</v>
      </c>
      <c r="I2215">
        <v>0</v>
      </c>
      <c r="J2215">
        <v>15</v>
      </c>
      <c r="K2215">
        <v>5</v>
      </c>
      <c r="L2215">
        <v>1</v>
      </c>
      <c r="M2215">
        <v>5</v>
      </c>
      <c r="N2215">
        <v>10012</v>
      </c>
      <c r="O2215">
        <v>1</v>
      </c>
      <c r="R2215">
        <v>2</v>
      </c>
    </row>
    <row r="2216" spans="3:18" x14ac:dyDescent="0.3">
      <c r="C2216">
        <v>197</v>
      </c>
      <c r="D2216">
        <v>2013</v>
      </c>
      <c r="E2216">
        <v>0</v>
      </c>
      <c r="G2216">
        <v>35</v>
      </c>
      <c r="H2216">
        <v>0</v>
      </c>
      <c r="I2216">
        <v>0</v>
      </c>
      <c r="J2216">
        <v>15</v>
      </c>
      <c r="K2216">
        <v>5</v>
      </c>
      <c r="L2216">
        <v>1</v>
      </c>
      <c r="M2216">
        <v>5</v>
      </c>
      <c r="N2216">
        <v>10015</v>
      </c>
      <c r="O2216">
        <v>1</v>
      </c>
      <c r="R2216">
        <v>1</v>
      </c>
    </row>
    <row r="2217" spans="3:18" x14ac:dyDescent="0.3">
      <c r="C2217">
        <v>198</v>
      </c>
      <c r="D2217">
        <v>2014</v>
      </c>
      <c r="E2217">
        <v>0</v>
      </c>
      <c r="G2217">
        <v>5</v>
      </c>
      <c r="H2217">
        <v>0</v>
      </c>
      <c r="I2217">
        <v>0</v>
      </c>
      <c r="J2217">
        <v>15</v>
      </c>
      <c r="K2217">
        <v>5</v>
      </c>
      <c r="L2217">
        <v>1</v>
      </c>
      <c r="M2217">
        <v>5</v>
      </c>
      <c r="N2217">
        <v>10003</v>
      </c>
      <c r="O2217">
        <v>1</v>
      </c>
      <c r="R2217">
        <v>1</v>
      </c>
    </row>
    <row r="2218" spans="3:18" x14ac:dyDescent="0.3">
      <c r="C2218">
        <v>199</v>
      </c>
      <c r="D2218">
        <v>2014</v>
      </c>
      <c r="E2218">
        <v>0</v>
      </c>
      <c r="G2218">
        <v>15</v>
      </c>
      <c r="H2218">
        <v>0</v>
      </c>
      <c r="I2218">
        <v>0</v>
      </c>
      <c r="J2218">
        <v>15</v>
      </c>
      <c r="K2218">
        <v>5</v>
      </c>
      <c r="L2218">
        <v>1</v>
      </c>
      <c r="M2218">
        <v>5</v>
      </c>
      <c r="N2218">
        <v>10007</v>
      </c>
      <c r="O2218">
        <v>1</v>
      </c>
      <c r="R2218">
        <v>1</v>
      </c>
    </row>
    <row r="2219" spans="3:18" x14ac:dyDescent="0.3">
      <c r="C2219">
        <v>200</v>
      </c>
      <c r="D2219">
        <v>2014</v>
      </c>
      <c r="E2219">
        <v>1</v>
      </c>
      <c r="F2219">
        <v>0.5</v>
      </c>
      <c r="I2219">
        <v>1</v>
      </c>
      <c r="N2219">
        <v>10006</v>
      </c>
      <c r="O2219">
        <v>1</v>
      </c>
      <c r="P2219">
        <v>40000</v>
      </c>
      <c r="Q2219">
        <v>5</v>
      </c>
      <c r="R2219">
        <v>1</v>
      </c>
    </row>
    <row r="2220" spans="3:18" x14ac:dyDescent="0.3">
      <c r="C2220">
        <v>201</v>
      </c>
      <c r="D2220">
        <v>2014</v>
      </c>
      <c r="E2220">
        <v>0</v>
      </c>
      <c r="G2220">
        <v>25</v>
      </c>
      <c r="H2220">
        <v>0</v>
      </c>
      <c r="I2220">
        <v>0</v>
      </c>
      <c r="J2220">
        <v>15</v>
      </c>
      <c r="K2220">
        <v>5</v>
      </c>
      <c r="L2220">
        <v>1</v>
      </c>
      <c r="M2220">
        <v>5</v>
      </c>
      <c r="N2220">
        <v>10012</v>
      </c>
      <c r="O2220">
        <v>1</v>
      </c>
      <c r="R2220">
        <v>1</v>
      </c>
    </row>
    <row r="2221" spans="3:18" x14ac:dyDescent="0.3">
      <c r="C2221">
        <v>202</v>
      </c>
      <c r="D2221">
        <v>2014</v>
      </c>
      <c r="E2221">
        <v>0</v>
      </c>
      <c r="G2221">
        <v>35</v>
      </c>
      <c r="H2221">
        <v>0</v>
      </c>
      <c r="I2221">
        <v>0</v>
      </c>
      <c r="J2221">
        <v>15</v>
      </c>
      <c r="K2221">
        <v>5</v>
      </c>
      <c r="L2221">
        <v>1</v>
      </c>
      <c r="M2221">
        <v>5</v>
      </c>
      <c r="N2221">
        <v>10016</v>
      </c>
      <c r="O2221">
        <v>1</v>
      </c>
      <c r="R2221">
        <v>1</v>
      </c>
    </row>
    <row r="2222" spans="3:18" x14ac:dyDescent="0.3">
      <c r="C2222">
        <v>203</v>
      </c>
      <c r="D2222">
        <v>2015</v>
      </c>
      <c r="E2222">
        <v>0</v>
      </c>
      <c r="G2222">
        <v>5</v>
      </c>
      <c r="H2222">
        <v>0</v>
      </c>
      <c r="I2222">
        <v>0</v>
      </c>
      <c r="J2222">
        <v>15</v>
      </c>
      <c r="K2222">
        <v>5</v>
      </c>
      <c r="L2222">
        <v>1</v>
      </c>
      <c r="M2222">
        <v>5</v>
      </c>
      <c r="N2222">
        <v>10004</v>
      </c>
      <c r="O2222">
        <v>1</v>
      </c>
      <c r="R2222">
        <v>1</v>
      </c>
    </row>
    <row r="2223" spans="3:18" x14ac:dyDescent="0.3">
      <c r="C2223">
        <v>204</v>
      </c>
      <c r="D2223">
        <v>2015</v>
      </c>
      <c r="E2223">
        <v>0</v>
      </c>
      <c r="G2223">
        <v>15</v>
      </c>
      <c r="H2223">
        <v>0</v>
      </c>
      <c r="I2223">
        <v>0</v>
      </c>
      <c r="J2223">
        <v>15</v>
      </c>
      <c r="K2223">
        <v>5</v>
      </c>
      <c r="L2223">
        <v>1</v>
      </c>
      <c r="M2223">
        <v>5</v>
      </c>
      <c r="N2223">
        <v>10008</v>
      </c>
      <c r="O2223">
        <v>1</v>
      </c>
      <c r="R2223">
        <v>1</v>
      </c>
    </row>
    <row r="2224" spans="3:18" x14ac:dyDescent="0.3">
      <c r="C2224">
        <v>205</v>
      </c>
      <c r="D2224">
        <v>2015</v>
      </c>
      <c r="E2224">
        <v>1</v>
      </c>
      <c r="F2224">
        <v>0.5</v>
      </c>
      <c r="I2224">
        <v>1</v>
      </c>
      <c r="N2224">
        <v>10007</v>
      </c>
      <c r="O2224">
        <v>1</v>
      </c>
      <c r="P2224">
        <v>40000</v>
      </c>
      <c r="Q2224">
        <v>5</v>
      </c>
      <c r="R2224">
        <v>1</v>
      </c>
    </row>
    <row r="2225" spans="3:18" x14ac:dyDescent="0.3">
      <c r="C2225">
        <v>206</v>
      </c>
      <c r="D2225">
        <v>2015</v>
      </c>
      <c r="E2225">
        <v>0</v>
      </c>
      <c r="G2225">
        <v>25</v>
      </c>
      <c r="H2225">
        <v>0</v>
      </c>
      <c r="I2225">
        <v>0</v>
      </c>
      <c r="J2225">
        <v>15</v>
      </c>
      <c r="K2225">
        <v>5</v>
      </c>
      <c r="L2225">
        <v>1</v>
      </c>
      <c r="M2225">
        <v>5</v>
      </c>
      <c r="N2225">
        <v>10013</v>
      </c>
      <c r="O2225">
        <v>1</v>
      </c>
      <c r="R2225">
        <v>1</v>
      </c>
    </row>
    <row r="2226" spans="3:18" x14ac:dyDescent="0.3">
      <c r="C2226">
        <v>207</v>
      </c>
      <c r="D2226">
        <v>2015</v>
      </c>
      <c r="E2226">
        <v>0</v>
      </c>
      <c r="G2226">
        <v>35</v>
      </c>
      <c r="H2226">
        <v>0</v>
      </c>
      <c r="I2226">
        <v>0</v>
      </c>
      <c r="J2226">
        <v>15</v>
      </c>
      <c r="K2226">
        <v>5</v>
      </c>
      <c r="L2226">
        <v>1</v>
      </c>
      <c r="M2226">
        <v>5</v>
      </c>
      <c r="N2226">
        <v>10016</v>
      </c>
      <c r="O2226">
        <v>1</v>
      </c>
      <c r="R2226">
        <v>1</v>
      </c>
    </row>
    <row r="2227" spans="3:18" x14ac:dyDescent="0.3">
      <c r="C2227">
        <v>208</v>
      </c>
      <c r="D2227">
        <v>2016</v>
      </c>
      <c r="E2227">
        <v>0</v>
      </c>
      <c r="G2227">
        <v>0</v>
      </c>
      <c r="H2227">
        <v>0</v>
      </c>
      <c r="I2227">
        <v>1</v>
      </c>
      <c r="N2227">
        <v>10021</v>
      </c>
      <c r="O2227">
        <v>100</v>
      </c>
      <c r="R2227">
        <v>1</v>
      </c>
    </row>
    <row r="2228" spans="3:18" x14ac:dyDescent="0.3">
      <c r="C2228">
        <v>209</v>
      </c>
      <c r="D2228">
        <v>2016</v>
      </c>
      <c r="E2228">
        <v>0</v>
      </c>
      <c r="G2228">
        <v>5</v>
      </c>
      <c r="H2228">
        <v>0</v>
      </c>
      <c r="I2228">
        <v>0</v>
      </c>
      <c r="J2228">
        <v>15</v>
      </c>
      <c r="K2228">
        <v>5</v>
      </c>
      <c r="L2228">
        <v>1</v>
      </c>
      <c r="M2228">
        <v>5</v>
      </c>
      <c r="N2228">
        <v>10004</v>
      </c>
      <c r="O2228">
        <v>1</v>
      </c>
      <c r="R2228">
        <v>1</v>
      </c>
    </row>
    <row r="2229" spans="3:18" x14ac:dyDescent="0.3">
      <c r="C2229">
        <v>210</v>
      </c>
      <c r="D2229">
        <v>2016</v>
      </c>
      <c r="E2229">
        <v>0</v>
      </c>
      <c r="G2229">
        <v>15</v>
      </c>
      <c r="H2229">
        <v>0</v>
      </c>
      <c r="I2229">
        <v>0</v>
      </c>
      <c r="J2229">
        <v>15</v>
      </c>
      <c r="K2229">
        <v>5</v>
      </c>
      <c r="L2229">
        <v>1</v>
      </c>
      <c r="M2229">
        <v>5</v>
      </c>
      <c r="N2229">
        <v>10007</v>
      </c>
      <c r="O2229">
        <v>1</v>
      </c>
      <c r="R2229">
        <v>2</v>
      </c>
    </row>
    <row r="2230" spans="3:18" x14ac:dyDescent="0.3">
      <c r="C2230">
        <v>211</v>
      </c>
      <c r="D2230">
        <v>2016</v>
      </c>
      <c r="E2230">
        <v>0</v>
      </c>
      <c r="G2230">
        <v>25</v>
      </c>
      <c r="H2230">
        <v>0</v>
      </c>
      <c r="I2230">
        <v>0</v>
      </c>
      <c r="J2230">
        <v>15</v>
      </c>
      <c r="K2230">
        <v>5</v>
      </c>
      <c r="L2230">
        <v>1</v>
      </c>
      <c r="M2230">
        <v>5</v>
      </c>
      <c r="N2230">
        <v>10011</v>
      </c>
      <c r="O2230">
        <v>1</v>
      </c>
      <c r="R2230">
        <v>2</v>
      </c>
    </row>
    <row r="2231" spans="3:18" x14ac:dyDescent="0.3">
      <c r="C2231">
        <v>212</v>
      </c>
      <c r="D2231">
        <v>2016</v>
      </c>
      <c r="E2231">
        <v>0</v>
      </c>
      <c r="G2231">
        <v>35</v>
      </c>
      <c r="H2231">
        <v>0</v>
      </c>
      <c r="I2231">
        <v>0</v>
      </c>
      <c r="J2231">
        <v>15</v>
      </c>
      <c r="K2231">
        <v>5</v>
      </c>
      <c r="L2231">
        <v>1</v>
      </c>
      <c r="M2231">
        <v>5</v>
      </c>
      <c r="N2231">
        <v>10016</v>
      </c>
      <c r="O2231">
        <v>1</v>
      </c>
      <c r="R2231">
        <v>1</v>
      </c>
    </row>
    <row r="2232" spans="3:18" x14ac:dyDescent="0.3">
      <c r="C2232">
        <v>213</v>
      </c>
      <c r="D2232">
        <v>2021</v>
      </c>
      <c r="E2232">
        <v>0</v>
      </c>
      <c r="G2232">
        <v>5</v>
      </c>
      <c r="H2232">
        <v>0</v>
      </c>
      <c r="I2232">
        <v>0</v>
      </c>
      <c r="J2232">
        <v>15</v>
      </c>
      <c r="K2232">
        <v>5</v>
      </c>
      <c r="L2232">
        <v>1</v>
      </c>
      <c r="M2232">
        <v>5</v>
      </c>
      <c r="N2232">
        <v>10024</v>
      </c>
      <c r="O2232">
        <v>1</v>
      </c>
      <c r="R2232">
        <v>1</v>
      </c>
    </row>
    <row r="2233" spans="3:18" x14ac:dyDescent="0.3">
      <c r="C2233">
        <v>214</v>
      </c>
      <c r="D2233">
        <v>2021</v>
      </c>
      <c r="E2233">
        <v>0</v>
      </c>
      <c r="G2233">
        <v>15</v>
      </c>
      <c r="H2233">
        <v>0</v>
      </c>
      <c r="I2233">
        <v>0</v>
      </c>
      <c r="J2233">
        <v>15</v>
      </c>
      <c r="K2233">
        <v>5</v>
      </c>
      <c r="L2233">
        <v>1</v>
      </c>
      <c r="M2233">
        <v>5</v>
      </c>
      <c r="N2233">
        <v>10028</v>
      </c>
      <c r="O2233">
        <v>1</v>
      </c>
      <c r="R2233">
        <v>1</v>
      </c>
    </row>
    <row r="2234" spans="3:18" x14ac:dyDescent="0.3">
      <c r="C2234">
        <v>215</v>
      </c>
      <c r="D2234">
        <v>2021</v>
      </c>
      <c r="E2234">
        <v>0</v>
      </c>
      <c r="G2234">
        <v>25</v>
      </c>
      <c r="H2234">
        <v>0</v>
      </c>
      <c r="I2234">
        <v>0</v>
      </c>
      <c r="J2234">
        <v>15</v>
      </c>
      <c r="K2234">
        <v>5</v>
      </c>
      <c r="L2234">
        <v>1</v>
      </c>
      <c r="M2234">
        <v>5</v>
      </c>
      <c r="N2234">
        <v>10032</v>
      </c>
      <c r="O2234">
        <v>1</v>
      </c>
      <c r="R2234">
        <v>1</v>
      </c>
    </row>
    <row r="2235" spans="3:18" x14ac:dyDescent="0.3">
      <c r="C2235">
        <v>216</v>
      </c>
      <c r="D2235">
        <v>2021</v>
      </c>
      <c r="E2235">
        <v>0</v>
      </c>
      <c r="G2235">
        <v>35</v>
      </c>
      <c r="H2235">
        <v>0</v>
      </c>
      <c r="I2235">
        <v>0</v>
      </c>
      <c r="J2235">
        <v>15</v>
      </c>
      <c r="K2235">
        <v>5</v>
      </c>
      <c r="L2235">
        <v>1</v>
      </c>
      <c r="M2235">
        <v>5</v>
      </c>
      <c r="N2235">
        <v>10035</v>
      </c>
      <c r="O2235">
        <v>1</v>
      </c>
      <c r="R2235">
        <v>1</v>
      </c>
    </row>
    <row r="2236" spans="3:18" x14ac:dyDescent="0.3">
      <c r="C2236">
        <v>217</v>
      </c>
      <c r="D2236">
        <v>2022</v>
      </c>
      <c r="E2236">
        <v>0</v>
      </c>
      <c r="G2236">
        <v>5</v>
      </c>
      <c r="H2236">
        <v>0</v>
      </c>
      <c r="I2236">
        <v>0</v>
      </c>
      <c r="J2236">
        <v>15</v>
      </c>
      <c r="K2236">
        <v>5</v>
      </c>
      <c r="L2236">
        <v>1</v>
      </c>
      <c r="M2236">
        <v>5</v>
      </c>
      <c r="N2236">
        <v>10025</v>
      </c>
      <c r="O2236">
        <v>1</v>
      </c>
      <c r="R2236">
        <v>1</v>
      </c>
    </row>
    <row r="2237" spans="3:18" x14ac:dyDescent="0.3">
      <c r="C2237">
        <v>218</v>
      </c>
      <c r="D2237">
        <v>2022</v>
      </c>
      <c r="E2237">
        <v>0</v>
      </c>
      <c r="G2237">
        <v>15</v>
      </c>
      <c r="H2237">
        <v>0</v>
      </c>
      <c r="I2237">
        <v>0</v>
      </c>
      <c r="J2237">
        <v>15</v>
      </c>
      <c r="K2237">
        <v>5</v>
      </c>
      <c r="L2237">
        <v>1</v>
      </c>
      <c r="M2237">
        <v>5</v>
      </c>
      <c r="N2237">
        <v>10028</v>
      </c>
      <c r="O2237">
        <v>1</v>
      </c>
      <c r="R2237">
        <v>2</v>
      </c>
    </row>
    <row r="2238" spans="3:18" x14ac:dyDescent="0.3">
      <c r="C2238">
        <v>219</v>
      </c>
      <c r="D2238">
        <v>2022</v>
      </c>
      <c r="E2238">
        <v>0</v>
      </c>
      <c r="G2238">
        <v>25</v>
      </c>
      <c r="H2238">
        <v>0</v>
      </c>
      <c r="I2238">
        <v>0</v>
      </c>
      <c r="J2238">
        <v>15</v>
      </c>
      <c r="K2238">
        <v>5</v>
      </c>
      <c r="L2238">
        <v>1</v>
      </c>
      <c r="M2238">
        <v>5</v>
      </c>
      <c r="N2238">
        <v>10033</v>
      </c>
      <c r="O2238">
        <v>1</v>
      </c>
      <c r="R2238">
        <v>1</v>
      </c>
    </row>
    <row r="2239" spans="3:18" x14ac:dyDescent="0.3">
      <c r="C2239">
        <v>220</v>
      </c>
      <c r="D2239">
        <v>2022</v>
      </c>
      <c r="E2239">
        <v>0</v>
      </c>
      <c r="G2239">
        <v>35</v>
      </c>
      <c r="H2239">
        <v>0</v>
      </c>
      <c r="I2239">
        <v>0</v>
      </c>
      <c r="J2239">
        <v>15</v>
      </c>
      <c r="K2239">
        <v>5</v>
      </c>
      <c r="L2239">
        <v>1</v>
      </c>
      <c r="M2239">
        <v>5</v>
      </c>
      <c r="N2239">
        <v>10036</v>
      </c>
      <c r="O2239">
        <v>1</v>
      </c>
      <c r="R2239">
        <v>1</v>
      </c>
    </row>
    <row r="2240" spans="3:18" x14ac:dyDescent="0.3">
      <c r="C2240">
        <v>221</v>
      </c>
      <c r="D2240">
        <v>2023</v>
      </c>
      <c r="E2240">
        <v>0</v>
      </c>
      <c r="G2240">
        <v>5</v>
      </c>
      <c r="H2240">
        <v>0</v>
      </c>
      <c r="I2240">
        <v>0</v>
      </c>
      <c r="J2240">
        <v>15</v>
      </c>
      <c r="K2240">
        <v>5</v>
      </c>
      <c r="L2240">
        <v>1</v>
      </c>
      <c r="M2240">
        <v>5</v>
      </c>
      <c r="N2240">
        <v>10024</v>
      </c>
      <c r="O2240">
        <v>1</v>
      </c>
      <c r="R2240">
        <v>1</v>
      </c>
    </row>
    <row r="2241" spans="3:18" x14ac:dyDescent="0.3">
      <c r="C2241">
        <v>222</v>
      </c>
      <c r="D2241">
        <v>2023</v>
      </c>
      <c r="E2241">
        <v>0</v>
      </c>
      <c r="G2241">
        <v>15</v>
      </c>
      <c r="H2241">
        <v>0</v>
      </c>
      <c r="I2241">
        <v>0</v>
      </c>
      <c r="J2241">
        <v>15</v>
      </c>
      <c r="K2241">
        <v>5</v>
      </c>
      <c r="L2241">
        <v>1</v>
      </c>
      <c r="M2241">
        <v>5</v>
      </c>
      <c r="N2241">
        <v>10029</v>
      </c>
      <c r="O2241">
        <v>1</v>
      </c>
      <c r="R2241">
        <v>2</v>
      </c>
    </row>
    <row r="2242" spans="3:18" x14ac:dyDescent="0.3">
      <c r="C2242">
        <v>223</v>
      </c>
      <c r="D2242">
        <v>2023</v>
      </c>
      <c r="E2242">
        <v>0</v>
      </c>
      <c r="G2242">
        <v>25</v>
      </c>
      <c r="H2242">
        <v>0</v>
      </c>
      <c r="I2242">
        <v>0</v>
      </c>
      <c r="J2242">
        <v>15</v>
      </c>
      <c r="K2242">
        <v>5</v>
      </c>
      <c r="L2242">
        <v>1</v>
      </c>
      <c r="M2242">
        <v>5</v>
      </c>
      <c r="N2242">
        <v>10033</v>
      </c>
      <c r="O2242">
        <v>1</v>
      </c>
      <c r="R2242">
        <v>2</v>
      </c>
    </row>
    <row r="2243" spans="3:18" x14ac:dyDescent="0.3">
      <c r="C2243">
        <v>224</v>
      </c>
      <c r="D2243">
        <v>2023</v>
      </c>
      <c r="E2243">
        <v>0</v>
      </c>
      <c r="G2243">
        <v>35</v>
      </c>
      <c r="H2243">
        <v>0</v>
      </c>
      <c r="I2243">
        <v>0</v>
      </c>
      <c r="J2243">
        <v>15</v>
      </c>
      <c r="K2243">
        <v>5</v>
      </c>
      <c r="L2243">
        <v>1</v>
      </c>
      <c r="M2243">
        <v>5</v>
      </c>
      <c r="N2243">
        <v>10035</v>
      </c>
      <c r="O2243">
        <v>1</v>
      </c>
      <c r="R2243">
        <v>1</v>
      </c>
    </row>
    <row r="2244" spans="3:18" x14ac:dyDescent="0.3">
      <c r="C2244">
        <v>225</v>
      </c>
      <c r="D2244">
        <v>2024</v>
      </c>
      <c r="E2244">
        <v>0</v>
      </c>
      <c r="G2244">
        <v>5</v>
      </c>
      <c r="H2244">
        <v>0</v>
      </c>
      <c r="I2244">
        <v>0</v>
      </c>
      <c r="J2244">
        <v>15</v>
      </c>
      <c r="K2244">
        <v>5</v>
      </c>
      <c r="L2244">
        <v>1</v>
      </c>
      <c r="M2244">
        <v>5</v>
      </c>
      <c r="N2244">
        <v>10025</v>
      </c>
      <c r="O2244">
        <v>1</v>
      </c>
      <c r="R2244">
        <v>1</v>
      </c>
    </row>
    <row r="2245" spans="3:18" x14ac:dyDescent="0.3">
      <c r="C2245">
        <v>226</v>
      </c>
      <c r="D2245">
        <v>2024</v>
      </c>
      <c r="E2245">
        <v>0</v>
      </c>
      <c r="G2245">
        <v>15</v>
      </c>
      <c r="H2245">
        <v>0</v>
      </c>
      <c r="I2245">
        <v>0</v>
      </c>
      <c r="J2245">
        <v>15</v>
      </c>
      <c r="K2245">
        <v>5</v>
      </c>
      <c r="L2245">
        <v>1</v>
      </c>
      <c r="M2245">
        <v>5</v>
      </c>
      <c r="N2245">
        <v>10029</v>
      </c>
      <c r="O2245">
        <v>1</v>
      </c>
      <c r="R2245">
        <v>1</v>
      </c>
    </row>
    <row r="2246" spans="3:18" x14ac:dyDescent="0.3">
      <c r="C2246">
        <v>227</v>
      </c>
      <c r="D2246">
        <v>2024</v>
      </c>
      <c r="E2246">
        <v>1</v>
      </c>
      <c r="F2246">
        <v>0.5</v>
      </c>
      <c r="I2246">
        <v>1</v>
      </c>
      <c r="N2246">
        <v>10028</v>
      </c>
      <c r="O2246">
        <v>1</v>
      </c>
      <c r="P2246">
        <v>40000</v>
      </c>
      <c r="Q2246">
        <v>5</v>
      </c>
      <c r="R2246">
        <v>1</v>
      </c>
    </row>
    <row r="2247" spans="3:18" x14ac:dyDescent="0.3">
      <c r="C2247">
        <v>228</v>
      </c>
      <c r="D2247">
        <v>2024</v>
      </c>
      <c r="E2247">
        <v>0</v>
      </c>
      <c r="G2247">
        <v>25</v>
      </c>
      <c r="H2247">
        <v>0</v>
      </c>
      <c r="I2247">
        <v>0</v>
      </c>
      <c r="J2247">
        <v>15</v>
      </c>
      <c r="K2247">
        <v>5</v>
      </c>
      <c r="L2247">
        <v>1</v>
      </c>
      <c r="M2247">
        <v>5</v>
      </c>
      <c r="N2247">
        <v>10033</v>
      </c>
      <c r="O2247">
        <v>1</v>
      </c>
      <c r="R2247">
        <v>1</v>
      </c>
    </row>
    <row r="2248" spans="3:18" x14ac:dyDescent="0.3">
      <c r="C2248">
        <v>229</v>
      </c>
      <c r="D2248">
        <v>2024</v>
      </c>
      <c r="E2248">
        <v>0</v>
      </c>
      <c r="G2248">
        <v>35</v>
      </c>
      <c r="H2248">
        <v>0</v>
      </c>
      <c r="I2248">
        <v>0</v>
      </c>
      <c r="J2248">
        <v>15</v>
      </c>
      <c r="K2248">
        <v>5</v>
      </c>
      <c r="L2248">
        <v>1</v>
      </c>
      <c r="M2248">
        <v>5</v>
      </c>
      <c r="N2248">
        <v>10036</v>
      </c>
      <c r="O2248">
        <v>1</v>
      </c>
      <c r="R2248">
        <v>1</v>
      </c>
    </row>
    <row r="2249" spans="3:18" x14ac:dyDescent="0.3">
      <c r="C2249">
        <v>230</v>
      </c>
      <c r="D2249">
        <v>2025</v>
      </c>
      <c r="E2249">
        <v>0</v>
      </c>
      <c r="G2249">
        <v>5</v>
      </c>
      <c r="H2249">
        <v>0</v>
      </c>
      <c r="I2249">
        <v>0</v>
      </c>
      <c r="J2249">
        <v>15</v>
      </c>
      <c r="K2249">
        <v>5</v>
      </c>
      <c r="L2249">
        <v>1</v>
      </c>
      <c r="M2249">
        <v>5</v>
      </c>
      <c r="N2249">
        <v>10026</v>
      </c>
      <c r="O2249">
        <v>1</v>
      </c>
      <c r="R2249">
        <v>1</v>
      </c>
    </row>
    <row r="2250" spans="3:18" x14ac:dyDescent="0.3">
      <c r="C2250">
        <v>231</v>
      </c>
      <c r="D2250">
        <v>2025</v>
      </c>
      <c r="E2250">
        <v>0</v>
      </c>
      <c r="G2250">
        <v>15</v>
      </c>
      <c r="H2250">
        <v>0</v>
      </c>
      <c r="I2250">
        <v>0</v>
      </c>
      <c r="J2250">
        <v>15</v>
      </c>
      <c r="K2250">
        <v>5</v>
      </c>
      <c r="L2250">
        <v>1</v>
      </c>
      <c r="M2250">
        <v>5</v>
      </c>
      <c r="N2250">
        <v>10030</v>
      </c>
      <c r="O2250">
        <v>1</v>
      </c>
      <c r="R2250">
        <v>1</v>
      </c>
    </row>
    <row r="2251" spans="3:18" x14ac:dyDescent="0.3">
      <c r="C2251">
        <v>232</v>
      </c>
      <c r="D2251">
        <v>2025</v>
      </c>
      <c r="E2251">
        <v>1</v>
      </c>
      <c r="F2251">
        <v>0.5</v>
      </c>
      <c r="I2251">
        <v>1</v>
      </c>
      <c r="N2251">
        <v>10029</v>
      </c>
      <c r="O2251">
        <v>1</v>
      </c>
      <c r="P2251">
        <v>40000</v>
      </c>
      <c r="Q2251">
        <v>5</v>
      </c>
      <c r="R2251">
        <v>1</v>
      </c>
    </row>
    <row r="2252" spans="3:18" x14ac:dyDescent="0.3">
      <c r="C2252">
        <v>233</v>
      </c>
      <c r="D2252">
        <v>2025</v>
      </c>
      <c r="E2252">
        <v>0</v>
      </c>
      <c r="G2252">
        <v>25</v>
      </c>
      <c r="H2252">
        <v>0</v>
      </c>
      <c r="I2252">
        <v>0</v>
      </c>
      <c r="J2252">
        <v>15</v>
      </c>
      <c r="K2252">
        <v>5</v>
      </c>
      <c r="L2252">
        <v>1</v>
      </c>
      <c r="M2252">
        <v>5</v>
      </c>
      <c r="N2252">
        <v>10033</v>
      </c>
      <c r="O2252">
        <v>1</v>
      </c>
      <c r="R2252">
        <v>1</v>
      </c>
    </row>
    <row r="2253" spans="3:18" x14ac:dyDescent="0.3">
      <c r="C2253">
        <v>234</v>
      </c>
      <c r="D2253">
        <v>2025</v>
      </c>
      <c r="E2253">
        <v>0</v>
      </c>
      <c r="G2253">
        <v>35</v>
      </c>
      <c r="H2253">
        <v>0</v>
      </c>
      <c r="I2253">
        <v>0</v>
      </c>
      <c r="J2253">
        <v>15</v>
      </c>
      <c r="K2253">
        <v>5</v>
      </c>
      <c r="L2253">
        <v>1</v>
      </c>
      <c r="M2253">
        <v>5</v>
      </c>
      <c r="N2253">
        <v>10036</v>
      </c>
      <c r="O2253">
        <v>1</v>
      </c>
      <c r="R2253">
        <v>1</v>
      </c>
    </row>
    <row r="2254" spans="3:18" x14ac:dyDescent="0.3">
      <c r="C2254">
        <v>235</v>
      </c>
      <c r="D2254">
        <v>2026</v>
      </c>
      <c r="E2254">
        <v>0</v>
      </c>
      <c r="G2254">
        <v>0</v>
      </c>
      <c r="H2254">
        <v>0</v>
      </c>
      <c r="I2254">
        <v>1</v>
      </c>
      <c r="N2254">
        <v>10044</v>
      </c>
      <c r="O2254">
        <v>100</v>
      </c>
      <c r="R2254">
        <v>1</v>
      </c>
    </row>
    <row r="2255" spans="3:18" x14ac:dyDescent="0.3">
      <c r="C2255">
        <v>236</v>
      </c>
      <c r="D2255">
        <v>2026</v>
      </c>
      <c r="E2255">
        <v>0</v>
      </c>
      <c r="G2255">
        <v>5</v>
      </c>
      <c r="H2255">
        <v>0</v>
      </c>
      <c r="I2255">
        <v>0</v>
      </c>
      <c r="J2255">
        <v>15</v>
      </c>
      <c r="K2255">
        <v>5</v>
      </c>
      <c r="L2255">
        <v>1</v>
      </c>
      <c r="M2255">
        <v>5</v>
      </c>
      <c r="N2255">
        <v>10026</v>
      </c>
      <c r="O2255">
        <v>1</v>
      </c>
      <c r="R2255">
        <v>1</v>
      </c>
    </row>
    <row r="2256" spans="3:18" x14ac:dyDescent="0.3">
      <c r="C2256">
        <v>237</v>
      </c>
      <c r="D2256">
        <v>2026</v>
      </c>
      <c r="E2256">
        <v>0</v>
      </c>
      <c r="G2256">
        <v>15</v>
      </c>
      <c r="H2256">
        <v>0</v>
      </c>
      <c r="I2256">
        <v>0</v>
      </c>
      <c r="J2256">
        <v>15</v>
      </c>
      <c r="K2256">
        <v>5</v>
      </c>
      <c r="L2256">
        <v>1</v>
      </c>
      <c r="M2256">
        <v>5</v>
      </c>
      <c r="N2256">
        <v>10029</v>
      </c>
      <c r="O2256">
        <v>1</v>
      </c>
      <c r="R2256">
        <v>2</v>
      </c>
    </row>
    <row r="2257" spans="3:18" x14ac:dyDescent="0.3">
      <c r="C2257">
        <v>238</v>
      </c>
      <c r="D2257">
        <v>2026</v>
      </c>
      <c r="E2257">
        <v>0</v>
      </c>
      <c r="G2257">
        <v>25</v>
      </c>
      <c r="H2257">
        <v>0</v>
      </c>
      <c r="I2257">
        <v>0</v>
      </c>
      <c r="J2257">
        <v>15</v>
      </c>
      <c r="K2257">
        <v>5</v>
      </c>
      <c r="L2257">
        <v>1</v>
      </c>
      <c r="M2257">
        <v>5</v>
      </c>
      <c r="N2257">
        <v>10033</v>
      </c>
      <c r="O2257">
        <v>1</v>
      </c>
      <c r="R2257">
        <v>2</v>
      </c>
    </row>
    <row r="2258" spans="3:18" x14ac:dyDescent="0.3">
      <c r="C2258">
        <v>239</v>
      </c>
      <c r="D2258">
        <v>2026</v>
      </c>
      <c r="E2258">
        <v>0</v>
      </c>
      <c r="G2258">
        <v>35</v>
      </c>
      <c r="H2258">
        <v>0</v>
      </c>
      <c r="I2258">
        <v>0</v>
      </c>
      <c r="J2258">
        <v>15</v>
      </c>
      <c r="K2258">
        <v>5</v>
      </c>
      <c r="L2258">
        <v>1</v>
      </c>
      <c r="M2258">
        <v>5</v>
      </c>
      <c r="N2258">
        <v>10036</v>
      </c>
      <c r="O2258">
        <v>1</v>
      </c>
      <c r="R2258">
        <v>1</v>
      </c>
    </row>
    <row r="2259" spans="3:18" x14ac:dyDescent="0.3">
      <c r="C2259">
        <v>240</v>
      </c>
      <c r="D2259">
        <v>2031</v>
      </c>
      <c r="E2259">
        <v>0</v>
      </c>
      <c r="G2259">
        <v>5</v>
      </c>
      <c r="H2259">
        <v>0</v>
      </c>
      <c r="I2259">
        <v>0</v>
      </c>
      <c r="J2259">
        <v>15</v>
      </c>
      <c r="K2259">
        <v>5</v>
      </c>
      <c r="L2259">
        <v>1</v>
      </c>
      <c r="M2259">
        <v>5</v>
      </c>
      <c r="N2259">
        <v>10046</v>
      </c>
      <c r="O2259">
        <v>1</v>
      </c>
      <c r="R2259">
        <v>1</v>
      </c>
    </row>
    <row r="2260" spans="3:18" x14ac:dyDescent="0.3">
      <c r="C2260">
        <v>241</v>
      </c>
      <c r="D2260">
        <v>2031</v>
      </c>
      <c r="E2260">
        <v>0</v>
      </c>
      <c r="G2260">
        <v>15</v>
      </c>
      <c r="H2260">
        <v>0</v>
      </c>
      <c r="I2260">
        <v>0</v>
      </c>
      <c r="J2260">
        <v>15</v>
      </c>
      <c r="K2260">
        <v>5</v>
      </c>
      <c r="L2260">
        <v>1</v>
      </c>
      <c r="M2260">
        <v>5</v>
      </c>
      <c r="N2260">
        <v>10050</v>
      </c>
      <c r="O2260">
        <v>1</v>
      </c>
      <c r="R2260">
        <v>1</v>
      </c>
    </row>
    <row r="2261" spans="3:18" x14ac:dyDescent="0.3">
      <c r="C2261">
        <v>242</v>
      </c>
      <c r="D2261">
        <v>2031</v>
      </c>
      <c r="E2261">
        <v>0</v>
      </c>
      <c r="G2261">
        <v>25</v>
      </c>
      <c r="H2261">
        <v>0</v>
      </c>
      <c r="I2261">
        <v>0</v>
      </c>
      <c r="J2261">
        <v>15</v>
      </c>
      <c r="K2261">
        <v>5</v>
      </c>
      <c r="L2261">
        <v>1</v>
      </c>
      <c r="M2261">
        <v>5</v>
      </c>
      <c r="N2261">
        <v>10055</v>
      </c>
      <c r="O2261">
        <v>1</v>
      </c>
      <c r="R2261">
        <v>1</v>
      </c>
    </row>
    <row r="2262" spans="3:18" x14ac:dyDescent="0.3">
      <c r="C2262">
        <v>243</v>
      </c>
      <c r="D2262">
        <v>2031</v>
      </c>
      <c r="E2262">
        <v>0</v>
      </c>
      <c r="G2262">
        <v>35</v>
      </c>
      <c r="H2262">
        <v>0</v>
      </c>
      <c r="I2262">
        <v>0</v>
      </c>
      <c r="J2262">
        <v>15</v>
      </c>
      <c r="K2262">
        <v>5</v>
      </c>
      <c r="L2262">
        <v>1</v>
      </c>
      <c r="M2262">
        <v>5</v>
      </c>
      <c r="N2262">
        <v>10059</v>
      </c>
      <c r="O2262">
        <v>1</v>
      </c>
      <c r="R2262">
        <v>1</v>
      </c>
    </row>
    <row r="2263" spans="3:18" x14ac:dyDescent="0.3">
      <c r="C2263">
        <v>244</v>
      </c>
      <c r="D2263">
        <v>2032</v>
      </c>
      <c r="E2263">
        <v>0</v>
      </c>
      <c r="G2263">
        <v>5</v>
      </c>
      <c r="H2263">
        <v>0</v>
      </c>
      <c r="I2263">
        <v>0</v>
      </c>
      <c r="J2263">
        <v>15</v>
      </c>
      <c r="K2263">
        <v>5</v>
      </c>
      <c r="L2263">
        <v>1</v>
      </c>
      <c r="M2263">
        <v>5</v>
      </c>
      <c r="N2263">
        <v>10047</v>
      </c>
      <c r="O2263">
        <v>1</v>
      </c>
      <c r="R2263">
        <v>1</v>
      </c>
    </row>
    <row r="2264" spans="3:18" x14ac:dyDescent="0.3">
      <c r="C2264">
        <v>245</v>
      </c>
      <c r="D2264">
        <v>2032</v>
      </c>
      <c r="E2264">
        <v>0</v>
      </c>
      <c r="G2264">
        <v>15</v>
      </c>
      <c r="H2264">
        <v>0</v>
      </c>
      <c r="I2264">
        <v>0</v>
      </c>
      <c r="J2264">
        <v>15</v>
      </c>
      <c r="K2264">
        <v>5</v>
      </c>
      <c r="L2264">
        <v>1</v>
      </c>
      <c r="M2264">
        <v>5</v>
      </c>
      <c r="N2264">
        <v>10050</v>
      </c>
      <c r="O2264">
        <v>1</v>
      </c>
      <c r="R2264">
        <v>2</v>
      </c>
    </row>
    <row r="2265" spans="3:18" x14ac:dyDescent="0.3">
      <c r="C2265">
        <v>246</v>
      </c>
      <c r="D2265">
        <v>2032</v>
      </c>
      <c r="E2265">
        <v>0</v>
      </c>
      <c r="G2265">
        <v>25</v>
      </c>
      <c r="H2265">
        <v>0</v>
      </c>
      <c r="I2265">
        <v>0</v>
      </c>
      <c r="J2265">
        <v>15</v>
      </c>
      <c r="K2265">
        <v>5</v>
      </c>
      <c r="L2265">
        <v>1</v>
      </c>
      <c r="M2265">
        <v>5</v>
      </c>
      <c r="N2265">
        <v>10056</v>
      </c>
      <c r="O2265">
        <v>1</v>
      </c>
      <c r="R2265">
        <v>1</v>
      </c>
    </row>
    <row r="2266" spans="3:18" x14ac:dyDescent="0.3">
      <c r="C2266">
        <v>247</v>
      </c>
      <c r="D2266">
        <v>2032</v>
      </c>
      <c r="E2266">
        <v>0</v>
      </c>
      <c r="G2266">
        <v>35</v>
      </c>
      <c r="H2266">
        <v>0</v>
      </c>
      <c r="I2266">
        <v>0</v>
      </c>
      <c r="J2266">
        <v>15</v>
      </c>
      <c r="K2266">
        <v>5</v>
      </c>
      <c r="L2266">
        <v>1</v>
      </c>
      <c r="M2266">
        <v>5</v>
      </c>
      <c r="N2266">
        <v>10060</v>
      </c>
      <c r="O2266">
        <v>1</v>
      </c>
      <c r="R2266">
        <v>1</v>
      </c>
    </row>
    <row r="2267" spans="3:18" x14ac:dyDescent="0.3">
      <c r="C2267">
        <v>248</v>
      </c>
      <c r="D2267">
        <v>2033</v>
      </c>
      <c r="E2267">
        <v>0</v>
      </c>
      <c r="G2267">
        <v>5</v>
      </c>
      <c r="H2267">
        <v>0</v>
      </c>
      <c r="I2267">
        <v>0</v>
      </c>
      <c r="J2267">
        <v>15</v>
      </c>
      <c r="K2267">
        <v>5</v>
      </c>
      <c r="L2267">
        <v>1</v>
      </c>
      <c r="M2267">
        <v>5</v>
      </c>
      <c r="N2267">
        <v>10046</v>
      </c>
      <c r="O2267">
        <v>1</v>
      </c>
      <c r="R2267">
        <v>1</v>
      </c>
    </row>
    <row r="2268" spans="3:18" x14ac:dyDescent="0.3">
      <c r="C2268">
        <v>249</v>
      </c>
      <c r="D2268">
        <v>2033</v>
      </c>
      <c r="E2268">
        <v>0</v>
      </c>
      <c r="G2268">
        <v>15</v>
      </c>
      <c r="H2268">
        <v>0</v>
      </c>
      <c r="I2268">
        <v>0</v>
      </c>
      <c r="J2268">
        <v>15</v>
      </c>
      <c r="K2268">
        <v>5</v>
      </c>
      <c r="L2268">
        <v>1</v>
      </c>
      <c r="M2268">
        <v>5</v>
      </c>
      <c r="N2268">
        <v>10051</v>
      </c>
      <c r="O2268">
        <v>1</v>
      </c>
      <c r="R2268">
        <v>2</v>
      </c>
    </row>
    <row r="2269" spans="3:18" x14ac:dyDescent="0.3">
      <c r="C2269">
        <v>250</v>
      </c>
      <c r="D2269">
        <v>2033</v>
      </c>
      <c r="E2269">
        <v>0</v>
      </c>
      <c r="G2269">
        <v>25</v>
      </c>
      <c r="H2269">
        <v>0</v>
      </c>
      <c r="I2269">
        <v>0</v>
      </c>
      <c r="J2269">
        <v>15</v>
      </c>
      <c r="K2269">
        <v>5</v>
      </c>
      <c r="L2269">
        <v>1</v>
      </c>
      <c r="M2269">
        <v>5</v>
      </c>
      <c r="N2269">
        <v>10057</v>
      </c>
      <c r="O2269">
        <v>1</v>
      </c>
      <c r="R2269">
        <v>2</v>
      </c>
    </row>
    <row r="2270" spans="3:18" x14ac:dyDescent="0.3">
      <c r="C2270">
        <v>251</v>
      </c>
      <c r="D2270">
        <v>2033</v>
      </c>
      <c r="E2270">
        <v>0</v>
      </c>
      <c r="G2270">
        <v>35</v>
      </c>
      <c r="H2270">
        <v>0</v>
      </c>
      <c r="I2270">
        <v>0</v>
      </c>
      <c r="J2270">
        <v>15</v>
      </c>
      <c r="K2270">
        <v>5</v>
      </c>
      <c r="L2270">
        <v>1</v>
      </c>
      <c r="M2270">
        <v>5</v>
      </c>
      <c r="N2270">
        <v>10059</v>
      </c>
      <c r="O2270">
        <v>1</v>
      </c>
      <c r="R2270">
        <v>1</v>
      </c>
    </row>
    <row r="2271" spans="3:18" x14ac:dyDescent="0.3">
      <c r="C2271">
        <v>252</v>
      </c>
      <c r="D2271">
        <v>2034</v>
      </c>
      <c r="E2271">
        <v>0</v>
      </c>
      <c r="G2271">
        <v>5</v>
      </c>
      <c r="H2271">
        <v>0</v>
      </c>
      <c r="I2271">
        <v>0</v>
      </c>
      <c r="J2271">
        <v>15</v>
      </c>
      <c r="K2271">
        <v>5</v>
      </c>
      <c r="L2271">
        <v>1</v>
      </c>
      <c r="M2271">
        <v>5</v>
      </c>
      <c r="N2271">
        <v>10047</v>
      </c>
      <c r="O2271">
        <v>1</v>
      </c>
      <c r="R2271">
        <v>1</v>
      </c>
    </row>
    <row r="2272" spans="3:18" x14ac:dyDescent="0.3">
      <c r="C2272">
        <v>253</v>
      </c>
      <c r="D2272">
        <v>2034</v>
      </c>
      <c r="E2272">
        <v>0</v>
      </c>
      <c r="G2272">
        <v>15</v>
      </c>
      <c r="H2272">
        <v>0</v>
      </c>
      <c r="I2272">
        <v>0</v>
      </c>
      <c r="J2272">
        <v>15</v>
      </c>
      <c r="K2272">
        <v>5</v>
      </c>
      <c r="L2272">
        <v>1</v>
      </c>
      <c r="M2272">
        <v>5</v>
      </c>
      <c r="N2272">
        <v>10051</v>
      </c>
      <c r="O2272">
        <v>1</v>
      </c>
      <c r="R2272">
        <v>1</v>
      </c>
    </row>
    <row r="2273" spans="3:18" x14ac:dyDescent="0.3">
      <c r="C2273">
        <v>254</v>
      </c>
      <c r="D2273">
        <v>2034</v>
      </c>
      <c r="E2273">
        <v>1</v>
      </c>
      <c r="F2273">
        <v>0.5</v>
      </c>
      <c r="I2273">
        <v>1</v>
      </c>
      <c r="N2273">
        <v>10050</v>
      </c>
      <c r="O2273">
        <v>1</v>
      </c>
      <c r="P2273">
        <v>40000</v>
      </c>
      <c r="Q2273">
        <v>5</v>
      </c>
      <c r="R2273">
        <v>1</v>
      </c>
    </row>
    <row r="2274" spans="3:18" x14ac:dyDescent="0.3">
      <c r="C2274">
        <v>255</v>
      </c>
      <c r="D2274">
        <v>2034</v>
      </c>
      <c r="E2274">
        <v>0</v>
      </c>
      <c r="G2274">
        <v>25</v>
      </c>
      <c r="H2274">
        <v>0</v>
      </c>
      <c r="I2274">
        <v>0</v>
      </c>
      <c r="J2274">
        <v>15</v>
      </c>
      <c r="K2274">
        <v>5</v>
      </c>
      <c r="L2274">
        <v>1</v>
      </c>
      <c r="M2274">
        <v>5</v>
      </c>
      <c r="N2274">
        <v>10057</v>
      </c>
      <c r="O2274">
        <v>1</v>
      </c>
      <c r="R2274">
        <v>1</v>
      </c>
    </row>
    <row r="2275" spans="3:18" x14ac:dyDescent="0.3">
      <c r="C2275">
        <v>256</v>
      </c>
      <c r="D2275">
        <v>2034</v>
      </c>
      <c r="E2275">
        <v>0</v>
      </c>
      <c r="G2275">
        <v>35</v>
      </c>
      <c r="H2275">
        <v>0</v>
      </c>
      <c r="I2275">
        <v>0</v>
      </c>
      <c r="J2275">
        <v>15</v>
      </c>
      <c r="K2275">
        <v>5</v>
      </c>
      <c r="L2275">
        <v>1</v>
      </c>
      <c r="M2275">
        <v>5</v>
      </c>
      <c r="N2275">
        <v>10060</v>
      </c>
      <c r="O2275">
        <v>1</v>
      </c>
      <c r="R2275">
        <v>1</v>
      </c>
    </row>
    <row r="2276" spans="3:18" x14ac:dyDescent="0.3">
      <c r="C2276">
        <v>257</v>
      </c>
      <c r="D2276">
        <v>2035</v>
      </c>
      <c r="E2276">
        <v>0</v>
      </c>
      <c r="G2276">
        <v>5</v>
      </c>
      <c r="H2276">
        <v>0</v>
      </c>
      <c r="I2276">
        <v>0</v>
      </c>
      <c r="J2276">
        <v>15</v>
      </c>
      <c r="K2276">
        <v>5</v>
      </c>
      <c r="L2276">
        <v>1</v>
      </c>
      <c r="M2276">
        <v>5</v>
      </c>
      <c r="N2276">
        <v>10048</v>
      </c>
      <c r="O2276">
        <v>1</v>
      </c>
      <c r="R2276">
        <v>1</v>
      </c>
    </row>
    <row r="2277" spans="3:18" x14ac:dyDescent="0.3">
      <c r="C2277">
        <v>258</v>
      </c>
      <c r="D2277">
        <v>2035</v>
      </c>
      <c r="E2277">
        <v>0</v>
      </c>
      <c r="G2277">
        <v>15</v>
      </c>
      <c r="H2277">
        <v>0</v>
      </c>
      <c r="I2277">
        <v>0</v>
      </c>
      <c r="J2277">
        <v>15</v>
      </c>
      <c r="K2277">
        <v>5</v>
      </c>
      <c r="L2277">
        <v>1</v>
      </c>
      <c r="M2277">
        <v>5</v>
      </c>
      <c r="N2277">
        <v>10052</v>
      </c>
      <c r="O2277">
        <v>1</v>
      </c>
      <c r="R2277">
        <v>1</v>
      </c>
    </row>
    <row r="2278" spans="3:18" x14ac:dyDescent="0.3">
      <c r="C2278">
        <v>259</v>
      </c>
      <c r="D2278">
        <v>2035</v>
      </c>
      <c r="E2278">
        <v>1</v>
      </c>
      <c r="F2278">
        <v>0.5</v>
      </c>
      <c r="I2278">
        <v>1</v>
      </c>
      <c r="N2278">
        <v>10051</v>
      </c>
      <c r="O2278">
        <v>1</v>
      </c>
      <c r="P2278">
        <v>40000</v>
      </c>
      <c r="Q2278">
        <v>5</v>
      </c>
      <c r="R2278">
        <v>1</v>
      </c>
    </row>
    <row r="2279" spans="3:18" x14ac:dyDescent="0.3">
      <c r="C2279">
        <v>260</v>
      </c>
      <c r="D2279">
        <v>2035</v>
      </c>
      <c r="E2279">
        <v>0</v>
      </c>
      <c r="G2279">
        <v>25</v>
      </c>
      <c r="H2279">
        <v>0</v>
      </c>
      <c r="I2279">
        <v>0</v>
      </c>
      <c r="J2279">
        <v>15</v>
      </c>
      <c r="K2279">
        <v>5</v>
      </c>
      <c r="L2279">
        <v>1</v>
      </c>
      <c r="M2279">
        <v>5</v>
      </c>
      <c r="N2279">
        <v>10057</v>
      </c>
      <c r="O2279">
        <v>1</v>
      </c>
      <c r="R2279">
        <v>1</v>
      </c>
    </row>
    <row r="2280" spans="3:18" x14ac:dyDescent="0.3">
      <c r="C2280">
        <v>261</v>
      </c>
      <c r="D2280">
        <v>2035</v>
      </c>
      <c r="E2280">
        <v>0</v>
      </c>
      <c r="G2280">
        <v>35</v>
      </c>
      <c r="H2280">
        <v>0</v>
      </c>
      <c r="I2280">
        <v>0</v>
      </c>
      <c r="J2280">
        <v>15</v>
      </c>
      <c r="K2280">
        <v>5</v>
      </c>
      <c r="L2280">
        <v>1</v>
      </c>
      <c r="M2280">
        <v>5</v>
      </c>
      <c r="N2280">
        <v>10060</v>
      </c>
      <c r="O2280">
        <v>1</v>
      </c>
      <c r="R2280">
        <v>1</v>
      </c>
    </row>
    <row r="2281" spans="3:18" x14ac:dyDescent="0.3">
      <c r="C2281">
        <v>262</v>
      </c>
      <c r="D2281">
        <v>2036</v>
      </c>
      <c r="E2281">
        <v>0</v>
      </c>
      <c r="G2281">
        <v>0</v>
      </c>
      <c r="H2281">
        <v>0</v>
      </c>
      <c r="I2281">
        <v>1</v>
      </c>
      <c r="N2281">
        <v>10066</v>
      </c>
      <c r="O2281">
        <v>100</v>
      </c>
      <c r="R2281">
        <v>1</v>
      </c>
    </row>
    <row r="2282" spans="3:18" x14ac:dyDescent="0.3">
      <c r="C2282">
        <v>263</v>
      </c>
      <c r="D2282">
        <v>2036</v>
      </c>
      <c r="E2282">
        <v>0</v>
      </c>
      <c r="G2282">
        <v>5</v>
      </c>
      <c r="H2282">
        <v>0</v>
      </c>
      <c r="I2282">
        <v>0</v>
      </c>
      <c r="J2282">
        <v>15</v>
      </c>
      <c r="K2282">
        <v>5</v>
      </c>
      <c r="L2282">
        <v>1</v>
      </c>
      <c r="M2282">
        <v>5</v>
      </c>
      <c r="N2282">
        <v>10048</v>
      </c>
      <c r="O2282">
        <v>1</v>
      </c>
      <c r="R2282">
        <v>1</v>
      </c>
    </row>
    <row r="2283" spans="3:18" x14ac:dyDescent="0.3">
      <c r="C2283">
        <v>264</v>
      </c>
      <c r="D2283">
        <v>2036</v>
      </c>
      <c r="E2283">
        <v>0</v>
      </c>
      <c r="G2283">
        <v>15</v>
      </c>
      <c r="H2283">
        <v>0</v>
      </c>
      <c r="I2283">
        <v>0</v>
      </c>
      <c r="J2283">
        <v>15</v>
      </c>
      <c r="K2283">
        <v>5</v>
      </c>
      <c r="L2283">
        <v>1</v>
      </c>
      <c r="M2283">
        <v>5</v>
      </c>
      <c r="N2283">
        <v>10051</v>
      </c>
      <c r="O2283">
        <v>1</v>
      </c>
      <c r="R2283">
        <v>2</v>
      </c>
    </row>
    <row r="2284" spans="3:18" x14ac:dyDescent="0.3">
      <c r="C2284">
        <v>265</v>
      </c>
      <c r="D2284">
        <v>2036</v>
      </c>
      <c r="E2284">
        <v>0</v>
      </c>
      <c r="G2284">
        <v>25</v>
      </c>
      <c r="H2284">
        <v>0</v>
      </c>
      <c r="I2284">
        <v>0</v>
      </c>
      <c r="J2284">
        <v>15</v>
      </c>
      <c r="K2284">
        <v>5</v>
      </c>
      <c r="L2284">
        <v>1</v>
      </c>
      <c r="M2284">
        <v>5</v>
      </c>
      <c r="N2284">
        <v>10056</v>
      </c>
      <c r="O2284">
        <v>1</v>
      </c>
      <c r="R2284">
        <v>2</v>
      </c>
    </row>
    <row r="2285" spans="3:18" x14ac:dyDescent="0.3">
      <c r="C2285">
        <v>266</v>
      </c>
      <c r="D2285">
        <v>2036</v>
      </c>
      <c r="E2285">
        <v>0</v>
      </c>
      <c r="G2285">
        <v>35</v>
      </c>
      <c r="H2285">
        <v>0</v>
      </c>
      <c r="I2285">
        <v>0</v>
      </c>
      <c r="J2285">
        <v>15</v>
      </c>
      <c r="K2285">
        <v>5</v>
      </c>
      <c r="L2285">
        <v>1</v>
      </c>
      <c r="M2285">
        <v>5</v>
      </c>
      <c r="N2285">
        <v>10060</v>
      </c>
      <c r="O2285">
        <v>1</v>
      </c>
      <c r="R2285">
        <v>1</v>
      </c>
    </row>
    <row r="2286" spans="3:18" x14ac:dyDescent="0.3">
      <c r="C2286">
        <v>267</v>
      </c>
      <c r="D2286">
        <v>2041</v>
      </c>
      <c r="E2286">
        <v>0</v>
      </c>
      <c r="G2286">
        <v>5</v>
      </c>
      <c r="H2286">
        <v>0</v>
      </c>
      <c r="I2286">
        <v>0</v>
      </c>
      <c r="J2286">
        <v>15</v>
      </c>
      <c r="K2286">
        <v>5</v>
      </c>
      <c r="L2286">
        <v>1</v>
      </c>
      <c r="M2286">
        <v>5</v>
      </c>
      <c r="N2286">
        <v>10068</v>
      </c>
      <c r="O2286">
        <v>1</v>
      </c>
      <c r="R2286">
        <v>1</v>
      </c>
    </row>
    <row r="2287" spans="3:18" x14ac:dyDescent="0.3">
      <c r="C2287">
        <v>268</v>
      </c>
      <c r="D2287">
        <v>2041</v>
      </c>
      <c r="E2287">
        <v>0</v>
      </c>
      <c r="G2287">
        <v>15</v>
      </c>
      <c r="H2287">
        <v>0</v>
      </c>
      <c r="I2287">
        <v>0</v>
      </c>
      <c r="J2287">
        <v>15</v>
      </c>
      <c r="K2287">
        <v>5</v>
      </c>
      <c r="L2287">
        <v>1</v>
      </c>
      <c r="M2287">
        <v>5</v>
      </c>
      <c r="N2287">
        <v>10073</v>
      </c>
      <c r="O2287">
        <v>1</v>
      </c>
      <c r="R2287">
        <v>1</v>
      </c>
    </row>
    <row r="2288" spans="3:18" x14ac:dyDescent="0.3">
      <c r="C2288">
        <v>269</v>
      </c>
      <c r="D2288">
        <v>2041</v>
      </c>
      <c r="E2288">
        <v>0</v>
      </c>
      <c r="G2288">
        <v>25</v>
      </c>
      <c r="H2288">
        <v>0</v>
      </c>
      <c r="I2288">
        <v>0</v>
      </c>
      <c r="J2288">
        <v>15</v>
      </c>
      <c r="K2288">
        <v>5</v>
      </c>
      <c r="L2288">
        <v>1</v>
      </c>
      <c r="M2288">
        <v>5</v>
      </c>
      <c r="N2288">
        <v>10077</v>
      </c>
      <c r="O2288">
        <v>1</v>
      </c>
      <c r="R2288">
        <v>1</v>
      </c>
    </row>
    <row r="2289" spans="3:18" x14ac:dyDescent="0.3">
      <c r="C2289">
        <v>270</v>
      </c>
      <c r="D2289">
        <v>2041</v>
      </c>
      <c r="E2289">
        <v>0</v>
      </c>
      <c r="G2289">
        <v>35</v>
      </c>
      <c r="H2289">
        <v>0</v>
      </c>
      <c r="I2289">
        <v>0</v>
      </c>
      <c r="J2289">
        <v>15</v>
      </c>
      <c r="K2289">
        <v>5</v>
      </c>
      <c r="L2289">
        <v>1</v>
      </c>
      <c r="M2289">
        <v>5</v>
      </c>
      <c r="N2289">
        <v>10082</v>
      </c>
      <c r="O2289">
        <v>1</v>
      </c>
      <c r="R2289">
        <v>1</v>
      </c>
    </row>
    <row r="2290" spans="3:18" x14ac:dyDescent="0.3">
      <c r="C2290">
        <v>271</v>
      </c>
      <c r="D2290">
        <v>2042</v>
      </c>
      <c r="E2290">
        <v>0</v>
      </c>
      <c r="G2290">
        <v>5</v>
      </c>
      <c r="H2290">
        <v>0</v>
      </c>
      <c r="I2290">
        <v>0</v>
      </c>
      <c r="J2290">
        <v>15</v>
      </c>
      <c r="K2290">
        <v>5</v>
      </c>
      <c r="L2290">
        <v>1</v>
      </c>
      <c r="M2290">
        <v>5</v>
      </c>
      <c r="N2290">
        <v>10069</v>
      </c>
      <c r="O2290">
        <v>1</v>
      </c>
      <c r="R2290">
        <v>1</v>
      </c>
    </row>
    <row r="2291" spans="3:18" x14ac:dyDescent="0.3">
      <c r="C2291">
        <v>272</v>
      </c>
      <c r="D2291">
        <v>2042</v>
      </c>
      <c r="E2291">
        <v>0</v>
      </c>
      <c r="G2291">
        <v>15</v>
      </c>
      <c r="H2291">
        <v>0</v>
      </c>
      <c r="I2291">
        <v>0</v>
      </c>
      <c r="J2291">
        <v>15</v>
      </c>
      <c r="K2291">
        <v>5</v>
      </c>
      <c r="L2291">
        <v>1</v>
      </c>
      <c r="M2291">
        <v>5</v>
      </c>
      <c r="N2291">
        <v>10073</v>
      </c>
      <c r="O2291">
        <v>1</v>
      </c>
      <c r="R2291">
        <v>2</v>
      </c>
    </row>
    <row r="2292" spans="3:18" x14ac:dyDescent="0.3">
      <c r="C2292">
        <v>273</v>
      </c>
      <c r="D2292">
        <v>2042</v>
      </c>
      <c r="E2292">
        <v>0</v>
      </c>
      <c r="G2292">
        <v>25</v>
      </c>
      <c r="H2292">
        <v>0</v>
      </c>
      <c r="I2292">
        <v>0</v>
      </c>
      <c r="J2292">
        <v>15</v>
      </c>
      <c r="K2292">
        <v>5</v>
      </c>
      <c r="L2292">
        <v>1</v>
      </c>
      <c r="M2292">
        <v>5</v>
      </c>
      <c r="N2292">
        <v>10078</v>
      </c>
      <c r="O2292">
        <v>1</v>
      </c>
      <c r="R2292">
        <v>1</v>
      </c>
    </row>
    <row r="2293" spans="3:18" x14ac:dyDescent="0.3">
      <c r="C2293">
        <v>274</v>
      </c>
      <c r="D2293">
        <v>2042</v>
      </c>
      <c r="E2293">
        <v>0</v>
      </c>
      <c r="G2293">
        <v>35</v>
      </c>
      <c r="H2293">
        <v>0</v>
      </c>
      <c r="I2293">
        <v>0</v>
      </c>
      <c r="J2293">
        <v>15</v>
      </c>
      <c r="K2293">
        <v>5</v>
      </c>
      <c r="L2293">
        <v>1</v>
      </c>
      <c r="M2293">
        <v>5</v>
      </c>
      <c r="N2293">
        <v>10083</v>
      </c>
      <c r="O2293">
        <v>1</v>
      </c>
      <c r="R2293">
        <v>1</v>
      </c>
    </row>
    <row r="2294" spans="3:18" x14ac:dyDescent="0.3">
      <c r="C2294">
        <v>275</v>
      </c>
      <c r="D2294">
        <v>2043</v>
      </c>
      <c r="E2294">
        <v>0</v>
      </c>
      <c r="G2294">
        <v>5</v>
      </c>
      <c r="H2294">
        <v>0</v>
      </c>
      <c r="I2294">
        <v>0</v>
      </c>
      <c r="J2294">
        <v>15</v>
      </c>
      <c r="K2294">
        <v>5</v>
      </c>
      <c r="L2294">
        <v>1</v>
      </c>
      <c r="M2294">
        <v>5</v>
      </c>
      <c r="N2294">
        <v>10068</v>
      </c>
      <c r="O2294">
        <v>1</v>
      </c>
      <c r="R2294">
        <v>1</v>
      </c>
    </row>
    <row r="2295" spans="3:18" x14ac:dyDescent="0.3">
      <c r="C2295">
        <v>276</v>
      </c>
      <c r="D2295">
        <v>2043</v>
      </c>
      <c r="E2295">
        <v>0</v>
      </c>
      <c r="G2295">
        <v>15</v>
      </c>
      <c r="H2295">
        <v>0</v>
      </c>
      <c r="I2295">
        <v>0</v>
      </c>
      <c r="J2295">
        <v>15</v>
      </c>
      <c r="K2295">
        <v>5</v>
      </c>
      <c r="L2295">
        <v>1</v>
      </c>
      <c r="M2295">
        <v>5</v>
      </c>
      <c r="N2295">
        <v>10074</v>
      </c>
      <c r="O2295">
        <v>1</v>
      </c>
      <c r="R2295">
        <v>2</v>
      </c>
    </row>
    <row r="2296" spans="3:18" x14ac:dyDescent="0.3">
      <c r="C2296">
        <v>277</v>
      </c>
      <c r="D2296">
        <v>2043</v>
      </c>
      <c r="E2296">
        <v>0</v>
      </c>
      <c r="G2296">
        <v>25</v>
      </c>
      <c r="H2296">
        <v>0</v>
      </c>
      <c r="I2296">
        <v>0</v>
      </c>
      <c r="J2296">
        <v>15</v>
      </c>
      <c r="K2296">
        <v>5</v>
      </c>
      <c r="L2296">
        <v>1</v>
      </c>
      <c r="M2296">
        <v>5</v>
      </c>
      <c r="N2296">
        <v>10079</v>
      </c>
      <c r="O2296">
        <v>1</v>
      </c>
      <c r="R2296">
        <v>2</v>
      </c>
    </row>
    <row r="2297" spans="3:18" x14ac:dyDescent="0.3">
      <c r="C2297">
        <v>278</v>
      </c>
      <c r="D2297">
        <v>2043</v>
      </c>
      <c r="E2297">
        <v>0</v>
      </c>
      <c r="G2297">
        <v>35</v>
      </c>
      <c r="H2297">
        <v>0</v>
      </c>
      <c r="I2297">
        <v>0</v>
      </c>
      <c r="J2297">
        <v>15</v>
      </c>
      <c r="K2297">
        <v>5</v>
      </c>
      <c r="L2297">
        <v>1</v>
      </c>
      <c r="M2297">
        <v>5</v>
      </c>
      <c r="N2297">
        <v>10082</v>
      </c>
      <c r="O2297">
        <v>1</v>
      </c>
      <c r="R2297">
        <v>1</v>
      </c>
    </row>
    <row r="2298" spans="3:18" x14ac:dyDescent="0.3">
      <c r="C2298">
        <v>279</v>
      </c>
      <c r="D2298">
        <v>2044</v>
      </c>
      <c r="E2298">
        <v>0</v>
      </c>
      <c r="G2298">
        <v>5</v>
      </c>
      <c r="H2298">
        <v>0</v>
      </c>
      <c r="I2298">
        <v>0</v>
      </c>
      <c r="J2298">
        <v>15</v>
      </c>
      <c r="K2298">
        <v>5</v>
      </c>
      <c r="L2298">
        <v>1</v>
      </c>
      <c r="M2298">
        <v>5</v>
      </c>
      <c r="N2298">
        <v>10069</v>
      </c>
      <c r="O2298">
        <v>1</v>
      </c>
      <c r="R2298">
        <v>1</v>
      </c>
    </row>
    <row r="2299" spans="3:18" x14ac:dyDescent="0.3">
      <c r="C2299">
        <v>280</v>
      </c>
      <c r="D2299">
        <v>2044</v>
      </c>
      <c r="E2299">
        <v>0</v>
      </c>
      <c r="G2299">
        <v>15</v>
      </c>
      <c r="H2299">
        <v>0</v>
      </c>
      <c r="I2299">
        <v>0</v>
      </c>
      <c r="J2299">
        <v>15</v>
      </c>
      <c r="K2299">
        <v>5</v>
      </c>
      <c r="L2299">
        <v>1</v>
      </c>
      <c r="M2299">
        <v>5</v>
      </c>
      <c r="N2299">
        <v>10074</v>
      </c>
      <c r="O2299">
        <v>1</v>
      </c>
      <c r="R2299">
        <v>1</v>
      </c>
    </row>
    <row r="2300" spans="3:18" x14ac:dyDescent="0.3">
      <c r="C2300">
        <v>281</v>
      </c>
      <c r="D2300">
        <v>2044</v>
      </c>
      <c r="E2300">
        <v>1</v>
      </c>
      <c r="F2300">
        <v>0.5</v>
      </c>
      <c r="I2300">
        <v>1</v>
      </c>
      <c r="N2300">
        <v>10073</v>
      </c>
      <c r="O2300">
        <v>1</v>
      </c>
      <c r="P2300">
        <v>40000</v>
      </c>
      <c r="Q2300">
        <v>5</v>
      </c>
      <c r="R2300">
        <v>1</v>
      </c>
    </row>
    <row r="2301" spans="3:18" x14ac:dyDescent="0.3">
      <c r="C2301">
        <v>282</v>
      </c>
      <c r="D2301">
        <v>2044</v>
      </c>
      <c r="E2301">
        <v>0</v>
      </c>
      <c r="G2301">
        <v>25</v>
      </c>
      <c r="H2301">
        <v>0</v>
      </c>
      <c r="I2301">
        <v>0</v>
      </c>
      <c r="J2301">
        <v>15</v>
      </c>
      <c r="K2301">
        <v>5</v>
      </c>
      <c r="L2301">
        <v>1</v>
      </c>
      <c r="M2301">
        <v>5</v>
      </c>
      <c r="N2301">
        <v>10079</v>
      </c>
      <c r="O2301">
        <v>1</v>
      </c>
      <c r="R2301">
        <v>1</v>
      </c>
    </row>
    <row r="2302" spans="3:18" x14ac:dyDescent="0.3">
      <c r="C2302">
        <v>283</v>
      </c>
      <c r="D2302">
        <v>2044</v>
      </c>
      <c r="E2302">
        <v>0</v>
      </c>
      <c r="G2302">
        <v>35</v>
      </c>
      <c r="H2302">
        <v>0</v>
      </c>
      <c r="I2302">
        <v>0</v>
      </c>
      <c r="J2302">
        <v>15</v>
      </c>
      <c r="K2302">
        <v>5</v>
      </c>
      <c r="L2302">
        <v>1</v>
      </c>
      <c r="M2302">
        <v>5</v>
      </c>
      <c r="N2302">
        <v>10083</v>
      </c>
      <c r="O2302">
        <v>1</v>
      </c>
      <c r="R2302">
        <v>1</v>
      </c>
    </row>
    <row r="2303" spans="3:18" x14ac:dyDescent="0.3">
      <c r="C2303">
        <v>284</v>
      </c>
      <c r="D2303">
        <v>2045</v>
      </c>
      <c r="E2303">
        <v>0</v>
      </c>
      <c r="G2303">
        <v>5</v>
      </c>
      <c r="H2303">
        <v>0</v>
      </c>
      <c r="I2303">
        <v>0</v>
      </c>
      <c r="J2303">
        <v>15</v>
      </c>
      <c r="K2303">
        <v>5</v>
      </c>
      <c r="L2303">
        <v>1</v>
      </c>
      <c r="M2303">
        <v>5</v>
      </c>
      <c r="N2303">
        <v>10070</v>
      </c>
      <c r="O2303">
        <v>1</v>
      </c>
      <c r="R2303">
        <v>1</v>
      </c>
    </row>
    <row r="2304" spans="3:18" x14ac:dyDescent="0.3">
      <c r="C2304">
        <v>285</v>
      </c>
      <c r="D2304">
        <v>2045</v>
      </c>
      <c r="E2304">
        <v>0</v>
      </c>
      <c r="G2304">
        <v>15</v>
      </c>
      <c r="H2304">
        <v>0</v>
      </c>
      <c r="I2304">
        <v>0</v>
      </c>
      <c r="J2304">
        <v>15</v>
      </c>
      <c r="K2304">
        <v>5</v>
      </c>
      <c r="L2304">
        <v>1</v>
      </c>
      <c r="M2304">
        <v>5</v>
      </c>
      <c r="N2304">
        <v>10075</v>
      </c>
      <c r="O2304">
        <v>1</v>
      </c>
      <c r="R2304">
        <v>1</v>
      </c>
    </row>
    <row r="2305" spans="3:18" x14ac:dyDescent="0.3">
      <c r="C2305">
        <v>286</v>
      </c>
      <c r="D2305">
        <v>2045</v>
      </c>
      <c r="E2305">
        <v>1</v>
      </c>
      <c r="F2305">
        <v>0.5</v>
      </c>
      <c r="I2305">
        <v>1</v>
      </c>
      <c r="N2305">
        <v>10074</v>
      </c>
      <c r="O2305">
        <v>1</v>
      </c>
      <c r="P2305">
        <v>40000</v>
      </c>
      <c r="Q2305">
        <v>5</v>
      </c>
      <c r="R2305">
        <v>1</v>
      </c>
    </row>
    <row r="2306" spans="3:18" x14ac:dyDescent="0.3">
      <c r="C2306">
        <v>287</v>
      </c>
      <c r="D2306">
        <v>2045</v>
      </c>
      <c r="E2306">
        <v>0</v>
      </c>
      <c r="G2306">
        <v>25</v>
      </c>
      <c r="H2306">
        <v>0</v>
      </c>
      <c r="I2306">
        <v>0</v>
      </c>
      <c r="J2306">
        <v>15</v>
      </c>
      <c r="K2306">
        <v>5</v>
      </c>
      <c r="L2306">
        <v>1</v>
      </c>
      <c r="M2306">
        <v>5</v>
      </c>
      <c r="N2306">
        <v>10080</v>
      </c>
      <c r="O2306">
        <v>1</v>
      </c>
      <c r="R2306">
        <v>1</v>
      </c>
    </row>
    <row r="2307" spans="3:18" x14ac:dyDescent="0.3">
      <c r="C2307">
        <v>288</v>
      </c>
      <c r="D2307">
        <v>2045</v>
      </c>
      <c r="E2307">
        <v>0</v>
      </c>
      <c r="G2307">
        <v>35</v>
      </c>
      <c r="H2307">
        <v>0</v>
      </c>
      <c r="I2307">
        <v>0</v>
      </c>
      <c r="J2307">
        <v>15</v>
      </c>
      <c r="K2307">
        <v>5</v>
      </c>
      <c r="L2307">
        <v>1</v>
      </c>
      <c r="M2307">
        <v>5</v>
      </c>
      <c r="N2307">
        <v>10083</v>
      </c>
      <c r="O2307">
        <v>1</v>
      </c>
      <c r="R2307">
        <v>1</v>
      </c>
    </row>
    <row r="2308" spans="3:18" x14ac:dyDescent="0.3">
      <c r="C2308">
        <v>289</v>
      </c>
      <c r="D2308">
        <v>2046</v>
      </c>
      <c r="E2308">
        <v>0</v>
      </c>
      <c r="G2308">
        <v>0</v>
      </c>
      <c r="H2308">
        <v>0</v>
      </c>
      <c r="I2308">
        <v>1</v>
      </c>
      <c r="N2308">
        <v>10091</v>
      </c>
      <c r="O2308">
        <v>100</v>
      </c>
      <c r="R2308">
        <v>1</v>
      </c>
    </row>
    <row r="2309" spans="3:18" x14ac:dyDescent="0.3">
      <c r="C2309">
        <v>290</v>
      </c>
      <c r="D2309">
        <v>2046</v>
      </c>
      <c r="E2309">
        <v>0</v>
      </c>
      <c r="G2309">
        <v>5</v>
      </c>
      <c r="H2309">
        <v>0</v>
      </c>
      <c r="I2309">
        <v>0</v>
      </c>
      <c r="J2309">
        <v>15</v>
      </c>
      <c r="K2309">
        <v>5</v>
      </c>
      <c r="L2309">
        <v>1</v>
      </c>
      <c r="M2309">
        <v>5</v>
      </c>
      <c r="N2309">
        <v>10070</v>
      </c>
      <c r="O2309">
        <v>1</v>
      </c>
      <c r="R2309">
        <v>1</v>
      </c>
    </row>
    <row r="2310" spans="3:18" x14ac:dyDescent="0.3">
      <c r="C2310">
        <v>291</v>
      </c>
      <c r="D2310">
        <v>2046</v>
      </c>
      <c r="E2310">
        <v>0</v>
      </c>
      <c r="G2310">
        <v>15</v>
      </c>
      <c r="H2310">
        <v>0</v>
      </c>
      <c r="I2310">
        <v>0</v>
      </c>
      <c r="J2310">
        <v>15</v>
      </c>
      <c r="K2310">
        <v>5</v>
      </c>
      <c r="L2310">
        <v>1</v>
      </c>
      <c r="M2310">
        <v>5</v>
      </c>
      <c r="N2310">
        <v>10074</v>
      </c>
      <c r="O2310">
        <v>1</v>
      </c>
      <c r="R2310">
        <v>2</v>
      </c>
    </row>
    <row r="2311" spans="3:18" x14ac:dyDescent="0.3">
      <c r="C2311">
        <v>292</v>
      </c>
      <c r="D2311">
        <v>2046</v>
      </c>
      <c r="E2311">
        <v>0</v>
      </c>
      <c r="G2311">
        <v>25</v>
      </c>
      <c r="H2311">
        <v>0</v>
      </c>
      <c r="I2311">
        <v>0</v>
      </c>
      <c r="J2311">
        <v>15</v>
      </c>
      <c r="K2311">
        <v>5</v>
      </c>
      <c r="L2311">
        <v>1</v>
      </c>
      <c r="M2311">
        <v>5</v>
      </c>
      <c r="N2311">
        <v>10078</v>
      </c>
      <c r="O2311">
        <v>1</v>
      </c>
      <c r="R2311">
        <v>2</v>
      </c>
    </row>
    <row r="2312" spans="3:18" x14ac:dyDescent="0.3">
      <c r="C2312">
        <v>293</v>
      </c>
      <c r="D2312">
        <v>2046</v>
      </c>
      <c r="E2312">
        <v>0</v>
      </c>
      <c r="G2312">
        <v>35</v>
      </c>
      <c r="H2312">
        <v>0</v>
      </c>
      <c r="I2312">
        <v>0</v>
      </c>
      <c r="J2312">
        <v>15</v>
      </c>
      <c r="K2312">
        <v>5</v>
      </c>
      <c r="L2312">
        <v>1</v>
      </c>
      <c r="M2312">
        <v>5</v>
      </c>
      <c r="N2312">
        <v>10083</v>
      </c>
      <c r="O2312">
        <v>1</v>
      </c>
      <c r="R2312">
        <v>1</v>
      </c>
    </row>
    <row r="2313" spans="3:18" x14ac:dyDescent="0.3">
      <c r="C2313">
        <v>294</v>
      </c>
      <c r="D2313">
        <v>2051</v>
      </c>
      <c r="E2313">
        <v>0</v>
      </c>
      <c r="G2313">
        <v>5</v>
      </c>
      <c r="H2313">
        <v>0</v>
      </c>
      <c r="I2313">
        <v>0</v>
      </c>
      <c r="J2313">
        <v>15</v>
      </c>
      <c r="K2313">
        <v>5</v>
      </c>
      <c r="L2313">
        <v>1</v>
      </c>
      <c r="M2313">
        <v>5</v>
      </c>
      <c r="N2313">
        <v>10092</v>
      </c>
      <c r="O2313">
        <v>1</v>
      </c>
      <c r="R2313">
        <v>1</v>
      </c>
    </row>
    <row r="2314" spans="3:18" x14ac:dyDescent="0.3">
      <c r="C2314">
        <v>295</v>
      </c>
      <c r="D2314">
        <v>2051</v>
      </c>
      <c r="E2314">
        <v>0</v>
      </c>
      <c r="G2314">
        <v>15</v>
      </c>
      <c r="H2314">
        <v>0</v>
      </c>
      <c r="I2314">
        <v>0</v>
      </c>
      <c r="J2314">
        <v>15</v>
      </c>
      <c r="K2314">
        <v>5</v>
      </c>
      <c r="L2314">
        <v>1</v>
      </c>
      <c r="M2314">
        <v>5</v>
      </c>
      <c r="N2314">
        <v>10096</v>
      </c>
      <c r="O2314">
        <v>1</v>
      </c>
      <c r="R2314">
        <v>1</v>
      </c>
    </row>
    <row r="2315" spans="3:18" x14ac:dyDescent="0.3">
      <c r="C2315">
        <v>296</v>
      </c>
      <c r="D2315">
        <v>2051</v>
      </c>
      <c r="E2315">
        <v>0</v>
      </c>
      <c r="G2315">
        <v>25</v>
      </c>
      <c r="H2315">
        <v>0</v>
      </c>
      <c r="I2315">
        <v>0</v>
      </c>
      <c r="J2315">
        <v>15</v>
      </c>
      <c r="K2315">
        <v>5</v>
      </c>
      <c r="L2315">
        <v>1</v>
      </c>
      <c r="M2315">
        <v>5</v>
      </c>
      <c r="N2315">
        <v>10100</v>
      </c>
      <c r="O2315">
        <v>1</v>
      </c>
      <c r="R2315">
        <v>1</v>
      </c>
    </row>
    <row r="2316" spans="3:18" x14ac:dyDescent="0.3">
      <c r="C2316">
        <v>297</v>
      </c>
      <c r="D2316">
        <v>2051</v>
      </c>
      <c r="E2316">
        <v>0</v>
      </c>
      <c r="G2316">
        <v>35</v>
      </c>
      <c r="H2316">
        <v>0</v>
      </c>
      <c r="I2316">
        <v>0</v>
      </c>
      <c r="J2316">
        <v>15</v>
      </c>
      <c r="K2316">
        <v>5</v>
      </c>
      <c r="L2316">
        <v>1</v>
      </c>
      <c r="M2316">
        <v>5</v>
      </c>
      <c r="N2316">
        <v>10105</v>
      </c>
      <c r="O2316">
        <v>1</v>
      </c>
      <c r="R2316">
        <v>1</v>
      </c>
    </row>
    <row r="2317" spans="3:18" x14ac:dyDescent="0.3">
      <c r="C2317">
        <v>298</v>
      </c>
      <c r="D2317">
        <v>2052</v>
      </c>
      <c r="E2317">
        <v>0</v>
      </c>
      <c r="G2317">
        <v>5</v>
      </c>
      <c r="H2317">
        <v>0</v>
      </c>
      <c r="I2317">
        <v>0</v>
      </c>
      <c r="J2317">
        <v>15</v>
      </c>
      <c r="K2317">
        <v>5</v>
      </c>
      <c r="L2317">
        <v>1</v>
      </c>
      <c r="M2317">
        <v>5</v>
      </c>
      <c r="N2317">
        <v>10092</v>
      </c>
      <c r="O2317">
        <v>1</v>
      </c>
      <c r="R2317">
        <v>1</v>
      </c>
    </row>
    <row r="2318" spans="3:18" x14ac:dyDescent="0.3">
      <c r="C2318">
        <v>299</v>
      </c>
      <c r="D2318">
        <v>2052</v>
      </c>
      <c r="E2318">
        <v>0</v>
      </c>
      <c r="G2318">
        <v>15</v>
      </c>
      <c r="H2318">
        <v>0</v>
      </c>
      <c r="I2318">
        <v>0</v>
      </c>
      <c r="J2318">
        <v>15</v>
      </c>
      <c r="K2318">
        <v>5</v>
      </c>
      <c r="L2318">
        <v>1</v>
      </c>
      <c r="M2318">
        <v>5</v>
      </c>
      <c r="N2318">
        <v>10096</v>
      </c>
      <c r="O2318">
        <v>1</v>
      </c>
      <c r="R2318">
        <v>2</v>
      </c>
    </row>
    <row r="2319" spans="3:18" x14ac:dyDescent="0.3">
      <c r="C2319">
        <v>300</v>
      </c>
      <c r="D2319">
        <v>2052</v>
      </c>
      <c r="E2319">
        <v>0</v>
      </c>
      <c r="G2319">
        <v>25</v>
      </c>
      <c r="H2319">
        <v>0</v>
      </c>
      <c r="I2319">
        <v>0</v>
      </c>
      <c r="J2319">
        <v>15</v>
      </c>
      <c r="K2319">
        <v>5</v>
      </c>
      <c r="L2319">
        <v>1</v>
      </c>
      <c r="M2319">
        <v>5</v>
      </c>
      <c r="N2319">
        <v>10101</v>
      </c>
      <c r="O2319">
        <v>1</v>
      </c>
      <c r="R2319">
        <v>1</v>
      </c>
    </row>
    <row r="2320" spans="3:18" x14ac:dyDescent="0.3">
      <c r="C2320">
        <v>301</v>
      </c>
      <c r="D2320">
        <v>2052</v>
      </c>
      <c r="E2320">
        <v>0</v>
      </c>
      <c r="G2320">
        <v>35</v>
      </c>
      <c r="H2320">
        <v>0</v>
      </c>
      <c r="I2320">
        <v>0</v>
      </c>
      <c r="J2320">
        <v>15</v>
      </c>
      <c r="K2320">
        <v>5</v>
      </c>
      <c r="L2320">
        <v>1</v>
      </c>
      <c r="M2320">
        <v>5</v>
      </c>
      <c r="N2320">
        <v>10106</v>
      </c>
      <c r="O2320">
        <v>1</v>
      </c>
      <c r="R2320">
        <v>1</v>
      </c>
    </row>
    <row r="2321" spans="3:18" x14ac:dyDescent="0.3">
      <c r="C2321">
        <v>302</v>
      </c>
      <c r="D2321">
        <v>2053</v>
      </c>
      <c r="E2321">
        <v>0</v>
      </c>
      <c r="G2321">
        <v>5</v>
      </c>
      <c r="H2321">
        <v>0</v>
      </c>
      <c r="I2321">
        <v>0</v>
      </c>
      <c r="J2321">
        <v>15</v>
      </c>
      <c r="K2321">
        <v>5</v>
      </c>
      <c r="L2321">
        <v>1</v>
      </c>
      <c r="M2321">
        <v>5</v>
      </c>
      <c r="N2321">
        <v>10092</v>
      </c>
      <c r="O2321">
        <v>1</v>
      </c>
      <c r="R2321">
        <v>1</v>
      </c>
    </row>
    <row r="2322" spans="3:18" x14ac:dyDescent="0.3">
      <c r="C2322">
        <v>303</v>
      </c>
      <c r="D2322">
        <v>2053</v>
      </c>
      <c r="E2322">
        <v>0</v>
      </c>
      <c r="G2322">
        <v>15</v>
      </c>
      <c r="H2322">
        <v>0</v>
      </c>
      <c r="I2322">
        <v>0</v>
      </c>
      <c r="J2322">
        <v>15</v>
      </c>
      <c r="K2322">
        <v>5</v>
      </c>
      <c r="L2322">
        <v>1</v>
      </c>
      <c r="M2322">
        <v>5</v>
      </c>
      <c r="N2322">
        <v>10097</v>
      </c>
      <c r="O2322">
        <v>1</v>
      </c>
      <c r="R2322">
        <v>2</v>
      </c>
    </row>
    <row r="2323" spans="3:18" x14ac:dyDescent="0.3">
      <c r="C2323">
        <v>304</v>
      </c>
      <c r="D2323">
        <v>2053</v>
      </c>
      <c r="E2323">
        <v>0</v>
      </c>
      <c r="G2323">
        <v>25</v>
      </c>
      <c r="H2323">
        <v>0</v>
      </c>
      <c r="I2323">
        <v>0</v>
      </c>
      <c r="J2323">
        <v>15</v>
      </c>
      <c r="K2323">
        <v>5</v>
      </c>
      <c r="L2323">
        <v>1</v>
      </c>
      <c r="M2323">
        <v>5</v>
      </c>
      <c r="N2323">
        <v>10101</v>
      </c>
      <c r="O2323">
        <v>1</v>
      </c>
      <c r="R2323">
        <v>2</v>
      </c>
    </row>
    <row r="2324" spans="3:18" x14ac:dyDescent="0.3">
      <c r="C2324">
        <v>305</v>
      </c>
      <c r="D2324">
        <v>2053</v>
      </c>
      <c r="E2324">
        <v>0</v>
      </c>
      <c r="G2324">
        <v>35</v>
      </c>
      <c r="H2324">
        <v>0</v>
      </c>
      <c r="I2324">
        <v>0</v>
      </c>
      <c r="J2324">
        <v>15</v>
      </c>
      <c r="K2324">
        <v>5</v>
      </c>
      <c r="L2324">
        <v>1</v>
      </c>
      <c r="M2324">
        <v>5</v>
      </c>
      <c r="N2324">
        <v>10105</v>
      </c>
      <c r="O2324">
        <v>1</v>
      </c>
      <c r="R2324">
        <v>1</v>
      </c>
    </row>
    <row r="2325" spans="3:18" x14ac:dyDescent="0.3">
      <c r="C2325">
        <v>306</v>
      </c>
      <c r="D2325">
        <v>2054</v>
      </c>
      <c r="E2325">
        <v>0</v>
      </c>
      <c r="G2325">
        <v>5</v>
      </c>
      <c r="H2325">
        <v>0</v>
      </c>
      <c r="I2325">
        <v>0</v>
      </c>
      <c r="J2325">
        <v>15</v>
      </c>
      <c r="K2325">
        <v>5</v>
      </c>
      <c r="L2325">
        <v>1</v>
      </c>
      <c r="M2325">
        <v>5</v>
      </c>
      <c r="N2325">
        <v>10092</v>
      </c>
      <c r="O2325">
        <v>1</v>
      </c>
      <c r="R2325">
        <v>1</v>
      </c>
    </row>
    <row r="2326" spans="3:18" x14ac:dyDescent="0.3">
      <c r="C2326">
        <v>307</v>
      </c>
      <c r="D2326">
        <v>2054</v>
      </c>
      <c r="E2326">
        <v>0</v>
      </c>
      <c r="G2326">
        <v>15</v>
      </c>
      <c r="H2326">
        <v>0</v>
      </c>
      <c r="I2326">
        <v>0</v>
      </c>
      <c r="J2326">
        <v>15</v>
      </c>
      <c r="K2326">
        <v>5</v>
      </c>
      <c r="L2326">
        <v>1</v>
      </c>
      <c r="M2326">
        <v>5</v>
      </c>
      <c r="N2326">
        <v>10097</v>
      </c>
      <c r="O2326">
        <v>1</v>
      </c>
      <c r="R2326">
        <v>1</v>
      </c>
    </row>
    <row r="2327" spans="3:18" x14ac:dyDescent="0.3">
      <c r="C2327">
        <v>308</v>
      </c>
      <c r="D2327">
        <v>2054</v>
      </c>
      <c r="E2327">
        <v>1</v>
      </c>
      <c r="F2327">
        <v>0.5</v>
      </c>
      <c r="I2327">
        <v>1</v>
      </c>
      <c r="N2327">
        <v>10096</v>
      </c>
      <c r="O2327">
        <v>1</v>
      </c>
      <c r="P2327">
        <v>40000</v>
      </c>
      <c r="Q2327">
        <v>5</v>
      </c>
      <c r="R2327">
        <v>1</v>
      </c>
    </row>
    <row r="2328" spans="3:18" x14ac:dyDescent="0.3">
      <c r="C2328">
        <v>309</v>
      </c>
      <c r="D2328">
        <v>2054</v>
      </c>
      <c r="E2328">
        <v>0</v>
      </c>
      <c r="G2328">
        <v>25</v>
      </c>
      <c r="H2328">
        <v>0</v>
      </c>
      <c r="I2328">
        <v>0</v>
      </c>
      <c r="J2328">
        <v>15</v>
      </c>
      <c r="K2328">
        <v>5</v>
      </c>
      <c r="L2328">
        <v>1</v>
      </c>
      <c r="M2328">
        <v>5</v>
      </c>
      <c r="N2328">
        <v>10100</v>
      </c>
      <c r="O2328">
        <v>1</v>
      </c>
      <c r="R2328">
        <v>1</v>
      </c>
    </row>
    <row r="2329" spans="3:18" x14ac:dyDescent="0.3">
      <c r="C2329">
        <v>310</v>
      </c>
      <c r="D2329">
        <v>2054</v>
      </c>
      <c r="E2329">
        <v>0</v>
      </c>
      <c r="G2329">
        <v>35</v>
      </c>
      <c r="H2329">
        <v>0</v>
      </c>
      <c r="I2329">
        <v>0</v>
      </c>
      <c r="J2329">
        <v>15</v>
      </c>
      <c r="K2329">
        <v>5</v>
      </c>
      <c r="L2329">
        <v>1</v>
      </c>
      <c r="M2329">
        <v>5</v>
      </c>
      <c r="N2329">
        <v>10106</v>
      </c>
      <c r="O2329">
        <v>1</v>
      </c>
      <c r="R2329">
        <v>1</v>
      </c>
    </row>
    <row r="2330" spans="3:18" x14ac:dyDescent="0.3">
      <c r="C2330">
        <v>311</v>
      </c>
      <c r="D2330">
        <v>2055</v>
      </c>
      <c r="E2330">
        <v>0</v>
      </c>
      <c r="G2330">
        <v>5</v>
      </c>
      <c r="H2330">
        <v>0</v>
      </c>
      <c r="I2330">
        <v>0</v>
      </c>
      <c r="J2330">
        <v>15</v>
      </c>
      <c r="K2330">
        <v>5</v>
      </c>
      <c r="L2330">
        <v>1</v>
      </c>
      <c r="M2330">
        <v>5</v>
      </c>
      <c r="N2330">
        <v>10094</v>
      </c>
      <c r="O2330">
        <v>1</v>
      </c>
      <c r="R2330">
        <v>1</v>
      </c>
    </row>
    <row r="2331" spans="3:18" x14ac:dyDescent="0.3">
      <c r="C2331">
        <v>312</v>
      </c>
      <c r="D2331">
        <v>2055</v>
      </c>
      <c r="E2331">
        <v>0</v>
      </c>
      <c r="G2331">
        <v>15</v>
      </c>
      <c r="H2331">
        <v>0</v>
      </c>
      <c r="I2331">
        <v>0</v>
      </c>
      <c r="J2331">
        <v>15</v>
      </c>
      <c r="K2331">
        <v>5</v>
      </c>
      <c r="L2331">
        <v>1</v>
      </c>
      <c r="M2331">
        <v>5</v>
      </c>
      <c r="N2331">
        <v>10098</v>
      </c>
      <c r="O2331">
        <v>1</v>
      </c>
      <c r="R2331">
        <v>1</v>
      </c>
    </row>
    <row r="2332" spans="3:18" x14ac:dyDescent="0.3">
      <c r="C2332">
        <v>313</v>
      </c>
      <c r="D2332">
        <v>2055</v>
      </c>
      <c r="E2332">
        <v>1</v>
      </c>
      <c r="F2332">
        <v>0.5</v>
      </c>
      <c r="I2332">
        <v>1</v>
      </c>
      <c r="N2332">
        <v>10097</v>
      </c>
      <c r="O2332">
        <v>1</v>
      </c>
      <c r="P2332">
        <v>40000</v>
      </c>
      <c r="Q2332">
        <v>5</v>
      </c>
      <c r="R2332">
        <v>1</v>
      </c>
    </row>
    <row r="2333" spans="3:18" x14ac:dyDescent="0.3">
      <c r="C2333">
        <v>314</v>
      </c>
      <c r="D2333">
        <v>2055</v>
      </c>
      <c r="E2333">
        <v>0</v>
      </c>
      <c r="G2333">
        <v>25</v>
      </c>
      <c r="H2333">
        <v>0</v>
      </c>
      <c r="I2333">
        <v>0</v>
      </c>
      <c r="J2333">
        <v>15</v>
      </c>
      <c r="K2333">
        <v>5</v>
      </c>
      <c r="L2333">
        <v>1</v>
      </c>
      <c r="M2333">
        <v>5</v>
      </c>
      <c r="N2333">
        <v>10099</v>
      </c>
      <c r="O2333">
        <v>1</v>
      </c>
      <c r="R2333">
        <v>1</v>
      </c>
    </row>
    <row r="2334" spans="3:18" x14ac:dyDescent="0.3">
      <c r="C2334">
        <v>315</v>
      </c>
      <c r="D2334">
        <v>2055</v>
      </c>
      <c r="E2334">
        <v>0</v>
      </c>
      <c r="G2334">
        <v>35</v>
      </c>
      <c r="H2334">
        <v>0</v>
      </c>
      <c r="I2334">
        <v>0</v>
      </c>
      <c r="J2334">
        <v>15</v>
      </c>
      <c r="K2334">
        <v>5</v>
      </c>
      <c r="L2334">
        <v>1</v>
      </c>
      <c r="M2334">
        <v>5</v>
      </c>
      <c r="N2334">
        <v>10106</v>
      </c>
      <c r="O2334">
        <v>1</v>
      </c>
      <c r="R2334">
        <v>1</v>
      </c>
    </row>
    <row r="2335" spans="3:18" x14ac:dyDescent="0.3">
      <c r="C2335">
        <v>316</v>
      </c>
      <c r="D2335">
        <v>2056</v>
      </c>
      <c r="E2335">
        <v>0</v>
      </c>
      <c r="G2335">
        <v>0</v>
      </c>
      <c r="H2335">
        <v>0</v>
      </c>
      <c r="I2335">
        <v>1</v>
      </c>
      <c r="N2335">
        <v>10110</v>
      </c>
      <c r="O2335">
        <v>100</v>
      </c>
      <c r="R2335">
        <v>1</v>
      </c>
    </row>
    <row r="2336" spans="3:18" x14ac:dyDescent="0.3">
      <c r="C2336">
        <v>317</v>
      </c>
      <c r="D2336">
        <v>2056</v>
      </c>
      <c r="E2336">
        <v>0</v>
      </c>
      <c r="G2336">
        <v>5</v>
      </c>
      <c r="H2336">
        <v>0</v>
      </c>
      <c r="I2336">
        <v>0</v>
      </c>
      <c r="J2336">
        <v>15</v>
      </c>
      <c r="K2336">
        <v>5</v>
      </c>
      <c r="L2336">
        <v>1</v>
      </c>
      <c r="M2336">
        <v>5</v>
      </c>
      <c r="N2336">
        <v>10094</v>
      </c>
      <c r="O2336">
        <v>1</v>
      </c>
      <c r="R2336">
        <v>1</v>
      </c>
    </row>
    <row r="2337" spans="3:18" x14ac:dyDescent="0.3">
      <c r="C2337">
        <v>318</v>
      </c>
      <c r="D2337">
        <v>2056</v>
      </c>
      <c r="E2337">
        <v>0</v>
      </c>
      <c r="G2337">
        <v>15</v>
      </c>
      <c r="H2337">
        <v>0</v>
      </c>
      <c r="I2337">
        <v>0</v>
      </c>
      <c r="J2337">
        <v>15</v>
      </c>
      <c r="K2337">
        <v>5</v>
      </c>
      <c r="L2337">
        <v>1</v>
      </c>
      <c r="M2337">
        <v>5</v>
      </c>
      <c r="N2337">
        <v>10097</v>
      </c>
      <c r="O2337">
        <v>1</v>
      </c>
      <c r="R2337">
        <v>2</v>
      </c>
    </row>
    <row r="2338" spans="3:18" x14ac:dyDescent="0.3">
      <c r="C2338">
        <v>319</v>
      </c>
      <c r="D2338">
        <v>2056</v>
      </c>
      <c r="E2338">
        <v>0</v>
      </c>
      <c r="G2338">
        <v>25</v>
      </c>
      <c r="H2338">
        <v>0</v>
      </c>
      <c r="I2338">
        <v>0</v>
      </c>
      <c r="J2338">
        <v>15</v>
      </c>
      <c r="K2338">
        <v>5</v>
      </c>
      <c r="L2338">
        <v>1</v>
      </c>
      <c r="M2338">
        <v>5</v>
      </c>
      <c r="N2338">
        <v>10101</v>
      </c>
      <c r="O2338">
        <v>1</v>
      </c>
      <c r="R2338">
        <v>2</v>
      </c>
    </row>
    <row r="2339" spans="3:18" x14ac:dyDescent="0.3">
      <c r="C2339">
        <v>320</v>
      </c>
      <c r="D2339">
        <v>2056</v>
      </c>
      <c r="E2339">
        <v>0</v>
      </c>
      <c r="G2339">
        <v>35</v>
      </c>
      <c r="H2339">
        <v>0</v>
      </c>
      <c r="I2339">
        <v>0</v>
      </c>
      <c r="J2339">
        <v>15</v>
      </c>
      <c r="K2339">
        <v>5</v>
      </c>
      <c r="L2339">
        <v>1</v>
      </c>
      <c r="M2339">
        <v>5</v>
      </c>
      <c r="N2339">
        <v>10106</v>
      </c>
      <c r="O2339">
        <v>1</v>
      </c>
      <c r="R2339">
        <v>1</v>
      </c>
    </row>
    <row r="2340" spans="3:18" x14ac:dyDescent="0.3">
      <c r="C2340">
        <v>321</v>
      </c>
      <c r="D2340">
        <v>2061</v>
      </c>
      <c r="E2340">
        <v>0</v>
      </c>
      <c r="G2340">
        <v>5</v>
      </c>
      <c r="H2340">
        <v>0</v>
      </c>
      <c r="I2340">
        <v>0</v>
      </c>
      <c r="J2340">
        <v>10</v>
      </c>
      <c r="K2340">
        <v>4</v>
      </c>
      <c r="L2340">
        <v>1</v>
      </c>
      <c r="M2340">
        <v>6</v>
      </c>
      <c r="N2340">
        <v>10002</v>
      </c>
      <c r="O2340">
        <v>1</v>
      </c>
      <c r="R2340">
        <v>1</v>
      </c>
    </row>
    <row r="2341" spans="3:18" x14ac:dyDescent="0.3">
      <c r="C2341">
        <v>322</v>
      </c>
      <c r="D2341">
        <v>2061</v>
      </c>
      <c r="E2341">
        <v>0</v>
      </c>
      <c r="G2341">
        <v>10</v>
      </c>
      <c r="H2341">
        <v>0</v>
      </c>
      <c r="I2341">
        <v>0</v>
      </c>
      <c r="J2341">
        <v>10</v>
      </c>
      <c r="K2341">
        <v>4</v>
      </c>
      <c r="L2341">
        <v>1</v>
      </c>
      <c r="M2341">
        <v>6</v>
      </c>
      <c r="N2341">
        <v>10029</v>
      </c>
      <c r="O2341">
        <v>1</v>
      </c>
      <c r="R2341">
        <v>2</v>
      </c>
    </row>
    <row r="2342" spans="3:18" x14ac:dyDescent="0.3">
      <c r="C2342">
        <v>323</v>
      </c>
      <c r="D2342">
        <v>2061</v>
      </c>
      <c r="E2342">
        <v>0</v>
      </c>
      <c r="G2342">
        <v>15</v>
      </c>
      <c r="H2342">
        <v>0</v>
      </c>
      <c r="I2342">
        <v>0</v>
      </c>
      <c r="J2342">
        <v>10</v>
      </c>
      <c r="K2342">
        <v>4</v>
      </c>
      <c r="L2342">
        <v>1</v>
      </c>
      <c r="M2342">
        <v>6</v>
      </c>
      <c r="N2342">
        <v>10055</v>
      </c>
      <c r="O2342">
        <v>1</v>
      </c>
      <c r="R2342">
        <v>1</v>
      </c>
    </row>
    <row r="2343" spans="3:18" x14ac:dyDescent="0.3">
      <c r="C2343">
        <v>324</v>
      </c>
      <c r="D2343">
        <v>2061</v>
      </c>
      <c r="E2343">
        <v>0</v>
      </c>
      <c r="G2343">
        <v>20</v>
      </c>
      <c r="H2343">
        <v>0</v>
      </c>
      <c r="I2343">
        <v>0</v>
      </c>
      <c r="J2343">
        <v>10</v>
      </c>
      <c r="K2343">
        <v>4</v>
      </c>
      <c r="L2343">
        <v>1</v>
      </c>
      <c r="M2343">
        <v>6</v>
      </c>
      <c r="N2343">
        <v>10083</v>
      </c>
      <c r="O2343">
        <v>1</v>
      </c>
      <c r="R2343">
        <v>1</v>
      </c>
    </row>
    <row r="2344" spans="3:18" x14ac:dyDescent="0.3">
      <c r="C2344">
        <v>325</v>
      </c>
      <c r="D2344">
        <v>2062</v>
      </c>
      <c r="E2344">
        <v>0</v>
      </c>
      <c r="G2344">
        <v>5</v>
      </c>
      <c r="H2344">
        <v>0</v>
      </c>
      <c r="I2344">
        <v>0</v>
      </c>
      <c r="J2344">
        <v>10</v>
      </c>
      <c r="K2344">
        <v>4</v>
      </c>
      <c r="L2344">
        <v>1</v>
      </c>
      <c r="M2344">
        <v>6</v>
      </c>
      <c r="N2344">
        <v>10025</v>
      </c>
      <c r="O2344">
        <v>1</v>
      </c>
      <c r="R2344">
        <v>2</v>
      </c>
    </row>
    <row r="2345" spans="3:18" x14ac:dyDescent="0.3">
      <c r="C2345">
        <v>326</v>
      </c>
      <c r="D2345">
        <v>2062</v>
      </c>
      <c r="E2345">
        <v>0</v>
      </c>
      <c r="G2345">
        <v>10</v>
      </c>
      <c r="H2345">
        <v>0</v>
      </c>
      <c r="I2345">
        <v>0</v>
      </c>
      <c r="J2345">
        <v>10</v>
      </c>
      <c r="K2345">
        <v>4</v>
      </c>
      <c r="L2345">
        <v>1</v>
      </c>
      <c r="M2345">
        <v>6</v>
      </c>
      <c r="N2345">
        <v>10028</v>
      </c>
      <c r="O2345">
        <v>1</v>
      </c>
      <c r="R2345">
        <v>2</v>
      </c>
    </row>
    <row r="2346" spans="3:18" x14ac:dyDescent="0.3">
      <c r="C2346">
        <v>327</v>
      </c>
      <c r="D2346">
        <v>2062</v>
      </c>
      <c r="E2346">
        <v>0</v>
      </c>
      <c r="G2346">
        <v>15</v>
      </c>
      <c r="H2346">
        <v>0</v>
      </c>
      <c r="I2346">
        <v>0</v>
      </c>
      <c r="J2346">
        <v>10</v>
      </c>
      <c r="K2346">
        <v>4</v>
      </c>
      <c r="L2346">
        <v>1</v>
      </c>
      <c r="M2346">
        <v>6</v>
      </c>
      <c r="N2346">
        <v>10077</v>
      </c>
      <c r="O2346">
        <v>1</v>
      </c>
      <c r="R2346">
        <v>1</v>
      </c>
    </row>
    <row r="2347" spans="3:18" x14ac:dyDescent="0.3">
      <c r="C2347">
        <v>328</v>
      </c>
      <c r="D2347">
        <v>2062</v>
      </c>
      <c r="E2347">
        <v>0</v>
      </c>
      <c r="G2347">
        <v>20</v>
      </c>
      <c r="H2347">
        <v>0</v>
      </c>
      <c r="I2347">
        <v>0</v>
      </c>
      <c r="J2347">
        <v>10</v>
      </c>
      <c r="K2347">
        <v>4</v>
      </c>
      <c r="L2347">
        <v>1</v>
      </c>
      <c r="M2347">
        <v>6</v>
      </c>
      <c r="N2347">
        <v>10105</v>
      </c>
      <c r="O2347">
        <v>1</v>
      </c>
      <c r="R2347">
        <v>1</v>
      </c>
    </row>
    <row r="2348" spans="3:18" x14ac:dyDescent="0.3">
      <c r="C2348">
        <v>329</v>
      </c>
      <c r="D2348">
        <v>2063</v>
      </c>
      <c r="E2348">
        <v>0</v>
      </c>
      <c r="G2348">
        <v>5</v>
      </c>
      <c r="H2348">
        <v>0</v>
      </c>
      <c r="I2348">
        <v>0</v>
      </c>
      <c r="J2348">
        <v>10</v>
      </c>
      <c r="K2348">
        <v>4</v>
      </c>
      <c r="L2348">
        <v>1</v>
      </c>
      <c r="M2348">
        <v>6</v>
      </c>
      <c r="N2348">
        <v>10048</v>
      </c>
      <c r="O2348">
        <v>1</v>
      </c>
      <c r="R2348">
        <v>2</v>
      </c>
    </row>
    <row r="2349" spans="3:18" x14ac:dyDescent="0.3">
      <c r="C2349">
        <v>330</v>
      </c>
      <c r="D2349">
        <v>2063</v>
      </c>
      <c r="E2349">
        <v>0</v>
      </c>
      <c r="G2349">
        <v>10</v>
      </c>
      <c r="H2349">
        <v>0</v>
      </c>
      <c r="I2349">
        <v>0</v>
      </c>
      <c r="J2349">
        <v>10</v>
      </c>
      <c r="K2349">
        <v>4</v>
      </c>
      <c r="L2349">
        <v>1</v>
      </c>
      <c r="M2349">
        <v>6</v>
      </c>
      <c r="N2349">
        <v>10051</v>
      </c>
      <c r="O2349">
        <v>1</v>
      </c>
      <c r="R2349">
        <v>2</v>
      </c>
    </row>
    <row r="2350" spans="3:18" x14ac:dyDescent="0.3">
      <c r="C2350">
        <v>331</v>
      </c>
      <c r="D2350">
        <v>2063</v>
      </c>
      <c r="E2350">
        <v>0</v>
      </c>
      <c r="G2350">
        <v>15</v>
      </c>
      <c r="H2350">
        <v>0</v>
      </c>
      <c r="I2350">
        <v>0</v>
      </c>
      <c r="J2350">
        <v>10</v>
      </c>
      <c r="K2350">
        <v>4</v>
      </c>
      <c r="L2350">
        <v>1</v>
      </c>
      <c r="M2350">
        <v>6</v>
      </c>
      <c r="N2350">
        <v>10100</v>
      </c>
      <c r="O2350">
        <v>1</v>
      </c>
      <c r="R2350">
        <v>2</v>
      </c>
    </row>
    <row r="2351" spans="3:18" x14ac:dyDescent="0.3">
      <c r="C2351">
        <v>332</v>
      </c>
      <c r="D2351">
        <v>2063</v>
      </c>
      <c r="E2351">
        <v>0</v>
      </c>
      <c r="G2351">
        <v>20</v>
      </c>
      <c r="H2351">
        <v>0</v>
      </c>
      <c r="I2351">
        <v>0</v>
      </c>
      <c r="J2351">
        <v>10</v>
      </c>
      <c r="K2351">
        <v>4</v>
      </c>
      <c r="L2351">
        <v>1</v>
      </c>
      <c r="M2351">
        <v>6</v>
      </c>
      <c r="N2351">
        <v>10016</v>
      </c>
      <c r="O2351">
        <v>1</v>
      </c>
      <c r="R2351">
        <v>1</v>
      </c>
    </row>
    <row r="2352" spans="3:18" x14ac:dyDescent="0.3">
      <c r="C2352">
        <v>333</v>
      </c>
      <c r="D2352">
        <v>2064</v>
      </c>
      <c r="E2352">
        <v>0</v>
      </c>
      <c r="G2352">
        <v>5</v>
      </c>
      <c r="H2352">
        <v>0</v>
      </c>
      <c r="I2352">
        <v>0</v>
      </c>
      <c r="J2352">
        <v>10</v>
      </c>
      <c r="K2352">
        <v>4</v>
      </c>
      <c r="L2352">
        <v>1</v>
      </c>
      <c r="M2352">
        <v>6</v>
      </c>
      <c r="N2352">
        <v>10069</v>
      </c>
      <c r="O2352">
        <v>1</v>
      </c>
      <c r="R2352">
        <v>1</v>
      </c>
    </row>
    <row r="2353" spans="3:18" x14ac:dyDescent="0.3">
      <c r="C2353">
        <v>334</v>
      </c>
      <c r="D2353">
        <v>2064</v>
      </c>
      <c r="E2353">
        <v>0</v>
      </c>
      <c r="G2353">
        <v>10</v>
      </c>
      <c r="H2353">
        <v>0</v>
      </c>
      <c r="I2353">
        <v>0</v>
      </c>
      <c r="J2353">
        <v>10</v>
      </c>
      <c r="K2353">
        <v>4</v>
      </c>
      <c r="L2353">
        <v>1</v>
      </c>
      <c r="M2353">
        <v>6</v>
      </c>
      <c r="N2353">
        <v>10074</v>
      </c>
      <c r="O2353">
        <v>1</v>
      </c>
      <c r="R2353">
        <v>1</v>
      </c>
    </row>
    <row r="2354" spans="3:18" x14ac:dyDescent="0.3">
      <c r="C2354">
        <v>335</v>
      </c>
      <c r="D2354">
        <v>2064</v>
      </c>
      <c r="E2354">
        <v>0</v>
      </c>
      <c r="G2354">
        <v>15</v>
      </c>
      <c r="H2354">
        <v>0</v>
      </c>
      <c r="I2354">
        <v>0</v>
      </c>
      <c r="J2354">
        <v>10</v>
      </c>
      <c r="K2354">
        <v>4</v>
      </c>
      <c r="L2354">
        <v>1</v>
      </c>
      <c r="M2354">
        <v>6</v>
      </c>
      <c r="N2354">
        <v>10012</v>
      </c>
      <c r="O2354">
        <v>1</v>
      </c>
      <c r="R2354">
        <v>1</v>
      </c>
    </row>
    <row r="2355" spans="3:18" x14ac:dyDescent="0.3">
      <c r="C2355">
        <v>336</v>
      </c>
      <c r="D2355">
        <v>2064</v>
      </c>
      <c r="E2355">
        <v>0</v>
      </c>
      <c r="G2355">
        <v>20</v>
      </c>
      <c r="H2355">
        <v>0</v>
      </c>
      <c r="I2355">
        <v>0</v>
      </c>
      <c r="J2355">
        <v>10</v>
      </c>
      <c r="K2355">
        <v>4</v>
      </c>
      <c r="L2355">
        <v>1</v>
      </c>
      <c r="M2355">
        <v>6</v>
      </c>
      <c r="N2355">
        <v>10037</v>
      </c>
      <c r="O2355">
        <v>1</v>
      </c>
      <c r="R2355">
        <v>1</v>
      </c>
    </row>
    <row r="2356" spans="3:18" x14ac:dyDescent="0.3">
      <c r="C2356">
        <v>337</v>
      </c>
      <c r="D2356">
        <v>2065</v>
      </c>
      <c r="E2356">
        <v>0</v>
      </c>
      <c r="G2356">
        <v>5</v>
      </c>
      <c r="H2356">
        <v>0</v>
      </c>
      <c r="I2356">
        <v>0</v>
      </c>
      <c r="J2356">
        <v>10</v>
      </c>
      <c r="K2356">
        <v>4</v>
      </c>
      <c r="L2356">
        <v>1</v>
      </c>
      <c r="M2356">
        <v>6</v>
      </c>
      <c r="N2356">
        <v>10092</v>
      </c>
      <c r="O2356">
        <v>1</v>
      </c>
      <c r="R2356">
        <v>2</v>
      </c>
    </row>
    <row r="2357" spans="3:18" x14ac:dyDescent="0.3">
      <c r="C2357">
        <v>338</v>
      </c>
      <c r="D2357">
        <v>2065</v>
      </c>
      <c r="E2357">
        <v>0</v>
      </c>
      <c r="G2357">
        <v>10</v>
      </c>
      <c r="H2357">
        <v>0</v>
      </c>
      <c r="I2357">
        <v>0</v>
      </c>
      <c r="J2357">
        <v>10</v>
      </c>
      <c r="K2357">
        <v>4</v>
      </c>
      <c r="L2357">
        <v>1</v>
      </c>
      <c r="M2357">
        <v>6</v>
      </c>
      <c r="N2357">
        <v>10096</v>
      </c>
      <c r="O2357">
        <v>1</v>
      </c>
      <c r="R2357">
        <v>1</v>
      </c>
    </row>
    <row r="2358" spans="3:18" x14ac:dyDescent="0.3">
      <c r="C2358">
        <v>339</v>
      </c>
      <c r="D2358">
        <v>2065</v>
      </c>
      <c r="E2358">
        <v>0</v>
      </c>
      <c r="G2358">
        <v>15</v>
      </c>
      <c r="H2358">
        <v>0</v>
      </c>
      <c r="I2358">
        <v>0</v>
      </c>
      <c r="J2358">
        <v>10</v>
      </c>
      <c r="K2358">
        <v>4</v>
      </c>
      <c r="L2358">
        <v>1</v>
      </c>
      <c r="M2358">
        <v>6</v>
      </c>
      <c r="N2358">
        <v>10033</v>
      </c>
      <c r="O2358">
        <v>1</v>
      </c>
      <c r="R2358">
        <v>1</v>
      </c>
    </row>
    <row r="2359" spans="3:18" x14ac:dyDescent="0.3">
      <c r="C2359">
        <v>340</v>
      </c>
      <c r="D2359">
        <v>2065</v>
      </c>
      <c r="E2359">
        <v>0</v>
      </c>
      <c r="G2359">
        <v>20</v>
      </c>
      <c r="H2359">
        <v>0</v>
      </c>
      <c r="I2359">
        <v>0</v>
      </c>
      <c r="J2359">
        <v>10</v>
      </c>
      <c r="K2359">
        <v>4</v>
      </c>
      <c r="L2359">
        <v>1</v>
      </c>
      <c r="M2359">
        <v>6</v>
      </c>
      <c r="N2359">
        <v>10041</v>
      </c>
      <c r="O2359">
        <v>1</v>
      </c>
      <c r="R2359">
        <v>1</v>
      </c>
    </row>
    <row r="2360" spans="3:18" x14ac:dyDescent="0.3">
      <c r="C2360">
        <v>341</v>
      </c>
      <c r="D2360">
        <v>2066</v>
      </c>
      <c r="E2360">
        <v>0</v>
      </c>
      <c r="G2360">
        <v>5</v>
      </c>
      <c r="H2360">
        <v>0</v>
      </c>
      <c r="I2360">
        <v>0</v>
      </c>
      <c r="J2360">
        <v>10</v>
      </c>
      <c r="K2360">
        <v>4</v>
      </c>
      <c r="L2360">
        <v>1</v>
      </c>
      <c r="M2360">
        <v>6</v>
      </c>
      <c r="N2360">
        <v>10068</v>
      </c>
      <c r="O2360">
        <v>1</v>
      </c>
      <c r="R2360">
        <v>2</v>
      </c>
    </row>
    <row r="2361" spans="3:18" x14ac:dyDescent="0.3">
      <c r="C2361">
        <v>342</v>
      </c>
      <c r="D2361">
        <v>2066</v>
      </c>
      <c r="E2361">
        <v>0</v>
      </c>
      <c r="G2361">
        <v>10</v>
      </c>
      <c r="H2361">
        <v>0</v>
      </c>
      <c r="I2361">
        <v>0</v>
      </c>
      <c r="J2361">
        <v>10</v>
      </c>
      <c r="K2361">
        <v>4</v>
      </c>
      <c r="L2361">
        <v>1</v>
      </c>
      <c r="M2361">
        <v>6</v>
      </c>
      <c r="N2361">
        <v>10007</v>
      </c>
      <c r="O2361">
        <v>1</v>
      </c>
      <c r="R2361">
        <v>2</v>
      </c>
    </row>
    <row r="2362" spans="3:18" x14ac:dyDescent="0.3">
      <c r="C2362">
        <v>343</v>
      </c>
      <c r="D2362">
        <v>2066</v>
      </c>
      <c r="E2362">
        <v>0</v>
      </c>
      <c r="G2362">
        <v>15</v>
      </c>
      <c r="H2362">
        <v>0</v>
      </c>
      <c r="I2362">
        <v>0</v>
      </c>
      <c r="J2362">
        <v>10</v>
      </c>
      <c r="K2362">
        <v>4</v>
      </c>
      <c r="L2362">
        <v>1</v>
      </c>
      <c r="M2362">
        <v>6</v>
      </c>
      <c r="N2362">
        <v>10056</v>
      </c>
      <c r="O2362">
        <v>1</v>
      </c>
      <c r="R2362">
        <v>1</v>
      </c>
    </row>
    <row r="2363" spans="3:18" x14ac:dyDescent="0.3">
      <c r="C2363">
        <v>344</v>
      </c>
      <c r="D2363">
        <v>2066</v>
      </c>
      <c r="E2363">
        <v>0</v>
      </c>
      <c r="G2363">
        <v>20</v>
      </c>
      <c r="H2363">
        <v>0</v>
      </c>
      <c r="I2363">
        <v>0</v>
      </c>
      <c r="J2363">
        <v>10</v>
      </c>
      <c r="K2363">
        <v>4</v>
      </c>
      <c r="L2363">
        <v>1</v>
      </c>
      <c r="M2363">
        <v>6</v>
      </c>
      <c r="N2363">
        <v>10015</v>
      </c>
      <c r="O2363">
        <v>1</v>
      </c>
      <c r="R2363">
        <v>1</v>
      </c>
    </row>
    <row r="2364" spans="3:18" x14ac:dyDescent="0.3">
      <c r="C2364">
        <v>401</v>
      </c>
      <c r="D2364">
        <v>4001</v>
      </c>
      <c r="E2364">
        <v>0</v>
      </c>
      <c r="G2364">
        <v>0</v>
      </c>
      <c r="H2364">
        <v>0</v>
      </c>
      <c r="I2364">
        <v>1</v>
      </c>
      <c r="N2364" t="s">
        <v>1557</v>
      </c>
      <c r="O2364">
        <v>150</v>
      </c>
      <c r="R2364">
        <v>1</v>
      </c>
    </row>
    <row r="2365" spans="3:18" x14ac:dyDescent="0.3">
      <c r="C2365">
        <v>402</v>
      </c>
      <c r="D2365">
        <v>4002</v>
      </c>
      <c r="E2365">
        <v>0</v>
      </c>
      <c r="G2365">
        <v>0</v>
      </c>
      <c r="H2365">
        <v>0</v>
      </c>
      <c r="I2365">
        <v>1</v>
      </c>
      <c r="N2365" t="s">
        <v>1558</v>
      </c>
      <c r="O2365">
        <v>150</v>
      </c>
      <c r="R2365">
        <v>1</v>
      </c>
    </row>
    <row r="2366" spans="3:18" x14ac:dyDescent="0.3">
      <c r="C2366">
        <v>403</v>
      </c>
      <c r="D2366">
        <v>4003</v>
      </c>
      <c r="E2366">
        <v>0</v>
      </c>
      <c r="G2366">
        <v>0</v>
      </c>
      <c r="H2366">
        <v>0</v>
      </c>
      <c r="I2366">
        <v>1</v>
      </c>
      <c r="N2366" t="s">
        <v>1559</v>
      </c>
      <c r="O2366">
        <v>150</v>
      </c>
      <c r="R2366">
        <v>1</v>
      </c>
    </row>
    <row r="2367" spans="3:18" x14ac:dyDescent="0.3">
      <c r="C2367">
        <v>404</v>
      </c>
      <c r="D2367">
        <v>4004</v>
      </c>
      <c r="E2367">
        <v>0</v>
      </c>
      <c r="G2367">
        <v>0</v>
      </c>
      <c r="H2367">
        <v>0</v>
      </c>
      <c r="I2367">
        <v>1</v>
      </c>
      <c r="N2367" t="s">
        <v>1560</v>
      </c>
      <c r="O2367">
        <v>150</v>
      </c>
      <c r="R2367">
        <v>1</v>
      </c>
    </row>
    <row r="2368" spans="3:18" x14ac:dyDescent="0.3">
      <c r="C2368">
        <v>405</v>
      </c>
      <c r="D2368">
        <v>4005</v>
      </c>
      <c r="E2368">
        <v>0</v>
      </c>
      <c r="G2368">
        <v>0</v>
      </c>
      <c r="H2368">
        <v>0</v>
      </c>
      <c r="I2368">
        <v>1</v>
      </c>
      <c r="N2368" t="s">
        <v>1561</v>
      </c>
      <c r="O2368">
        <v>150</v>
      </c>
      <c r="R2368">
        <v>1</v>
      </c>
    </row>
    <row r="2371" spans="3:18" x14ac:dyDescent="0.3">
      <c r="C2371" t="s">
        <v>1684</v>
      </c>
    </row>
    <row r="2372" spans="3:18" x14ac:dyDescent="0.3">
      <c r="C2372">
        <v>1</v>
      </c>
      <c r="D2372">
        <v>1</v>
      </c>
      <c r="E2372">
        <v>0</v>
      </c>
      <c r="G2372" t="s">
        <v>63</v>
      </c>
      <c r="H2372" t="s">
        <v>34</v>
      </c>
      <c r="I2372" t="s">
        <v>34</v>
      </c>
      <c r="J2372" t="s">
        <v>38</v>
      </c>
      <c r="K2372" t="s">
        <v>50</v>
      </c>
      <c r="L2372" t="s">
        <v>37</v>
      </c>
      <c r="M2372" t="s">
        <v>61</v>
      </c>
      <c r="N2372" t="s">
        <v>1574</v>
      </c>
      <c r="O2372" t="s">
        <v>37</v>
      </c>
      <c r="R2372">
        <v>1</v>
      </c>
    </row>
    <row r="2373" spans="3:18" x14ac:dyDescent="0.3">
      <c r="C2373">
        <v>2</v>
      </c>
      <c r="D2373">
        <v>2</v>
      </c>
      <c r="E2373">
        <v>0</v>
      </c>
      <c r="G2373">
        <v>10</v>
      </c>
      <c r="H2373">
        <v>0</v>
      </c>
      <c r="I2373">
        <v>0</v>
      </c>
      <c r="J2373">
        <v>15</v>
      </c>
      <c r="K2373">
        <v>5</v>
      </c>
      <c r="L2373">
        <v>1</v>
      </c>
      <c r="M2373">
        <v>6</v>
      </c>
      <c r="N2373">
        <v>10067</v>
      </c>
      <c r="O2373">
        <v>1</v>
      </c>
      <c r="R2373">
        <v>1</v>
      </c>
    </row>
    <row r="2374" spans="3:18" x14ac:dyDescent="0.3">
      <c r="C2374">
        <v>3</v>
      </c>
      <c r="D2374">
        <v>3</v>
      </c>
      <c r="E2374">
        <v>0</v>
      </c>
      <c r="G2374">
        <v>10</v>
      </c>
      <c r="H2374">
        <v>0</v>
      </c>
      <c r="I2374">
        <v>0</v>
      </c>
      <c r="J2374">
        <v>15</v>
      </c>
      <c r="K2374">
        <v>5</v>
      </c>
      <c r="L2374">
        <v>1</v>
      </c>
      <c r="M2374">
        <v>6</v>
      </c>
      <c r="N2374">
        <v>10067</v>
      </c>
      <c r="O2374">
        <v>1</v>
      </c>
      <c r="R2374">
        <v>1</v>
      </c>
    </row>
    <row r="2375" spans="3:18" x14ac:dyDescent="0.3">
      <c r="C2375">
        <v>4</v>
      </c>
      <c r="D2375">
        <v>3</v>
      </c>
      <c r="E2375">
        <v>0</v>
      </c>
      <c r="G2375">
        <v>20</v>
      </c>
      <c r="H2375">
        <v>0</v>
      </c>
      <c r="I2375">
        <v>0</v>
      </c>
      <c r="J2375">
        <v>15</v>
      </c>
      <c r="K2375">
        <v>5</v>
      </c>
      <c r="L2375">
        <v>1</v>
      </c>
      <c r="M2375">
        <v>6</v>
      </c>
      <c r="N2375">
        <v>10072</v>
      </c>
      <c r="O2375">
        <v>1</v>
      </c>
      <c r="R2375">
        <v>1</v>
      </c>
    </row>
    <row r="2376" spans="3:18" x14ac:dyDescent="0.3">
      <c r="C2376">
        <v>5</v>
      </c>
      <c r="D2376">
        <v>4</v>
      </c>
      <c r="E2376">
        <v>0</v>
      </c>
      <c r="G2376">
        <v>10</v>
      </c>
      <c r="H2376">
        <v>0</v>
      </c>
      <c r="I2376">
        <v>0</v>
      </c>
      <c r="J2376">
        <v>15</v>
      </c>
      <c r="K2376">
        <v>5</v>
      </c>
      <c r="L2376">
        <v>1</v>
      </c>
      <c r="M2376">
        <v>6</v>
      </c>
      <c r="N2376">
        <v>10067</v>
      </c>
      <c r="O2376">
        <v>1</v>
      </c>
      <c r="R2376">
        <v>1</v>
      </c>
    </row>
    <row r="2377" spans="3:18" x14ac:dyDescent="0.3">
      <c r="C2377">
        <v>6</v>
      </c>
      <c r="D2377">
        <v>4</v>
      </c>
      <c r="E2377">
        <v>0</v>
      </c>
      <c r="G2377">
        <v>20</v>
      </c>
      <c r="H2377">
        <v>0</v>
      </c>
      <c r="I2377">
        <v>0</v>
      </c>
      <c r="J2377">
        <v>15</v>
      </c>
      <c r="K2377">
        <v>5</v>
      </c>
      <c r="L2377">
        <v>1</v>
      </c>
      <c r="M2377">
        <v>6</v>
      </c>
      <c r="N2377">
        <v>10072</v>
      </c>
      <c r="O2377">
        <v>1</v>
      </c>
      <c r="R2377">
        <v>1</v>
      </c>
    </row>
    <row r="2378" spans="3:18" x14ac:dyDescent="0.3">
      <c r="C2378">
        <v>7</v>
      </c>
      <c r="D2378">
        <v>5</v>
      </c>
      <c r="E2378">
        <v>0</v>
      </c>
      <c r="G2378">
        <v>10</v>
      </c>
      <c r="H2378">
        <v>0</v>
      </c>
      <c r="I2378">
        <v>0</v>
      </c>
      <c r="J2378">
        <v>15</v>
      </c>
      <c r="K2378">
        <v>5</v>
      </c>
      <c r="L2378">
        <v>1</v>
      </c>
      <c r="M2378">
        <v>6</v>
      </c>
      <c r="N2378">
        <v>10067</v>
      </c>
      <c r="O2378">
        <v>1</v>
      </c>
      <c r="R2378">
        <v>1</v>
      </c>
    </row>
    <row r="2379" spans="3:18" x14ac:dyDescent="0.3">
      <c r="C2379">
        <v>8</v>
      </c>
      <c r="D2379">
        <v>5</v>
      </c>
      <c r="E2379">
        <v>0</v>
      </c>
      <c r="G2379">
        <v>20</v>
      </c>
      <c r="H2379">
        <v>0</v>
      </c>
      <c r="I2379">
        <v>0</v>
      </c>
      <c r="J2379">
        <v>15</v>
      </c>
      <c r="K2379">
        <v>5</v>
      </c>
      <c r="L2379">
        <v>1</v>
      </c>
      <c r="M2379">
        <v>6</v>
      </c>
      <c r="N2379">
        <v>10072</v>
      </c>
      <c r="O2379">
        <v>1</v>
      </c>
      <c r="R2379">
        <v>1</v>
      </c>
    </row>
    <row r="2380" spans="3:18" x14ac:dyDescent="0.3">
      <c r="C2380">
        <v>9</v>
      </c>
      <c r="D2380">
        <v>6</v>
      </c>
      <c r="E2380">
        <v>0</v>
      </c>
      <c r="G2380">
        <v>10</v>
      </c>
      <c r="H2380">
        <v>0</v>
      </c>
      <c r="I2380">
        <v>0</v>
      </c>
      <c r="J2380">
        <v>20</v>
      </c>
      <c r="K2380">
        <v>4</v>
      </c>
      <c r="L2380">
        <v>1.5</v>
      </c>
      <c r="M2380">
        <v>6</v>
      </c>
      <c r="N2380">
        <v>10091</v>
      </c>
      <c r="O2380">
        <v>1</v>
      </c>
      <c r="R2380">
        <v>1</v>
      </c>
    </row>
    <row r="2381" spans="3:18" x14ac:dyDescent="0.3">
      <c r="C2381">
        <v>10</v>
      </c>
      <c r="D2381">
        <v>6</v>
      </c>
      <c r="E2381">
        <v>0</v>
      </c>
      <c r="G2381">
        <v>20</v>
      </c>
      <c r="H2381">
        <v>0</v>
      </c>
      <c r="I2381">
        <v>0</v>
      </c>
      <c r="J2381">
        <v>20</v>
      </c>
      <c r="K2381">
        <v>4</v>
      </c>
      <c r="L2381">
        <v>1.5</v>
      </c>
      <c r="M2381">
        <v>6</v>
      </c>
      <c r="N2381">
        <v>10095</v>
      </c>
      <c r="O2381">
        <v>1</v>
      </c>
      <c r="R2381">
        <v>1</v>
      </c>
    </row>
    <row r="2382" spans="3:18" x14ac:dyDescent="0.3">
      <c r="C2382">
        <v>11</v>
      </c>
      <c r="D2382">
        <v>6</v>
      </c>
      <c r="E2382">
        <v>0</v>
      </c>
      <c r="G2382">
        <v>30</v>
      </c>
      <c r="H2382">
        <v>0</v>
      </c>
      <c r="I2382">
        <v>0</v>
      </c>
      <c r="J2382">
        <v>30</v>
      </c>
      <c r="K2382">
        <v>4</v>
      </c>
      <c r="L2382">
        <v>1.5</v>
      </c>
      <c r="M2382">
        <v>6</v>
      </c>
      <c r="N2382">
        <v>10099</v>
      </c>
      <c r="O2382">
        <v>1</v>
      </c>
      <c r="R2382">
        <v>1</v>
      </c>
    </row>
    <row r="2383" spans="3:18" x14ac:dyDescent="0.3">
      <c r="C2383">
        <v>12</v>
      </c>
      <c r="D2383">
        <v>7</v>
      </c>
      <c r="E2383">
        <v>0</v>
      </c>
      <c r="G2383">
        <v>10</v>
      </c>
      <c r="H2383">
        <v>0</v>
      </c>
      <c r="I2383">
        <v>0</v>
      </c>
      <c r="J2383">
        <v>20</v>
      </c>
      <c r="K2383">
        <v>4</v>
      </c>
      <c r="L2383">
        <v>1.5</v>
      </c>
      <c r="M2383">
        <v>6</v>
      </c>
      <c r="N2383">
        <v>10092</v>
      </c>
      <c r="O2383">
        <v>1</v>
      </c>
      <c r="R2383">
        <v>1</v>
      </c>
    </row>
    <row r="2384" spans="3:18" x14ac:dyDescent="0.3">
      <c r="C2384">
        <v>13</v>
      </c>
      <c r="D2384">
        <v>7</v>
      </c>
      <c r="E2384">
        <v>0</v>
      </c>
      <c r="G2384">
        <v>20</v>
      </c>
      <c r="H2384">
        <v>0</v>
      </c>
      <c r="I2384">
        <v>0</v>
      </c>
      <c r="J2384">
        <v>20</v>
      </c>
      <c r="K2384">
        <v>4</v>
      </c>
      <c r="L2384">
        <v>1.5</v>
      </c>
      <c r="M2384">
        <v>6</v>
      </c>
      <c r="N2384">
        <v>10095</v>
      </c>
      <c r="O2384">
        <v>1</v>
      </c>
      <c r="R2384">
        <v>1</v>
      </c>
    </row>
    <row r="2385" spans="3:18" x14ac:dyDescent="0.3">
      <c r="C2385">
        <v>14</v>
      </c>
      <c r="D2385">
        <v>7</v>
      </c>
      <c r="E2385">
        <v>0</v>
      </c>
      <c r="G2385">
        <v>30</v>
      </c>
      <c r="H2385">
        <v>0</v>
      </c>
      <c r="I2385">
        <v>0</v>
      </c>
      <c r="J2385">
        <v>30</v>
      </c>
      <c r="K2385">
        <v>4</v>
      </c>
      <c r="L2385">
        <v>1.5</v>
      </c>
      <c r="M2385">
        <v>6</v>
      </c>
      <c r="N2385">
        <v>10099</v>
      </c>
      <c r="O2385">
        <v>1</v>
      </c>
      <c r="R2385">
        <v>1</v>
      </c>
    </row>
    <row r="2386" spans="3:18" x14ac:dyDescent="0.3">
      <c r="C2386">
        <v>15</v>
      </c>
      <c r="D2386">
        <v>8</v>
      </c>
      <c r="E2386">
        <v>0</v>
      </c>
      <c r="G2386">
        <v>10</v>
      </c>
      <c r="H2386">
        <v>0</v>
      </c>
      <c r="I2386">
        <v>0</v>
      </c>
      <c r="J2386">
        <v>20</v>
      </c>
      <c r="K2386">
        <v>4</v>
      </c>
      <c r="L2386">
        <v>1.5</v>
      </c>
      <c r="M2386">
        <v>6</v>
      </c>
      <c r="N2386">
        <v>10092</v>
      </c>
      <c r="O2386">
        <v>1</v>
      </c>
      <c r="R2386">
        <v>1</v>
      </c>
    </row>
    <row r="2387" spans="3:18" x14ac:dyDescent="0.3">
      <c r="C2387">
        <v>16</v>
      </c>
      <c r="D2387">
        <v>8</v>
      </c>
      <c r="E2387">
        <v>0</v>
      </c>
      <c r="G2387">
        <v>20</v>
      </c>
      <c r="H2387">
        <v>0</v>
      </c>
      <c r="I2387">
        <v>0</v>
      </c>
      <c r="J2387">
        <v>20</v>
      </c>
      <c r="K2387">
        <v>4</v>
      </c>
      <c r="L2387">
        <v>1.5</v>
      </c>
      <c r="M2387">
        <v>6</v>
      </c>
      <c r="N2387">
        <v>10095</v>
      </c>
      <c r="O2387">
        <v>1</v>
      </c>
      <c r="R2387">
        <v>1</v>
      </c>
    </row>
    <row r="2388" spans="3:18" x14ac:dyDescent="0.3">
      <c r="C2388">
        <v>17</v>
      </c>
      <c r="D2388">
        <v>8</v>
      </c>
      <c r="E2388">
        <v>0</v>
      </c>
      <c r="G2388">
        <v>30</v>
      </c>
      <c r="H2388">
        <v>0</v>
      </c>
      <c r="I2388">
        <v>0</v>
      </c>
      <c r="J2388">
        <v>30</v>
      </c>
      <c r="K2388">
        <v>4</v>
      </c>
      <c r="L2388">
        <v>1.5</v>
      </c>
      <c r="M2388">
        <v>6</v>
      </c>
      <c r="N2388">
        <v>10099</v>
      </c>
      <c r="O2388">
        <v>1</v>
      </c>
      <c r="R2388">
        <v>1</v>
      </c>
    </row>
    <row r="2389" spans="3:18" x14ac:dyDescent="0.3">
      <c r="C2389">
        <v>18</v>
      </c>
      <c r="D2389">
        <v>9</v>
      </c>
      <c r="E2389">
        <v>0</v>
      </c>
      <c r="G2389">
        <v>10</v>
      </c>
      <c r="H2389">
        <v>0</v>
      </c>
      <c r="I2389">
        <v>0</v>
      </c>
      <c r="J2389">
        <v>20</v>
      </c>
      <c r="K2389">
        <v>4</v>
      </c>
      <c r="L2389">
        <v>1.5</v>
      </c>
      <c r="M2389">
        <v>6</v>
      </c>
      <c r="N2389">
        <v>10092</v>
      </c>
      <c r="O2389">
        <v>1</v>
      </c>
      <c r="R2389">
        <v>1</v>
      </c>
    </row>
    <row r="2390" spans="3:18" x14ac:dyDescent="0.3">
      <c r="C2390">
        <v>19</v>
      </c>
      <c r="D2390">
        <v>9</v>
      </c>
      <c r="E2390">
        <v>0</v>
      </c>
      <c r="G2390">
        <v>20</v>
      </c>
      <c r="H2390">
        <v>0</v>
      </c>
      <c r="I2390">
        <v>0</v>
      </c>
      <c r="J2390">
        <v>20</v>
      </c>
      <c r="K2390">
        <v>4</v>
      </c>
      <c r="L2390">
        <v>1.5</v>
      </c>
      <c r="M2390">
        <v>6</v>
      </c>
      <c r="N2390">
        <v>10095</v>
      </c>
      <c r="O2390">
        <v>1</v>
      </c>
      <c r="R2390">
        <v>1</v>
      </c>
    </row>
    <row r="2391" spans="3:18" x14ac:dyDescent="0.3">
      <c r="C2391">
        <v>20</v>
      </c>
      <c r="D2391">
        <v>9</v>
      </c>
      <c r="E2391">
        <v>0</v>
      </c>
      <c r="G2391">
        <v>30</v>
      </c>
      <c r="H2391">
        <v>0</v>
      </c>
      <c r="I2391">
        <v>0</v>
      </c>
      <c r="J2391">
        <v>30</v>
      </c>
      <c r="K2391">
        <v>4</v>
      </c>
      <c r="L2391">
        <v>1.5</v>
      </c>
      <c r="M2391">
        <v>6</v>
      </c>
      <c r="N2391">
        <v>10099</v>
      </c>
      <c r="O2391">
        <v>1</v>
      </c>
      <c r="R2391">
        <v>1</v>
      </c>
    </row>
    <row r="2392" spans="3:18" x14ac:dyDescent="0.3">
      <c r="C2392">
        <v>21</v>
      </c>
      <c r="D2392">
        <v>9</v>
      </c>
      <c r="E2392">
        <v>0</v>
      </c>
      <c r="G2392">
        <v>40</v>
      </c>
      <c r="H2392">
        <v>0</v>
      </c>
      <c r="I2392">
        <v>0</v>
      </c>
      <c r="J2392">
        <v>30</v>
      </c>
      <c r="K2392">
        <v>4</v>
      </c>
      <c r="L2392">
        <v>1.5</v>
      </c>
      <c r="M2392">
        <v>6</v>
      </c>
      <c r="N2392">
        <v>10105</v>
      </c>
      <c r="O2392">
        <v>1</v>
      </c>
      <c r="R2392">
        <v>1</v>
      </c>
    </row>
    <row r="2393" spans="3:18" x14ac:dyDescent="0.3">
      <c r="C2393">
        <v>22</v>
      </c>
      <c r="D2393">
        <v>10</v>
      </c>
      <c r="E2393">
        <v>0</v>
      </c>
      <c r="G2393">
        <v>0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10109</v>
      </c>
      <c r="O2393">
        <v>40</v>
      </c>
      <c r="R2393">
        <v>1</v>
      </c>
    </row>
    <row r="2394" spans="3:18" x14ac:dyDescent="0.3">
      <c r="C2394">
        <v>23</v>
      </c>
      <c r="D2394">
        <v>10</v>
      </c>
      <c r="E2394">
        <v>0</v>
      </c>
      <c r="G2394">
        <v>10</v>
      </c>
      <c r="H2394">
        <v>0</v>
      </c>
      <c r="I2394">
        <v>0</v>
      </c>
      <c r="J2394">
        <v>20</v>
      </c>
      <c r="K2394">
        <v>4</v>
      </c>
      <c r="L2394">
        <v>1</v>
      </c>
      <c r="M2394">
        <v>2</v>
      </c>
      <c r="N2394">
        <v>10092</v>
      </c>
      <c r="O2394">
        <v>1</v>
      </c>
      <c r="R2394">
        <v>1</v>
      </c>
    </row>
    <row r="2395" spans="3:18" x14ac:dyDescent="0.3">
      <c r="C2395">
        <v>24</v>
      </c>
      <c r="D2395">
        <v>10</v>
      </c>
      <c r="E2395">
        <v>0</v>
      </c>
      <c r="G2395">
        <v>20</v>
      </c>
      <c r="H2395">
        <v>0</v>
      </c>
      <c r="I2395">
        <v>0</v>
      </c>
      <c r="J2395">
        <v>20</v>
      </c>
      <c r="K2395">
        <v>4</v>
      </c>
      <c r="L2395">
        <v>1</v>
      </c>
      <c r="M2395">
        <v>2</v>
      </c>
      <c r="N2395">
        <v>10095</v>
      </c>
      <c r="O2395">
        <v>1</v>
      </c>
      <c r="R2395">
        <v>1</v>
      </c>
    </row>
    <row r="2396" spans="3:18" x14ac:dyDescent="0.3">
      <c r="C2396">
        <v>25</v>
      </c>
      <c r="D2396">
        <v>10</v>
      </c>
      <c r="E2396">
        <v>0</v>
      </c>
      <c r="G2396">
        <v>40</v>
      </c>
      <c r="H2396">
        <v>0</v>
      </c>
      <c r="I2396">
        <v>0</v>
      </c>
      <c r="J2396">
        <v>30</v>
      </c>
      <c r="K2396">
        <v>4</v>
      </c>
      <c r="L2396">
        <v>1</v>
      </c>
      <c r="M2396">
        <v>2</v>
      </c>
      <c r="N2396">
        <v>10099</v>
      </c>
      <c r="O2396">
        <v>1</v>
      </c>
      <c r="R2396">
        <v>1</v>
      </c>
    </row>
    <row r="2397" spans="3:18" x14ac:dyDescent="0.3">
      <c r="C2397">
        <v>10001</v>
      </c>
      <c r="D2397">
        <v>1011</v>
      </c>
      <c r="E2397">
        <v>0</v>
      </c>
      <c r="G2397">
        <v>20</v>
      </c>
      <c r="H2397">
        <v>0</v>
      </c>
      <c r="I2397">
        <v>1</v>
      </c>
      <c r="J2397">
        <v>25</v>
      </c>
      <c r="K2397">
        <v>5</v>
      </c>
      <c r="L2397">
        <v>1</v>
      </c>
      <c r="M2397">
        <v>5</v>
      </c>
      <c r="N2397">
        <v>10002</v>
      </c>
      <c r="O2397">
        <v>1</v>
      </c>
      <c r="R2397">
        <v>1</v>
      </c>
    </row>
    <row r="2398" spans="3:18" x14ac:dyDescent="0.3">
      <c r="C2398">
        <v>10002</v>
      </c>
      <c r="D2398">
        <v>1011</v>
      </c>
      <c r="E2398">
        <v>0</v>
      </c>
      <c r="G2398">
        <v>28</v>
      </c>
      <c r="H2398">
        <v>0</v>
      </c>
      <c r="I2398">
        <v>1</v>
      </c>
      <c r="J2398">
        <v>25</v>
      </c>
      <c r="K2398">
        <v>5</v>
      </c>
      <c r="L2398">
        <v>1</v>
      </c>
      <c r="M2398">
        <v>5</v>
      </c>
      <c r="N2398">
        <v>10005</v>
      </c>
      <c r="O2398">
        <v>1</v>
      </c>
      <c r="R2398">
        <v>1</v>
      </c>
    </row>
    <row r="2399" spans="3:18" x14ac:dyDescent="0.3">
      <c r="C2399">
        <v>10003</v>
      </c>
      <c r="D2399">
        <v>1011</v>
      </c>
      <c r="E2399">
        <v>0</v>
      </c>
      <c r="G2399">
        <v>45</v>
      </c>
      <c r="H2399">
        <v>0</v>
      </c>
      <c r="I2399">
        <v>1</v>
      </c>
      <c r="J2399">
        <v>25</v>
      </c>
      <c r="K2399">
        <v>5</v>
      </c>
      <c r="L2399">
        <v>1</v>
      </c>
      <c r="M2399">
        <v>5</v>
      </c>
      <c r="N2399">
        <v>10009</v>
      </c>
      <c r="O2399">
        <v>1</v>
      </c>
      <c r="R2399">
        <v>1</v>
      </c>
    </row>
    <row r="2400" spans="3:18" x14ac:dyDescent="0.3">
      <c r="C2400">
        <v>10004</v>
      </c>
      <c r="D2400">
        <v>1011</v>
      </c>
      <c r="E2400">
        <v>0</v>
      </c>
      <c r="G2400">
        <v>52</v>
      </c>
      <c r="H2400">
        <v>0</v>
      </c>
      <c r="I2400">
        <v>1</v>
      </c>
      <c r="J2400">
        <v>25</v>
      </c>
      <c r="K2400">
        <v>5</v>
      </c>
      <c r="L2400">
        <v>1</v>
      </c>
      <c r="M2400">
        <v>5</v>
      </c>
      <c r="N2400">
        <v>10014</v>
      </c>
      <c r="O2400">
        <v>1</v>
      </c>
      <c r="R2400">
        <v>1</v>
      </c>
    </row>
    <row r="2401" spans="3:18" x14ac:dyDescent="0.3">
      <c r="C2401">
        <v>10005</v>
      </c>
      <c r="D2401">
        <v>1011</v>
      </c>
      <c r="E2401">
        <v>0</v>
      </c>
      <c r="G2401">
        <v>55</v>
      </c>
      <c r="H2401">
        <v>0</v>
      </c>
      <c r="I2401">
        <v>0</v>
      </c>
      <c r="J2401">
        <v>30</v>
      </c>
      <c r="K2401">
        <v>5</v>
      </c>
      <c r="L2401">
        <v>1</v>
      </c>
      <c r="M2401">
        <v>5</v>
      </c>
      <c r="N2401">
        <v>10002</v>
      </c>
      <c r="O2401">
        <v>1</v>
      </c>
      <c r="R2401">
        <v>1</v>
      </c>
    </row>
    <row r="2402" spans="3:18" x14ac:dyDescent="0.3">
      <c r="C2402">
        <v>10006</v>
      </c>
      <c r="D2402">
        <v>1011</v>
      </c>
      <c r="E2402">
        <v>0</v>
      </c>
      <c r="G2402">
        <v>60</v>
      </c>
      <c r="H2402">
        <v>0</v>
      </c>
      <c r="I2402">
        <v>0</v>
      </c>
      <c r="J2402">
        <v>35</v>
      </c>
      <c r="K2402">
        <v>5</v>
      </c>
      <c r="L2402">
        <v>1</v>
      </c>
      <c r="M2402">
        <v>5</v>
      </c>
      <c r="N2402">
        <v>10005</v>
      </c>
      <c r="O2402">
        <v>1</v>
      </c>
      <c r="R2402">
        <v>1</v>
      </c>
    </row>
    <row r="2403" spans="3:18" x14ac:dyDescent="0.3">
      <c r="C2403">
        <v>10007</v>
      </c>
      <c r="D2403">
        <v>1011</v>
      </c>
      <c r="E2403">
        <v>0</v>
      </c>
      <c r="G2403">
        <v>90</v>
      </c>
      <c r="H2403">
        <v>0</v>
      </c>
      <c r="I2403">
        <v>0</v>
      </c>
      <c r="J2403">
        <v>42</v>
      </c>
      <c r="K2403">
        <v>5</v>
      </c>
      <c r="L2403">
        <v>1</v>
      </c>
      <c r="M2403">
        <v>5</v>
      </c>
      <c r="N2403">
        <v>10009</v>
      </c>
      <c r="O2403">
        <v>1</v>
      </c>
      <c r="R2403">
        <v>1</v>
      </c>
    </row>
    <row r="2404" spans="3:18" x14ac:dyDescent="0.3">
      <c r="C2404">
        <v>10008</v>
      </c>
      <c r="D2404">
        <v>1011</v>
      </c>
      <c r="E2404">
        <v>0</v>
      </c>
      <c r="G2404">
        <v>95</v>
      </c>
      <c r="H2404">
        <v>0</v>
      </c>
      <c r="I2404">
        <v>0</v>
      </c>
      <c r="J2404">
        <v>50</v>
      </c>
      <c r="K2404">
        <v>5</v>
      </c>
      <c r="L2404">
        <v>1</v>
      </c>
      <c r="M2404">
        <v>5</v>
      </c>
      <c r="N2404">
        <v>10014</v>
      </c>
      <c r="O2404">
        <v>1</v>
      </c>
      <c r="R2404">
        <v>1</v>
      </c>
    </row>
    <row r="2405" spans="3:18" x14ac:dyDescent="0.3">
      <c r="C2405">
        <v>10009</v>
      </c>
      <c r="D2405">
        <v>1011</v>
      </c>
      <c r="E2405">
        <v>0</v>
      </c>
      <c r="G2405">
        <v>110</v>
      </c>
      <c r="H2405">
        <v>0</v>
      </c>
      <c r="I2405">
        <v>0</v>
      </c>
      <c r="J2405">
        <v>55</v>
      </c>
      <c r="K2405">
        <v>5</v>
      </c>
      <c r="L2405">
        <v>1</v>
      </c>
      <c r="M2405">
        <v>5</v>
      </c>
      <c r="N2405">
        <v>10002</v>
      </c>
      <c r="O2405">
        <v>1</v>
      </c>
      <c r="R2405">
        <v>1</v>
      </c>
    </row>
    <row r="2406" spans="3:18" x14ac:dyDescent="0.3">
      <c r="C2406">
        <v>10010</v>
      </c>
      <c r="D2406">
        <v>1011</v>
      </c>
      <c r="E2406">
        <v>0</v>
      </c>
      <c r="G2406">
        <v>115</v>
      </c>
      <c r="H2406">
        <v>0</v>
      </c>
      <c r="I2406">
        <v>0</v>
      </c>
      <c r="J2406">
        <v>65</v>
      </c>
      <c r="K2406">
        <v>5</v>
      </c>
      <c r="L2406">
        <v>1</v>
      </c>
      <c r="M2406">
        <v>5</v>
      </c>
      <c r="N2406">
        <v>10006</v>
      </c>
      <c r="O2406">
        <v>1</v>
      </c>
      <c r="R2406">
        <v>1</v>
      </c>
    </row>
    <row r="2407" spans="3:18" x14ac:dyDescent="0.3">
      <c r="C2407">
        <v>10011</v>
      </c>
      <c r="D2407">
        <v>1012</v>
      </c>
      <c r="E2407">
        <v>0</v>
      </c>
      <c r="G2407">
        <v>1</v>
      </c>
      <c r="H2407">
        <v>0</v>
      </c>
      <c r="I2407">
        <v>4</v>
      </c>
      <c r="J2407">
        <v>25</v>
      </c>
      <c r="K2407">
        <v>5</v>
      </c>
      <c r="L2407">
        <v>1</v>
      </c>
      <c r="M2407">
        <v>5</v>
      </c>
      <c r="N2407">
        <v>10002</v>
      </c>
      <c r="O2407">
        <v>1</v>
      </c>
      <c r="R2407">
        <v>1</v>
      </c>
    </row>
    <row r="2408" spans="3:18" x14ac:dyDescent="0.3">
      <c r="C2408">
        <v>10012</v>
      </c>
      <c r="D2408">
        <v>1012</v>
      </c>
      <c r="E2408">
        <v>0</v>
      </c>
      <c r="G2408">
        <v>1</v>
      </c>
      <c r="H2408">
        <v>0</v>
      </c>
      <c r="I2408">
        <v>4</v>
      </c>
      <c r="J2408">
        <v>15</v>
      </c>
      <c r="K2408">
        <v>5</v>
      </c>
      <c r="L2408">
        <v>1</v>
      </c>
      <c r="M2408">
        <v>5</v>
      </c>
      <c r="N2408">
        <v>10005</v>
      </c>
      <c r="O2408">
        <v>1</v>
      </c>
      <c r="R2408" t="s">
        <v>58</v>
      </c>
    </row>
    <row r="2409" spans="3:18" x14ac:dyDescent="0.3">
      <c r="C2409">
        <v>10013</v>
      </c>
      <c r="D2409">
        <v>1012</v>
      </c>
      <c r="E2409">
        <v>0</v>
      </c>
      <c r="G2409">
        <v>42</v>
      </c>
      <c r="H2409">
        <v>0</v>
      </c>
      <c r="I2409">
        <v>0</v>
      </c>
      <c r="J2409">
        <v>42</v>
      </c>
      <c r="K2409">
        <v>5</v>
      </c>
      <c r="L2409">
        <v>1</v>
      </c>
      <c r="M2409">
        <v>5</v>
      </c>
      <c r="N2409">
        <v>10010</v>
      </c>
      <c r="O2409">
        <v>1</v>
      </c>
      <c r="R2409">
        <v>1</v>
      </c>
    </row>
    <row r="2410" spans="3:18" x14ac:dyDescent="0.3">
      <c r="C2410">
        <v>10014</v>
      </c>
      <c r="D2410">
        <v>1012</v>
      </c>
      <c r="E2410">
        <v>0</v>
      </c>
      <c r="G2410">
        <v>57</v>
      </c>
      <c r="H2410">
        <v>0</v>
      </c>
      <c r="I2410">
        <v>0</v>
      </c>
      <c r="J2410">
        <v>57</v>
      </c>
      <c r="K2410">
        <v>5</v>
      </c>
      <c r="L2410">
        <v>1</v>
      </c>
      <c r="M2410">
        <v>5</v>
      </c>
      <c r="N2410">
        <v>10015</v>
      </c>
      <c r="O2410">
        <v>1</v>
      </c>
      <c r="R2410">
        <v>1</v>
      </c>
    </row>
    <row r="2411" spans="3:18" x14ac:dyDescent="0.3">
      <c r="C2411">
        <v>10015</v>
      </c>
      <c r="D2411">
        <v>1013</v>
      </c>
      <c r="E2411">
        <v>0</v>
      </c>
      <c r="G2411">
        <v>10</v>
      </c>
      <c r="H2411">
        <v>0</v>
      </c>
      <c r="I2411">
        <v>3</v>
      </c>
      <c r="J2411">
        <v>25</v>
      </c>
      <c r="K2411">
        <v>5</v>
      </c>
      <c r="L2411">
        <v>1</v>
      </c>
      <c r="M2411">
        <v>5</v>
      </c>
      <c r="N2411">
        <v>10002</v>
      </c>
      <c r="O2411">
        <v>1</v>
      </c>
      <c r="R2411">
        <v>1</v>
      </c>
    </row>
    <row r="2412" spans="3:18" x14ac:dyDescent="0.3">
      <c r="C2412">
        <v>10016</v>
      </c>
      <c r="D2412">
        <v>1013</v>
      </c>
      <c r="E2412">
        <v>0</v>
      </c>
      <c r="G2412">
        <v>15</v>
      </c>
      <c r="H2412">
        <v>0</v>
      </c>
      <c r="I2412">
        <v>2</v>
      </c>
      <c r="J2412">
        <v>25</v>
      </c>
      <c r="K2412">
        <v>5</v>
      </c>
      <c r="L2412">
        <v>1</v>
      </c>
      <c r="M2412">
        <v>5</v>
      </c>
      <c r="N2412">
        <v>10006</v>
      </c>
      <c r="O2412">
        <v>1</v>
      </c>
      <c r="R2412">
        <v>1</v>
      </c>
    </row>
    <row r="2413" spans="3:18" x14ac:dyDescent="0.3">
      <c r="C2413">
        <v>10017</v>
      </c>
      <c r="D2413">
        <v>1013</v>
      </c>
      <c r="E2413">
        <v>0</v>
      </c>
      <c r="G2413">
        <v>20</v>
      </c>
      <c r="H2413">
        <v>0</v>
      </c>
      <c r="I2413">
        <v>1</v>
      </c>
      <c r="J2413">
        <v>25</v>
      </c>
      <c r="K2413">
        <v>5</v>
      </c>
      <c r="L2413">
        <v>1</v>
      </c>
      <c r="M2413">
        <v>5</v>
      </c>
      <c r="N2413">
        <v>10011</v>
      </c>
      <c r="O2413">
        <v>1</v>
      </c>
      <c r="R2413">
        <v>1</v>
      </c>
    </row>
    <row r="2414" spans="3:18" x14ac:dyDescent="0.3">
      <c r="C2414">
        <v>10018</v>
      </c>
      <c r="D2414">
        <v>1013</v>
      </c>
      <c r="E2414">
        <v>0</v>
      </c>
      <c r="G2414">
        <v>25</v>
      </c>
      <c r="H2414">
        <v>0</v>
      </c>
      <c r="I2414">
        <v>1</v>
      </c>
      <c r="J2414">
        <v>25</v>
      </c>
      <c r="K2414">
        <v>5</v>
      </c>
      <c r="L2414">
        <v>1</v>
      </c>
      <c r="M2414">
        <v>5</v>
      </c>
      <c r="N2414">
        <v>10014</v>
      </c>
      <c r="O2414">
        <v>1</v>
      </c>
      <c r="R2414">
        <v>1</v>
      </c>
    </row>
    <row r="2415" spans="3:18" x14ac:dyDescent="0.3">
      <c r="C2415">
        <v>10019</v>
      </c>
      <c r="D2415">
        <v>1013</v>
      </c>
      <c r="E2415">
        <v>0</v>
      </c>
      <c r="G2415">
        <v>35</v>
      </c>
      <c r="H2415">
        <v>0</v>
      </c>
      <c r="I2415">
        <v>0</v>
      </c>
      <c r="J2415">
        <v>25</v>
      </c>
      <c r="K2415">
        <v>5</v>
      </c>
      <c r="L2415">
        <v>1</v>
      </c>
      <c r="M2415">
        <v>5</v>
      </c>
      <c r="N2415">
        <v>10002</v>
      </c>
      <c r="O2415">
        <v>1</v>
      </c>
      <c r="R2415">
        <v>1</v>
      </c>
    </row>
    <row r="2416" spans="3:18" x14ac:dyDescent="0.3">
      <c r="C2416">
        <v>10020</v>
      </c>
      <c r="D2416">
        <v>1013</v>
      </c>
      <c r="E2416">
        <v>0</v>
      </c>
      <c r="G2416">
        <v>40</v>
      </c>
      <c r="H2416">
        <v>0</v>
      </c>
      <c r="I2416">
        <v>0</v>
      </c>
      <c r="J2416">
        <v>25</v>
      </c>
      <c r="K2416">
        <v>5</v>
      </c>
      <c r="L2416">
        <v>1</v>
      </c>
      <c r="M2416">
        <v>5</v>
      </c>
      <c r="N2416">
        <v>10006</v>
      </c>
      <c r="O2416">
        <v>1</v>
      </c>
      <c r="R2416">
        <v>1</v>
      </c>
    </row>
    <row r="2417" spans="3:18" x14ac:dyDescent="0.3">
      <c r="C2417">
        <v>10021</v>
      </c>
      <c r="D2417">
        <v>1013</v>
      </c>
      <c r="E2417">
        <v>0</v>
      </c>
      <c r="G2417">
        <v>70</v>
      </c>
      <c r="H2417">
        <v>0</v>
      </c>
      <c r="I2417">
        <v>0</v>
      </c>
      <c r="J2417">
        <v>35</v>
      </c>
      <c r="K2417">
        <v>5</v>
      </c>
      <c r="L2417">
        <v>1</v>
      </c>
      <c r="M2417">
        <v>5</v>
      </c>
      <c r="N2417">
        <v>10011</v>
      </c>
      <c r="O2417">
        <v>1</v>
      </c>
      <c r="R2417">
        <v>1</v>
      </c>
    </row>
    <row r="2418" spans="3:18" x14ac:dyDescent="0.3">
      <c r="C2418">
        <v>10022</v>
      </c>
      <c r="D2418">
        <v>1013</v>
      </c>
      <c r="E2418">
        <v>0</v>
      </c>
      <c r="G2418">
        <v>75</v>
      </c>
      <c r="H2418">
        <v>0</v>
      </c>
      <c r="I2418">
        <v>0</v>
      </c>
      <c r="J2418">
        <v>45</v>
      </c>
      <c r="K2418">
        <v>5</v>
      </c>
      <c r="L2418">
        <v>1</v>
      </c>
      <c r="M2418">
        <v>5</v>
      </c>
      <c r="N2418">
        <v>10014</v>
      </c>
      <c r="O2418">
        <v>1</v>
      </c>
      <c r="R2418">
        <v>1</v>
      </c>
    </row>
    <row r="2419" spans="3:18" x14ac:dyDescent="0.3">
      <c r="C2419">
        <v>10023</v>
      </c>
      <c r="D2419">
        <v>1013</v>
      </c>
      <c r="E2419">
        <v>0</v>
      </c>
      <c r="G2419">
        <v>85</v>
      </c>
      <c r="H2419">
        <v>0</v>
      </c>
      <c r="I2419">
        <v>0</v>
      </c>
      <c r="J2419">
        <v>30</v>
      </c>
      <c r="K2419">
        <v>5</v>
      </c>
      <c r="L2419">
        <v>1</v>
      </c>
      <c r="M2419">
        <v>5</v>
      </c>
      <c r="N2419">
        <v>10003</v>
      </c>
      <c r="O2419">
        <v>1</v>
      </c>
      <c r="R2419">
        <v>1</v>
      </c>
    </row>
    <row r="2420" spans="3:18" x14ac:dyDescent="0.3">
      <c r="C2420">
        <v>10024</v>
      </c>
      <c r="D2420">
        <v>1013</v>
      </c>
      <c r="E2420">
        <v>0</v>
      </c>
      <c r="G2420">
        <v>95</v>
      </c>
      <c r="H2420">
        <v>0</v>
      </c>
      <c r="I2420">
        <v>0</v>
      </c>
      <c r="J2420">
        <v>40</v>
      </c>
      <c r="K2420">
        <v>5</v>
      </c>
      <c r="L2420">
        <v>1</v>
      </c>
      <c r="M2420">
        <v>5</v>
      </c>
      <c r="N2420">
        <v>10011</v>
      </c>
      <c r="O2420">
        <v>1</v>
      </c>
      <c r="R2420">
        <v>1</v>
      </c>
    </row>
    <row r="2421" spans="3:18" x14ac:dyDescent="0.3">
      <c r="C2421">
        <v>10025</v>
      </c>
      <c r="D2421">
        <v>1014</v>
      </c>
      <c r="E2421">
        <v>0</v>
      </c>
      <c r="G2421">
        <v>10</v>
      </c>
      <c r="H2421">
        <v>0</v>
      </c>
      <c r="I2421">
        <v>3</v>
      </c>
      <c r="J2421">
        <v>20</v>
      </c>
      <c r="K2421">
        <v>5</v>
      </c>
      <c r="L2421">
        <v>1</v>
      </c>
      <c r="M2421">
        <v>5</v>
      </c>
      <c r="N2421">
        <v>10003</v>
      </c>
      <c r="O2421">
        <v>1</v>
      </c>
      <c r="R2421">
        <v>1</v>
      </c>
    </row>
    <row r="2422" spans="3:18" x14ac:dyDescent="0.3">
      <c r="C2422">
        <v>10026</v>
      </c>
      <c r="D2422">
        <v>1014</v>
      </c>
      <c r="E2422">
        <v>0</v>
      </c>
      <c r="G2422">
        <v>15</v>
      </c>
      <c r="H2422">
        <v>0</v>
      </c>
      <c r="I2422">
        <v>2</v>
      </c>
      <c r="J2422">
        <v>24</v>
      </c>
      <c r="K2422">
        <v>5</v>
      </c>
      <c r="L2422">
        <v>1</v>
      </c>
      <c r="M2422">
        <v>5</v>
      </c>
      <c r="N2422">
        <v>10006</v>
      </c>
      <c r="O2422">
        <v>1</v>
      </c>
      <c r="R2422">
        <v>1</v>
      </c>
    </row>
    <row r="2423" spans="3:18" x14ac:dyDescent="0.3">
      <c r="C2423">
        <v>10027</v>
      </c>
      <c r="D2423">
        <v>1014</v>
      </c>
      <c r="E2423">
        <v>0</v>
      </c>
      <c r="G2423">
        <v>25</v>
      </c>
      <c r="H2423">
        <v>0</v>
      </c>
      <c r="I2423">
        <v>1</v>
      </c>
      <c r="J2423">
        <v>28</v>
      </c>
      <c r="K2423">
        <v>5</v>
      </c>
      <c r="L2423">
        <v>1</v>
      </c>
      <c r="M2423">
        <v>5</v>
      </c>
      <c r="N2423">
        <v>10011</v>
      </c>
      <c r="O2423">
        <v>1</v>
      </c>
      <c r="R2423">
        <v>1</v>
      </c>
    </row>
    <row r="2424" spans="3:18" x14ac:dyDescent="0.3">
      <c r="C2424">
        <v>10028</v>
      </c>
      <c r="D2424">
        <v>1014</v>
      </c>
      <c r="E2424">
        <v>0</v>
      </c>
      <c r="G2424">
        <v>35</v>
      </c>
      <c r="H2424">
        <v>0</v>
      </c>
      <c r="I2424">
        <v>1</v>
      </c>
      <c r="J2424">
        <v>32</v>
      </c>
      <c r="K2424">
        <v>5</v>
      </c>
      <c r="L2424">
        <v>1</v>
      </c>
      <c r="M2424">
        <v>5</v>
      </c>
      <c r="N2424">
        <v>10015</v>
      </c>
      <c r="O2424">
        <v>1</v>
      </c>
      <c r="R2424">
        <v>1</v>
      </c>
    </row>
    <row r="2425" spans="3:18" x14ac:dyDescent="0.3">
      <c r="C2425">
        <v>10029</v>
      </c>
      <c r="D2425">
        <v>1014</v>
      </c>
      <c r="E2425">
        <v>0</v>
      </c>
      <c r="G2425">
        <v>45</v>
      </c>
      <c r="H2425">
        <v>0</v>
      </c>
      <c r="I2425">
        <v>1</v>
      </c>
      <c r="J2425">
        <v>38</v>
      </c>
      <c r="K2425">
        <v>5</v>
      </c>
      <c r="L2425">
        <v>1</v>
      </c>
      <c r="M2425">
        <v>5</v>
      </c>
      <c r="N2425">
        <v>10003</v>
      </c>
      <c r="O2425">
        <v>1</v>
      </c>
      <c r="R2425">
        <v>1</v>
      </c>
    </row>
    <row r="2426" spans="3:18" x14ac:dyDescent="0.3">
      <c r="C2426">
        <v>10030</v>
      </c>
      <c r="D2426">
        <v>1014</v>
      </c>
      <c r="E2426">
        <v>0</v>
      </c>
      <c r="G2426">
        <v>55</v>
      </c>
      <c r="H2426">
        <v>0</v>
      </c>
      <c r="I2426">
        <v>0</v>
      </c>
      <c r="J2426">
        <v>45</v>
      </c>
      <c r="K2426">
        <v>5</v>
      </c>
      <c r="L2426">
        <v>1</v>
      </c>
      <c r="M2426">
        <v>5</v>
      </c>
      <c r="N2426">
        <v>10006</v>
      </c>
      <c r="O2426">
        <v>1</v>
      </c>
      <c r="R2426">
        <v>1</v>
      </c>
    </row>
    <row r="2427" spans="3:18" x14ac:dyDescent="0.3">
      <c r="C2427">
        <v>10031</v>
      </c>
      <c r="D2427">
        <v>1014</v>
      </c>
      <c r="E2427">
        <v>0</v>
      </c>
      <c r="G2427">
        <v>70</v>
      </c>
      <c r="H2427">
        <v>0</v>
      </c>
      <c r="I2427">
        <v>0</v>
      </c>
      <c r="J2427">
        <v>51</v>
      </c>
      <c r="K2427">
        <v>5</v>
      </c>
      <c r="L2427">
        <v>1</v>
      </c>
      <c r="M2427">
        <v>5</v>
      </c>
      <c r="N2427">
        <v>10011</v>
      </c>
      <c r="O2427">
        <v>1</v>
      </c>
      <c r="R2427">
        <v>1</v>
      </c>
    </row>
    <row r="2428" spans="3:18" x14ac:dyDescent="0.3">
      <c r="C2428">
        <v>10032</v>
      </c>
      <c r="D2428">
        <v>1014</v>
      </c>
      <c r="E2428">
        <v>0</v>
      </c>
      <c r="G2428">
        <v>85</v>
      </c>
      <c r="H2428">
        <v>0</v>
      </c>
      <c r="I2428">
        <v>0</v>
      </c>
      <c r="J2428">
        <v>60</v>
      </c>
      <c r="K2428">
        <v>5</v>
      </c>
      <c r="L2428">
        <v>1</v>
      </c>
      <c r="M2428">
        <v>5</v>
      </c>
      <c r="N2428">
        <v>10015</v>
      </c>
      <c r="O2428">
        <v>1</v>
      </c>
      <c r="R2428">
        <v>1</v>
      </c>
    </row>
    <row r="2429" spans="3:18" x14ac:dyDescent="0.3">
      <c r="C2429">
        <v>10033</v>
      </c>
      <c r="D2429">
        <v>1014</v>
      </c>
      <c r="E2429">
        <v>0</v>
      </c>
      <c r="G2429">
        <v>102</v>
      </c>
      <c r="H2429">
        <v>0</v>
      </c>
      <c r="I2429">
        <v>0</v>
      </c>
      <c r="J2429">
        <v>75</v>
      </c>
      <c r="K2429">
        <v>5</v>
      </c>
      <c r="L2429">
        <v>1</v>
      </c>
      <c r="M2429">
        <v>5</v>
      </c>
      <c r="N2429">
        <v>10003</v>
      </c>
      <c r="O2429">
        <v>1</v>
      </c>
      <c r="R2429">
        <v>1</v>
      </c>
    </row>
    <row r="2430" spans="3:18" x14ac:dyDescent="0.3">
      <c r="C2430">
        <v>10034</v>
      </c>
      <c r="D2430">
        <v>1014</v>
      </c>
      <c r="E2430">
        <v>0</v>
      </c>
      <c r="G2430">
        <v>125</v>
      </c>
      <c r="H2430">
        <v>0</v>
      </c>
      <c r="I2430">
        <v>0</v>
      </c>
      <c r="J2430">
        <v>90</v>
      </c>
      <c r="K2430">
        <v>5</v>
      </c>
      <c r="L2430">
        <v>1</v>
      </c>
      <c r="M2430">
        <v>5</v>
      </c>
      <c r="N2430">
        <v>10010</v>
      </c>
      <c r="O2430">
        <v>1</v>
      </c>
      <c r="R2430">
        <v>1</v>
      </c>
    </row>
    <row r="2431" spans="3:18" x14ac:dyDescent="0.3">
      <c r="C2431">
        <v>10036</v>
      </c>
      <c r="D2431">
        <v>1015</v>
      </c>
      <c r="E2431">
        <v>0</v>
      </c>
      <c r="G2431">
        <v>10</v>
      </c>
      <c r="H2431">
        <v>0</v>
      </c>
      <c r="I2431">
        <v>0</v>
      </c>
      <c r="J2431">
        <v>20</v>
      </c>
      <c r="K2431">
        <v>5</v>
      </c>
      <c r="L2431">
        <v>1</v>
      </c>
      <c r="M2431">
        <v>5</v>
      </c>
      <c r="N2431">
        <v>10003</v>
      </c>
      <c r="O2431">
        <v>1</v>
      </c>
      <c r="R2431">
        <v>1</v>
      </c>
    </row>
    <row r="2432" spans="3:18" x14ac:dyDescent="0.3">
      <c r="C2432">
        <v>10037</v>
      </c>
      <c r="D2432">
        <v>1015</v>
      </c>
      <c r="E2432">
        <v>0</v>
      </c>
      <c r="G2432">
        <v>25</v>
      </c>
      <c r="H2432">
        <v>0</v>
      </c>
      <c r="I2432">
        <v>0</v>
      </c>
      <c r="J2432">
        <v>20</v>
      </c>
      <c r="K2432">
        <v>5</v>
      </c>
      <c r="L2432">
        <v>1</v>
      </c>
      <c r="M2432">
        <v>5</v>
      </c>
      <c r="N2432">
        <v>10007</v>
      </c>
      <c r="O2432">
        <v>1</v>
      </c>
      <c r="R2432">
        <v>1</v>
      </c>
    </row>
    <row r="2433" spans="3:18" x14ac:dyDescent="0.3">
      <c r="C2433">
        <v>10038</v>
      </c>
      <c r="D2433">
        <v>1015</v>
      </c>
      <c r="E2433">
        <v>1</v>
      </c>
      <c r="F2433">
        <v>0.5</v>
      </c>
      <c r="I2433">
        <v>1</v>
      </c>
      <c r="N2433">
        <v>10006</v>
      </c>
      <c r="O2433">
        <v>1</v>
      </c>
      <c r="P2433">
        <v>40000</v>
      </c>
      <c r="Q2433">
        <v>3</v>
      </c>
      <c r="R2433">
        <v>1</v>
      </c>
    </row>
    <row r="2434" spans="3:18" x14ac:dyDescent="0.3">
      <c r="C2434">
        <v>10039</v>
      </c>
      <c r="D2434">
        <v>1015</v>
      </c>
      <c r="E2434">
        <v>0</v>
      </c>
      <c r="G2434">
        <v>30</v>
      </c>
      <c r="H2434">
        <v>0</v>
      </c>
      <c r="I2434">
        <v>0</v>
      </c>
      <c r="J2434">
        <v>20</v>
      </c>
      <c r="K2434">
        <v>5</v>
      </c>
      <c r="L2434">
        <v>1</v>
      </c>
      <c r="M2434">
        <v>5</v>
      </c>
      <c r="N2434">
        <v>10012</v>
      </c>
      <c r="O2434">
        <v>1</v>
      </c>
      <c r="R2434">
        <v>1</v>
      </c>
    </row>
    <row r="2435" spans="3:18" x14ac:dyDescent="0.3">
      <c r="C2435">
        <v>10040</v>
      </c>
      <c r="D2435">
        <v>1015</v>
      </c>
      <c r="E2435">
        <v>0</v>
      </c>
      <c r="G2435">
        <v>45</v>
      </c>
      <c r="H2435">
        <v>0</v>
      </c>
      <c r="I2435">
        <v>0</v>
      </c>
      <c r="J2435">
        <v>20</v>
      </c>
      <c r="K2435">
        <v>5</v>
      </c>
      <c r="L2435">
        <v>1</v>
      </c>
      <c r="M2435">
        <v>5</v>
      </c>
      <c r="N2435">
        <v>10015</v>
      </c>
      <c r="O2435">
        <v>1</v>
      </c>
      <c r="R2435">
        <v>1</v>
      </c>
    </row>
    <row r="2436" spans="3:18" x14ac:dyDescent="0.3">
      <c r="C2436">
        <v>10041</v>
      </c>
      <c r="D2436">
        <v>1016</v>
      </c>
      <c r="E2436">
        <v>0</v>
      </c>
      <c r="G2436">
        <v>0</v>
      </c>
      <c r="H2436">
        <v>0</v>
      </c>
      <c r="I2436">
        <v>1</v>
      </c>
      <c r="N2436">
        <v>10020</v>
      </c>
      <c r="O2436">
        <v>150</v>
      </c>
      <c r="P2436">
        <v>40002</v>
      </c>
      <c r="Q2436">
        <v>1</v>
      </c>
      <c r="R2436">
        <v>1</v>
      </c>
    </row>
    <row r="2437" spans="3:18" x14ac:dyDescent="0.3">
      <c r="C2437">
        <v>10042</v>
      </c>
      <c r="D2437">
        <v>1016</v>
      </c>
      <c r="E2437">
        <v>0</v>
      </c>
      <c r="G2437">
        <v>10</v>
      </c>
      <c r="H2437">
        <v>0</v>
      </c>
      <c r="I2437">
        <v>0</v>
      </c>
      <c r="J2437">
        <v>25</v>
      </c>
      <c r="K2437">
        <v>5</v>
      </c>
      <c r="L2437">
        <v>1</v>
      </c>
      <c r="M2437">
        <v>5</v>
      </c>
      <c r="N2437">
        <v>10003</v>
      </c>
      <c r="O2437">
        <v>1</v>
      </c>
      <c r="R2437">
        <v>1</v>
      </c>
    </row>
    <row r="2438" spans="3:18" x14ac:dyDescent="0.3">
      <c r="C2438">
        <v>10043</v>
      </c>
      <c r="D2438">
        <v>1016</v>
      </c>
      <c r="E2438">
        <v>0</v>
      </c>
      <c r="G2438">
        <v>20</v>
      </c>
      <c r="H2438">
        <v>0</v>
      </c>
      <c r="I2438">
        <v>0</v>
      </c>
      <c r="J2438">
        <v>35</v>
      </c>
      <c r="K2438">
        <v>5</v>
      </c>
      <c r="L2438">
        <v>1</v>
      </c>
      <c r="M2438">
        <v>5</v>
      </c>
      <c r="N2438">
        <v>10006</v>
      </c>
      <c r="O2438">
        <v>1</v>
      </c>
      <c r="R2438">
        <v>1</v>
      </c>
    </row>
    <row r="2439" spans="3:18" x14ac:dyDescent="0.3">
      <c r="C2439">
        <v>10044</v>
      </c>
      <c r="D2439">
        <v>1016</v>
      </c>
      <c r="E2439">
        <v>0</v>
      </c>
      <c r="G2439">
        <v>30</v>
      </c>
      <c r="H2439">
        <v>0</v>
      </c>
      <c r="I2439">
        <v>0</v>
      </c>
      <c r="J2439">
        <v>45</v>
      </c>
      <c r="K2439">
        <v>5</v>
      </c>
      <c r="L2439">
        <v>1</v>
      </c>
      <c r="M2439">
        <v>5</v>
      </c>
      <c r="N2439">
        <v>10010</v>
      </c>
      <c r="O2439">
        <v>1</v>
      </c>
      <c r="R2439">
        <v>1</v>
      </c>
    </row>
    <row r="2440" spans="3:18" x14ac:dyDescent="0.3">
      <c r="C2440">
        <v>10045</v>
      </c>
      <c r="D2440">
        <v>2011</v>
      </c>
      <c r="E2440">
        <v>0</v>
      </c>
      <c r="G2440">
        <v>5</v>
      </c>
      <c r="H2440">
        <v>0</v>
      </c>
      <c r="I2440">
        <v>0</v>
      </c>
      <c r="J2440">
        <v>15</v>
      </c>
      <c r="K2440">
        <v>5</v>
      </c>
      <c r="L2440">
        <v>1</v>
      </c>
      <c r="M2440">
        <v>5</v>
      </c>
      <c r="N2440">
        <v>10002</v>
      </c>
      <c r="O2440">
        <v>1</v>
      </c>
      <c r="R2440">
        <v>1</v>
      </c>
    </row>
    <row r="2441" spans="3:18" x14ac:dyDescent="0.3">
      <c r="C2441">
        <v>10046</v>
      </c>
      <c r="D2441">
        <v>2011</v>
      </c>
      <c r="E2441">
        <v>0</v>
      </c>
      <c r="G2441">
        <v>15</v>
      </c>
      <c r="H2441">
        <v>0</v>
      </c>
      <c r="I2441">
        <v>0</v>
      </c>
      <c r="J2441">
        <v>15</v>
      </c>
      <c r="K2441">
        <v>5</v>
      </c>
      <c r="L2441">
        <v>1</v>
      </c>
      <c r="M2441">
        <v>5</v>
      </c>
      <c r="N2441">
        <v>10006</v>
      </c>
      <c r="O2441">
        <v>1</v>
      </c>
      <c r="R2441">
        <v>1</v>
      </c>
    </row>
    <row r="2442" spans="3:18" x14ac:dyDescent="0.3">
      <c r="C2442">
        <v>10047</v>
      </c>
      <c r="D2442">
        <v>2011</v>
      </c>
      <c r="E2442">
        <v>0</v>
      </c>
      <c r="G2442">
        <v>25</v>
      </c>
      <c r="H2442">
        <v>0</v>
      </c>
      <c r="I2442">
        <v>0</v>
      </c>
      <c r="J2442">
        <v>15</v>
      </c>
      <c r="K2442">
        <v>5</v>
      </c>
      <c r="L2442">
        <v>1</v>
      </c>
      <c r="M2442">
        <v>5</v>
      </c>
      <c r="N2442">
        <v>10010</v>
      </c>
      <c r="O2442">
        <v>1</v>
      </c>
      <c r="R2442">
        <v>1</v>
      </c>
    </row>
    <row r="2443" spans="3:18" x14ac:dyDescent="0.3">
      <c r="C2443">
        <v>10048</v>
      </c>
      <c r="D2443">
        <v>2011</v>
      </c>
      <c r="E2443">
        <v>0</v>
      </c>
      <c r="G2443">
        <v>35</v>
      </c>
      <c r="H2443">
        <v>0</v>
      </c>
      <c r="I2443">
        <v>0</v>
      </c>
      <c r="J2443">
        <v>15</v>
      </c>
      <c r="K2443">
        <v>5</v>
      </c>
      <c r="L2443">
        <v>1</v>
      </c>
      <c r="M2443">
        <v>5</v>
      </c>
      <c r="N2443">
        <v>10015</v>
      </c>
      <c r="O2443">
        <v>1</v>
      </c>
      <c r="R2443">
        <v>1</v>
      </c>
    </row>
    <row r="2444" spans="3:18" x14ac:dyDescent="0.3">
      <c r="C2444">
        <v>10049</v>
      </c>
      <c r="D2444">
        <v>2012</v>
      </c>
      <c r="E2444">
        <v>0</v>
      </c>
      <c r="G2444">
        <v>5</v>
      </c>
      <c r="H2444">
        <v>0</v>
      </c>
      <c r="I2444">
        <v>0</v>
      </c>
      <c r="J2444">
        <v>15</v>
      </c>
      <c r="K2444">
        <v>5</v>
      </c>
      <c r="L2444">
        <v>1</v>
      </c>
      <c r="M2444">
        <v>5</v>
      </c>
      <c r="N2444">
        <v>10003</v>
      </c>
      <c r="O2444">
        <v>1</v>
      </c>
      <c r="R2444">
        <v>1</v>
      </c>
    </row>
    <row r="2445" spans="3:18" x14ac:dyDescent="0.3">
      <c r="C2445">
        <v>10050</v>
      </c>
      <c r="D2445">
        <v>2012</v>
      </c>
      <c r="E2445">
        <v>0</v>
      </c>
      <c r="G2445">
        <v>15</v>
      </c>
      <c r="H2445">
        <v>0</v>
      </c>
      <c r="I2445">
        <v>0</v>
      </c>
      <c r="J2445">
        <v>15</v>
      </c>
      <c r="K2445">
        <v>5</v>
      </c>
      <c r="L2445">
        <v>1</v>
      </c>
      <c r="M2445">
        <v>5</v>
      </c>
      <c r="N2445">
        <v>10006</v>
      </c>
      <c r="O2445">
        <v>1</v>
      </c>
      <c r="R2445">
        <v>1</v>
      </c>
    </row>
    <row r="2446" spans="3:18" x14ac:dyDescent="0.3">
      <c r="C2446">
        <v>10051</v>
      </c>
      <c r="D2446">
        <v>2012</v>
      </c>
      <c r="E2446">
        <v>0</v>
      </c>
      <c r="G2446">
        <v>25</v>
      </c>
      <c r="H2446">
        <v>0</v>
      </c>
      <c r="I2446">
        <v>0</v>
      </c>
      <c r="J2446">
        <v>15</v>
      </c>
      <c r="K2446">
        <v>5</v>
      </c>
      <c r="L2446">
        <v>1</v>
      </c>
      <c r="M2446">
        <v>5</v>
      </c>
      <c r="N2446">
        <v>10011</v>
      </c>
      <c r="O2446">
        <v>1</v>
      </c>
      <c r="R2446">
        <v>1</v>
      </c>
    </row>
    <row r="2447" spans="3:18" x14ac:dyDescent="0.3">
      <c r="C2447">
        <v>10052</v>
      </c>
      <c r="D2447">
        <v>2012</v>
      </c>
      <c r="E2447">
        <v>0</v>
      </c>
      <c r="G2447">
        <v>35</v>
      </c>
      <c r="H2447">
        <v>0</v>
      </c>
      <c r="I2447">
        <v>0</v>
      </c>
      <c r="J2447">
        <v>15</v>
      </c>
      <c r="K2447">
        <v>5</v>
      </c>
      <c r="L2447">
        <v>1</v>
      </c>
      <c r="M2447">
        <v>5</v>
      </c>
      <c r="N2447">
        <v>10016</v>
      </c>
      <c r="O2447">
        <v>1</v>
      </c>
      <c r="R2447">
        <v>1</v>
      </c>
    </row>
    <row r="2448" spans="3:18" x14ac:dyDescent="0.3">
      <c r="C2448">
        <v>10053</v>
      </c>
      <c r="D2448">
        <v>2013</v>
      </c>
      <c r="E2448">
        <v>0</v>
      </c>
      <c r="G2448">
        <v>5</v>
      </c>
      <c r="H2448">
        <v>0</v>
      </c>
      <c r="I2448">
        <v>0</v>
      </c>
      <c r="J2448">
        <v>15</v>
      </c>
      <c r="K2448">
        <v>5</v>
      </c>
      <c r="L2448">
        <v>1</v>
      </c>
      <c r="M2448">
        <v>5</v>
      </c>
      <c r="N2448">
        <v>10002</v>
      </c>
      <c r="O2448">
        <v>1</v>
      </c>
      <c r="R2448">
        <v>1</v>
      </c>
    </row>
    <row r="2449" spans="3:18" x14ac:dyDescent="0.3">
      <c r="C2449">
        <v>10054</v>
      </c>
      <c r="D2449">
        <v>2013</v>
      </c>
      <c r="E2449">
        <v>0</v>
      </c>
      <c r="G2449">
        <v>15</v>
      </c>
      <c r="H2449">
        <v>0</v>
      </c>
      <c r="I2449">
        <v>0</v>
      </c>
      <c r="J2449">
        <v>15</v>
      </c>
      <c r="K2449">
        <v>5</v>
      </c>
      <c r="L2449">
        <v>1</v>
      </c>
      <c r="M2449">
        <v>5</v>
      </c>
      <c r="N2449">
        <v>10007</v>
      </c>
      <c r="O2449">
        <v>1</v>
      </c>
      <c r="R2449">
        <v>1</v>
      </c>
    </row>
    <row r="2450" spans="3:18" x14ac:dyDescent="0.3">
      <c r="C2450">
        <v>10055</v>
      </c>
      <c r="D2450">
        <v>2013</v>
      </c>
      <c r="E2450">
        <v>0</v>
      </c>
      <c r="G2450">
        <v>25</v>
      </c>
      <c r="H2450">
        <v>0</v>
      </c>
      <c r="I2450">
        <v>0</v>
      </c>
      <c r="J2450">
        <v>15</v>
      </c>
      <c r="K2450">
        <v>5</v>
      </c>
      <c r="L2450">
        <v>1</v>
      </c>
      <c r="M2450">
        <v>5</v>
      </c>
      <c r="N2450">
        <v>10012</v>
      </c>
      <c r="O2450">
        <v>1</v>
      </c>
      <c r="R2450">
        <v>1</v>
      </c>
    </row>
    <row r="2451" spans="3:18" x14ac:dyDescent="0.3">
      <c r="C2451">
        <v>10056</v>
      </c>
      <c r="D2451">
        <v>2013</v>
      </c>
      <c r="E2451">
        <v>0</v>
      </c>
      <c r="G2451">
        <v>35</v>
      </c>
      <c r="H2451">
        <v>0</v>
      </c>
      <c r="I2451">
        <v>0</v>
      </c>
      <c r="J2451">
        <v>15</v>
      </c>
      <c r="K2451">
        <v>5</v>
      </c>
      <c r="L2451">
        <v>1</v>
      </c>
      <c r="M2451">
        <v>5</v>
      </c>
      <c r="N2451">
        <v>10015</v>
      </c>
      <c r="O2451">
        <v>1</v>
      </c>
      <c r="R2451">
        <v>1</v>
      </c>
    </row>
    <row r="2452" spans="3:18" x14ac:dyDescent="0.3">
      <c r="C2452">
        <v>10057</v>
      </c>
      <c r="D2452">
        <v>2014</v>
      </c>
      <c r="E2452">
        <v>0</v>
      </c>
      <c r="G2452">
        <v>5</v>
      </c>
      <c r="H2452">
        <v>0</v>
      </c>
      <c r="I2452">
        <v>0</v>
      </c>
      <c r="J2452">
        <v>15</v>
      </c>
      <c r="K2452">
        <v>5</v>
      </c>
      <c r="L2452">
        <v>1</v>
      </c>
      <c r="M2452">
        <v>5</v>
      </c>
      <c r="N2452">
        <v>10003</v>
      </c>
      <c r="O2452">
        <v>1</v>
      </c>
      <c r="R2452">
        <v>1</v>
      </c>
    </row>
    <row r="2453" spans="3:18" x14ac:dyDescent="0.3">
      <c r="C2453">
        <v>10058</v>
      </c>
      <c r="D2453">
        <v>2014</v>
      </c>
      <c r="E2453">
        <v>0</v>
      </c>
      <c r="G2453">
        <v>15</v>
      </c>
      <c r="H2453">
        <v>0</v>
      </c>
      <c r="I2453">
        <v>0</v>
      </c>
      <c r="J2453">
        <v>15</v>
      </c>
      <c r="K2453">
        <v>5</v>
      </c>
      <c r="L2453">
        <v>1</v>
      </c>
      <c r="M2453">
        <v>5</v>
      </c>
      <c r="N2453">
        <v>10007</v>
      </c>
      <c r="O2453">
        <v>1</v>
      </c>
      <c r="R2453">
        <v>1</v>
      </c>
    </row>
    <row r="2454" spans="3:18" x14ac:dyDescent="0.3">
      <c r="C2454">
        <v>10059</v>
      </c>
      <c r="D2454">
        <v>2014</v>
      </c>
      <c r="E2454">
        <v>1</v>
      </c>
      <c r="F2454">
        <v>0.5</v>
      </c>
      <c r="I2454">
        <v>1</v>
      </c>
      <c r="N2454">
        <v>10006</v>
      </c>
      <c r="O2454">
        <v>1</v>
      </c>
      <c r="P2454">
        <v>40000</v>
      </c>
      <c r="Q2454">
        <v>3</v>
      </c>
      <c r="R2454">
        <v>1</v>
      </c>
    </row>
    <row r="2455" spans="3:18" x14ac:dyDescent="0.3">
      <c r="C2455">
        <v>10060</v>
      </c>
      <c r="D2455">
        <v>2014</v>
      </c>
      <c r="E2455">
        <v>0</v>
      </c>
      <c r="G2455">
        <v>25</v>
      </c>
      <c r="H2455">
        <v>0</v>
      </c>
      <c r="I2455">
        <v>0</v>
      </c>
      <c r="J2455">
        <v>15</v>
      </c>
      <c r="K2455">
        <v>5</v>
      </c>
      <c r="L2455">
        <v>1</v>
      </c>
      <c r="M2455">
        <v>5</v>
      </c>
      <c r="N2455">
        <v>10012</v>
      </c>
      <c r="O2455">
        <v>1</v>
      </c>
      <c r="R2455">
        <v>1</v>
      </c>
    </row>
    <row r="2456" spans="3:18" x14ac:dyDescent="0.3">
      <c r="C2456">
        <v>10061</v>
      </c>
      <c r="D2456">
        <v>2014</v>
      </c>
      <c r="E2456">
        <v>0</v>
      </c>
      <c r="G2456">
        <v>35</v>
      </c>
      <c r="H2456">
        <v>0</v>
      </c>
      <c r="I2456">
        <v>0</v>
      </c>
      <c r="J2456">
        <v>15</v>
      </c>
      <c r="K2456">
        <v>5</v>
      </c>
      <c r="L2456">
        <v>1</v>
      </c>
      <c r="M2456">
        <v>5</v>
      </c>
      <c r="N2456">
        <v>10016</v>
      </c>
      <c r="O2456">
        <v>1</v>
      </c>
      <c r="R2456">
        <v>1</v>
      </c>
    </row>
    <row r="2457" spans="3:18" x14ac:dyDescent="0.3">
      <c r="C2457">
        <v>10062</v>
      </c>
      <c r="D2457">
        <v>2015</v>
      </c>
      <c r="E2457">
        <v>0</v>
      </c>
      <c r="G2457">
        <v>5</v>
      </c>
      <c r="H2457">
        <v>0</v>
      </c>
      <c r="I2457">
        <v>0</v>
      </c>
      <c r="J2457">
        <v>15</v>
      </c>
      <c r="K2457">
        <v>5</v>
      </c>
      <c r="L2457">
        <v>1</v>
      </c>
      <c r="M2457">
        <v>5</v>
      </c>
      <c r="N2457">
        <v>10004</v>
      </c>
      <c r="O2457">
        <v>1</v>
      </c>
      <c r="R2457">
        <v>1</v>
      </c>
    </row>
    <row r="2458" spans="3:18" x14ac:dyDescent="0.3">
      <c r="C2458">
        <v>10063</v>
      </c>
      <c r="D2458">
        <v>2015</v>
      </c>
      <c r="E2458">
        <v>0</v>
      </c>
      <c r="G2458">
        <v>15</v>
      </c>
      <c r="H2458">
        <v>0</v>
      </c>
      <c r="I2458">
        <v>0</v>
      </c>
      <c r="J2458">
        <v>15</v>
      </c>
      <c r="K2458">
        <v>5</v>
      </c>
      <c r="L2458">
        <v>1</v>
      </c>
      <c r="M2458">
        <v>5</v>
      </c>
      <c r="N2458">
        <v>10008</v>
      </c>
      <c r="O2458">
        <v>1</v>
      </c>
      <c r="R2458">
        <v>1</v>
      </c>
    </row>
    <row r="2459" spans="3:18" x14ac:dyDescent="0.3">
      <c r="C2459">
        <v>10064</v>
      </c>
      <c r="D2459">
        <v>2015</v>
      </c>
      <c r="E2459">
        <v>1</v>
      </c>
      <c r="F2459">
        <v>0.5</v>
      </c>
      <c r="I2459">
        <v>1</v>
      </c>
      <c r="N2459">
        <v>10007</v>
      </c>
      <c r="O2459">
        <v>1</v>
      </c>
      <c r="P2459">
        <v>40000</v>
      </c>
      <c r="Q2459">
        <v>3</v>
      </c>
      <c r="R2459">
        <v>1</v>
      </c>
    </row>
    <row r="2460" spans="3:18" x14ac:dyDescent="0.3">
      <c r="C2460">
        <v>10065</v>
      </c>
      <c r="D2460">
        <v>2015</v>
      </c>
      <c r="E2460">
        <v>0</v>
      </c>
      <c r="G2460">
        <v>25</v>
      </c>
      <c r="H2460">
        <v>0</v>
      </c>
      <c r="I2460">
        <v>0</v>
      </c>
      <c r="J2460">
        <v>15</v>
      </c>
      <c r="K2460">
        <v>5</v>
      </c>
      <c r="L2460">
        <v>1</v>
      </c>
      <c r="M2460">
        <v>5</v>
      </c>
      <c r="N2460">
        <v>10013</v>
      </c>
      <c r="O2460">
        <v>1</v>
      </c>
      <c r="R2460">
        <v>1</v>
      </c>
    </row>
    <row r="2461" spans="3:18" x14ac:dyDescent="0.3">
      <c r="C2461">
        <v>10066</v>
      </c>
      <c r="D2461">
        <v>2015</v>
      </c>
      <c r="E2461">
        <v>0</v>
      </c>
      <c r="G2461">
        <v>35</v>
      </c>
      <c r="H2461">
        <v>0</v>
      </c>
      <c r="I2461">
        <v>0</v>
      </c>
      <c r="J2461">
        <v>15</v>
      </c>
      <c r="K2461">
        <v>5</v>
      </c>
      <c r="L2461">
        <v>1</v>
      </c>
      <c r="M2461">
        <v>5</v>
      </c>
      <c r="N2461">
        <v>10016</v>
      </c>
      <c r="O2461">
        <v>1</v>
      </c>
      <c r="R2461">
        <v>1</v>
      </c>
    </row>
    <row r="2462" spans="3:18" x14ac:dyDescent="0.3">
      <c r="C2462">
        <v>10067</v>
      </c>
      <c r="D2462">
        <v>2016</v>
      </c>
      <c r="E2462">
        <v>0</v>
      </c>
      <c r="G2462">
        <v>0</v>
      </c>
      <c r="H2462">
        <v>0</v>
      </c>
      <c r="I2462">
        <v>1</v>
      </c>
      <c r="N2462">
        <v>10021</v>
      </c>
      <c r="O2462">
        <v>60</v>
      </c>
      <c r="R2462">
        <v>1</v>
      </c>
    </row>
    <row r="2463" spans="3:18" x14ac:dyDescent="0.3">
      <c r="C2463">
        <v>10068</v>
      </c>
      <c r="D2463">
        <v>2016</v>
      </c>
      <c r="E2463">
        <v>0</v>
      </c>
      <c r="G2463">
        <v>5</v>
      </c>
      <c r="H2463">
        <v>0</v>
      </c>
      <c r="I2463">
        <v>0</v>
      </c>
      <c r="J2463">
        <v>15</v>
      </c>
      <c r="K2463">
        <v>5</v>
      </c>
      <c r="L2463">
        <v>1</v>
      </c>
      <c r="M2463">
        <v>5</v>
      </c>
      <c r="N2463">
        <v>10004</v>
      </c>
      <c r="O2463">
        <v>1</v>
      </c>
      <c r="R2463">
        <v>1</v>
      </c>
    </row>
    <row r="2464" spans="3:18" x14ac:dyDescent="0.3">
      <c r="C2464">
        <v>10069</v>
      </c>
      <c r="D2464">
        <v>2016</v>
      </c>
      <c r="E2464">
        <v>0</v>
      </c>
      <c r="G2464">
        <v>15</v>
      </c>
      <c r="H2464">
        <v>0</v>
      </c>
      <c r="I2464">
        <v>0</v>
      </c>
      <c r="J2464">
        <v>15</v>
      </c>
      <c r="K2464">
        <v>5</v>
      </c>
      <c r="L2464">
        <v>1</v>
      </c>
      <c r="M2464">
        <v>5</v>
      </c>
      <c r="N2464">
        <v>10007</v>
      </c>
      <c r="O2464">
        <v>1</v>
      </c>
      <c r="R2464">
        <v>1</v>
      </c>
    </row>
    <row r="2465" spans="3:18" x14ac:dyDescent="0.3">
      <c r="C2465">
        <v>10070</v>
      </c>
      <c r="D2465">
        <v>2016</v>
      </c>
      <c r="E2465">
        <v>0</v>
      </c>
      <c r="G2465">
        <v>25</v>
      </c>
      <c r="H2465">
        <v>0</v>
      </c>
      <c r="I2465">
        <v>0</v>
      </c>
      <c r="J2465">
        <v>15</v>
      </c>
      <c r="K2465">
        <v>5</v>
      </c>
      <c r="L2465">
        <v>1</v>
      </c>
      <c r="M2465">
        <v>5</v>
      </c>
      <c r="N2465">
        <v>10011</v>
      </c>
      <c r="O2465">
        <v>1</v>
      </c>
      <c r="R2465">
        <v>1</v>
      </c>
    </row>
    <row r="2466" spans="3:18" x14ac:dyDescent="0.3">
      <c r="C2466">
        <v>10071</v>
      </c>
      <c r="D2466">
        <v>2016</v>
      </c>
      <c r="E2466">
        <v>0</v>
      </c>
      <c r="G2466">
        <v>35</v>
      </c>
      <c r="H2466">
        <v>0</v>
      </c>
      <c r="I2466">
        <v>0</v>
      </c>
      <c r="J2466">
        <v>15</v>
      </c>
      <c r="K2466">
        <v>5</v>
      </c>
      <c r="L2466">
        <v>1</v>
      </c>
      <c r="M2466">
        <v>5</v>
      </c>
      <c r="N2466">
        <v>10016</v>
      </c>
      <c r="O2466">
        <v>1</v>
      </c>
      <c r="R2466">
        <v>1</v>
      </c>
    </row>
    <row r="2467" spans="3:18" x14ac:dyDescent="0.3">
      <c r="C2467">
        <v>20001</v>
      </c>
      <c r="D2467">
        <v>1021</v>
      </c>
      <c r="E2467">
        <v>0</v>
      </c>
      <c r="G2467">
        <v>20</v>
      </c>
      <c r="H2467">
        <v>0</v>
      </c>
      <c r="I2467">
        <v>1</v>
      </c>
      <c r="J2467">
        <v>25</v>
      </c>
      <c r="K2467">
        <v>5</v>
      </c>
      <c r="L2467">
        <v>1</v>
      </c>
      <c r="M2467">
        <v>5</v>
      </c>
      <c r="N2467">
        <v>10023</v>
      </c>
      <c r="O2467">
        <v>1</v>
      </c>
      <c r="R2467">
        <v>1</v>
      </c>
    </row>
    <row r="2468" spans="3:18" x14ac:dyDescent="0.3">
      <c r="C2468">
        <v>20002</v>
      </c>
      <c r="D2468">
        <v>1021</v>
      </c>
      <c r="E2468">
        <v>0</v>
      </c>
      <c r="G2468">
        <v>28</v>
      </c>
      <c r="H2468">
        <v>0</v>
      </c>
      <c r="I2468">
        <v>1</v>
      </c>
      <c r="J2468">
        <v>25</v>
      </c>
      <c r="K2468">
        <v>5</v>
      </c>
      <c r="L2468">
        <v>1</v>
      </c>
      <c r="M2468">
        <v>5</v>
      </c>
      <c r="N2468">
        <v>10027</v>
      </c>
      <c r="O2468">
        <v>1</v>
      </c>
      <c r="R2468">
        <v>1</v>
      </c>
    </row>
    <row r="2469" spans="3:18" x14ac:dyDescent="0.3">
      <c r="C2469">
        <v>20003</v>
      </c>
      <c r="D2469">
        <v>1021</v>
      </c>
      <c r="E2469">
        <v>0</v>
      </c>
      <c r="G2469">
        <v>45</v>
      </c>
      <c r="H2469">
        <v>0</v>
      </c>
      <c r="I2469">
        <v>1</v>
      </c>
      <c r="J2469">
        <v>25</v>
      </c>
      <c r="K2469">
        <v>5</v>
      </c>
      <c r="L2469">
        <v>1</v>
      </c>
      <c r="M2469">
        <v>5</v>
      </c>
      <c r="N2469">
        <v>10031</v>
      </c>
      <c r="O2469">
        <v>1</v>
      </c>
      <c r="R2469">
        <v>1</v>
      </c>
    </row>
    <row r="2470" spans="3:18" x14ac:dyDescent="0.3">
      <c r="C2470">
        <v>20004</v>
      </c>
      <c r="D2470">
        <v>1021</v>
      </c>
      <c r="E2470">
        <v>0</v>
      </c>
      <c r="G2470">
        <v>52</v>
      </c>
      <c r="H2470">
        <v>0</v>
      </c>
      <c r="I2470">
        <v>1</v>
      </c>
      <c r="J2470">
        <v>25</v>
      </c>
      <c r="K2470">
        <v>5</v>
      </c>
      <c r="L2470">
        <v>1</v>
      </c>
      <c r="M2470">
        <v>5</v>
      </c>
      <c r="N2470">
        <v>10034</v>
      </c>
      <c r="O2470">
        <v>1</v>
      </c>
      <c r="R2470">
        <v>1</v>
      </c>
    </row>
    <row r="2471" spans="3:18" x14ac:dyDescent="0.3">
      <c r="C2471">
        <v>20005</v>
      </c>
      <c r="D2471">
        <v>1021</v>
      </c>
      <c r="E2471">
        <v>0</v>
      </c>
      <c r="G2471">
        <v>55</v>
      </c>
      <c r="H2471">
        <v>0</v>
      </c>
      <c r="I2471">
        <v>0</v>
      </c>
      <c r="J2471">
        <v>30</v>
      </c>
      <c r="K2471">
        <v>5</v>
      </c>
      <c r="L2471">
        <v>1</v>
      </c>
      <c r="M2471">
        <v>5</v>
      </c>
      <c r="N2471">
        <v>10023</v>
      </c>
      <c r="O2471">
        <v>1</v>
      </c>
      <c r="R2471">
        <v>1</v>
      </c>
    </row>
    <row r="2472" spans="3:18" x14ac:dyDescent="0.3">
      <c r="C2472">
        <v>20006</v>
      </c>
      <c r="D2472">
        <v>1021</v>
      </c>
      <c r="E2472">
        <v>0</v>
      </c>
      <c r="G2472">
        <v>60</v>
      </c>
      <c r="H2472">
        <v>0</v>
      </c>
      <c r="I2472">
        <v>0</v>
      </c>
      <c r="J2472">
        <v>35</v>
      </c>
      <c r="K2472">
        <v>5</v>
      </c>
      <c r="L2472">
        <v>1</v>
      </c>
      <c r="M2472">
        <v>5</v>
      </c>
      <c r="N2472">
        <v>10027</v>
      </c>
      <c r="O2472">
        <v>1</v>
      </c>
      <c r="R2472">
        <v>1</v>
      </c>
    </row>
    <row r="2473" spans="3:18" x14ac:dyDescent="0.3">
      <c r="C2473">
        <v>20007</v>
      </c>
      <c r="D2473">
        <v>1021</v>
      </c>
      <c r="E2473">
        <v>0</v>
      </c>
      <c r="G2473">
        <v>90</v>
      </c>
      <c r="H2473">
        <v>0</v>
      </c>
      <c r="I2473">
        <v>0</v>
      </c>
      <c r="J2473">
        <v>42</v>
      </c>
      <c r="K2473">
        <v>5</v>
      </c>
      <c r="L2473">
        <v>1</v>
      </c>
      <c r="M2473">
        <v>5</v>
      </c>
      <c r="N2473">
        <v>10031</v>
      </c>
      <c r="O2473">
        <v>1</v>
      </c>
      <c r="R2473">
        <v>1</v>
      </c>
    </row>
    <row r="2474" spans="3:18" x14ac:dyDescent="0.3">
      <c r="C2474">
        <v>20008</v>
      </c>
      <c r="D2474">
        <v>1021</v>
      </c>
      <c r="E2474">
        <v>0</v>
      </c>
      <c r="G2474">
        <v>95</v>
      </c>
      <c r="H2474">
        <v>0</v>
      </c>
      <c r="I2474">
        <v>0</v>
      </c>
      <c r="J2474">
        <v>50</v>
      </c>
      <c r="K2474">
        <v>5</v>
      </c>
      <c r="L2474">
        <v>1</v>
      </c>
      <c r="M2474">
        <v>5</v>
      </c>
      <c r="N2474">
        <v>10034</v>
      </c>
      <c r="O2474">
        <v>1</v>
      </c>
      <c r="R2474">
        <v>1</v>
      </c>
    </row>
    <row r="2475" spans="3:18" x14ac:dyDescent="0.3">
      <c r="C2475">
        <v>20009</v>
      </c>
      <c r="D2475">
        <v>1021</v>
      </c>
      <c r="E2475">
        <v>0</v>
      </c>
      <c r="G2475">
        <v>110</v>
      </c>
      <c r="H2475">
        <v>0</v>
      </c>
      <c r="I2475">
        <v>0</v>
      </c>
      <c r="J2475">
        <v>55</v>
      </c>
      <c r="K2475">
        <v>5</v>
      </c>
      <c r="L2475">
        <v>1</v>
      </c>
      <c r="M2475">
        <v>5</v>
      </c>
      <c r="N2475">
        <v>10023</v>
      </c>
      <c r="O2475">
        <v>1</v>
      </c>
      <c r="R2475">
        <v>1</v>
      </c>
    </row>
    <row r="2476" spans="3:18" x14ac:dyDescent="0.3">
      <c r="C2476">
        <v>20010</v>
      </c>
      <c r="D2476">
        <v>1021</v>
      </c>
      <c r="E2476">
        <v>0</v>
      </c>
      <c r="G2476">
        <v>115</v>
      </c>
      <c r="H2476">
        <v>0</v>
      </c>
      <c r="I2476">
        <v>0</v>
      </c>
      <c r="J2476">
        <v>65</v>
      </c>
      <c r="K2476">
        <v>5</v>
      </c>
      <c r="L2476">
        <v>1</v>
      </c>
      <c r="M2476">
        <v>5</v>
      </c>
      <c r="N2476">
        <v>10033</v>
      </c>
      <c r="O2476">
        <v>1</v>
      </c>
      <c r="R2476">
        <v>1</v>
      </c>
    </row>
    <row r="2477" spans="3:18" x14ac:dyDescent="0.3">
      <c r="C2477">
        <v>20011</v>
      </c>
      <c r="D2477">
        <v>1022</v>
      </c>
      <c r="E2477">
        <v>0</v>
      </c>
      <c r="G2477">
        <v>1</v>
      </c>
      <c r="H2477">
        <v>0</v>
      </c>
      <c r="I2477">
        <v>4</v>
      </c>
      <c r="J2477">
        <v>25</v>
      </c>
      <c r="K2477">
        <v>5</v>
      </c>
      <c r="L2477">
        <v>1</v>
      </c>
      <c r="M2477">
        <v>5</v>
      </c>
      <c r="N2477">
        <v>10024</v>
      </c>
      <c r="O2477">
        <v>1</v>
      </c>
      <c r="R2477">
        <v>1</v>
      </c>
    </row>
    <row r="2478" spans="3:18" x14ac:dyDescent="0.3">
      <c r="C2478">
        <v>20012</v>
      </c>
      <c r="D2478">
        <v>1022</v>
      </c>
      <c r="E2478">
        <v>0</v>
      </c>
      <c r="G2478">
        <v>1</v>
      </c>
      <c r="H2478">
        <v>0</v>
      </c>
      <c r="I2478">
        <v>4</v>
      </c>
      <c r="J2478">
        <v>15</v>
      </c>
      <c r="K2478">
        <v>5</v>
      </c>
      <c r="L2478">
        <v>1</v>
      </c>
      <c r="M2478">
        <v>5</v>
      </c>
      <c r="N2478">
        <v>10027</v>
      </c>
      <c r="O2478">
        <v>1</v>
      </c>
      <c r="R2478" t="s">
        <v>58</v>
      </c>
    </row>
    <row r="2479" spans="3:18" x14ac:dyDescent="0.3">
      <c r="C2479">
        <v>20013</v>
      </c>
      <c r="D2479">
        <v>1022</v>
      </c>
      <c r="E2479">
        <v>0</v>
      </c>
      <c r="G2479">
        <v>42</v>
      </c>
      <c r="H2479">
        <v>0</v>
      </c>
      <c r="I2479">
        <v>0</v>
      </c>
      <c r="J2479">
        <v>42</v>
      </c>
      <c r="K2479">
        <v>5</v>
      </c>
      <c r="L2479">
        <v>1</v>
      </c>
      <c r="M2479">
        <v>5</v>
      </c>
      <c r="N2479">
        <v>10032</v>
      </c>
      <c r="O2479">
        <v>1</v>
      </c>
      <c r="R2479">
        <v>1</v>
      </c>
    </row>
    <row r="2480" spans="3:18" x14ac:dyDescent="0.3">
      <c r="C2480">
        <v>20014</v>
      </c>
      <c r="D2480">
        <v>1022</v>
      </c>
      <c r="E2480">
        <v>0</v>
      </c>
      <c r="G2480">
        <v>57</v>
      </c>
      <c r="H2480">
        <v>0</v>
      </c>
      <c r="I2480">
        <v>0</v>
      </c>
      <c r="J2480">
        <v>57</v>
      </c>
      <c r="K2480">
        <v>5</v>
      </c>
      <c r="L2480">
        <v>1</v>
      </c>
      <c r="M2480">
        <v>5</v>
      </c>
      <c r="N2480">
        <v>10035</v>
      </c>
      <c r="O2480">
        <v>1</v>
      </c>
      <c r="R2480">
        <v>1</v>
      </c>
    </row>
    <row r="2481" spans="3:18" x14ac:dyDescent="0.3">
      <c r="C2481">
        <v>20015</v>
      </c>
      <c r="D2481">
        <v>1023</v>
      </c>
      <c r="E2481">
        <v>0</v>
      </c>
      <c r="G2481">
        <v>10</v>
      </c>
      <c r="H2481">
        <v>0</v>
      </c>
      <c r="I2481">
        <v>3</v>
      </c>
      <c r="J2481">
        <v>25</v>
      </c>
      <c r="K2481">
        <v>5</v>
      </c>
      <c r="L2481">
        <v>1</v>
      </c>
      <c r="M2481">
        <v>5</v>
      </c>
      <c r="N2481">
        <v>10023</v>
      </c>
      <c r="O2481">
        <v>1</v>
      </c>
      <c r="R2481">
        <v>1</v>
      </c>
    </row>
    <row r="2482" spans="3:18" x14ac:dyDescent="0.3">
      <c r="C2482">
        <v>20016</v>
      </c>
      <c r="D2482">
        <v>1023</v>
      </c>
      <c r="E2482">
        <v>0</v>
      </c>
      <c r="G2482">
        <v>15</v>
      </c>
      <c r="H2482">
        <v>0</v>
      </c>
      <c r="I2482">
        <v>2</v>
      </c>
      <c r="J2482">
        <v>25</v>
      </c>
      <c r="K2482">
        <v>5</v>
      </c>
      <c r="L2482">
        <v>1</v>
      </c>
      <c r="M2482">
        <v>5</v>
      </c>
      <c r="N2482">
        <v>10028</v>
      </c>
      <c r="O2482">
        <v>1</v>
      </c>
      <c r="R2482">
        <v>1</v>
      </c>
    </row>
    <row r="2483" spans="3:18" x14ac:dyDescent="0.3">
      <c r="C2483">
        <v>20017</v>
      </c>
      <c r="D2483">
        <v>1023</v>
      </c>
      <c r="E2483">
        <v>0</v>
      </c>
      <c r="G2483">
        <v>20</v>
      </c>
      <c r="H2483">
        <v>0</v>
      </c>
      <c r="I2483">
        <v>1</v>
      </c>
      <c r="J2483">
        <v>25</v>
      </c>
      <c r="K2483">
        <v>5</v>
      </c>
      <c r="L2483">
        <v>1</v>
      </c>
      <c r="M2483">
        <v>5</v>
      </c>
      <c r="N2483">
        <v>10033</v>
      </c>
      <c r="O2483">
        <v>1</v>
      </c>
      <c r="R2483">
        <v>1</v>
      </c>
    </row>
    <row r="2484" spans="3:18" x14ac:dyDescent="0.3">
      <c r="C2484">
        <v>20018</v>
      </c>
      <c r="D2484">
        <v>1023</v>
      </c>
      <c r="E2484">
        <v>0</v>
      </c>
      <c r="G2484">
        <v>25</v>
      </c>
      <c r="H2484">
        <v>0</v>
      </c>
      <c r="I2484">
        <v>1</v>
      </c>
      <c r="J2484">
        <v>25</v>
      </c>
      <c r="K2484">
        <v>5</v>
      </c>
      <c r="L2484">
        <v>1</v>
      </c>
      <c r="M2484">
        <v>5</v>
      </c>
      <c r="N2484">
        <v>10034</v>
      </c>
      <c r="O2484">
        <v>1</v>
      </c>
      <c r="R2484">
        <v>1</v>
      </c>
    </row>
    <row r="2485" spans="3:18" x14ac:dyDescent="0.3">
      <c r="C2485">
        <v>20019</v>
      </c>
      <c r="D2485">
        <v>1023</v>
      </c>
      <c r="E2485">
        <v>0</v>
      </c>
      <c r="G2485">
        <v>35</v>
      </c>
      <c r="H2485">
        <v>0</v>
      </c>
      <c r="I2485">
        <v>0</v>
      </c>
      <c r="J2485">
        <v>25</v>
      </c>
      <c r="K2485">
        <v>5</v>
      </c>
      <c r="L2485">
        <v>1</v>
      </c>
      <c r="M2485">
        <v>5</v>
      </c>
      <c r="N2485">
        <v>10023</v>
      </c>
      <c r="O2485">
        <v>1</v>
      </c>
      <c r="R2485">
        <v>1</v>
      </c>
    </row>
    <row r="2486" spans="3:18" x14ac:dyDescent="0.3">
      <c r="C2486">
        <v>20020</v>
      </c>
      <c r="D2486">
        <v>1023</v>
      </c>
      <c r="E2486">
        <v>0</v>
      </c>
      <c r="G2486">
        <v>40</v>
      </c>
      <c r="H2486">
        <v>0</v>
      </c>
      <c r="I2486">
        <v>0</v>
      </c>
      <c r="J2486">
        <v>25</v>
      </c>
      <c r="K2486">
        <v>5</v>
      </c>
      <c r="L2486">
        <v>1</v>
      </c>
      <c r="M2486">
        <v>5</v>
      </c>
      <c r="N2486">
        <v>10028</v>
      </c>
      <c r="O2486">
        <v>1</v>
      </c>
      <c r="R2486">
        <v>1</v>
      </c>
    </row>
    <row r="2487" spans="3:18" x14ac:dyDescent="0.3">
      <c r="C2487">
        <v>20021</v>
      </c>
      <c r="D2487">
        <v>1023</v>
      </c>
      <c r="E2487">
        <v>0</v>
      </c>
      <c r="G2487">
        <v>70</v>
      </c>
      <c r="H2487">
        <v>0</v>
      </c>
      <c r="I2487">
        <v>0</v>
      </c>
      <c r="J2487">
        <v>35</v>
      </c>
      <c r="K2487">
        <v>5</v>
      </c>
      <c r="L2487">
        <v>1</v>
      </c>
      <c r="M2487">
        <v>5</v>
      </c>
      <c r="N2487">
        <v>10033</v>
      </c>
      <c r="O2487">
        <v>1</v>
      </c>
      <c r="R2487">
        <v>1</v>
      </c>
    </row>
    <row r="2488" spans="3:18" x14ac:dyDescent="0.3">
      <c r="C2488">
        <v>20022</v>
      </c>
      <c r="D2488">
        <v>1023</v>
      </c>
      <c r="E2488">
        <v>0</v>
      </c>
      <c r="G2488">
        <v>75</v>
      </c>
      <c r="H2488">
        <v>0</v>
      </c>
      <c r="I2488">
        <v>0</v>
      </c>
      <c r="J2488">
        <v>45</v>
      </c>
      <c r="K2488">
        <v>5</v>
      </c>
      <c r="L2488">
        <v>1</v>
      </c>
      <c r="M2488">
        <v>5</v>
      </c>
      <c r="N2488">
        <v>10034</v>
      </c>
      <c r="O2488">
        <v>1</v>
      </c>
      <c r="R2488">
        <v>1</v>
      </c>
    </row>
    <row r="2489" spans="3:18" x14ac:dyDescent="0.3">
      <c r="C2489">
        <v>20023</v>
      </c>
      <c r="D2489">
        <v>1023</v>
      </c>
      <c r="E2489">
        <v>0</v>
      </c>
      <c r="G2489">
        <v>85</v>
      </c>
      <c r="H2489">
        <v>0</v>
      </c>
      <c r="I2489">
        <v>0</v>
      </c>
      <c r="J2489">
        <v>30</v>
      </c>
      <c r="K2489">
        <v>5</v>
      </c>
      <c r="L2489">
        <v>1</v>
      </c>
      <c r="M2489">
        <v>5</v>
      </c>
      <c r="N2489">
        <v>10024</v>
      </c>
      <c r="O2489">
        <v>1</v>
      </c>
      <c r="R2489">
        <v>1</v>
      </c>
    </row>
    <row r="2490" spans="3:18" x14ac:dyDescent="0.3">
      <c r="C2490">
        <v>20024</v>
      </c>
      <c r="D2490">
        <v>1023</v>
      </c>
      <c r="E2490">
        <v>0</v>
      </c>
      <c r="G2490">
        <v>95</v>
      </c>
      <c r="H2490">
        <v>0</v>
      </c>
      <c r="I2490">
        <v>0</v>
      </c>
      <c r="J2490">
        <v>40</v>
      </c>
      <c r="K2490">
        <v>5</v>
      </c>
      <c r="L2490">
        <v>1</v>
      </c>
      <c r="M2490">
        <v>5</v>
      </c>
      <c r="N2490">
        <v>10033</v>
      </c>
      <c r="O2490">
        <v>1</v>
      </c>
      <c r="R2490">
        <v>1</v>
      </c>
    </row>
    <row r="2491" spans="3:18" x14ac:dyDescent="0.3">
      <c r="C2491">
        <v>20025</v>
      </c>
      <c r="D2491">
        <v>1024</v>
      </c>
      <c r="E2491">
        <v>0</v>
      </c>
      <c r="G2491">
        <v>10</v>
      </c>
      <c r="H2491">
        <v>0</v>
      </c>
      <c r="I2491">
        <v>3</v>
      </c>
      <c r="J2491">
        <v>20</v>
      </c>
      <c r="K2491">
        <v>5</v>
      </c>
      <c r="L2491">
        <v>1</v>
      </c>
      <c r="M2491">
        <v>5</v>
      </c>
      <c r="N2491">
        <v>10024</v>
      </c>
      <c r="O2491">
        <v>1</v>
      </c>
      <c r="R2491">
        <v>1</v>
      </c>
    </row>
    <row r="2492" spans="3:18" x14ac:dyDescent="0.3">
      <c r="C2492">
        <v>20026</v>
      </c>
      <c r="D2492">
        <v>1024</v>
      </c>
      <c r="E2492">
        <v>0</v>
      </c>
      <c r="G2492">
        <v>15</v>
      </c>
      <c r="H2492">
        <v>0</v>
      </c>
      <c r="I2492">
        <v>2</v>
      </c>
      <c r="J2492">
        <v>24</v>
      </c>
      <c r="K2492">
        <v>5</v>
      </c>
      <c r="L2492">
        <v>1</v>
      </c>
      <c r="M2492">
        <v>5</v>
      </c>
      <c r="N2492">
        <v>10028</v>
      </c>
      <c r="O2492">
        <v>1</v>
      </c>
      <c r="R2492">
        <v>1</v>
      </c>
    </row>
    <row r="2493" spans="3:18" x14ac:dyDescent="0.3">
      <c r="C2493">
        <v>20027</v>
      </c>
      <c r="D2493">
        <v>1024</v>
      </c>
      <c r="E2493">
        <v>0</v>
      </c>
      <c r="G2493">
        <v>25</v>
      </c>
      <c r="H2493">
        <v>0</v>
      </c>
      <c r="I2493">
        <v>1</v>
      </c>
      <c r="J2493">
        <v>28</v>
      </c>
      <c r="K2493">
        <v>5</v>
      </c>
      <c r="L2493">
        <v>1</v>
      </c>
      <c r="M2493">
        <v>5</v>
      </c>
      <c r="N2493">
        <v>10033</v>
      </c>
      <c r="O2493">
        <v>1</v>
      </c>
      <c r="R2493">
        <v>1</v>
      </c>
    </row>
    <row r="2494" spans="3:18" x14ac:dyDescent="0.3">
      <c r="C2494">
        <v>20028</v>
      </c>
      <c r="D2494">
        <v>1024</v>
      </c>
      <c r="E2494">
        <v>0</v>
      </c>
      <c r="G2494">
        <v>35</v>
      </c>
      <c r="H2494">
        <v>0</v>
      </c>
      <c r="I2494">
        <v>1</v>
      </c>
      <c r="J2494">
        <v>32</v>
      </c>
      <c r="K2494">
        <v>5</v>
      </c>
      <c r="L2494">
        <v>1</v>
      </c>
      <c r="M2494">
        <v>5</v>
      </c>
      <c r="N2494">
        <v>10035</v>
      </c>
      <c r="O2494">
        <v>1</v>
      </c>
      <c r="R2494">
        <v>1</v>
      </c>
    </row>
    <row r="2495" spans="3:18" x14ac:dyDescent="0.3">
      <c r="C2495">
        <v>20029</v>
      </c>
      <c r="D2495">
        <v>1024</v>
      </c>
      <c r="E2495">
        <v>0</v>
      </c>
      <c r="G2495">
        <v>45</v>
      </c>
      <c r="H2495">
        <v>0</v>
      </c>
      <c r="I2495">
        <v>1</v>
      </c>
      <c r="J2495">
        <v>38</v>
      </c>
      <c r="K2495">
        <v>5</v>
      </c>
      <c r="L2495">
        <v>1</v>
      </c>
      <c r="M2495">
        <v>5</v>
      </c>
      <c r="N2495">
        <v>10024</v>
      </c>
      <c r="O2495">
        <v>1</v>
      </c>
      <c r="R2495">
        <v>1</v>
      </c>
    </row>
    <row r="2496" spans="3:18" x14ac:dyDescent="0.3">
      <c r="C2496">
        <v>20030</v>
      </c>
      <c r="D2496">
        <v>1024</v>
      </c>
      <c r="E2496">
        <v>0</v>
      </c>
      <c r="G2496">
        <v>55</v>
      </c>
      <c r="H2496">
        <v>0</v>
      </c>
      <c r="I2496">
        <v>0</v>
      </c>
      <c r="J2496">
        <v>45</v>
      </c>
      <c r="K2496">
        <v>5</v>
      </c>
      <c r="L2496">
        <v>1</v>
      </c>
      <c r="M2496">
        <v>5</v>
      </c>
      <c r="N2496">
        <v>10028</v>
      </c>
      <c r="O2496">
        <v>1</v>
      </c>
      <c r="R2496">
        <v>1</v>
      </c>
    </row>
    <row r="2497" spans="3:18" x14ac:dyDescent="0.3">
      <c r="C2497">
        <v>20031</v>
      </c>
      <c r="D2497">
        <v>1024</v>
      </c>
      <c r="E2497">
        <v>0</v>
      </c>
      <c r="G2497">
        <v>70</v>
      </c>
      <c r="H2497">
        <v>0</v>
      </c>
      <c r="I2497">
        <v>0</v>
      </c>
      <c r="J2497">
        <v>51</v>
      </c>
      <c r="K2497">
        <v>5</v>
      </c>
      <c r="L2497">
        <v>1</v>
      </c>
      <c r="M2497">
        <v>5</v>
      </c>
      <c r="N2497">
        <v>10033</v>
      </c>
      <c r="O2497">
        <v>1</v>
      </c>
      <c r="R2497">
        <v>1</v>
      </c>
    </row>
    <row r="2498" spans="3:18" x14ac:dyDescent="0.3">
      <c r="C2498">
        <v>20032</v>
      </c>
      <c r="D2498">
        <v>1024</v>
      </c>
      <c r="E2498">
        <v>0</v>
      </c>
      <c r="G2498">
        <v>85</v>
      </c>
      <c r="H2498">
        <v>0</v>
      </c>
      <c r="I2498">
        <v>0</v>
      </c>
      <c r="J2498">
        <v>60</v>
      </c>
      <c r="K2498">
        <v>5</v>
      </c>
      <c r="L2498">
        <v>1</v>
      </c>
      <c r="M2498">
        <v>5</v>
      </c>
      <c r="N2498">
        <v>10035</v>
      </c>
      <c r="O2498">
        <v>1</v>
      </c>
      <c r="R2498">
        <v>1</v>
      </c>
    </row>
    <row r="2499" spans="3:18" x14ac:dyDescent="0.3">
      <c r="C2499">
        <v>20033</v>
      </c>
      <c r="D2499">
        <v>1024</v>
      </c>
      <c r="E2499">
        <v>0</v>
      </c>
      <c r="G2499">
        <v>102</v>
      </c>
      <c r="H2499">
        <v>0</v>
      </c>
      <c r="I2499">
        <v>0</v>
      </c>
      <c r="J2499">
        <v>75</v>
      </c>
      <c r="K2499">
        <v>5</v>
      </c>
      <c r="L2499">
        <v>1</v>
      </c>
      <c r="M2499">
        <v>5</v>
      </c>
      <c r="N2499">
        <v>10025</v>
      </c>
      <c r="O2499">
        <v>1</v>
      </c>
      <c r="R2499">
        <v>1</v>
      </c>
    </row>
    <row r="2500" spans="3:18" x14ac:dyDescent="0.3">
      <c r="C2500">
        <v>20034</v>
      </c>
      <c r="D2500">
        <v>1024</v>
      </c>
      <c r="E2500">
        <v>0</v>
      </c>
      <c r="G2500">
        <v>125</v>
      </c>
      <c r="H2500">
        <v>0</v>
      </c>
      <c r="I2500">
        <v>0</v>
      </c>
      <c r="J2500">
        <v>90</v>
      </c>
      <c r="K2500">
        <v>5</v>
      </c>
      <c r="L2500">
        <v>1</v>
      </c>
      <c r="M2500">
        <v>5</v>
      </c>
      <c r="N2500">
        <v>10032</v>
      </c>
      <c r="O2500">
        <v>1</v>
      </c>
      <c r="R2500">
        <v>1</v>
      </c>
    </row>
    <row r="2501" spans="3:18" x14ac:dyDescent="0.3">
      <c r="C2501">
        <v>20036</v>
      </c>
      <c r="D2501">
        <v>1025</v>
      </c>
      <c r="E2501">
        <v>0</v>
      </c>
      <c r="G2501">
        <v>10</v>
      </c>
      <c r="H2501">
        <v>0</v>
      </c>
      <c r="I2501">
        <v>0</v>
      </c>
      <c r="J2501">
        <v>20</v>
      </c>
      <c r="K2501">
        <v>5</v>
      </c>
      <c r="L2501">
        <v>1</v>
      </c>
      <c r="M2501">
        <v>5</v>
      </c>
      <c r="N2501">
        <v>10025</v>
      </c>
      <c r="O2501">
        <v>1</v>
      </c>
      <c r="R2501">
        <v>1</v>
      </c>
    </row>
    <row r="2502" spans="3:18" x14ac:dyDescent="0.3">
      <c r="C2502">
        <v>20037</v>
      </c>
      <c r="D2502">
        <v>1025</v>
      </c>
      <c r="E2502">
        <v>0</v>
      </c>
      <c r="G2502">
        <v>25</v>
      </c>
      <c r="H2502">
        <v>0</v>
      </c>
      <c r="I2502">
        <v>0</v>
      </c>
      <c r="J2502">
        <v>20</v>
      </c>
      <c r="K2502">
        <v>5</v>
      </c>
      <c r="L2502">
        <v>1</v>
      </c>
      <c r="M2502">
        <v>5</v>
      </c>
      <c r="N2502">
        <v>10029</v>
      </c>
      <c r="O2502">
        <v>1</v>
      </c>
      <c r="R2502">
        <v>1</v>
      </c>
    </row>
    <row r="2503" spans="3:18" x14ac:dyDescent="0.3">
      <c r="C2503">
        <v>20038</v>
      </c>
      <c r="D2503">
        <v>1025</v>
      </c>
      <c r="E2503">
        <v>1</v>
      </c>
      <c r="F2503">
        <v>0.5</v>
      </c>
      <c r="I2503">
        <v>1</v>
      </c>
      <c r="N2503">
        <v>10028</v>
      </c>
      <c r="O2503">
        <v>1</v>
      </c>
      <c r="P2503">
        <v>40000</v>
      </c>
      <c r="Q2503">
        <v>3</v>
      </c>
      <c r="R2503">
        <v>1</v>
      </c>
    </row>
    <row r="2504" spans="3:18" x14ac:dyDescent="0.3">
      <c r="C2504">
        <v>20039</v>
      </c>
      <c r="D2504">
        <v>1025</v>
      </c>
      <c r="E2504">
        <v>0</v>
      </c>
      <c r="G2504">
        <v>30</v>
      </c>
      <c r="H2504">
        <v>0</v>
      </c>
      <c r="I2504">
        <v>0</v>
      </c>
      <c r="J2504">
        <v>20</v>
      </c>
      <c r="K2504">
        <v>5</v>
      </c>
      <c r="L2504">
        <v>1</v>
      </c>
      <c r="M2504">
        <v>5</v>
      </c>
      <c r="N2504">
        <v>10034</v>
      </c>
      <c r="O2504">
        <v>1</v>
      </c>
      <c r="R2504">
        <v>1</v>
      </c>
    </row>
    <row r="2505" spans="3:18" x14ac:dyDescent="0.3">
      <c r="C2505">
        <v>20040</v>
      </c>
      <c r="D2505">
        <v>1025</v>
      </c>
      <c r="E2505">
        <v>0</v>
      </c>
      <c r="G2505">
        <v>45</v>
      </c>
      <c r="H2505">
        <v>0</v>
      </c>
      <c r="I2505">
        <v>0</v>
      </c>
      <c r="J2505">
        <v>20</v>
      </c>
      <c r="K2505">
        <v>5</v>
      </c>
      <c r="L2505">
        <v>1</v>
      </c>
      <c r="M2505">
        <v>5</v>
      </c>
      <c r="N2505">
        <v>10035</v>
      </c>
      <c r="O2505">
        <v>1</v>
      </c>
      <c r="R2505">
        <v>1</v>
      </c>
    </row>
    <row r="2506" spans="3:18" x14ac:dyDescent="0.3">
      <c r="C2506">
        <v>20041</v>
      </c>
      <c r="D2506">
        <v>1026</v>
      </c>
      <c r="E2506">
        <v>0</v>
      </c>
      <c r="G2506">
        <v>0</v>
      </c>
      <c r="H2506">
        <v>0</v>
      </c>
      <c r="I2506">
        <v>1</v>
      </c>
      <c r="N2506">
        <v>10044</v>
      </c>
      <c r="O2506">
        <v>150</v>
      </c>
      <c r="P2506">
        <v>40002</v>
      </c>
      <c r="Q2506">
        <v>1</v>
      </c>
      <c r="R2506">
        <v>1</v>
      </c>
    </row>
    <row r="2507" spans="3:18" x14ac:dyDescent="0.3">
      <c r="C2507">
        <v>20042</v>
      </c>
      <c r="D2507">
        <v>1026</v>
      </c>
      <c r="E2507">
        <v>0</v>
      </c>
      <c r="G2507">
        <v>10</v>
      </c>
      <c r="H2507">
        <v>0</v>
      </c>
      <c r="I2507">
        <v>0</v>
      </c>
      <c r="J2507">
        <v>25</v>
      </c>
      <c r="K2507">
        <v>5</v>
      </c>
      <c r="L2507">
        <v>1</v>
      </c>
      <c r="M2507">
        <v>5</v>
      </c>
      <c r="N2507">
        <v>10025</v>
      </c>
      <c r="O2507">
        <v>1</v>
      </c>
      <c r="R2507">
        <v>1</v>
      </c>
    </row>
    <row r="2508" spans="3:18" x14ac:dyDescent="0.3">
      <c r="C2508">
        <v>20043</v>
      </c>
      <c r="D2508">
        <v>1026</v>
      </c>
      <c r="E2508">
        <v>0</v>
      </c>
      <c r="G2508">
        <v>20</v>
      </c>
      <c r="H2508">
        <v>0</v>
      </c>
      <c r="I2508">
        <v>0</v>
      </c>
      <c r="J2508">
        <v>35</v>
      </c>
      <c r="K2508">
        <v>5</v>
      </c>
      <c r="L2508">
        <v>1</v>
      </c>
      <c r="M2508">
        <v>5</v>
      </c>
      <c r="N2508">
        <v>10028</v>
      </c>
      <c r="O2508">
        <v>1</v>
      </c>
      <c r="R2508">
        <v>1</v>
      </c>
    </row>
    <row r="2509" spans="3:18" x14ac:dyDescent="0.3">
      <c r="C2509">
        <v>20044</v>
      </c>
      <c r="D2509">
        <v>1026</v>
      </c>
      <c r="E2509">
        <v>0</v>
      </c>
      <c r="G2509">
        <v>30</v>
      </c>
      <c r="H2509">
        <v>0</v>
      </c>
      <c r="I2509">
        <v>0</v>
      </c>
      <c r="J2509">
        <v>45</v>
      </c>
      <c r="K2509">
        <v>5</v>
      </c>
      <c r="L2509">
        <v>1</v>
      </c>
      <c r="M2509">
        <v>5</v>
      </c>
      <c r="N2509">
        <v>10032</v>
      </c>
      <c r="O2509">
        <v>1</v>
      </c>
      <c r="R2509">
        <v>1</v>
      </c>
    </row>
    <row r="2510" spans="3:18" x14ac:dyDescent="0.3">
      <c r="C2510">
        <v>20045</v>
      </c>
      <c r="D2510">
        <v>2021</v>
      </c>
      <c r="E2510">
        <v>0</v>
      </c>
      <c r="G2510">
        <v>5</v>
      </c>
      <c r="H2510">
        <v>0</v>
      </c>
      <c r="I2510">
        <v>0</v>
      </c>
      <c r="J2510">
        <v>15</v>
      </c>
      <c r="K2510">
        <v>5</v>
      </c>
      <c r="L2510">
        <v>1</v>
      </c>
      <c r="M2510">
        <v>5</v>
      </c>
      <c r="N2510">
        <v>10024</v>
      </c>
      <c r="O2510">
        <v>1</v>
      </c>
      <c r="R2510">
        <v>1</v>
      </c>
    </row>
    <row r="2511" spans="3:18" x14ac:dyDescent="0.3">
      <c r="C2511">
        <v>20046</v>
      </c>
      <c r="D2511">
        <v>2021</v>
      </c>
      <c r="E2511">
        <v>0</v>
      </c>
      <c r="G2511">
        <v>15</v>
      </c>
      <c r="H2511">
        <v>0</v>
      </c>
      <c r="I2511">
        <v>0</v>
      </c>
      <c r="J2511">
        <v>15</v>
      </c>
      <c r="K2511">
        <v>5</v>
      </c>
      <c r="L2511">
        <v>1</v>
      </c>
      <c r="M2511">
        <v>5</v>
      </c>
      <c r="N2511">
        <v>10028</v>
      </c>
      <c r="O2511">
        <v>1</v>
      </c>
      <c r="R2511">
        <v>1</v>
      </c>
    </row>
    <row r="2512" spans="3:18" x14ac:dyDescent="0.3">
      <c r="C2512">
        <v>20047</v>
      </c>
      <c r="D2512">
        <v>2021</v>
      </c>
      <c r="E2512">
        <v>0</v>
      </c>
      <c r="G2512">
        <v>25</v>
      </c>
      <c r="H2512">
        <v>0</v>
      </c>
      <c r="I2512">
        <v>0</v>
      </c>
      <c r="J2512">
        <v>15</v>
      </c>
      <c r="K2512">
        <v>5</v>
      </c>
      <c r="L2512">
        <v>1</v>
      </c>
      <c r="M2512">
        <v>5</v>
      </c>
      <c r="N2512">
        <v>10032</v>
      </c>
      <c r="O2512">
        <v>1</v>
      </c>
      <c r="R2512">
        <v>1</v>
      </c>
    </row>
    <row r="2513" spans="3:18" x14ac:dyDescent="0.3">
      <c r="C2513">
        <v>20048</v>
      </c>
      <c r="D2513">
        <v>2021</v>
      </c>
      <c r="E2513">
        <v>0</v>
      </c>
      <c r="G2513">
        <v>35</v>
      </c>
      <c r="H2513">
        <v>0</v>
      </c>
      <c r="I2513">
        <v>0</v>
      </c>
      <c r="J2513">
        <v>15</v>
      </c>
      <c r="K2513">
        <v>5</v>
      </c>
      <c r="L2513">
        <v>1</v>
      </c>
      <c r="M2513">
        <v>5</v>
      </c>
      <c r="N2513">
        <v>10035</v>
      </c>
      <c r="O2513">
        <v>1</v>
      </c>
      <c r="R2513">
        <v>1</v>
      </c>
    </row>
    <row r="2514" spans="3:18" x14ac:dyDescent="0.3">
      <c r="C2514">
        <v>20049</v>
      </c>
      <c r="D2514">
        <v>2022</v>
      </c>
      <c r="E2514">
        <v>0</v>
      </c>
      <c r="G2514">
        <v>5</v>
      </c>
      <c r="H2514">
        <v>0</v>
      </c>
      <c r="I2514">
        <v>0</v>
      </c>
      <c r="J2514">
        <v>15</v>
      </c>
      <c r="K2514">
        <v>5</v>
      </c>
      <c r="L2514">
        <v>1</v>
      </c>
      <c r="M2514">
        <v>5</v>
      </c>
      <c r="N2514">
        <v>10025</v>
      </c>
      <c r="O2514">
        <v>1</v>
      </c>
      <c r="R2514">
        <v>1</v>
      </c>
    </row>
    <row r="2515" spans="3:18" x14ac:dyDescent="0.3">
      <c r="C2515">
        <v>20050</v>
      </c>
      <c r="D2515">
        <v>2022</v>
      </c>
      <c r="E2515">
        <v>0</v>
      </c>
      <c r="G2515">
        <v>15</v>
      </c>
      <c r="H2515">
        <v>0</v>
      </c>
      <c r="I2515">
        <v>0</v>
      </c>
      <c r="J2515">
        <v>15</v>
      </c>
      <c r="K2515">
        <v>5</v>
      </c>
      <c r="L2515">
        <v>1</v>
      </c>
      <c r="M2515">
        <v>5</v>
      </c>
      <c r="N2515">
        <v>10028</v>
      </c>
      <c r="O2515">
        <v>1</v>
      </c>
      <c r="R2515">
        <v>1</v>
      </c>
    </row>
    <row r="2516" spans="3:18" x14ac:dyDescent="0.3">
      <c r="C2516">
        <v>20051</v>
      </c>
      <c r="D2516">
        <v>2022</v>
      </c>
      <c r="E2516">
        <v>0</v>
      </c>
      <c r="G2516">
        <v>25</v>
      </c>
      <c r="H2516">
        <v>0</v>
      </c>
      <c r="I2516">
        <v>0</v>
      </c>
      <c r="J2516">
        <v>15</v>
      </c>
      <c r="K2516">
        <v>5</v>
      </c>
      <c r="L2516">
        <v>1</v>
      </c>
      <c r="M2516">
        <v>5</v>
      </c>
      <c r="N2516">
        <v>10033</v>
      </c>
      <c r="O2516">
        <v>1</v>
      </c>
      <c r="R2516">
        <v>1</v>
      </c>
    </row>
    <row r="2517" spans="3:18" x14ac:dyDescent="0.3">
      <c r="C2517">
        <v>20052</v>
      </c>
      <c r="D2517">
        <v>2022</v>
      </c>
      <c r="E2517">
        <v>0</v>
      </c>
      <c r="G2517">
        <v>35</v>
      </c>
      <c r="H2517">
        <v>0</v>
      </c>
      <c r="I2517">
        <v>0</v>
      </c>
      <c r="J2517">
        <v>15</v>
      </c>
      <c r="K2517">
        <v>5</v>
      </c>
      <c r="L2517">
        <v>1</v>
      </c>
      <c r="M2517">
        <v>5</v>
      </c>
      <c r="N2517">
        <v>10036</v>
      </c>
      <c r="O2517">
        <v>1</v>
      </c>
      <c r="R2517">
        <v>1</v>
      </c>
    </row>
    <row r="2518" spans="3:18" x14ac:dyDescent="0.3">
      <c r="C2518">
        <v>20053</v>
      </c>
      <c r="D2518">
        <v>2023</v>
      </c>
      <c r="E2518">
        <v>0</v>
      </c>
      <c r="G2518">
        <v>5</v>
      </c>
      <c r="H2518">
        <v>0</v>
      </c>
      <c r="I2518">
        <v>0</v>
      </c>
      <c r="J2518">
        <v>15</v>
      </c>
      <c r="K2518">
        <v>5</v>
      </c>
      <c r="L2518">
        <v>1</v>
      </c>
      <c r="M2518">
        <v>5</v>
      </c>
      <c r="N2518">
        <v>10024</v>
      </c>
      <c r="O2518">
        <v>1</v>
      </c>
      <c r="R2518">
        <v>1</v>
      </c>
    </row>
    <row r="2519" spans="3:18" x14ac:dyDescent="0.3">
      <c r="C2519">
        <v>20054</v>
      </c>
      <c r="D2519">
        <v>2023</v>
      </c>
      <c r="E2519">
        <v>0</v>
      </c>
      <c r="G2519">
        <v>15</v>
      </c>
      <c r="H2519">
        <v>0</v>
      </c>
      <c r="I2519">
        <v>0</v>
      </c>
      <c r="J2519">
        <v>15</v>
      </c>
      <c r="K2519">
        <v>5</v>
      </c>
      <c r="L2519">
        <v>1</v>
      </c>
      <c r="M2519">
        <v>5</v>
      </c>
      <c r="N2519">
        <v>10029</v>
      </c>
      <c r="O2519">
        <v>1</v>
      </c>
      <c r="R2519">
        <v>1</v>
      </c>
    </row>
    <row r="2520" spans="3:18" x14ac:dyDescent="0.3">
      <c r="C2520">
        <v>20055</v>
      </c>
      <c r="D2520">
        <v>2023</v>
      </c>
      <c r="E2520">
        <v>0</v>
      </c>
      <c r="G2520">
        <v>25</v>
      </c>
      <c r="H2520">
        <v>0</v>
      </c>
      <c r="I2520">
        <v>0</v>
      </c>
      <c r="J2520">
        <v>15</v>
      </c>
      <c r="K2520">
        <v>5</v>
      </c>
      <c r="L2520">
        <v>1</v>
      </c>
      <c r="M2520">
        <v>5</v>
      </c>
      <c r="N2520">
        <v>10033</v>
      </c>
      <c r="O2520">
        <v>1</v>
      </c>
      <c r="R2520">
        <v>1</v>
      </c>
    </row>
    <row r="2521" spans="3:18" x14ac:dyDescent="0.3">
      <c r="C2521">
        <v>20056</v>
      </c>
      <c r="D2521">
        <v>2023</v>
      </c>
      <c r="E2521">
        <v>0</v>
      </c>
      <c r="G2521">
        <v>35</v>
      </c>
      <c r="H2521">
        <v>0</v>
      </c>
      <c r="I2521">
        <v>0</v>
      </c>
      <c r="J2521">
        <v>15</v>
      </c>
      <c r="K2521">
        <v>5</v>
      </c>
      <c r="L2521">
        <v>1</v>
      </c>
      <c r="M2521">
        <v>5</v>
      </c>
      <c r="N2521">
        <v>10035</v>
      </c>
      <c r="O2521">
        <v>1</v>
      </c>
      <c r="R2521">
        <v>1</v>
      </c>
    </row>
    <row r="2522" spans="3:18" x14ac:dyDescent="0.3">
      <c r="C2522">
        <v>20057</v>
      </c>
      <c r="D2522">
        <v>2024</v>
      </c>
      <c r="E2522">
        <v>0</v>
      </c>
      <c r="G2522">
        <v>5</v>
      </c>
      <c r="H2522">
        <v>0</v>
      </c>
      <c r="I2522">
        <v>0</v>
      </c>
      <c r="J2522">
        <v>15</v>
      </c>
      <c r="K2522">
        <v>5</v>
      </c>
      <c r="L2522">
        <v>1</v>
      </c>
      <c r="M2522">
        <v>5</v>
      </c>
      <c r="N2522">
        <v>10025</v>
      </c>
      <c r="O2522">
        <v>1</v>
      </c>
      <c r="R2522">
        <v>1</v>
      </c>
    </row>
    <row r="2523" spans="3:18" x14ac:dyDescent="0.3">
      <c r="C2523">
        <v>20058</v>
      </c>
      <c r="D2523">
        <v>2024</v>
      </c>
      <c r="E2523">
        <v>0</v>
      </c>
      <c r="G2523">
        <v>15</v>
      </c>
      <c r="H2523">
        <v>0</v>
      </c>
      <c r="I2523">
        <v>0</v>
      </c>
      <c r="J2523">
        <v>15</v>
      </c>
      <c r="K2523">
        <v>5</v>
      </c>
      <c r="L2523">
        <v>1</v>
      </c>
      <c r="M2523">
        <v>5</v>
      </c>
      <c r="N2523">
        <v>10029</v>
      </c>
      <c r="O2523">
        <v>1</v>
      </c>
      <c r="R2523">
        <v>1</v>
      </c>
    </row>
    <row r="2524" spans="3:18" x14ac:dyDescent="0.3">
      <c r="C2524">
        <v>20059</v>
      </c>
      <c r="D2524">
        <v>2024</v>
      </c>
      <c r="E2524">
        <v>1</v>
      </c>
      <c r="F2524">
        <v>0.5</v>
      </c>
      <c r="I2524">
        <v>1</v>
      </c>
      <c r="N2524">
        <v>10028</v>
      </c>
      <c r="O2524">
        <v>1</v>
      </c>
      <c r="P2524">
        <v>40000</v>
      </c>
      <c r="Q2524">
        <v>3</v>
      </c>
      <c r="R2524">
        <v>1</v>
      </c>
    </row>
    <row r="2525" spans="3:18" x14ac:dyDescent="0.3">
      <c r="C2525">
        <v>20060</v>
      </c>
      <c r="D2525">
        <v>2024</v>
      </c>
      <c r="E2525">
        <v>0</v>
      </c>
      <c r="G2525">
        <v>25</v>
      </c>
      <c r="H2525">
        <v>0</v>
      </c>
      <c r="I2525">
        <v>0</v>
      </c>
      <c r="J2525">
        <v>15</v>
      </c>
      <c r="K2525">
        <v>5</v>
      </c>
      <c r="L2525">
        <v>1</v>
      </c>
      <c r="M2525">
        <v>5</v>
      </c>
      <c r="N2525">
        <v>10033</v>
      </c>
      <c r="O2525">
        <v>1</v>
      </c>
      <c r="R2525">
        <v>1</v>
      </c>
    </row>
    <row r="2526" spans="3:18" x14ac:dyDescent="0.3">
      <c r="C2526">
        <v>20061</v>
      </c>
      <c r="D2526">
        <v>2024</v>
      </c>
      <c r="E2526">
        <v>0</v>
      </c>
      <c r="G2526">
        <v>35</v>
      </c>
      <c r="H2526">
        <v>0</v>
      </c>
      <c r="I2526">
        <v>0</v>
      </c>
      <c r="J2526">
        <v>15</v>
      </c>
      <c r="K2526">
        <v>5</v>
      </c>
      <c r="L2526">
        <v>1</v>
      </c>
      <c r="M2526">
        <v>5</v>
      </c>
      <c r="N2526">
        <v>10036</v>
      </c>
      <c r="O2526">
        <v>1</v>
      </c>
      <c r="R2526">
        <v>1</v>
      </c>
    </row>
    <row r="2527" spans="3:18" x14ac:dyDescent="0.3">
      <c r="C2527">
        <v>20062</v>
      </c>
      <c r="D2527">
        <v>2025</v>
      </c>
      <c r="E2527">
        <v>0</v>
      </c>
      <c r="G2527">
        <v>5</v>
      </c>
      <c r="H2527">
        <v>0</v>
      </c>
      <c r="I2527">
        <v>0</v>
      </c>
      <c r="J2527">
        <v>15</v>
      </c>
      <c r="K2527">
        <v>5</v>
      </c>
      <c r="L2527">
        <v>1</v>
      </c>
      <c r="M2527">
        <v>5</v>
      </c>
      <c r="N2527">
        <v>10026</v>
      </c>
      <c r="O2527">
        <v>1</v>
      </c>
      <c r="R2527">
        <v>1</v>
      </c>
    </row>
    <row r="2528" spans="3:18" x14ac:dyDescent="0.3">
      <c r="C2528">
        <v>20063</v>
      </c>
      <c r="D2528">
        <v>2025</v>
      </c>
      <c r="E2528">
        <v>0</v>
      </c>
      <c r="G2528">
        <v>15</v>
      </c>
      <c r="H2528">
        <v>0</v>
      </c>
      <c r="I2528">
        <v>0</v>
      </c>
      <c r="J2528">
        <v>15</v>
      </c>
      <c r="K2528">
        <v>5</v>
      </c>
      <c r="L2528">
        <v>1</v>
      </c>
      <c r="M2528">
        <v>5</v>
      </c>
      <c r="N2528">
        <v>10030</v>
      </c>
      <c r="O2528">
        <v>1</v>
      </c>
      <c r="R2528">
        <v>1</v>
      </c>
    </row>
    <row r="2529" spans="3:18" x14ac:dyDescent="0.3">
      <c r="C2529">
        <v>20064</v>
      </c>
      <c r="D2529">
        <v>2025</v>
      </c>
      <c r="E2529">
        <v>1</v>
      </c>
      <c r="F2529">
        <v>0.5</v>
      </c>
      <c r="I2529">
        <v>1</v>
      </c>
      <c r="N2529">
        <v>10029</v>
      </c>
      <c r="O2529">
        <v>1</v>
      </c>
      <c r="P2529">
        <v>40000</v>
      </c>
      <c r="Q2529">
        <v>3</v>
      </c>
      <c r="R2529">
        <v>1</v>
      </c>
    </row>
    <row r="2530" spans="3:18" x14ac:dyDescent="0.3">
      <c r="C2530">
        <v>20065</v>
      </c>
      <c r="D2530">
        <v>2025</v>
      </c>
      <c r="E2530">
        <v>0</v>
      </c>
      <c r="G2530">
        <v>25</v>
      </c>
      <c r="H2530">
        <v>0</v>
      </c>
      <c r="I2530">
        <v>0</v>
      </c>
      <c r="J2530">
        <v>15</v>
      </c>
      <c r="K2530">
        <v>5</v>
      </c>
      <c r="L2530">
        <v>1</v>
      </c>
      <c r="M2530">
        <v>5</v>
      </c>
      <c r="N2530">
        <v>10033</v>
      </c>
      <c r="O2530">
        <v>1</v>
      </c>
      <c r="R2530">
        <v>1</v>
      </c>
    </row>
    <row r="2531" spans="3:18" x14ac:dyDescent="0.3">
      <c r="C2531">
        <v>20066</v>
      </c>
      <c r="D2531">
        <v>2025</v>
      </c>
      <c r="E2531">
        <v>0</v>
      </c>
      <c r="G2531">
        <v>35</v>
      </c>
      <c r="H2531">
        <v>0</v>
      </c>
      <c r="I2531">
        <v>0</v>
      </c>
      <c r="J2531">
        <v>15</v>
      </c>
      <c r="K2531">
        <v>5</v>
      </c>
      <c r="L2531">
        <v>1</v>
      </c>
      <c r="M2531">
        <v>5</v>
      </c>
      <c r="N2531">
        <v>10036</v>
      </c>
      <c r="O2531">
        <v>1</v>
      </c>
      <c r="R2531">
        <v>1</v>
      </c>
    </row>
    <row r="2532" spans="3:18" x14ac:dyDescent="0.3">
      <c r="C2532">
        <v>20067</v>
      </c>
      <c r="D2532">
        <v>2026</v>
      </c>
      <c r="E2532">
        <v>0</v>
      </c>
      <c r="G2532">
        <v>0</v>
      </c>
      <c r="H2532">
        <v>0</v>
      </c>
      <c r="I2532">
        <v>1</v>
      </c>
      <c r="N2532">
        <v>10044</v>
      </c>
      <c r="O2532">
        <v>60</v>
      </c>
      <c r="R2532">
        <v>1</v>
      </c>
    </row>
    <row r="2533" spans="3:18" x14ac:dyDescent="0.3">
      <c r="C2533">
        <v>20068</v>
      </c>
      <c r="D2533">
        <v>2026</v>
      </c>
      <c r="E2533">
        <v>0</v>
      </c>
      <c r="G2533">
        <v>5</v>
      </c>
      <c r="H2533">
        <v>0</v>
      </c>
      <c r="I2533">
        <v>0</v>
      </c>
      <c r="J2533">
        <v>15</v>
      </c>
      <c r="K2533">
        <v>5</v>
      </c>
      <c r="L2533">
        <v>1</v>
      </c>
      <c r="M2533">
        <v>5</v>
      </c>
      <c r="N2533">
        <v>10026</v>
      </c>
      <c r="O2533">
        <v>1</v>
      </c>
      <c r="R2533">
        <v>1</v>
      </c>
    </row>
    <row r="2534" spans="3:18" x14ac:dyDescent="0.3">
      <c r="C2534">
        <v>20069</v>
      </c>
      <c r="D2534">
        <v>2026</v>
      </c>
      <c r="E2534">
        <v>0</v>
      </c>
      <c r="G2534">
        <v>15</v>
      </c>
      <c r="H2534">
        <v>0</v>
      </c>
      <c r="I2534">
        <v>0</v>
      </c>
      <c r="J2534">
        <v>15</v>
      </c>
      <c r="K2534">
        <v>5</v>
      </c>
      <c r="L2534">
        <v>1</v>
      </c>
      <c r="M2534">
        <v>5</v>
      </c>
      <c r="N2534">
        <v>10029</v>
      </c>
      <c r="O2534">
        <v>1</v>
      </c>
      <c r="R2534">
        <v>1</v>
      </c>
    </row>
    <row r="2535" spans="3:18" x14ac:dyDescent="0.3">
      <c r="C2535">
        <v>20070</v>
      </c>
      <c r="D2535">
        <v>2026</v>
      </c>
      <c r="E2535">
        <v>0</v>
      </c>
      <c r="G2535">
        <v>25</v>
      </c>
      <c r="H2535">
        <v>0</v>
      </c>
      <c r="I2535">
        <v>0</v>
      </c>
      <c r="J2535">
        <v>15</v>
      </c>
      <c r="K2535">
        <v>5</v>
      </c>
      <c r="L2535">
        <v>1</v>
      </c>
      <c r="M2535">
        <v>5</v>
      </c>
      <c r="N2535">
        <v>10033</v>
      </c>
      <c r="O2535">
        <v>1</v>
      </c>
      <c r="R2535">
        <v>1</v>
      </c>
    </row>
    <row r="2536" spans="3:18" x14ac:dyDescent="0.3">
      <c r="C2536">
        <v>20071</v>
      </c>
      <c r="D2536">
        <v>2026</v>
      </c>
      <c r="E2536">
        <v>0</v>
      </c>
      <c r="G2536">
        <v>35</v>
      </c>
      <c r="H2536">
        <v>0</v>
      </c>
      <c r="I2536">
        <v>0</v>
      </c>
      <c r="J2536">
        <v>15</v>
      </c>
      <c r="K2536">
        <v>5</v>
      </c>
      <c r="L2536">
        <v>1</v>
      </c>
      <c r="M2536">
        <v>5</v>
      </c>
      <c r="N2536">
        <v>10036</v>
      </c>
      <c r="O2536">
        <v>1</v>
      </c>
      <c r="R2536">
        <v>1</v>
      </c>
    </row>
    <row r="2537" spans="3:18" x14ac:dyDescent="0.3">
      <c r="C2537">
        <v>30001</v>
      </c>
      <c r="D2537">
        <v>1031</v>
      </c>
      <c r="E2537">
        <v>0</v>
      </c>
      <c r="G2537">
        <v>20</v>
      </c>
      <c r="H2537">
        <v>0</v>
      </c>
      <c r="I2537">
        <v>1</v>
      </c>
      <c r="J2537">
        <v>25</v>
      </c>
      <c r="K2537">
        <v>5</v>
      </c>
      <c r="L2537">
        <v>1</v>
      </c>
      <c r="M2537">
        <v>5</v>
      </c>
      <c r="N2537">
        <v>10045</v>
      </c>
      <c r="O2537">
        <v>1</v>
      </c>
      <c r="R2537">
        <v>1</v>
      </c>
    </row>
    <row r="2538" spans="3:18" x14ac:dyDescent="0.3">
      <c r="C2538">
        <v>30002</v>
      </c>
      <c r="D2538">
        <v>1031</v>
      </c>
      <c r="E2538">
        <v>0</v>
      </c>
      <c r="G2538">
        <v>28</v>
      </c>
      <c r="H2538">
        <v>0</v>
      </c>
      <c r="I2538">
        <v>1</v>
      </c>
      <c r="J2538">
        <v>25</v>
      </c>
      <c r="K2538">
        <v>5</v>
      </c>
      <c r="L2538">
        <v>1</v>
      </c>
      <c r="M2538">
        <v>5</v>
      </c>
      <c r="N2538">
        <v>10049</v>
      </c>
      <c r="O2538">
        <v>1</v>
      </c>
      <c r="R2538">
        <v>1</v>
      </c>
    </row>
    <row r="2539" spans="3:18" x14ac:dyDescent="0.3">
      <c r="C2539">
        <v>30003</v>
      </c>
      <c r="D2539">
        <v>1031</v>
      </c>
      <c r="E2539">
        <v>0</v>
      </c>
      <c r="G2539">
        <v>45</v>
      </c>
      <c r="H2539">
        <v>0</v>
      </c>
      <c r="I2539">
        <v>1</v>
      </c>
      <c r="J2539">
        <v>25</v>
      </c>
      <c r="K2539">
        <v>5</v>
      </c>
      <c r="L2539">
        <v>1</v>
      </c>
      <c r="M2539">
        <v>5</v>
      </c>
      <c r="N2539">
        <v>10054</v>
      </c>
      <c r="O2539">
        <v>1</v>
      </c>
      <c r="R2539">
        <v>1</v>
      </c>
    </row>
    <row r="2540" spans="3:18" x14ac:dyDescent="0.3">
      <c r="C2540">
        <v>30004</v>
      </c>
      <c r="D2540">
        <v>1031</v>
      </c>
      <c r="E2540">
        <v>0</v>
      </c>
      <c r="G2540">
        <v>52</v>
      </c>
      <c r="H2540">
        <v>0</v>
      </c>
      <c r="I2540">
        <v>1</v>
      </c>
      <c r="J2540">
        <v>25</v>
      </c>
      <c r="K2540">
        <v>5</v>
      </c>
      <c r="L2540">
        <v>1</v>
      </c>
      <c r="M2540">
        <v>5</v>
      </c>
      <c r="N2540">
        <v>10058</v>
      </c>
      <c r="O2540">
        <v>1</v>
      </c>
      <c r="R2540">
        <v>1</v>
      </c>
    </row>
    <row r="2541" spans="3:18" x14ac:dyDescent="0.3">
      <c r="C2541">
        <v>30005</v>
      </c>
      <c r="D2541">
        <v>1031</v>
      </c>
      <c r="E2541">
        <v>0</v>
      </c>
      <c r="G2541">
        <v>55</v>
      </c>
      <c r="H2541">
        <v>0</v>
      </c>
      <c r="I2541">
        <v>0</v>
      </c>
      <c r="J2541">
        <v>30</v>
      </c>
      <c r="K2541">
        <v>5</v>
      </c>
      <c r="L2541">
        <v>1</v>
      </c>
      <c r="M2541">
        <v>5</v>
      </c>
      <c r="N2541">
        <v>10045</v>
      </c>
      <c r="O2541">
        <v>1</v>
      </c>
      <c r="R2541">
        <v>1</v>
      </c>
    </row>
    <row r="2542" spans="3:18" x14ac:dyDescent="0.3">
      <c r="C2542">
        <v>30006</v>
      </c>
      <c r="D2542">
        <v>1031</v>
      </c>
      <c r="E2542">
        <v>0</v>
      </c>
      <c r="G2542">
        <v>60</v>
      </c>
      <c r="H2542">
        <v>0</v>
      </c>
      <c r="I2542">
        <v>0</v>
      </c>
      <c r="J2542">
        <v>35</v>
      </c>
      <c r="K2542">
        <v>5</v>
      </c>
      <c r="L2542">
        <v>1</v>
      </c>
      <c r="M2542">
        <v>5</v>
      </c>
      <c r="N2542">
        <v>10049</v>
      </c>
      <c r="O2542">
        <v>1</v>
      </c>
      <c r="R2542">
        <v>1</v>
      </c>
    </row>
    <row r="2543" spans="3:18" x14ac:dyDescent="0.3">
      <c r="C2543">
        <v>30007</v>
      </c>
      <c r="D2543">
        <v>1031</v>
      </c>
      <c r="E2543">
        <v>0</v>
      </c>
      <c r="G2543">
        <v>90</v>
      </c>
      <c r="H2543">
        <v>0</v>
      </c>
      <c r="I2543">
        <v>0</v>
      </c>
      <c r="J2543">
        <v>42</v>
      </c>
      <c r="K2543">
        <v>5</v>
      </c>
      <c r="L2543">
        <v>1</v>
      </c>
      <c r="M2543">
        <v>5</v>
      </c>
      <c r="N2543">
        <v>10054</v>
      </c>
      <c r="O2543">
        <v>1</v>
      </c>
      <c r="R2543">
        <v>1</v>
      </c>
    </row>
    <row r="2544" spans="3:18" x14ac:dyDescent="0.3">
      <c r="C2544">
        <v>30008</v>
      </c>
      <c r="D2544">
        <v>1031</v>
      </c>
      <c r="E2544">
        <v>0</v>
      </c>
      <c r="G2544">
        <v>95</v>
      </c>
      <c r="H2544">
        <v>0</v>
      </c>
      <c r="I2544">
        <v>0</v>
      </c>
      <c r="J2544">
        <v>50</v>
      </c>
      <c r="K2544">
        <v>5</v>
      </c>
      <c r="L2544">
        <v>1</v>
      </c>
      <c r="M2544">
        <v>5</v>
      </c>
      <c r="N2544">
        <v>10058</v>
      </c>
      <c r="O2544">
        <v>1</v>
      </c>
      <c r="R2544">
        <v>1</v>
      </c>
    </row>
    <row r="2545" spans="3:18" x14ac:dyDescent="0.3">
      <c r="C2545">
        <v>30009</v>
      </c>
      <c r="D2545">
        <v>1031</v>
      </c>
      <c r="E2545">
        <v>0</v>
      </c>
      <c r="G2545">
        <v>110</v>
      </c>
      <c r="H2545">
        <v>0</v>
      </c>
      <c r="I2545">
        <v>0</v>
      </c>
      <c r="J2545">
        <v>55</v>
      </c>
      <c r="K2545">
        <v>5</v>
      </c>
      <c r="L2545">
        <v>1</v>
      </c>
      <c r="M2545">
        <v>5</v>
      </c>
      <c r="N2545">
        <v>10045</v>
      </c>
      <c r="O2545">
        <v>1</v>
      </c>
      <c r="R2545">
        <v>1</v>
      </c>
    </row>
    <row r="2546" spans="3:18" x14ac:dyDescent="0.3">
      <c r="C2546">
        <v>30010</v>
      </c>
      <c r="D2546">
        <v>1031</v>
      </c>
      <c r="E2546">
        <v>0</v>
      </c>
      <c r="G2546">
        <v>115</v>
      </c>
      <c r="H2546">
        <v>0</v>
      </c>
      <c r="I2546">
        <v>0</v>
      </c>
      <c r="J2546">
        <v>65</v>
      </c>
      <c r="K2546">
        <v>5</v>
      </c>
      <c r="L2546">
        <v>1</v>
      </c>
      <c r="M2546">
        <v>5</v>
      </c>
      <c r="N2546">
        <v>10056</v>
      </c>
      <c r="O2546">
        <v>1</v>
      </c>
      <c r="R2546">
        <v>1</v>
      </c>
    </row>
    <row r="2547" spans="3:18" x14ac:dyDescent="0.3">
      <c r="C2547">
        <v>30011</v>
      </c>
      <c r="D2547">
        <v>1032</v>
      </c>
      <c r="E2547">
        <v>0</v>
      </c>
      <c r="G2547">
        <v>1</v>
      </c>
      <c r="H2547">
        <v>0</v>
      </c>
      <c r="I2547">
        <v>4</v>
      </c>
      <c r="J2547">
        <v>25</v>
      </c>
      <c r="K2547">
        <v>5</v>
      </c>
      <c r="L2547">
        <v>1</v>
      </c>
      <c r="M2547">
        <v>5</v>
      </c>
      <c r="N2547">
        <v>10046</v>
      </c>
      <c r="O2547">
        <v>1</v>
      </c>
      <c r="R2547">
        <v>1</v>
      </c>
    </row>
    <row r="2548" spans="3:18" x14ac:dyDescent="0.3">
      <c r="C2548">
        <v>30012</v>
      </c>
      <c r="D2548">
        <v>1032</v>
      </c>
      <c r="E2548">
        <v>0</v>
      </c>
      <c r="G2548">
        <v>1</v>
      </c>
      <c r="H2548">
        <v>0</v>
      </c>
      <c r="I2548">
        <v>4</v>
      </c>
      <c r="J2548">
        <v>15</v>
      </c>
      <c r="K2548">
        <v>5</v>
      </c>
      <c r="L2548">
        <v>1</v>
      </c>
      <c r="M2548">
        <v>5</v>
      </c>
      <c r="N2548">
        <v>10049</v>
      </c>
      <c r="O2548">
        <v>1</v>
      </c>
      <c r="R2548" t="s">
        <v>58</v>
      </c>
    </row>
    <row r="2549" spans="3:18" x14ac:dyDescent="0.3">
      <c r="C2549">
        <v>30013</v>
      </c>
      <c r="D2549">
        <v>1032</v>
      </c>
      <c r="E2549">
        <v>0</v>
      </c>
      <c r="G2549">
        <v>42</v>
      </c>
      <c r="H2549">
        <v>0</v>
      </c>
      <c r="I2549">
        <v>0</v>
      </c>
      <c r="J2549">
        <v>42</v>
      </c>
      <c r="K2549">
        <v>5</v>
      </c>
      <c r="L2549">
        <v>1</v>
      </c>
      <c r="M2549">
        <v>5</v>
      </c>
      <c r="N2549">
        <v>10055</v>
      </c>
      <c r="O2549">
        <v>1</v>
      </c>
      <c r="R2549">
        <v>1</v>
      </c>
    </row>
    <row r="2550" spans="3:18" x14ac:dyDescent="0.3">
      <c r="C2550">
        <v>30014</v>
      </c>
      <c r="D2550">
        <v>1032</v>
      </c>
      <c r="E2550">
        <v>0</v>
      </c>
      <c r="G2550">
        <v>57</v>
      </c>
      <c r="H2550">
        <v>0</v>
      </c>
      <c r="I2550">
        <v>0</v>
      </c>
      <c r="J2550">
        <v>57</v>
      </c>
      <c r="K2550">
        <v>5</v>
      </c>
      <c r="L2550">
        <v>1</v>
      </c>
      <c r="M2550">
        <v>5</v>
      </c>
      <c r="N2550">
        <v>10059</v>
      </c>
      <c r="O2550">
        <v>1</v>
      </c>
      <c r="R2550">
        <v>1</v>
      </c>
    </row>
    <row r="2551" spans="3:18" x14ac:dyDescent="0.3">
      <c r="C2551">
        <v>30015</v>
      </c>
      <c r="D2551">
        <v>1033</v>
      </c>
      <c r="E2551">
        <v>0</v>
      </c>
      <c r="G2551">
        <v>10</v>
      </c>
      <c r="H2551">
        <v>0</v>
      </c>
      <c r="I2551">
        <v>3</v>
      </c>
      <c r="J2551">
        <v>25</v>
      </c>
      <c r="K2551">
        <v>5</v>
      </c>
      <c r="L2551">
        <v>1</v>
      </c>
      <c r="M2551">
        <v>5</v>
      </c>
      <c r="N2551">
        <v>10045</v>
      </c>
      <c r="O2551">
        <v>1</v>
      </c>
      <c r="R2551">
        <v>1</v>
      </c>
    </row>
    <row r="2552" spans="3:18" x14ac:dyDescent="0.3">
      <c r="C2552">
        <v>30016</v>
      </c>
      <c r="D2552">
        <v>1033</v>
      </c>
      <c r="E2552">
        <v>0</v>
      </c>
      <c r="G2552">
        <v>15</v>
      </c>
      <c r="H2552">
        <v>0</v>
      </c>
      <c r="I2552">
        <v>2</v>
      </c>
      <c r="J2552">
        <v>25</v>
      </c>
      <c r="K2552">
        <v>5</v>
      </c>
      <c r="L2552">
        <v>1</v>
      </c>
      <c r="M2552">
        <v>5</v>
      </c>
      <c r="N2552">
        <v>10050</v>
      </c>
      <c r="O2552">
        <v>1</v>
      </c>
      <c r="R2552">
        <v>1</v>
      </c>
    </row>
    <row r="2553" spans="3:18" x14ac:dyDescent="0.3">
      <c r="C2553">
        <v>30017</v>
      </c>
      <c r="D2553">
        <v>1033</v>
      </c>
      <c r="E2553">
        <v>0</v>
      </c>
      <c r="G2553">
        <v>20</v>
      </c>
      <c r="H2553">
        <v>0</v>
      </c>
      <c r="I2553">
        <v>1</v>
      </c>
      <c r="J2553">
        <v>25</v>
      </c>
      <c r="K2553">
        <v>5</v>
      </c>
      <c r="L2553">
        <v>1</v>
      </c>
      <c r="M2553">
        <v>5</v>
      </c>
      <c r="N2553">
        <v>10056</v>
      </c>
      <c r="O2553">
        <v>1</v>
      </c>
      <c r="R2553">
        <v>1</v>
      </c>
    </row>
    <row r="2554" spans="3:18" x14ac:dyDescent="0.3">
      <c r="C2554">
        <v>30018</v>
      </c>
      <c r="D2554">
        <v>1033</v>
      </c>
      <c r="E2554">
        <v>0</v>
      </c>
      <c r="G2554">
        <v>25</v>
      </c>
      <c r="H2554">
        <v>0</v>
      </c>
      <c r="I2554">
        <v>1</v>
      </c>
      <c r="J2554">
        <v>25</v>
      </c>
      <c r="K2554">
        <v>5</v>
      </c>
      <c r="L2554">
        <v>1</v>
      </c>
      <c r="M2554">
        <v>5</v>
      </c>
      <c r="N2554">
        <v>10058</v>
      </c>
      <c r="O2554">
        <v>1</v>
      </c>
      <c r="R2554">
        <v>1</v>
      </c>
    </row>
    <row r="2555" spans="3:18" x14ac:dyDescent="0.3">
      <c r="C2555">
        <v>30019</v>
      </c>
      <c r="D2555">
        <v>1033</v>
      </c>
      <c r="E2555">
        <v>0</v>
      </c>
      <c r="G2555">
        <v>35</v>
      </c>
      <c r="H2555">
        <v>0</v>
      </c>
      <c r="I2555">
        <v>0</v>
      </c>
      <c r="J2555">
        <v>25</v>
      </c>
      <c r="K2555">
        <v>5</v>
      </c>
      <c r="L2555">
        <v>1</v>
      </c>
      <c r="M2555">
        <v>5</v>
      </c>
      <c r="N2555">
        <v>10045</v>
      </c>
      <c r="O2555">
        <v>1</v>
      </c>
      <c r="R2555">
        <v>1</v>
      </c>
    </row>
    <row r="2556" spans="3:18" x14ac:dyDescent="0.3">
      <c r="C2556">
        <v>30020</v>
      </c>
      <c r="D2556">
        <v>1033</v>
      </c>
      <c r="E2556">
        <v>0</v>
      </c>
      <c r="G2556">
        <v>40</v>
      </c>
      <c r="H2556">
        <v>0</v>
      </c>
      <c r="I2556">
        <v>0</v>
      </c>
      <c r="J2556">
        <v>25</v>
      </c>
      <c r="K2556">
        <v>5</v>
      </c>
      <c r="L2556">
        <v>1</v>
      </c>
      <c r="M2556">
        <v>5</v>
      </c>
      <c r="N2556">
        <v>10050</v>
      </c>
      <c r="O2556">
        <v>1</v>
      </c>
      <c r="R2556">
        <v>1</v>
      </c>
    </row>
    <row r="2557" spans="3:18" x14ac:dyDescent="0.3">
      <c r="C2557">
        <v>30021</v>
      </c>
      <c r="D2557">
        <v>1033</v>
      </c>
      <c r="E2557">
        <v>0</v>
      </c>
      <c r="G2557">
        <v>70</v>
      </c>
      <c r="H2557">
        <v>0</v>
      </c>
      <c r="I2557">
        <v>0</v>
      </c>
      <c r="J2557">
        <v>35</v>
      </c>
      <c r="K2557">
        <v>5</v>
      </c>
      <c r="L2557">
        <v>1</v>
      </c>
      <c r="M2557">
        <v>5</v>
      </c>
      <c r="N2557">
        <v>10056</v>
      </c>
      <c r="O2557">
        <v>1</v>
      </c>
      <c r="R2557">
        <v>1</v>
      </c>
    </row>
    <row r="2558" spans="3:18" x14ac:dyDescent="0.3">
      <c r="C2558">
        <v>30022</v>
      </c>
      <c r="D2558">
        <v>1033</v>
      </c>
      <c r="E2558">
        <v>0</v>
      </c>
      <c r="G2558">
        <v>75</v>
      </c>
      <c r="H2558">
        <v>0</v>
      </c>
      <c r="I2558">
        <v>0</v>
      </c>
      <c r="J2558">
        <v>45</v>
      </c>
      <c r="K2558">
        <v>5</v>
      </c>
      <c r="L2558">
        <v>1</v>
      </c>
      <c r="M2558">
        <v>5</v>
      </c>
      <c r="N2558">
        <v>10058</v>
      </c>
      <c r="O2558">
        <v>1</v>
      </c>
      <c r="R2558">
        <v>1</v>
      </c>
    </row>
    <row r="2559" spans="3:18" x14ac:dyDescent="0.3">
      <c r="C2559">
        <v>30023</v>
      </c>
      <c r="D2559">
        <v>1033</v>
      </c>
      <c r="E2559">
        <v>0</v>
      </c>
      <c r="G2559">
        <v>85</v>
      </c>
      <c r="H2559">
        <v>0</v>
      </c>
      <c r="I2559">
        <v>0</v>
      </c>
      <c r="J2559">
        <v>30</v>
      </c>
      <c r="K2559">
        <v>5</v>
      </c>
      <c r="L2559">
        <v>1</v>
      </c>
      <c r="M2559">
        <v>5</v>
      </c>
      <c r="N2559">
        <v>10046</v>
      </c>
      <c r="O2559">
        <v>1</v>
      </c>
      <c r="R2559">
        <v>1</v>
      </c>
    </row>
    <row r="2560" spans="3:18" x14ac:dyDescent="0.3">
      <c r="C2560">
        <v>30024</v>
      </c>
      <c r="D2560">
        <v>1033</v>
      </c>
      <c r="E2560">
        <v>0</v>
      </c>
      <c r="G2560">
        <v>95</v>
      </c>
      <c r="H2560">
        <v>0</v>
      </c>
      <c r="I2560">
        <v>0</v>
      </c>
      <c r="J2560">
        <v>40</v>
      </c>
      <c r="K2560">
        <v>5</v>
      </c>
      <c r="L2560">
        <v>1</v>
      </c>
      <c r="M2560">
        <v>5</v>
      </c>
      <c r="N2560">
        <v>10056</v>
      </c>
      <c r="O2560">
        <v>1</v>
      </c>
      <c r="R2560">
        <v>1</v>
      </c>
    </row>
    <row r="2561" spans="3:18" x14ac:dyDescent="0.3">
      <c r="C2561">
        <v>30025</v>
      </c>
      <c r="D2561">
        <v>1034</v>
      </c>
      <c r="E2561">
        <v>0</v>
      </c>
      <c r="G2561">
        <v>10</v>
      </c>
      <c r="H2561">
        <v>0</v>
      </c>
      <c r="I2561">
        <v>3</v>
      </c>
      <c r="J2561">
        <v>20</v>
      </c>
      <c r="K2561">
        <v>5</v>
      </c>
      <c r="L2561">
        <v>1</v>
      </c>
      <c r="M2561">
        <v>5</v>
      </c>
      <c r="N2561">
        <v>10046</v>
      </c>
      <c r="O2561">
        <v>1</v>
      </c>
      <c r="R2561">
        <v>1</v>
      </c>
    </row>
    <row r="2562" spans="3:18" x14ac:dyDescent="0.3">
      <c r="C2562">
        <v>30026</v>
      </c>
      <c r="D2562">
        <v>1034</v>
      </c>
      <c r="E2562">
        <v>0</v>
      </c>
      <c r="G2562">
        <v>15</v>
      </c>
      <c r="H2562">
        <v>0</v>
      </c>
      <c r="I2562">
        <v>2</v>
      </c>
      <c r="J2562">
        <v>24</v>
      </c>
      <c r="K2562">
        <v>5</v>
      </c>
      <c r="L2562">
        <v>1</v>
      </c>
      <c r="M2562">
        <v>5</v>
      </c>
      <c r="N2562">
        <v>10050</v>
      </c>
      <c r="O2562">
        <v>1</v>
      </c>
      <c r="R2562">
        <v>1</v>
      </c>
    </row>
    <row r="2563" spans="3:18" x14ac:dyDescent="0.3">
      <c r="C2563">
        <v>30027</v>
      </c>
      <c r="D2563">
        <v>1034</v>
      </c>
      <c r="E2563">
        <v>0</v>
      </c>
      <c r="G2563">
        <v>25</v>
      </c>
      <c r="H2563">
        <v>0</v>
      </c>
      <c r="I2563">
        <v>1</v>
      </c>
      <c r="J2563">
        <v>28</v>
      </c>
      <c r="K2563">
        <v>5</v>
      </c>
      <c r="L2563">
        <v>1</v>
      </c>
      <c r="M2563">
        <v>5</v>
      </c>
      <c r="N2563">
        <v>10056</v>
      </c>
      <c r="O2563">
        <v>1</v>
      </c>
      <c r="R2563">
        <v>1</v>
      </c>
    </row>
    <row r="2564" spans="3:18" x14ac:dyDescent="0.3">
      <c r="C2564">
        <v>30028</v>
      </c>
      <c r="D2564">
        <v>1034</v>
      </c>
      <c r="E2564">
        <v>0</v>
      </c>
      <c r="G2564">
        <v>35</v>
      </c>
      <c r="H2564">
        <v>0</v>
      </c>
      <c r="I2564">
        <v>1</v>
      </c>
      <c r="J2564">
        <v>32</v>
      </c>
      <c r="K2564">
        <v>5</v>
      </c>
      <c r="L2564">
        <v>1</v>
      </c>
      <c r="M2564">
        <v>5</v>
      </c>
      <c r="N2564">
        <v>10059</v>
      </c>
      <c r="O2564">
        <v>1</v>
      </c>
      <c r="R2564">
        <v>1</v>
      </c>
    </row>
    <row r="2565" spans="3:18" x14ac:dyDescent="0.3">
      <c r="C2565">
        <v>30029</v>
      </c>
      <c r="D2565">
        <v>1034</v>
      </c>
      <c r="E2565">
        <v>0</v>
      </c>
      <c r="G2565">
        <v>45</v>
      </c>
      <c r="H2565">
        <v>0</v>
      </c>
      <c r="I2565">
        <v>1</v>
      </c>
      <c r="J2565">
        <v>38</v>
      </c>
      <c r="K2565">
        <v>5</v>
      </c>
      <c r="L2565">
        <v>1</v>
      </c>
      <c r="M2565">
        <v>5</v>
      </c>
      <c r="N2565">
        <v>10046</v>
      </c>
      <c r="O2565">
        <v>1</v>
      </c>
      <c r="R2565">
        <v>1</v>
      </c>
    </row>
    <row r="2566" spans="3:18" x14ac:dyDescent="0.3">
      <c r="C2566">
        <v>30030</v>
      </c>
      <c r="D2566">
        <v>1034</v>
      </c>
      <c r="E2566">
        <v>0</v>
      </c>
      <c r="G2566">
        <v>55</v>
      </c>
      <c r="H2566">
        <v>0</v>
      </c>
      <c r="I2566">
        <v>0</v>
      </c>
      <c r="J2566">
        <v>45</v>
      </c>
      <c r="K2566">
        <v>5</v>
      </c>
      <c r="L2566">
        <v>1</v>
      </c>
      <c r="M2566">
        <v>5</v>
      </c>
      <c r="N2566">
        <v>10050</v>
      </c>
      <c r="O2566">
        <v>1</v>
      </c>
      <c r="R2566">
        <v>1</v>
      </c>
    </row>
    <row r="2567" spans="3:18" x14ac:dyDescent="0.3">
      <c r="C2567">
        <v>30031</v>
      </c>
      <c r="D2567">
        <v>1034</v>
      </c>
      <c r="E2567">
        <v>0</v>
      </c>
      <c r="G2567">
        <v>70</v>
      </c>
      <c r="H2567">
        <v>0</v>
      </c>
      <c r="I2567">
        <v>0</v>
      </c>
      <c r="J2567">
        <v>51</v>
      </c>
      <c r="K2567">
        <v>5</v>
      </c>
      <c r="L2567">
        <v>1</v>
      </c>
      <c r="M2567">
        <v>5</v>
      </c>
      <c r="N2567">
        <v>10056</v>
      </c>
      <c r="O2567">
        <v>1</v>
      </c>
      <c r="R2567">
        <v>1</v>
      </c>
    </row>
    <row r="2568" spans="3:18" x14ac:dyDescent="0.3">
      <c r="C2568">
        <v>30032</v>
      </c>
      <c r="D2568">
        <v>1034</v>
      </c>
      <c r="E2568">
        <v>0</v>
      </c>
      <c r="G2568">
        <v>85</v>
      </c>
      <c r="H2568">
        <v>0</v>
      </c>
      <c r="I2568">
        <v>0</v>
      </c>
      <c r="J2568">
        <v>60</v>
      </c>
      <c r="K2568">
        <v>5</v>
      </c>
      <c r="L2568">
        <v>1</v>
      </c>
      <c r="M2568">
        <v>5</v>
      </c>
      <c r="N2568">
        <v>10059</v>
      </c>
      <c r="O2568">
        <v>1</v>
      </c>
      <c r="R2568">
        <v>1</v>
      </c>
    </row>
    <row r="2569" spans="3:18" x14ac:dyDescent="0.3">
      <c r="C2569">
        <v>30033</v>
      </c>
      <c r="D2569">
        <v>1034</v>
      </c>
      <c r="E2569">
        <v>0</v>
      </c>
      <c r="G2569">
        <v>102</v>
      </c>
      <c r="H2569">
        <v>0</v>
      </c>
      <c r="I2569">
        <v>0</v>
      </c>
      <c r="J2569">
        <v>75</v>
      </c>
      <c r="K2569">
        <v>5</v>
      </c>
      <c r="L2569">
        <v>1</v>
      </c>
      <c r="M2569">
        <v>5</v>
      </c>
      <c r="N2569">
        <v>10047</v>
      </c>
      <c r="O2569">
        <v>1</v>
      </c>
      <c r="R2569">
        <v>1</v>
      </c>
    </row>
    <row r="2570" spans="3:18" x14ac:dyDescent="0.3">
      <c r="C2570">
        <v>30034</v>
      </c>
      <c r="D2570">
        <v>1034</v>
      </c>
      <c r="E2570">
        <v>0</v>
      </c>
      <c r="G2570">
        <v>125</v>
      </c>
      <c r="H2570">
        <v>0</v>
      </c>
      <c r="I2570">
        <v>0</v>
      </c>
      <c r="J2570">
        <v>90</v>
      </c>
      <c r="K2570">
        <v>5</v>
      </c>
      <c r="L2570">
        <v>1</v>
      </c>
      <c r="M2570">
        <v>5</v>
      </c>
      <c r="N2570">
        <v>10055</v>
      </c>
      <c r="O2570">
        <v>1</v>
      </c>
      <c r="R2570">
        <v>1</v>
      </c>
    </row>
    <row r="2571" spans="3:18" x14ac:dyDescent="0.3">
      <c r="C2571">
        <v>30036</v>
      </c>
      <c r="D2571">
        <v>1035</v>
      </c>
      <c r="E2571">
        <v>0</v>
      </c>
      <c r="G2571">
        <v>10</v>
      </c>
      <c r="H2571">
        <v>0</v>
      </c>
      <c r="I2571">
        <v>0</v>
      </c>
      <c r="J2571">
        <v>20</v>
      </c>
      <c r="K2571">
        <v>5</v>
      </c>
      <c r="L2571">
        <v>1</v>
      </c>
      <c r="M2571">
        <v>5</v>
      </c>
      <c r="N2571">
        <v>10047</v>
      </c>
      <c r="O2571">
        <v>1</v>
      </c>
      <c r="R2571">
        <v>1</v>
      </c>
    </row>
    <row r="2572" spans="3:18" x14ac:dyDescent="0.3">
      <c r="C2572">
        <v>30037</v>
      </c>
      <c r="D2572">
        <v>1035</v>
      </c>
      <c r="E2572">
        <v>0</v>
      </c>
      <c r="G2572">
        <v>25</v>
      </c>
      <c r="H2572">
        <v>0</v>
      </c>
      <c r="I2572">
        <v>0</v>
      </c>
      <c r="J2572">
        <v>20</v>
      </c>
      <c r="K2572">
        <v>5</v>
      </c>
      <c r="L2572">
        <v>1</v>
      </c>
      <c r="M2572">
        <v>5</v>
      </c>
      <c r="N2572">
        <v>10051</v>
      </c>
      <c r="O2572">
        <v>1</v>
      </c>
      <c r="R2572">
        <v>1</v>
      </c>
    </row>
    <row r="2573" spans="3:18" x14ac:dyDescent="0.3">
      <c r="C2573">
        <v>30038</v>
      </c>
      <c r="D2573">
        <v>1035</v>
      </c>
      <c r="E2573">
        <v>1</v>
      </c>
      <c r="F2573">
        <v>0.5</v>
      </c>
      <c r="I2573">
        <v>1</v>
      </c>
      <c r="N2573">
        <v>10050</v>
      </c>
      <c r="O2573">
        <v>1</v>
      </c>
      <c r="P2573">
        <v>40000</v>
      </c>
      <c r="Q2573">
        <v>3</v>
      </c>
      <c r="R2573">
        <v>1</v>
      </c>
    </row>
    <row r="2574" spans="3:18" x14ac:dyDescent="0.3">
      <c r="C2574">
        <v>30039</v>
      </c>
      <c r="D2574">
        <v>1035</v>
      </c>
      <c r="E2574">
        <v>0</v>
      </c>
      <c r="G2574">
        <v>30</v>
      </c>
      <c r="H2574">
        <v>0</v>
      </c>
      <c r="I2574">
        <v>0</v>
      </c>
      <c r="J2574">
        <v>20</v>
      </c>
      <c r="K2574">
        <v>5</v>
      </c>
      <c r="L2574">
        <v>1</v>
      </c>
      <c r="M2574">
        <v>5</v>
      </c>
      <c r="N2574">
        <v>10057</v>
      </c>
      <c r="O2574">
        <v>1</v>
      </c>
      <c r="R2574">
        <v>1</v>
      </c>
    </row>
    <row r="2575" spans="3:18" x14ac:dyDescent="0.3">
      <c r="C2575">
        <v>30040</v>
      </c>
      <c r="D2575">
        <v>1035</v>
      </c>
      <c r="E2575">
        <v>0</v>
      </c>
      <c r="G2575">
        <v>45</v>
      </c>
      <c r="H2575">
        <v>0</v>
      </c>
      <c r="I2575">
        <v>0</v>
      </c>
      <c r="J2575">
        <v>20</v>
      </c>
      <c r="K2575">
        <v>5</v>
      </c>
      <c r="L2575">
        <v>1</v>
      </c>
      <c r="M2575">
        <v>5</v>
      </c>
      <c r="N2575">
        <v>10059</v>
      </c>
      <c r="O2575">
        <v>1</v>
      </c>
      <c r="R2575">
        <v>1</v>
      </c>
    </row>
    <row r="2576" spans="3:18" x14ac:dyDescent="0.3">
      <c r="C2576">
        <v>30041</v>
      </c>
      <c r="D2576">
        <v>1036</v>
      </c>
      <c r="E2576">
        <v>0</v>
      </c>
      <c r="G2576">
        <v>0</v>
      </c>
      <c r="H2576">
        <v>0</v>
      </c>
      <c r="I2576">
        <v>1</v>
      </c>
      <c r="N2576">
        <v>10065</v>
      </c>
      <c r="O2576">
        <v>150</v>
      </c>
      <c r="R2576">
        <v>1</v>
      </c>
    </row>
    <row r="2577" spans="3:18" x14ac:dyDescent="0.3">
      <c r="C2577">
        <v>30042</v>
      </c>
      <c r="D2577">
        <v>1036</v>
      </c>
      <c r="E2577">
        <v>0</v>
      </c>
      <c r="G2577">
        <v>10</v>
      </c>
      <c r="H2577">
        <v>0</v>
      </c>
      <c r="I2577">
        <v>0</v>
      </c>
      <c r="J2577">
        <v>25</v>
      </c>
      <c r="K2577">
        <v>5</v>
      </c>
      <c r="L2577">
        <v>1</v>
      </c>
      <c r="M2577">
        <v>5</v>
      </c>
      <c r="N2577">
        <v>10047</v>
      </c>
      <c r="O2577">
        <v>1</v>
      </c>
      <c r="P2577">
        <v>40001</v>
      </c>
      <c r="Q2577">
        <v>1</v>
      </c>
      <c r="R2577">
        <v>1</v>
      </c>
    </row>
    <row r="2578" spans="3:18" x14ac:dyDescent="0.3">
      <c r="C2578">
        <v>30043</v>
      </c>
      <c r="D2578">
        <v>1036</v>
      </c>
      <c r="E2578">
        <v>0</v>
      </c>
      <c r="G2578">
        <v>20</v>
      </c>
      <c r="H2578">
        <v>0</v>
      </c>
      <c r="I2578">
        <v>0</v>
      </c>
      <c r="J2578">
        <v>35</v>
      </c>
      <c r="K2578">
        <v>5</v>
      </c>
      <c r="L2578">
        <v>1</v>
      </c>
      <c r="M2578">
        <v>5</v>
      </c>
      <c r="N2578">
        <v>10046</v>
      </c>
      <c r="O2578">
        <v>1</v>
      </c>
      <c r="R2578">
        <v>1</v>
      </c>
    </row>
    <row r="2579" spans="3:18" x14ac:dyDescent="0.3">
      <c r="C2579">
        <v>30044</v>
      </c>
      <c r="D2579">
        <v>1036</v>
      </c>
      <c r="E2579">
        <v>0</v>
      </c>
      <c r="G2579">
        <v>30</v>
      </c>
      <c r="H2579">
        <v>0</v>
      </c>
      <c r="I2579">
        <v>0</v>
      </c>
      <c r="J2579">
        <v>45</v>
      </c>
      <c r="K2579">
        <v>5</v>
      </c>
      <c r="L2579">
        <v>1</v>
      </c>
      <c r="M2579">
        <v>5</v>
      </c>
      <c r="N2579">
        <v>10055</v>
      </c>
      <c r="O2579">
        <v>1</v>
      </c>
      <c r="R2579">
        <v>1</v>
      </c>
    </row>
    <row r="2580" spans="3:18" x14ac:dyDescent="0.3">
      <c r="C2580">
        <v>30045</v>
      </c>
      <c r="D2580">
        <v>2031</v>
      </c>
      <c r="E2580">
        <v>0</v>
      </c>
      <c r="G2580">
        <v>5</v>
      </c>
      <c r="H2580">
        <v>0</v>
      </c>
      <c r="I2580">
        <v>0</v>
      </c>
      <c r="J2580">
        <v>15</v>
      </c>
      <c r="K2580">
        <v>5</v>
      </c>
      <c r="L2580">
        <v>1</v>
      </c>
      <c r="M2580">
        <v>5</v>
      </c>
      <c r="N2580">
        <v>10046</v>
      </c>
      <c r="O2580">
        <v>1</v>
      </c>
      <c r="R2580">
        <v>1</v>
      </c>
    </row>
    <row r="2581" spans="3:18" x14ac:dyDescent="0.3">
      <c r="C2581">
        <v>30046</v>
      </c>
      <c r="D2581">
        <v>2031</v>
      </c>
      <c r="E2581">
        <v>0</v>
      </c>
      <c r="G2581">
        <v>15</v>
      </c>
      <c r="H2581">
        <v>0</v>
      </c>
      <c r="I2581">
        <v>0</v>
      </c>
      <c r="J2581">
        <v>15</v>
      </c>
      <c r="K2581">
        <v>5</v>
      </c>
      <c r="L2581">
        <v>1</v>
      </c>
      <c r="M2581">
        <v>5</v>
      </c>
      <c r="N2581">
        <v>10050</v>
      </c>
      <c r="O2581">
        <v>1</v>
      </c>
      <c r="R2581">
        <v>1</v>
      </c>
    </row>
    <row r="2582" spans="3:18" x14ac:dyDescent="0.3">
      <c r="C2582">
        <v>30047</v>
      </c>
      <c r="D2582">
        <v>2031</v>
      </c>
      <c r="E2582">
        <v>0</v>
      </c>
      <c r="G2582">
        <v>25</v>
      </c>
      <c r="H2582">
        <v>0</v>
      </c>
      <c r="I2582">
        <v>0</v>
      </c>
      <c r="J2582">
        <v>15</v>
      </c>
      <c r="K2582">
        <v>5</v>
      </c>
      <c r="L2582">
        <v>1</v>
      </c>
      <c r="M2582">
        <v>5</v>
      </c>
      <c r="N2582">
        <v>10055</v>
      </c>
      <c r="O2582">
        <v>1</v>
      </c>
      <c r="R2582">
        <v>1</v>
      </c>
    </row>
    <row r="2583" spans="3:18" x14ac:dyDescent="0.3">
      <c r="C2583">
        <v>30048</v>
      </c>
      <c r="D2583">
        <v>2031</v>
      </c>
      <c r="E2583">
        <v>0</v>
      </c>
      <c r="G2583">
        <v>35</v>
      </c>
      <c r="H2583">
        <v>0</v>
      </c>
      <c r="I2583">
        <v>0</v>
      </c>
      <c r="J2583">
        <v>15</v>
      </c>
      <c r="K2583">
        <v>5</v>
      </c>
      <c r="L2583">
        <v>1</v>
      </c>
      <c r="M2583">
        <v>5</v>
      </c>
      <c r="N2583">
        <v>10059</v>
      </c>
      <c r="O2583">
        <v>1</v>
      </c>
      <c r="R2583">
        <v>1</v>
      </c>
    </row>
    <row r="2584" spans="3:18" x14ac:dyDescent="0.3">
      <c r="C2584">
        <v>30049</v>
      </c>
      <c r="D2584">
        <v>2032</v>
      </c>
      <c r="E2584">
        <v>0</v>
      </c>
      <c r="G2584">
        <v>5</v>
      </c>
      <c r="H2584">
        <v>0</v>
      </c>
      <c r="I2584">
        <v>0</v>
      </c>
      <c r="J2584">
        <v>15</v>
      </c>
      <c r="K2584">
        <v>5</v>
      </c>
      <c r="L2584">
        <v>1</v>
      </c>
      <c r="M2584">
        <v>5</v>
      </c>
      <c r="N2584">
        <v>10047</v>
      </c>
      <c r="O2584">
        <v>1</v>
      </c>
      <c r="R2584">
        <v>1</v>
      </c>
    </row>
    <row r="2585" spans="3:18" x14ac:dyDescent="0.3">
      <c r="C2585">
        <v>30050</v>
      </c>
      <c r="D2585">
        <v>2032</v>
      </c>
      <c r="E2585">
        <v>0</v>
      </c>
      <c r="G2585">
        <v>15</v>
      </c>
      <c r="H2585">
        <v>0</v>
      </c>
      <c r="I2585">
        <v>0</v>
      </c>
      <c r="J2585">
        <v>15</v>
      </c>
      <c r="K2585">
        <v>5</v>
      </c>
      <c r="L2585">
        <v>1</v>
      </c>
      <c r="M2585">
        <v>5</v>
      </c>
      <c r="N2585">
        <v>10050</v>
      </c>
      <c r="O2585">
        <v>1</v>
      </c>
      <c r="R2585">
        <v>1</v>
      </c>
    </row>
    <row r="2586" spans="3:18" x14ac:dyDescent="0.3">
      <c r="C2586">
        <v>30051</v>
      </c>
      <c r="D2586">
        <v>2032</v>
      </c>
      <c r="E2586">
        <v>0</v>
      </c>
      <c r="G2586">
        <v>25</v>
      </c>
      <c r="H2586">
        <v>0</v>
      </c>
      <c r="I2586">
        <v>0</v>
      </c>
      <c r="J2586">
        <v>15</v>
      </c>
      <c r="K2586">
        <v>5</v>
      </c>
      <c r="L2586">
        <v>1</v>
      </c>
      <c r="M2586">
        <v>5</v>
      </c>
      <c r="N2586">
        <v>10056</v>
      </c>
      <c r="O2586">
        <v>1</v>
      </c>
      <c r="R2586">
        <v>1</v>
      </c>
    </row>
    <row r="2587" spans="3:18" x14ac:dyDescent="0.3">
      <c r="C2587">
        <v>30052</v>
      </c>
      <c r="D2587">
        <v>2032</v>
      </c>
      <c r="E2587">
        <v>0</v>
      </c>
      <c r="G2587">
        <v>35</v>
      </c>
      <c r="H2587">
        <v>0</v>
      </c>
      <c r="I2587">
        <v>0</v>
      </c>
      <c r="J2587">
        <v>15</v>
      </c>
      <c r="K2587">
        <v>5</v>
      </c>
      <c r="L2587">
        <v>1</v>
      </c>
      <c r="M2587">
        <v>5</v>
      </c>
      <c r="N2587">
        <v>10060</v>
      </c>
      <c r="O2587">
        <v>1</v>
      </c>
      <c r="R2587">
        <v>1</v>
      </c>
    </row>
    <row r="2588" spans="3:18" x14ac:dyDescent="0.3">
      <c r="C2588">
        <v>30053</v>
      </c>
      <c r="D2588">
        <v>2033</v>
      </c>
      <c r="E2588">
        <v>0</v>
      </c>
      <c r="G2588">
        <v>5</v>
      </c>
      <c r="H2588">
        <v>0</v>
      </c>
      <c r="I2588">
        <v>0</v>
      </c>
      <c r="J2588">
        <v>15</v>
      </c>
      <c r="K2588">
        <v>5</v>
      </c>
      <c r="L2588">
        <v>1</v>
      </c>
      <c r="M2588">
        <v>5</v>
      </c>
      <c r="N2588">
        <v>10046</v>
      </c>
      <c r="O2588">
        <v>1</v>
      </c>
      <c r="R2588">
        <v>1</v>
      </c>
    </row>
    <row r="2589" spans="3:18" x14ac:dyDescent="0.3">
      <c r="C2589">
        <v>30054</v>
      </c>
      <c r="D2589">
        <v>2033</v>
      </c>
      <c r="E2589">
        <v>0</v>
      </c>
      <c r="G2589">
        <v>15</v>
      </c>
      <c r="H2589">
        <v>0</v>
      </c>
      <c r="I2589">
        <v>0</v>
      </c>
      <c r="J2589">
        <v>15</v>
      </c>
      <c r="K2589">
        <v>5</v>
      </c>
      <c r="L2589">
        <v>1</v>
      </c>
      <c r="M2589">
        <v>5</v>
      </c>
      <c r="N2589">
        <v>10051</v>
      </c>
      <c r="O2589">
        <v>1</v>
      </c>
      <c r="R2589">
        <v>1</v>
      </c>
    </row>
    <row r="2590" spans="3:18" x14ac:dyDescent="0.3">
      <c r="C2590">
        <v>30055</v>
      </c>
      <c r="D2590">
        <v>2033</v>
      </c>
      <c r="E2590">
        <v>0</v>
      </c>
      <c r="G2590">
        <v>25</v>
      </c>
      <c r="H2590">
        <v>0</v>
      </c>
      <c r="I2590">
        <v>0</v>
      </c>
      <c r="J2590">
        <v>15</v>
      </c>
      <c r="K2590">
        <v>5</v>
      </c>
      <c r="L2590">
        <v>1</v>
      </c>
      <c r="M2590">
        <v>5</v>
      </c>
      <c r="N2590">
        <v>10057</v>
      </c>
      <c r="O2590">
        <v>1</v>
      </c>
      <c r="R2590">
        <v>1</v>
      </c>
    </row>
    <row r="2591" spans="3:18" x14ac:dyDescent="0.3">
      <c r="C2591">
        <v>30056</v>
      </c>
      <c r="D2591">
        <v>2033</v>
      </c>
      <c r="E2591">
        <v>0</v>
      </c>
      <c r="G2591">
        <v>35</v>
      </c>
      <c r="H2591">
        <v>0</v>
      </c>
      <c r="I2591">
        <v>0</v>
      </c>
      <c r="J2591">
        <v>15</v>
      </c>
      <c r="K2591">
        <v>5</v>
      </c>
      <c r="L2591">
        <v>1</v>
      </c>
      <c r="M2591">
        <v>5</v>
      </c>
      <c r="N2591">
        <v>10059</v>
      </c>
      <c r="O2591">
        <v>1</v>
      </c>
      <c r="R2591">
        <v>1</v>
      </c>
    </row>
    <row r="2592" spans="3:18" x14ac:dyDescent="0.3">
      <c r="C2592">
        <v>30057</v>
      </c>
      <c r="D2592">
        <v>2034</v>
      </c>
      <c r="E2592">
        <v>0</v>
      </c>
      <c r="G2592">
        <v>5</v>
      </c>
      <c r="H2592">
        <v>0</v>
      </c>
      <c r="I2592">
        <v>0</v>
      </c>
      <c r="J2592">
        <v>15</v>
      </c>
      <c r="K2592">
        <v>5</v>
      </c>
      <c r="L2592">
        <v>1</v>
      </c>
      <c r="M2592">
        <v>5</v>
      </c>
      <c r="N2592">
        <v>10047</v>
      </c>
      <c r="O2592">
        <v>1</v>
      </c>
      <c r="R2592">
        <v>1</v>
      </c>
    </row>
    <row r="2593" spans="3:18" x14ac:dyDescent="0.3">
      <c r="C2593">
        <v>30058</v>
      </c>
      <c r="D2593">
        <v>2034</v>
      </c>
      <c r="E2593">
        <v>0</v>
      </c>
      <c r="G2593">
        <v>15</v>
      </c>
      <c r="H2593">
        <v>0</v>
      </c>
      <c r="I2593">
        <v>0</v>
      </c>
      <c r="J2593">
        <v>15</v>
      </c>
      <c r="K2593">
        <v>5</v>
      </c>
      <c r="L2593">
        <v>1</v>
      </c>
      <c r="M2593">
        <v>5</v>
      </c>
      <c r="N2593">
        <v>10051</v>
      </c>
      <c r="O2593">
        <v>1</v>
      </c>
      <c r="R2593">
        <v>1</v>
      </c>
    </row>
    <row r="2594" spans="3:18" x14ac:dyDescent="0.3">
      <c r="C2594">
        <v>30059</v>
      </c>
      <c r="D2594">
        <v>2034</v>
      </c>
      <c r="E2594">
        <v>1</v>
      </c>
      <c r="F2594">
        <v>0.5</v>
      </c>
      <c r="I2594">
        <v>1</v>
      </c>
      <c r="N2594">
        <v>10050</v>
      </c>
      <c r="O2594">
        <v>1</v>
      </c>
      <c r="P2594">
        <v>40000</v>
      </c>
      <c r="Q2594">
        <v>3</v>
      </c>
      <c r="R2594">
        <v>1</v>
      </c>
    </row>
    <row r="2595" spans="3:18" x14ac:dyDescent="0.3">
      <c r="C2595">
        <v>30060</v>
      </c>
      <c r="D2595">
        <v>2034</v>
      </c>
      <c r="E2595">
        <v>0</v>
      </c>
      <c r="G2595">
        <v>25</v>
      </c>
      <c r="H2595">
        <v>0</v>
      </c>
      <c r="I2595">
        <v>0</v>
      </c>
      <c r="J2595">
        <v>15</v>
      </c>
      <c r="K2595">
        <v>5</v>
      </c>
      <c r="L2595">
        <v>1</v>
      </c>
      <c r="M2595">
        <v>5</v>
      </c>
      <c r="N2595">
        <v>10057</v>
      </c>
      <c r="O2595">
        <v>1</v>
      </c>
      <c r="R2595">
        <v>1</v>
      </c>
    </row>
    <row r="2596" spans="3:18" x14ac:dyDescent="0.3">
      <c r="C2596">
        <v>30061</v>
      </c>
      <c r="D2596">
        <v>2034</v>
      </c>
      <c r="E2596">
        <v>0</v>
      </c>
      <c r="G2596">
        <v>35</v>
      </c>
      <c r="H2596">
        <v>0</v>
      </c>
      <c r="I2596">
        <v>0</v>
      </c>
      <c r="J2596">
        <v>15</v>
      </c>
      <c r="K2596">
        <v>5</v>
      </c>
      <c r="L2596">
        <v>1</v>
      </c>
      <c r="M2596">
        <v>5</v>
      </c>
      <c r="N2596">
        <v>10060</v>
      </c>
      <c r="O2596">
        <v>1</v>
      </c>
      <c r="R2596">
        <v>1</v>
      </c>
    </row>
    <row r="2597" spans="3:18" x14ac:dyDescent="0.3">
      <c r="C2597">
        <v>30062</v>
      </c>
      <c r="D2597">
        <v>2035</v>
      </c>
      <c r="E2597">
        <v>0</v>
      </c>
      <c r="G2597">
        <v>5</v>
      </c>
      <c r="H2597">
        <v>0</v>
      </c>
      <c r="I2597">
        <v>0</v>
      </c>
      <c r="J2597">
        <v>15</v>
      </c>
      <c r="K2597">
        <v>5</v>
      </c>
      <c r="L2597">
        <v>1</v>
      </c>
      <c r="M2597">
        <v>5</v>
      </c>
      <c r="N2597">
        <v>10048</v>
      </c>
      <c r="O2597">
        <v>1</v>
      </c>
      <c r="R2597">
        <v>1</v>
      </c>
    </row>
    <row r="2598" spans="3:18" x14ac:dyDescent="0.3">
      <c r="C2598">
        <v>30063</v>
      </c>
      <c r="D2598">
        <v>2035</v>
      </c>
      <c r="E2598">
        <v>0</v>
      </c>
      <c r="G2598">
        <v>15</v>
      </c>
      <c r="H2598">
        <v>0</v>
      </c>
      <c r="I2598">
        <v>0</v>
      </c>
      <c r="J2598">
        <v>15</v>
      </c>
      <c r="K2598">
        <v>5</v>
      </c>
      <c r="L2598">
        <v>1</v>
      </c>
      <c r="M2598">
        <v>5</v>
      </c>
      <c r="N2598">
        <v>10052</v>
      </c>
      <c r="O2598">
        <v>1</v>
      </c>
      <c r="R2598">
        <v>1</v>
      </c>
    </row>
    <row r="2599" spans="3:18" x14ac:dyDescent="0.3">
      <c r="C2599">
        <v>30064</v>
      </c>
      <c r="D2599">
        <v>2035</v>
      </c>
      <c r="E2599">
        <v>1</v>
      </c>
      <c r="F2599">
        <v>0.5</v>
      </c>
      <c r="I2599">
        <v>1</v>
      </c>
      <c r="N2599">
        <v>10051</v>
      </c>
      <c r="O2599">
        <v>1</v>
      </c>
      <c r="P2599">
        <v>40000</v>
      </c>
      <c r="Q2599">
        <v>3</v>
      </c>
      <c r="R2599">
        <v>1</v>
      </c>
    </row>
    <row r="2600" spans="3:18" x14ac:dyDescent="0.3">
      <c r="C2600">
        <v>30065</v>
      </c>
      <c r="D2600">
        <v>2035</v>
      </c>
      <c r="E2600">
        <v>0</v>
      </c>
      <c r="G2600">
        <v>25</v>
      </c>
      <c r="H2600">
        <v>0</v>
      </c>
      <c r="I2600">
        <v>0</v>
      </c>
      <c r="J2600">
        <v>15</v>
      </c>
      <c r="K2600">
        <v>5</v>
      </c>
      <c r="L2600">
        <v>1</v>
      </c>
      <c r="M2600">
        <v>5</v>
      </c>
      <c r="N2600">
        <v>10057</v>
      </c>
      <c r="O2600">
        <v>1</v>
      </c>
      <c r="R2600">
        <v>1</v>
      </c>
    </row>
    <row r="2601" spans="3:18" x14ac:dyDescent="0.3">
      <c r="C2601">
        <v>30066</v>
      </c>
      <c r="D2601">
        <v>2035</v>
      </c>
      <c r="E2601">
        <v>0</v>
      </c>
      <c r="G2601">
        <v>35</v>
      </c>
      <c r="H2601">
        <v>0</v>
      </c>
      <c r="I2601">
        <v>0</v>
      </c>
      <c r="J2601">
        <v>15</v>
      </c>
      <c r="K2601">
        <v>5</v>
      </c>
      <c r="L2601">
        <v>1</v>
      </c>
      <c r="M2601">
        <v>5</v>
      </c>
      <c r="N2601">
        <v>10060</v>
      </c>
      <c r="O2601">
        <v>1</v>
      </c>
      <c r="R2601">
        <v>1</v>
      </c>
    </row>
    <row r="2602" spans="3:18" x14ac:dyDescent="0.3">
      <c r="C2602">
        <v>30067</v>
      </c>
      <c r="D2602">
        <v>2036</v>
      </c>
      <c r="E2602">
        <v>0</v>
      </c>
      <c r="G2602">
        <v>0</v>
      </c>
      <c r="H2602">
        <v>0</v>
      </c>
      <c r="I2602">
        <v>1</v>
      </c>
      <c r="N2602">
        <v>10066</v>
      </c>
      <c r="O2602">
        <v>60</v>
      </c>
      <c r="R2602">
        <v>1</v>
      </c>
    </row>
    <row r="2603" spans="3:18" x14ac:dyDescent="0.3">
      <c r="C2603">
        <v>30068</v>
      </c>
      <c r="D2603">
        <v>2036</v>
      </c>
      <c r="E2603">
        <v>0</v>
      </c>
      <c r="G2603">
        <v>5</v>
      </c>
      <c r="H2603">
        <v>0</v>
      </c>
      <c r="I2603">
        <v>0</v>
      </c>
      <c r="J2603">
        <v>15</v>
      </c>
      <c r="K2603">
        <v>5</v>
      </c>
      <c r="L2603">
        <v>1</v>
      </c>
      <c r="M2603">
        <v>5</v>
      </c>
      <c r="N2603">
        <v>10048</v>
      </c>
      <c r="O2603">
        <v>1</v>
      </c>
      <c r="R2603">
        <v>1</v>
      </c>
    </row>
    <row r="2604" spans="3:18" x14ac:dyDescent="0.3">
      <c r="C2604">
        <v>30069</v>
      </c>
      <c r="D2604">
        <v>2036</v>
      </c>
      <c r="E2604">
        <v>0</v>
      </c>
      <c r="G2604">
        <v>15</v>
      </c>
      <c r="H2604">
        <v>0</v>
      </c>
      <c r="I2604">
        <v>0</v>
      </c>
      <c r="J2604">
        <v>15</v>
      </c>
      <c r="K2604">
        <v>5</v>
      </c>
      <c r="L2604">
        <v>1</v>
      </c>
      <c r="M2604">
        <v>5</v>
      </c>
      <c r="N2604">
        <v>10051</v>
      </c>
      <c r="O2604">
        <v>1</v>
      </c>
      <c r="R2604">
        <v>1</v>
      </c>
    </row>
    <row r="2605" spans="3:18" x14ac:dyDescent="0.3">
      <c r="C2605">
        <v>30070</v>
      </c>
      <c r="D2605">
        <v>2036</v>
      </c>
      <c r="E2605">
        <v>0</v>
      </c>
      <c r="G2605">
        <v>25</v>
      </c>
      <c r="H2605">
        <v>0</v>
      </c>
      <c r="I2605">
        <v>0</v>
      </c>
      <c r="J2605">
        <v>15</v>
      </c>
      <c r="K2605">
        <v>5</v>
      </c>
      <c r="L2605">
        <v>1</v>
      </c>
      <c r="M2605">
        <v>5</v>
      </c>
      <c r="N2605">
        <v>10056</v>
      </c>
      <c r="O2605">
        <v>1</v>
      </c>
      <c r="R2605">
        <v>1</v>
      </c>
    </row>
    <row r="2606" spans="3:18" x14ac:dyDescent="0.3">
      <c r="C2606">
        <v>30071</v>
      </c>
      <c r="D2606">
        <v>2036</v>
      </c>
      <c r="E2606">
        <v>0</v>
      </c>
      <c r="G2606">
        <v>35</v>
      </c>
      <c r="H2606">
        <v>0</v>
      </c>
      <c r="I2606">
        <v>0</v>
      </c>
      <c r="J2606">
        <v>15</v>
      </c>
      <c r="K2606">
        <v>5</v>
      </c>
      <c r="L2606">
        <v>1</v>
      </c>
      <c r="M2606">
        <v>5</v>
      </c>
      <c r="N2606">
        <v>10060</v>
      </c>
      <c r="O2606">
        <v>1</v>
      </c>
      <c r="R2606">
        <v>1</v>
      </c>
    </row>
    <row r="2607" spans="3:18" x14ac:dyDescent="0.3">
      <c r="C2607">
        <v>40001</v>
      </c>
      <c r="D2607">
        <v>1041</v>
      </c>
      <c r="E2607">
        <v>0</v>
      </c>
      <c r="G2607">
        <v>20</v>
      </c>
      <c r="H2607">
        <v>0</v>
      </c>
      <c r="I2607">
        <v>1</v>
      </c>
      <c r="J2607">
        <v>25</v>
      </c>
      <c r="K2607">
        <v>5</v>
      </c>
      <c r="L2607">
        <v>1</v>
      </c>
      <c r="M2607">
        <v>5</v>
      </c>
      <c r="N2607">
        <v>10067</v>
      </c>
      <c r="O2607">
        <v>1</v>
      </c>
      <c r="R2607">
        <v>1</v>
      </c>
    </row>
    <row r="2608" spans="3:18" x14ac:dyDescent="0.3">
      <c r="C2608">
        <v>40002</v>
      </c>
      <c r="D2608">
        <v>1041</v>
      </c>
      <c r="E2608">
        <v>0</v>
      </c>
      <c r="G2608">
        <v>28</v>
      </c>
      <c r="H2608">
        <v>0</v>
      </c>
      <c r="I2608">
        <v>1</v>
      </c>
      <c r="J2608">
        <v>25</v>
      </c>
      <c r="K2608">
        <v>5</v>
      </c>
      <c r="L2608">
        <v>1</v>
      </c>
      <c r="M2608">
        <v>5</v>
      </c>
      <c r="N2608">
        <v>10072</v>
      </c>
      <c r="O2608">
        <v>1</v>
      </c>
      <c r="R2608">
        <v>1</v>
      </c>
    </row>
    <row r="2609" spans="3:18" x14ac:dyDescent="0.3">
      <c r="C2609">
        <v>40003</v>
      </c>
      <c r="D2609">
        <v>1041</v>
      </c>
      <c r="E2609">
        <v>0</v>
      </c>
      <c r="G2609">
        <v>45</v>
      </c>
      <c r="H2609">
        <v>0</v>
      </c>
      <c r="I2609">
        <v>1</v>
      </c>
      <c r="J2609">
        <v>25</v>
      </c>
      <c r="K2609">
        <v>5</v>
      </c>
      <c r="L2609">
        <v>1</v>
      </c>
      <c r="M2609">
        <v>5</v>
      </c>
      <c r="N2609">
        <v>10076</v>
      </c>
      <c r="O2609">
        <v>1</v>
      </c>
      <c r="R2609">
        <v>1</v>
      </c>
    </row>
    <row r="2610" spans="3:18" x14ac:dyDescent="0.3">
      <c r="C2610">
        <v>40004</v>
      </c>
      <c r="D2610">
        <v>1041</v>
      </c>
      <c r="E2610">
        <v>0</v>
      </c>
      <c r="G2610">
        <v>52</v>
      </c>
      <c r="H2610">
        <v>0</v>
      </c>
      <c r="I2610">
        <v>1</v>
      </c>
      <c r="J2610">
        <v>25</v>
      </c>
      <c r="K2610">
        <v>5</v>
      </c>
      <c r="L2610">
        <v>1</v>
      </c>
      <c r="M2610">
        <v>5</v>
      </c>
      <c r="N2610">
        <v>10081</v>
      </c>
      <c r="O2610">
        <v>1</v>
      </c>
      <c r="R2610">
        <v>1</v>
      </c>
    </row>
    <row r="2611" spans="3:18" x14ac:dyDescent="0.3">
      <c r="C2611">
        <v>40005</v>
      </c>
      <c r="D2611">
        <v>1041</v>
      </c>
      <c r="E2611">
        <v>0</v>
      </c>
      <c r="G2611">
        <v>55</v>
      </c>
      <c r="H2611">
        <v>0</v>
      </c>
      <c r="I2611">
        <v>0</v>
      </c>
      <c r="J2611">
        <v>30</v>
      </c>
      <c r="K2611">
        <v>5</v>
      </c>
      <c r="L2611">
        <v>1</v>
      </c>
      <c r="M2611">
        <v>5</v>
      </c>
      <c r="N2611">
        <v>10067</v>
      </c>
      <c r="O2611">
        <v>1</v>
      </c>
      <c r="R2611">
        <v>1</v>
      </c>
    </row>
    <row r="2612" spans="3:18" x14ac:dyDescent="0.3">
      <c r="C2612">
        <v>40006</v>
      </c>
      <c r="D2612">
        <v>1041</v>
      </c>
      <c r="E2612">
        <v>0</v>
      </c>
      <c r="G2612">
        <v>60</v>
      </c>
      <c r="H2612">
        <v>0</v>
      </c>
      <c r="I2612">
        <v>0</v>
      </c>
      <c r="J2612">
        <v>35</v>
      </c>
      <c r="K2612">
        <v>5</v>
      </c>
      <c r="L2612">
        <v>1</v>
      </c>
      <c r="M2612">
        <v>5</v>
      </c>
      <c r="N2612">
        <v>10072</v>
      </c>
      <c r="O2612">
        <v>1</v>
      </c>
      <c r="R2612">
        <v>1</v>
      </c>
    </row>
    <row r="2613" spans="3:18" x14ac:dyDescent="0.3">
      <c r="C2613">
        <v>40007</v>
      </c>
      <c r="D2613">
        <v>1041</v>
      </c>
      <c r="E2613">
        <v>0</v>
      </c>
      <c r="G2613">
        <v>90</v>
      </c>
      <c r="H2613">
        <v>0</v>
      </c>
      <c r="I2613">
        <v>0</v>
      </c>
      <c r="J2613">
        <v>42</v>
      </c>
      <c r="K2613">
        <v>5</v>
      </c>
      <c r="L2613">
        <v>1</v>
      </c>
      <c r="M2613">
        <v>5</v>
      </c>
      <c r="N2613">
        <v>10076</v>
      </c>
      <c r="O2613">
        <v>1</v>
      </c>
      <c r="R2613">
        <v>1</v>
      </c>
    </row>
    <row r="2614" spans="3:18" x14ac:dyDescent="0.3">
      <c r="C2614">
        <v>40008</v>
      </c>
      <c r="D2614">
        <v>1041</v>
      </c>
      <c r="E2614">
        <v>0</v>
      </c>
      <c r="G2614">
        <v>95</v>
      </c>
      <c r="H2614">
        <v>0</v>
      </c>
      <c r="I2614">
        <v>0</v>
      </c>
      <c r="J2614">
        <v>50</v>
      </c>
      <c r="K2614">
        <v>5</v>
      </c>
      <c r="L2614">
        <v>1</v>
      </c>
      <c r="M2614">
        <v>5</v>
      </c>
      <c r="N2614">
        <v>10081</v>
      </c>
      <c r="O2614">
        <v>1</v>
      </c>
      <c r="R2614">
        <v>1</v>
      </c>
    </row>
    <row r="2615" spans="3:18" x14ac:dyDescent="0.3">
      <c r="C2615">
        <v>40009</v>
      </c>
      <c r="D2615">
        <v>1041</v>
      </c>
      <c r="E2615">
        <v>0</v>
      </c>
      <c r="G2615">
        <v>110</v>
      </c>
      <c r="H2615">
        <v>0</v>
      </c>
      <c r="I2615">
        <v>0</v>
      </c>
      <c r="J2615">
        <v>55</v>
      </c>
      <c r="K2615">
        <v>5</v>
      </c>
      <c r="L2615">
        <v>1</v>
      </c>
      <c r="M2615">
        <v>5</v>
      </c>
      <c r="N2615">
        <v>10067</v>
      </c>
      <c r="O2615">
        <v>1</v>
      </c>
      <c r="R2615">
        <v>1</v>
      </c>
    </row>
    <row r="2616" spans="3:18" x14ac:dyDescent="0.3">
      <c r="C2616">
        <v>40010</v>
      </c>
      <c r="D2616">
        <v>1041</v>
      </c>
      <c r="E2616">
        <v>0</v>
      </c>
      <c r="G2616">
        <v>115</v>
      </c>
      <c r="H2616">
        <v>0</v>
      </c>
      <c r="I2616">
        <v>0</v>
      </c>
      <c r="J2616">
        <v>65</v>
      </c>
      <c r="K2616">
        <v>5</v>
      </c>
      <c r="L2616">
        <v>1</v>
      </c>
      <c r="M2616">
        <v>5</v>
      </c>
      <c r="N2616">
        <v>10078</v>
      </c>
      <c r="O2616">
        <v>1</v>
      </c>
      <c r="R2616">
        <v>1</v>
      </c>
    </row>
    <row r="2617" spans="3:18" x14ac:dyDescent="0.3">
      <c r="C2617">
        <v>40011</v>
      </c>
      <c r="D2617">
        <v>1042</v>
      </c>
      <c r="E2617">
        <v>0</v>
      </c>
      <c r="G2617">
        <v>1</v>
      </c>
      <c r="H2617">
        <v>0</v>
      </c>
      <c r="I2617">
        <v>4</v>
      </c>
      <c r="J2617">
        <v>25</v>
      </c>
      <c r="K2617">
        <v>5</v>
      </c>
      <c r="L2617">
        <v>1</v>
      </c>
      <c r="M2617">
        <v>5</v>
      </c>
      <c r="N2617">
        <v>10068</v>
      </c>
      <c r="O2617">
        <v>1</v>
      </c>
      <c r="R2617">
        <v>1</v>
      </c>
    </row>
    <row r="2618" spans="3:18" x14ac:dyDescent="0.3">
      <c r="C2618">
        <v>40012</v>
      </c>
      <c r="D2618">
        <v>1042</v>
      </c>
      <c r="E2618">
        <v>0</v>
      </c>
      <c r="G2618">
        <v>1</v>
      </c>
      <c r="H2618">
        <v>0</v>
      </c>
      <c r="I2618">
        <v>4</v>
      </c>
      <c r="J2618">
        <v>15</v>
      </c>
      <c r="K2618">
        <v>5</v>
      </c>
      <c r="L2618">
        <v>1</v>
      </c>
      <c r="M2618">
        <v>5</v>
      </c>
      <c r="N2618">
        <v>10072</v>
      </c>
      <c r="O2618">
        <v>1</v>
      </c>
      <c r="R2618" t="s">
        <v>58</v>
      </c>
    </row>
    <row r="2619" spans="3:18" x14ac:dyDescent="0.3">
      <c r="C2619">
        <v>40013</v>
      </c>
      <c r="D2619">
        <v>1042</v>
      </c>
      <c r="E2619">
        <v>0</v>
      </c>
      <c r="G2619">
        <v>42</v>
      </c>
      <c r="H2619">
        <v>0</v>
      </c>
      <c r="I2619">
        <v>0</v>
      </c>
      <c r="J2619">
        <v>42</v>
      </c>
      <c r="K2619">
        <v>5</v>
      </c>
      <c r="L2619">
        <v>1</v>
      </c>
      <c r="M2619">
        <v>5</v>
      </c>
      <c r="N2619">
        <v>10077</v>
      </c>
      <c r="O2619">
        <v>1</v>
      </c>
      <c r="R2619">
        <v>1</v>
      </c>
    </row>
    <row r="2620" spans="3:18" x14ac:dyDescent="0.3">
      <c r="C2620">
        <v>40014</v>
      </c>
      <c r="D2620">
        <v>1042</v>
      </c>
      <c r="E2620">
        <v>0</v>
      </c>
      <c r="G2620">
        <v>57</v>
      </c>
      <c r="H2620">
        <v>0</v>
      </c>
      <c r="I2620">
        <v>0</v>
      </c>
      <c r="J2620">
        <v>57</v>
      </c>
      <c r="K2620">
        <v>5</v>
      </c>
      <c r="L2620">
        <v>1</v>
      </c>
      <c r="M2620">
        <v>5</v>
      </c>
      <c r="N2620">
        <v>10082</v>
      </c>
      <c r="O2620">
        <v>1</v>
      </c>
      <c r="R2620">
        <v>1</v>
      </c>
    </row>
    <row r="2621" spans="3:18" x14ac:dyDescent="0.3">
      <c r="C2621">
        <v>40015</v>
      </c>
      <c r="D2621">
        <v>1043</v>
      </c>
      <c r="E2621">
        <v>0</v>
      </c>
      <c r="G2621">
        <v>10</v>
      </c>
      <c r="H2621">
        <v>0</v>
      </c>
      <c r="I2621">
        <v>3</v>
      </c>
      <c r="J2621">
        <v>25</v>
      </c>
      <c r="K2621">
        <v>5</v>
      </c>
      <c r="L2621">
        <v>1</v>
      </c>
      <c r="M2621">
        <v>5</v>
      </c>
      <c r="N2621">
        <v>10067</v>
      </c>
      <c r="O2621">
        <v>1</v>
      </c>
      <c r="R2621">
        <v>1</v>
      </c>
    </row>
    <row r="2622" spans="3:18" x14ac:dyDescent="0.3">
      <c r="C2622">
        <v>40016</v>
      </c>
      <c r="D2622">
        <v>1043</v>
      </c>
      <c r="E2622">
        <v>0</v>
      </c>
      <c r="G2622">
        <v>15</v>
      </c>
      <c r="H2622">
        <v>0</v>
      </c>
      <c r="I2622">
        <v>2</v>
      </c>
      <c r="J2622">
        <v>25</v>
      </c>
      <c r="K2622">
        <v>5</v>
      </c>
      <c r="L2622">
        <v>1</v>
      </c>
      <c r="M2622">
        <v>5</v>
      </c>
      <c r="N2622">
        <v>10073</v>
      </c>
      <c r="O2622">
        <v>1</v>
      </c>
      <c r="R2622">
        <v>1</v>
      </c>
    </row>
    <row r="2623" spans="3:18" x14ac:dyDescent="0.3">
      <c r="C2623">
        <v>40017</v>
      </c>
      <c r="D2623">
        <v>1043</v>
      </c>
      <c r="E2623">
        <v>0</v>
      </c>
      <c r="G2623">
        <v>20</v>
      </c>
      <c r="H2623">
        <v>0</v>
      </c>
      <c r="I2623">
        <v>1</v>
      </c>
      <c r="J2623">
        <v>25</v>
      </c>
      <c r="K2623">
        <v>5</v>
      </c>
      <c r="L2623">
        <v>1</v>
      </c>
      <c r="M2623">
        <v>5</v>
      </c>
      <c r="N2623">
        <v>10078</v>
      </c>
      <c r="O2623">
        <v>1</v>
      </c>
      <c r="R2623">
        <v>1</v>
      </c>
    </row>
    <row r="2624" spans="3:18" x14ac:dyDescent="0.3">
      <c r="C2624">
        <v>40018</v>
      </c>
      <c r="D2624">
        <v>1043</v>
      </c>
      <c r="E2624">
        <v>0</v>
      </c>
      <c r="G2624">
        <v>25</v>
      </c>
      <c r="H2624">
        <v>0</v>
      </c>
      <c r="I2624">
        <v>1</v>
      </c>
      <c r="J2624">
        <v>25</v>
      </c>
      <c r="K2624">
        <v>5</v>
      </c>
      <c r="L2624">
        <v>1</v>
      </c>
      <c r="M2624">
        <v>5</v>
      </c>
      <c r="N2624">
        <v>10081</v>
      </c>
      <c r="O2624">
        <v>1</v>
      </c>
      <c r="R2624">
        <v>1</v>
      </c>
    </row>
    <row r="2625" spans="3:18" x14ac:dyDescent="0.3">
      <c r="C2625">
        <v>40019</v>
      </c>
      <c r="D2625">
        <v>1043</v>
      </c>
      <c r="E2625">
        <v>0</v>
      </c>
      <c r="G2625">
        <v>35</v>
      </c>
      <c r="H2625">
        <v>0</v>
      </c>
      <c r="I2625">
        <v>0</v>
      </c>
      <c r="J2625">
        <v>25</v>
      </c>
      <c r="K2625">
        <v>5</v>
      </c>
      <c r="L2625">
        <v>1</v>
      </c>
      <c r="M2625">
        <v>5</v>
      </c>
      <c r="N2625">
        <v>10067</v>
      </c>
      <c r="O2625">
        <v>1</v>
      </c>
      <c r="R2625">
        <v>1</v>
      </c>
    </row>
    <row r="2626" spans="3:18" x14ac:dyDescent="0.3">
      <c r="C2626">
        <v>40020</v>
      </c>
      <c r="D2626">
        <v>1043</v>
      </c>
      <c r="E2626">
        <v>0</v>
      </c>
      <c r="G2626">
        <v>40</v>
      </c>
      <c r="H2626">
        <v>0</v>
      </c>
      <c r="I2626">
        <v>0</v>
      </c>
      <c r="J2626">
        <v>25</v>
      </c>
      <c r="K2626">
        <v>5</v>
      </c>
      <c r="L2626">
        <v>1</v>
      </c>
      <c r="M2626">
        <v>5</v>
      </c>
      <c r="N2626">
        <v>10073</v>
      </c>
      <c r="O2626">
        <v>1</v>
      </c>
      <c r="R2626">
        <v>1</v>
      </c>
    </row>
    <row r="2627" spans="3:18" x14ac:dyDescent="0.3">
      <c r="C2627">
        <v>40021</v>
      </c>
      <c r="D2627">
        <v>1043</v>
      </c>
      <c r="E2627">
        <v>0</v>
      </c>
      <c r="G2627">
        <v>70</v>
      </c>
      <c r="H2627">
        <v>0</v>
      </c>
      <c r="I2627">
        <v>0</v>
      </c>
      <c r="J2627">
        <v>35</v>
      </c>
      <c r="K2627">
        <v>5</v>
      </c>
      <c r="L2627">
        <v>1</v>
      </c>
      <c r="M2627">
        <v>5</v>
      </c>
      <c r="N2627">
        <v>10078</v>
      </c>
      <c r="O2627">
        <v>1</v>
      </c>
      <c r="R2627">
        <v>1</v>
      </c>
    </row>
    <row r="2628" spans="3:18" x14ac:dyDescent="0.3">
      <c r="C2628">
        <v>40022</v>
      </c>
      <c r="D2628">
        <v>1043</v>
      </c>
      <c r="E2628">
        <v>0</v>
      </c>
      <c r="G2628">
        <v>75</v>
      </c>
      <c r="H2628">
        <v>0</v>
      </c>
      <c r="I2628">
        <v>0</v>
      </c>
      <c r="J2628">
        <v>45</v>
      </c>
      <c r="K2628">
        <v>5</v>
      </c>
      <c r="L2628">
        <v>1</v>
      </c>
      <c r="M2628">
        <v>5</v>
      </c>
      <c r="N2628">
        <v>10081</v>
      </c>
      <c r="O2628">
        <v>1</v>
      </c>
      <c r="R2628">
        <v>1</v>
      </c>
    </row>
    <row r="2629" spans="3:18" x14ac:dyDescent="0.3">
      <c r="C2629">
        <v>40023</v>
      </c>
      <c r="D2629">
        <v>1043</v>
      </c>
      <c r="E2629">
        <v>0</v>
      </c>
      <c r="G2629">
        <v>85</v>
      </c>
      <c r="H2629">
        <v>0</v>
      </c>
      <c r="I2629">
        <v>0</v>
      </c>
      <c r="J2629">
        <v>30</v>
      </c>
      <c r="K2629">
        <v>5</v>
      </c>
      <c r="L2629">
        <v>1</v>
      </c>
      <c r="M2629">
        <v>5</v>
      </c>
      <c r="N2629">
        <v>10068</v>
      </c>
      <c r="O2629">
        <v>1</v>
      </c>
      <c r="R2629">
        <v>1</v>
      </c>
    </row>
    <row r="2630" spans="3:18" x14ac:dyDescent="0.3">
      <c r="C2630">
        <v>40024</v>
      </c>
      <c r="D2630">
        <v>1043</v>
      </c>
      <c r="E2630">
        <v>0</v>
      </c>
      <c r="G2630">
        <v>95</v>
      </c>
      <c r="H2630">
        <v>0</v>
      </c>
      <c r="I2630">
        <v>0</v>
      </c>
      <c r="J2630">
        <v>40</v>
      </c>
      <c r="K2630">
        <v>5</v>
      </c>
      <c r="L2630">
        <v>1</v>
      </c>
      <c r="M2630">
        <v>5</v>
      </c>
      <c r="N2630">
        <v>10078</v>
      </c>
      <c r="O2630">
        <v>1</v>
      </c>
      <c r="R2630">
        <v>1</v>
      </c>
    </row>
    <row r="2631" spans="3:18" x14ac:dyDescent="0.3">
      <c r="C2631">
        <v>40025</v>
      </c>
      <c r="D2631">
        <v>1044</v>
      </c>
      <c r="E2631">
        <v>0</v>
      </c>
      <c r="G2631">
        <v>10</v>
      </c>
      <c r="H2631">
        <v>0</v>
      </c>
      <c r="I2631">
        <v>3</v>
      </c>
      <c r="J2631">
        <v>20</v>
      </c>
      <c r="K2631">
        <v>5</v>
      </c>
      <c r="L2631">
        <v>1</v>
      </c>
      <c r="M2631">
        <v>5</v>
      </c>
      <c r="N2631">
        <v>10068</v>
      </c>
      <c r="O2631">
        <v>1</v>
      </c>
      <c r="R2631">
        <v>1</v>
      </c>
    </row>
    <row r="2632" spans="3:18" x14ac:dyDescent="0.3">
      <c r="C2632">
        <v>40026</v>
      </c>
      <c r="D2632">
        <v>1044</v>
      </c>
      <c r="E2632">
        <v>0</v>
      </c>
      <c r="G2632">
        <v>15</v>
      </c>
      <c r="H2632">
        <v>0</v>
      </c>
      <c r="I2632">
        <v>2</v>
      </c>
      <c r="J2632">
        <v>24</v>
      </c>
      <c r="K2632">
        <v>5</v>
      </c>
      <c r="L2632">
        <v>1</v>
      </c>
      <c r="M2632">
        <v>5</v>
      </c>
      <c r="N2632">
        <v>10073</v>
      </c>
      <c r="O2632">
        <v>1</v>
      </c>
      <c r="R2632">
        <v>1</v>
      </c>
    </row>
    <row r="2633" spans="3:18" x14ac:dyDescent="0.3">
      <c r="C2633">
        <v>40027</v>
      </c>
      <c r="D2633">
        <v>1044</v>
      </c>
      <c r="E2633">
        <v>0</v>
      </c>
      <c r="G2633">
        <v>25</v>
      </c>
      <c r="H2633">
        <v>0</v>
      </c>
      <c r="I2633">
        <v>1</v>
      </c>
      <c r="J2633">
        <v>28</v>
      </c>
      <c r="K2633">
        <v>5</v>
      </c>
      <c r="L2633">
        <v>1</v>
      </c>
      <c r="M2633">
        <v>5</v>
      </c>
      <c r="N2633">
        <v>10078</v>
      </c>
      <c r="O2633">
        <v>1</v>
      </c>
      <c r="R2633">
        <v>1</v>
      </c>
    </row>
    <row r="2634" spans="3:18" x14ac:dyDescent="0.3">
      <c r="C2634">
        <v>40028</v>
      </c>
      <c r="D2634">
        <v>1044</v>
      </c>
      <c r="E2634">
        <v>0</v>
      </c>
      <c r="G2634">
        <v>35</v>
      </c>
      <c r="H2634">
        <v>0</v>
      </c>
      <c r="I2634">
        <v>1</v>
      </c>
      <c r="J2634">
        <v>32</v>
      </c>
      <c r="K2634">
        <v>5</v>
      </c>
      <c r="L2634">
        <v>1</v>
      </c>
      <c r="M2634">
        <v>5</v>
      </c>
      <c r="N2634">
        <v>10082</v>
      </c>
      <c r="O2634">
        <v>1</v>
      </c>
      <c r="R2634">
        <v>1</v>
      </c>
    </row>
    <row r="2635" spans="3:18" x14ac:dyDescent="0.3">
      <c r="C2635">
        <v>40029</v>
      </c>
      <c r="D2635">
        <v>1044</v>
      </c>
      <c r="E2635">
        <v>0</v>
      </c>
      <c r="G2635">
        <v>45</v>
      </c>
      <c r="H2635">
        <v>0</v>
      </c>
      <c r="I2635">
        <v>1</v>
      </c>
      <c r="J2635">
        <v>38</v>
      </c>
      <c r="K2635">
        <v>5</v>
      </c>
      <c r="L2635">
        <v>1</v>
      </c>
      <c r="M2635">
        <v>5</v>
      </c>
      <c r="N2635">
        <v>10068</v>
      </c>
      <c r="O2635">
        <v>1</v>
      </c>
      <c r="R2635">
        <v>1</v>
      </c>
    </row>
    <row r="2636" spans="3:18" x14ac:dyDescent="0.3">
      <c r="C2636">
        <v>40030</v>
      </c>
      <c r="D2636">
        <v>1044</v>
      </c>
      <c r="E2636">
        <v>0</v>
      </c>
      <c r="G2636">
        <v>55</v>
      </c>
      <c r="H2636">
        <v>0</v>
      </c>
      <c r="I2636">
        <v>0</v>
      </c>
      <c r="J2636">
        <v>45</v>
      </c>
      <c r="K2636">
        <v>5</v>
      </c>
      <c r="L2636">
        <v>1</v>
      </c>
      <c r="M2636">
        <v>5</v>
      </c>
      <c r="N2636">
        <v>10073</v>
      </c>
      <c r="O2636">
        <v>1</v>
      </c>
      <c r="R2636">
        <v>1</v>
      </c>
    </row>
    <row r="2637" spans="3:18" x14ac:dyDescent="0.3">
      <c r="C2637">
        <v>40031</v>
      </c>
      <c r="D2637">
        <v>1044</v>
      </c>
      <c r="E2637">
        <v>0</v>
      </c>
      <c r="G2637">
        <v>70</v>
      </c>
      <c r="H2637">
        <v>0</v>
      </c>
      <c r="I2637">
        <v>0</v>
      </c>
      <c r="J2637">
        <v>51</v>
      </c>
      <c r="K2637">
        <v>5</v>
      </c>
      <c r="L2637">
        <v>1</v>
      </c>
      <c r="M2637">
        <v>5</v>
      </c>
      <c r="N2637">
        <v>10078</v>
      </c>
      <c r="O2637">
        <v>1</v>
      </c>
      <c r="R2637">
        <v>1</v>
      </c>
    </row>
    <row r="2638" spans="3:18" x14ac:dyDescent="0.3">
      <c r="C2638">
        <v>40032</v>
      </c>
      <c r="D2638">
        <v>1044</v>
      </c>
      <c r="E2638">
        <v>0</v>
      </c>
      <c r="G2638">
        <v>85</v>
      </c>
      <c r="H2638">
        <v>0</v>
      </c>
      <c r="I2638">
        <v>0</v>
      </c>
      <c r="J2638">
        <v>60</v>
      </c>
      <c r="K2638">
        <v>5</v>
      </c>
      <c r="L2638">
        <v>1</v>
      </c>
      <c r="M2638">
        <v>5</v>
      </c>
      <c r="N2638">
        <v>10082</v>
      </c>
      <c r="O2638">
        <v>1</v>
      </c>
      <c r="R2638">
        <v>1</v>
      </c>
    </row>
    <row r="2639" spans="3:18" x14ac:dyDescent="0.3">
      <c r="C2639">
        <v>40033</v>
      </c>
      <c r="D2639">
        <v>1044</v>
      </c>
      <c r="E2639">
        <v>0</v>
      </c>
      <c r="G2639">
        <v>102</v>
      </c>
      <c r="H2639">
        <v>0</v>
      </c>
      <c r="I2639">
        <v>0</v>
      </c>
      <c r="J2639">
        <v>75</v>
      </c>
      <c r="K2639">
        <v>5</v>
      </c>
      <c r="L2639">
        <v>1</v>
      </c>
      <c r="M2639">
        <v>5</v>
      </c>
      <c r="N2639">
        <v>10069</v>
      </c>
      <c r="O2639">
        <v>1</v>
      </c>
      <c r="R2639">
        <v>1</v>
      </c>
    </row>
    <row r="2640" spans="3:18" x14ac:dyDescent="0.3">
      <c r="C2640">
        <v>40034</v>
      </c>
      <c r="D2640">
        <v>1044</v>
      </c>
      <c r="E2640">
        <v>0</v>
      </c>
      <c r="G2640">
        <v>125</v>
      </c>
      <c r="H2640">
        <v>0</v>
      </c>
      <c r="I2640">
        <v>0</v>
      </c>
      <c r="J2640">
        <v>90</v>
      </c>
      <c r="K2640">
        <v>5</v>
      </c>
      <c r="L2640">
        <v>1</v>
      </c>
      <c r="M2640">
        <v>5</v>
      </c>
      <c r="N2640">
        <v>10082</v>
      </c>
      <c r="O2640">
        <v>1</v>
      </c>
      <c r="R2640">
        <v>1</v>
      </c>
    </row>
    <row r="2641" spans="3:18" x14ac:dyDescent="0.3">
      <c r="C2641">
        <v>40036</v>
      </c>
      <c r="D2641">
        <v>1045</v>
      </c>
      <c r="E2641">
        <v>0</v>
      </c>
      <c r="G2641">
        <v>10</v>
      </c>
      <c r="H2641">
        <v>0</v>
      </c>
      <c r="I2641">
        <v>0</v>
      </c>
      <c r="J2641">
        <v>20</v>
      </c>
      <c r="K2641">
        <v>5</v>
      </c>
      <c r="L2641">
        <v>1</v>
      </c>
      <c r="M2641">
        <v>5</v>
      </c>
      <c r="N2641">
        <v>10069</v>
      </c>
      <c r="O2641">
        <v>1</v>
      </c>
      <c r="R2641">
        <v>1</v>
      </c>
    </row>
    <row r="2642" spans="3:18" x14ac:dyDescent="0.3">
      <c r="C2642">
        <v>40037</v>
      </c>
      <c r="D2642">
        <v>1045</v>
      </c>
      <c r="E2642">
        <v>0</v>
      </c>
      <c r="G2642">
        <v>25</v>
      </c>
      <c r="H2642">
        <v>0</v>
      </c>
      <c r="I2642">
        <v>0</v>
      </c>
      <c r="J2642">
        <v>20</v>
      </c>
      <c r="K2642">
        <v>5</v>
      </c>
      <c r="L2642">
        <v>1</v>
      </c>
      <c r="M2642">
        <v>5</v>
      </c>
      <c r="N2642">
        <v>10074</v>
      </c>
      <c r="O2642">
        <v>1</v>
      </c>
      <c r="R2642">
        <v>1</v>
      </c>
    </row>
    <row r="2643" spans="3:18" x14ac:dyDescent="0.3">
      <c r="C2643">
        <v>40038</v>
      </c>
      <c r="D2643">
        <v>1045</v>
      </c>
      <c r="E2643">
        <v>1</v>
      </c>
      <c r="F2643">
        <v>0.5</v>
      </c>
      <c r="I2643">
        <v>1</v>
      </c>
      <c r="N2643">
        <v>10073</v>
      </c>
      <c r="O2643">
        <v>1</v>
      </c>
      <c r="P2643">
        <v>40000</v>
      </c>
      <c r="Q2643">
        <v>3</v>
      </c>
      <c r="R2643">
        <v>1</v>
      </c>
    </row>
    <row r="2644" spans="3:18" x14ac:dyDescent="0.3">
      <c r="C2644">
        <v>40039</v>
      </c>
      <c r="D2644">
        <v>1045</v>
      </c>
      <c r="E2644">
        <v>0</v>
      </c>
      <c r="G2644">
        <v>30</v>
      </c>
      <c r="H2644">
        <v>0</v>
      </c>
      <c r="I2644">
        <v>0</v>
      </c>
      <c r="J2644">
        <v>20</v>
      </c>
      <c r="K2644">
        <v>5</v>
      </c>
      <c r="L2644">
        <v>1</v>
      </c>
      <c r="M2644">
        <v>5</v>
      </c>
      <c r="N2644">
        <v>10079</v>
      </c>
      <c r="O2644">
        <v>1</v>
      </c>
      <c r="R2644">
        <v>1</v>
      </c>
    </row>
    <row r="2645" spans="3:18" x14ac:dyDescent="0.3">
      <c r="C2645">
        <v>40040</v>
      </c>
      <c r="D2645">
        <v>1045</v>
      </c>
      <c r="E2645">
        <v>0</v>
      </c>
      <c r="G2645">
        <v>45</v>
      </c>
      <c r="H2645">
        <v>0</v>
      </c>
      <c r="I2645">
        <v>0</v>
      </c>
      <c r="J2645">
        <v>20</v>
      </c>
      <c r="K2645">
        <v>5</v>
      </c>
      <c r="L2645">
        <v>1</v>
      </c>
      <c r="M2645">
        <v>5</v>
      </c>
      <c r="N2645">
        <v>10082</v>
      </c>
      <c r="O2645">
        <v>1</v>
      </c>
      <c r="R2645">
        <v>1</v>
      </c>
    </row>
    <row r="2646" spans="3:18" x14ac:dyDescent="0.3">
      <c r="C2646">
        <v>40041</v>
      </c>
      <c r="D2646">
        <v>1046</v>
      </c>
      <c r="E2646">
        <v>0</v>
      </c>
      <c r="G2646">
        <v>0</v>
      </c>
      <c r="H2646">
        <v>0</v>
      </c>
      <c r="I2646">
        <v>1</v>
      </c>
      <c r="N2646">
        <v>10090</v>
      </c>
      <c r="O2646">
        <v>150</v>
      </c>
      <c r="P2646">
        <v>40002</v>
      </c>
      <c r="Q2646">
        <v>1</v>
      </c>
      <c r="R2646">
        <v>1</v>
      </c>
    </row>
    <row r="2647" spans="3:18" x14ac:dyDescent="0.3">
      <c r="C2647">
        <v>40042</v>
      </c>
      <c r="D2647">
        <v>1046</v>
      </c>
      <c r="E2647">
        <v>0</v>
      </c>
      <c r="G2647">
        <v>10</v>
      </c>
      <c r="H2647">
        <v>0</v>
      </c>
      <c r="I2647">
        <v>0</v>
      </c>
      <c r="J2647">
        <v>25</v>
      </c>
      <c r="K2647">
        <v>5</v>
      </c>
      <c r="L2647">
        <v>1</v>
      </c>
      <c r="M2647">
        <v>5</v>
      </c>
      <c r="N2647">
        <v>10069</v>
      </c>
      <c r="O2647">
        <v>1</v>
      </c>
      <c r="R2647">
        <v>1</v>
      </c>
    </row>
    <row r="2648" spans="3:18" x14ac:dyDescent="0.3">
      <c r="C2648">
        <v>40043</v>
      </c>
      <c r="D2648">
        <v>1046</v>
      </c>
      <c r="E2648">
        <v>0</v>
      </c>
      <c r="G2648">
        <v>20</v>
      </c>
      <c r="H2648">
        <v>0</v>
      </c>
      <c r="I2648">
        <v>0</v>
      </c>
      <c r="J2648">
        <v>35</v>
      </c>
      <c r="K2648">
        <v>5</v>
      </c>
      <c r="L2648">
        <v>1</v>
      </c>
      <c r="M2648">
        <v>5</v>
      </c>
      <c r="N2648">
        <v>10073</v>
      </c>
      <c r="O2648">
        <v>1</v>
      </c>
      <c r="R2648">
        <v>1</v>
      </c>
    </row>
    <row r="2649" spans="3:18" x14ac:dyDescent="0.3">
      <c r="C2649">
        <v>40044</v>
      </c>
      <c r="D2649">
        <v>1046</v>
      </c>
      <c r="E2649">
        <v>0</v>
      </c>
      <c r="G2649">
        <v>30</v>
      </c>
      <c r="H2649">
        <v>0</v>
      </c>
      <c r="I2649">
        <v>0</v>
      </c>
      <c r="J2649">
        <v>45</v>
      </c>
      <c r="K2649">
        <v>5</v>
      </c>
      <c r="L2649">
        <v>1</v>
      </c>
      <c r="M2649">
        <v>5</v>
      </c>
      <c r="N2649">
        <v>10082</v>
      </c>
      <c r="O2649">
        <v>1</v>
      </c>
      <c r="R2649">
        <v>1</v>
      </c>
    </row>
    <row r="2650" spans="3:18" x14ac:dyDescent="0.3">
      <c r="C2650">
        <v>40045</v>
      </c>
      <c r="D2650">
        <v>2041</v>
      </c>
      <c r="E2650">
        <v>0</v>
      </c>
      <c r="G2650">
        <v>5</v>
      </c>
      <c r="H2650">
        <v>0</v>
      </c>
      <c r="I2650">
        <v>0</v>
      </c>
      <c r="J2650">
        <v>15</v>
      </c>
      <c r="K2650">
        <v>5</v>
      </c>
      <c r="L2650">
        <v>1</v>
      </c>
      <c r="M2650">
        <v>5</v>
      </c>
      <c r="N2650">
        <v>10068</v>
      </c>
      <c r="O2650">
        <v>1</v>
      </c>
      <c r="R2650">
        <v>1</v>
      </c>
    </row>
    <row r="2651" spans="3:18" x14ac:dyDescent="0.3">
      <c r="C2651">
        <v>40046</v>
      </c>
      <c r="D2651">
        <v>2041</v>
      </c>
      <c r="E2651">
        <v>0</v>
      </c>
      <c r="G2651">
        <v>15</v>
      </c>
      <c r="H2651">
        <v>0</v>
      </c>
      <c r="I2651">
        <v>0</v>
      </c>
      <c r="J2651">
        <v>15</v>
      </c>
      <c r="K2651">
        <v>5</v>
      </c>
      <c r="L2651">
        <v>1</v>
      </c>
      <c r="M2651">
        <v>5</v>
      </c>
      <c r="N2651">
        <v>10073</v>
      </c>
      <c r="O2651">
        <v>1</v>
      </c>
      <c r="R2651">
        <v>1</v>
      </c>
    </row>
    <row r="2652" spans="3:18" x14ac:dyDescent="0.3">
      <c r="C2652">
        <v>40047</v>
      </c>
      <c r="D2652">
        <v>2041</v>
      </c>
      <c r="E2652">
        <v>0</v>
      </c>
      <c r="G2652">
        <v>25</v>
      </c>
      <c r="H2652">
        <v>0</v>
      </c>
      <c r="I2652">
        <v>0</v>
      </c>
      <c r="J2652">
        <v>15</v>
      </c>
      <c r="K2652">
        <v>5</v>
      </c>
      <c r="L2652">
        <v>1</v>
      </c>
      <c r="M2652">
        <v>5</v>
      </c>
      <c r="N2652">
        <v>10077</v>
      </c>
      <c r="O2652">
        <v>1</v>
      </c>
      <c r="R2652">
        <v>1</v>
      </c>
    </row>
    <row r="2653" spans="3:18" x14ac:dyDescent="0.3">
      <c r="C2653">
        <v>40048</v>
      </c>
      <c r="D2653">
        <v>2041</v>
      </c>
      <c r="E2653">
        <v>0</v>
      </c>
      <c r="G2653">
        <v>35</v>
      </c>
      <c r="H2653">
        <v>0</v>
      </c>
      <c r="I2653">
        <v>0</v>
      </c>
      <c r="J2653">
        <v>15</v>
      </c>
      <c r="K2653">
        <v>5</v>
      </c>
      <c r="L2653">
        <v>1</v>
      </c>
      <c r="M2653">
        <v>5</v>
      </c>
      <c r="N2653">
        <v>10082</v>
      </c>
      <c r="O2653">
        <v>1</v>
      </c>
      <c r="R2653">
        <v>1</v>
      </c>
    </row>
    <row r="2654" spans="3:18" x14ac:dyDescent="0.3">
      <c r="C2654">
        <v>40049</v>
      </c>
      <c r="D2654">
        <v>2042</v>
      </c>
      <c r="E2654">
        <v>0</v>
      </c>
      <c r="G2654">
        <v>5</v>
      </c>
      <c r="H2654">
        <v>0</v>
      </c>
      <c r="I2654">
        <v>0</v>
      </c>
      <c r="J2654">
        <v>15</v>
      </c>
      <c r="K2654">
        <v>5</v>
      </c>
      <c r="L2654">
        <v>1</v>
      </c>
      <c r="M2654">
        <v>5</v>
      </c>
      <c r="N2654">
        <v>10069</v>
      </c>
      <c r="O2654">
        <v>1</v>
      </c>
      <c r="R2654">
        <v>1</v>
      </c>
    </row>
    <row r="2655" spans="3:18" x14ac:dyDescent="0.3">
      <c r="C2655">
        <v>40050</v>
      </c>
      <c r="D2655">
        <v>2042</v>
      </c>
      <c r="E2655">
        <v>0</v>
      </c>
      <c r="G2655">
        <v>15</v>
      </c>
      <c r="H2655">
        <v>0</v>
      </c>
      <c r="I2655">
        <v>0</v>
      </c>
      <c r="J2655">
        <v>15</v>
      </c>
      <c r="K2655">
        <v>5</v>
      </c>
      <c r="L2655">
        <v>1</v>
      </c>
      <c r="M2655">
        <v>5</v>
      </c>
      <c r="N2655">
        <v>10073</v>
      </c>
      <c r="O2655">
        <v>1</v>
      </c>
      <c r="R2655">
        <v>1</v>
      </c>
    </row>
    <row r="2656" spans="3:18" x14ac:dyDescent="0.3">
      <c r="C2656">
        <v>40051</v>
      </c>
      <c r="D2656">
        <v>2042</v>
      </c>
      <c r="E2656">
        <v>0</v>
      </c>
      <c r="G2656">
        <v>25</v>
      </c>
      <c r="H2656">
        <v>0</v>
      </c>
      <c r="I2656">
        <v>0</v>
      </c>
      <c r="J2656">
        <v>15</v>
      </c>
      <c r="K2656">
        <v>5</v>
      </c>
      <c r="L2656">
        <v>1</v>
      </c>
      <c r="M2656">
        <v>5</v>
      </c>
      <c r="N2656">
        <v>10078</v>
      </c>
      <c r="O2656">
        <v>1</v>
      </c>
      <c r="R2656">
        <v>1</v>
      </c>
    </row>
    <row r="2657" spans="3:18" x14ac:dyDescent="0.3">
      <c r="C2657">
        <v>40052</v>
      </c>
      <c r="D2657">
        <v>2042</v>
      </c>
      <c r="E2657">
        <v>0</v>
      </c>
      <c r="G2657">
        <v>35</v>
      </c>
      <c r="H2657">
        <v>0</v>
      </c>
      <c r="I2657">
        <v>0</v>
      </c>
      <c r="J2657">
        <v>15</v>
      </c>
      <c r="K2657">
        <v>5</v>
      </c>
      <c r="L2657">
        <v>1</v>
      </c>
      <c r="M2657">
        <v>5</v>
      </c>
      <c r="N2657">
        <v>10083</v>
      </c>
      <c r="O2657">
        <v>1</v>
      </c>
      <c r="R2657">
        <v>1</v>
      </c>
    </row>
    <row r="2658" spans="3:18" x14ac:dyDescent="0.3">
      <c r="C2658">
        <v>40053</v>
      </c>
      <c r="D2658">
        <v>2043</v>
      </c>
      <c r="E2658">
        <v>0</v>
      </c>
      <c r="G2658">
        <v>5</v>
      </c>
      <c r="H2658">
        <v>0</v>
      </c>
      <c r="I2658">
        <v>0</v>
      </c>
      <c r="J2658">
        <v>15</v>
      </c>
      <c r="K2658">
        <v>5</v>
      </c>
      <c r="L2658">
        <v>1</v>
      </c>
      <c r="M2658">
        <v>5</v>
      </c>
      <c r="N2658">
        <v>10068</v>
      </c>
      <c r="O2658">
        <v>1</v>
      </c>
      <c r="R2658">
        <v>1</v>
      </c>
    </row>
    <row r="2659" spans="3:18" x14ac:dyDescent="0.3">
      <c r="C2659">
        <v>40054</v>
      </c>
      <c r="D2659">
        <v>2043</v>
      </c>
      <c r="E2659">
        <v>0</v>
      </c>
      <c r="G2659">
        <v>15</v>
      </c>
      <c r="H2659">
        <v>0</v>
      </c>
      <c r="I2659">
        <v>0</v>
      </c>
      <c r="J2659">
        <v>15</v>
      </c>
      <c r="K2659">
        <v>5</v>
      </c>
      <c r="L2659">
        <v>1</v>
      </c>
      <c r="M2659">
        <v>5</v>
      </c>
      <c r="N2659">
        <v>10074</v>
      </c>
      <c r="O2659">
        <v>1</v>
      </c>
      <c r="R2659">
        <v>1</v>
      </c>
    </row>
    <row r="2660" spans="3:18" x14ac:dyDescent="0.3">
      <c r="C2660">
        <v>40055</v>
      </c>
      <c r="D2660">
        <v>2043</v>
      </c>
      <c r="E2660">
        <v>0</v>
      </c>
      <c r="G2660">
        <v>25</v>
      </c>
      <c r="H2660">
        <v>0</v>
      </c>
      <c r="I2660">
        <v>0</v>
      </c>
      <c r="J2660">
        <v>15</v>
      </c>
      <c r="K2660">
        <v>5</v>
      </c>
      <c r="L2660">
        <v>1</v>
      </c>
      <c r="M2660">
        <v>5</v>
      </c>
      <c r="N2660">
        <v>10079</v>
      </c>
      <c r="O2660">
        <v>1</v>
      </c>
      <c r="R2660">
        <v>1</v>
      </c>
    </row>
    <row r="2661" spans="3:18" x14ac:dyDescent="0.3">
      <c r="C2661">
        <v>40056</v>
      </c>
      <c r="D2661">
        <v>2043</v>
      </c>
      <c r="E2661">
        <v>0</v>
      </c>
      <c r="G2661">
        <v>35</v>
      </c>
      <c r="H2661">
        <v>0</v>
      </c>
      <c r="I2661">
        <v>0</v>
      </c>
      <c r="J2661">
        <v>15</v>
      </c>
      <c r="K2661">
        <v>5</v>
      </c>
      <c r="L2661">
        <v>1</v>
      </c>
      <c r="M2661">
        <v>5</v>
      </c>
      <c r="N2661">
        <v>10082</v>
      </c>
      <c r="O2661">
        <v>1</v>
      </c>
      <c r="R2661">
        <v>1</v>
      </c>
    </row>
    <row r="2662" spans="3:18" x14ac:dyDescent="0.3">
      <c r="C2662">
        <v>40057</v>
      </c>
      <c r="D2662">
        <v>2044</v>
      </c>
      <c r="E2662">
        <v>0</v>
      </c>
      <c r="G2662">
        <v>5</v>
      </c>
      <c r="H2662">
        <v>0</v>
      </c>
      <c r="I2662">
        <v>0</v>
      </c>
      <c r="J2662">
        <v>15</v>
      </c>
      <c r="K2662">
        <v>5</v>
      </c>
      <c r="L2662">
        <v>1</v>
      </c>
      <c r="M2662">
        <v>5</v>
      </c>
      <c r="N2662">
        <v>10069</v>
      </c>
      <c r="O2662">
        <v>1</v>
      </c>
      <c r="R2662">
        <v>1</v>
      </c>
    </row>
    <row r="2663" spans="3:18" x14ac:dyDescent="0.3">
      <c r="C2663">
        <v>40058</v>
      </c>
      <c r="D2663">
        <v>2044</v>
      </c>
      <c r="E2663">
        <v>0</v>
      </c>
      <c r="G2663">
        <v>15</v>
      </c>
      <c r="H2663">
        <v>0</v>
      </c>
      <c r="I2663">
        <v>0</v>
      </c>
      <c r="J2663">
        <v>15</v>
      </c>
      <c r="K2663">
        <v>5</v>
      </c>
      <c r="L2663">
        <v>1</v>
      </c>
      <c r="M2663">
        <v>5</v>
      </c>
      <c r="N2663">
        <v>10074</v>
      </c>
      <c r="O2663">
        <v>1</v>
      </c>
      <c r="R2663">
        <v>1</v>
      </c>
    </row>
    <row r="2664" spans="3:18" x14ac:dyDescent="0.3">
      <c r="C2664">
        <v>40059</v>
      </c>
      <c r="D2664">
        <v>2044</v>
      </c>
      <c r="E2664">
        <v>1</v>
      </c>
      <c r="F2664">
        <v>0.5</v>
      </c>
      <c r="I2664">
        <v>1</v>
      </c>
      <c r="N2664">
        <v>10073</v>
      </c>
      <c r="O2664">
        <v>1</v>
      </c>
      <c r="P2664">
        <v>40000</v>
      </c>
      <c r="Q2664">
        <v>3</v>
      </c>
      <c r="R2664">
        <v>1</v>
      </c>
    </row>
    <row r="2665" spans="3:18" x14ac:dyDescent="0.3">
      <c r="C2665">
        <v>40060</v>
      </c>
      <c r="D2665">
        <v>2044</v>
      </c>
      <c r="E2665">
        <v>0</v>
      </c>
      <c r="G2665">
        <v>25</v>
      </c>
      <c r="H2665">
        <v>0</v>
      </c>
      <c r="I2665">
        <v>0</v>
      </c>
      <c r="J2665">
        <v>15</v>
      </c>
      <c r="K2665">
        <v>5</v>
      </c>
      <c r="L2665">
        <v>1</v>
      </c>
      <c r="M2665">
        <v>5</v>
      </c>
      <c r="N2665">
        <v>10079</v>
      </c>
      <c r="O2665">
        <v>1</v>
      </c>
      <c r="R2665">
        <v>1</v>
      </c>
    </row>
    <row r="2666" spans="3:18" x14ac:dyDescent="0.3">
      <c r="C2666">
        <v>40061</v>
      </c>
      <c r="D2666">
        <v>2044</v>
      </c>
      <c r="E2666">
        <v>0</v>
      </c>
      <c r="G2666">
        <v>35</v>
      </c>
      <c r="H2666">
        <v>0</v>
      </c>
      <c r="I2666">
        <v>0</v>
      </c>
      <c r="J2666">
        <v>15</v>
      </c>
      <c r="K2666">
        <v>5</v>
      </c>
      <c r="L2666">
        <v>1</v>
      </c>
      <c r="M2666">
        <v>5</v>
      </c>
      <c r="N2666">
        <v>10083</v>
      </c>
      <c r="O2666">
        <v>1</v>
      </c>
      <c r="R2666">
        <v>1</v>
      </c>
    </row>
    <row r="2667" spans="3:18" x14ac:dyDescent="0.3">
      <c r="C2667">
        <v>40062</v>
      </c>
      <c r="D2667">
        <v>2045</v>
      </c>
      <c r="E2667">
        <v>0</v>
      </c>
      <c r="G2667">
        <v>5</v>
      </c>
      <c r="H2667">
        <v>0</v>
      </c>
      <c r="I2667">
        <v>0</v>
      </c>
      <c r="J2667">
        <v>15</v>
      </c>
      <c r="K2667">
        <v>5</v>
      </c>
      <c r="L2667">
        <v>1</v>
      </c>
      <c r="M2667">
        <v>5</v>
      </c>
      <c r="N2667">
        <v>10070</v>
      </c>
      <c r="O2667">
        <v>1</v>
      </c>
      <c r="R2667">
        <v>1</v>
      </c>
    </row>
    <row r="2668" spans="3:18" x14ac:dyDescent="0.3">
      <c r="C2668">
        <v>40063</v>
      </c>
      <c r="D2668">
        <v>2045</v>
      </c>
      <c r="E2668">
        <v>0</v>
      </c>
      <c r="G2668">
        <v>15</v>
      </c>
      <c r="H2668">
        <v>0</v>
      </c>
      <c r="I2668">
        <v>0</v>
      </c>
      <c r="J2668">
        <v>15</v>
      </c>
      <c r="K2668">
        <v>5</v>
      </c>
      <c r="L2668">
        <v>1</v>
      </c>
      <c r="M2668">
        <v>5</v>
      </c>
      <c r="N2668">
        <v>10075</v>
      </c>
      <c r="O2668">
        <v>1</v>
      </c>
      <c r="R2668">
        <v>1</v>
      </c>
    </row>
    <row r="2669" spans="3:18" x14ac:dyDescent="0.3">
      <c r="C2669">
        <v>40064</v>
      </c>
      <c r="D2669">
        <v>2045</v>
      </c>
      <c r="E2669">
        <v>1</v>
      </c>
      <c r="F2669">
        <v>0.5</v>
      </c>
      <c r="I2669">
        <v>1</v>
      </c>
      <c r="N2669">
        <v>10074</v>
      </c>
      <c r="O2669">
        <v>1</v>
      </c>
      <c r="P2669">
        <v>40000</v>
      </c>
      <c r="Q2669">
        <v>3</v>
      </c>
      <c r="R2669">
        <v>1</v>
      </c>
    </row>
    <row r="2670" spans="3:18" x14ac:dyDescent="0.3">
      <c r="C2670">
        <v>40065</v>
      </c>
      <c r="D2670">
        <v>2045</v>
      </c>
      <c r="E2670">
        <v>0</v>
      </c>
      <c r="G2670">
        <v>25</v>
      </c>
      <c r="H2670">
        <v>0</v>
      </c>
      <c r="I2670">
        <v>0</v>
      </c>
      <c r="J2670">
        <v>15</v>
      </c>
      <c r="K2670">
        <v>5</v>
      </c>
      <c r="L2670">
        <v>1</v>
      </c>
      <c r="M2670">
        <v>5</v>
      </c>
      <c r="N2670">
        <v>10080</v>
      </c>
      <c r="O2670">
        <v>1</v>
      </c>
      <c r="R2670">
        <v>1</v>
      </c>
    </row>
    <row r="2671" spans="3:18" x14ac:dyDescent="0.3">
      <c r="C2671">
        <v>40066</v>
      </c>
      <c r="D2671">
        <v>2045</v>
      </c>
      <c r="E2671">
        <v>0</v>
      </c>
      <c r="G2671">
        <v>35</v>
      </c>
      <c r="H2671">
        <v>0</v>
      </c>
      <c r="I2671">
        <v>0</v>
      </c>
      <c r="J2671">
        <v>15</v>
      </c>
      <c r="K2671">
        <v>5</v>
      </c>
      <c r="L2671">
        <v>1</v>
      </c>
      <c r="M2671">
        <v>5</v>
      </c>
      <c r="N2671">
        <v>10083</v>
      </c>
      <c r="O2671">
        <v>1</v>
      </c>
      <c r="R2671">
        <v>1</v>
      </c>
    </row>
    <row r="2672" spans="3:18" x14ac:dyDescent="0.3">
      <c r="C2672">
        <v>40067</v>
      </c>
      <c r="D2672">
        <v>2046</v>
      </c>
      <c r="E2672">
        <v>0</v>
      </c>
      <c r="G2672">
        <v>0</v>
      </c>
      <c r="H2672">
        <v>0</v>
      </c>
      <c r="I2672">
        <v>1</v>
      </c>
      <c r="N2672">
        <v>10091</v>
      </c>
      <c r="O2672">
        <v>60</v>
      </c>
      <c r="R2672">
        <v>1</v>
      </c>
    </row>
    <row r="2673" spans="3:18" x14ac:dyDescent="0.3">
      <c r="C2673">
        <v>40068</v>
      </c>
      <c r="D2673">
        <v>2046</v>
      </c>
      <c r="E2673">
        <v>0</v>
      </c>
      <c r="G2673">
        <v>5</v>
      </c>
      <c r="H2673">
        <v>0</v>
      </c>
      <c r="I2673">
        <v>0</v>
      </c>
      <c r="J2673">
        <v>15</v>
      </c>
      <c r="K2673">
        <v>5</v>
      </c>
      <c r="L2673">
        <v>1</v>
      </c>
      <c r="M2673">
        <v>5</v>
      </c>
      <c r="N2673">
        <v>10070</v>
      </c>
      <c r="O2673">
        <v>1</v>
      </c>
      <c r="R2673">
        <v>1</v>
      </c>
    </row>
    <row r="2674" spans="3:18" x14ac:dyDescent="0.3">
      <c r="C2674">
        <v>40069</v>
      </c>
      <c r="D2674">
        <v>2046</v>
      </c>
      <c r="E2674">
        <v>0</v>
      </c>
      <c r="G2674">
        <v>15</v>
      </c>
      <c r="H2674">
        <v>0</v>
      </c>
      <c r="I2674">
        <v>0</v>
      </c>
      <c r="J2674">
        <v>15</v>
      </c>
      <c r="K2674">
        <v>5</v>
      </c>
      <c r="L2674">
        <v>1</v>
      </c>
      <c r="M2674">
        <v>5</v>
      </c>
      <c r="N2674">
        <v>10074</v>
      </c>
      <c r="O2674">
        <v>1</v>
      </c>
      <c r="R2674">
        <v>1</v>
      </c>
    </row>
    <row r="2675" spans="3:18" x14ac:dyDescent="0.3">
      <c r="C2675">
        <v>40070</v>
      </c>
      <c r="D2675">
        <v>2046</v>
      </c>
      <c r="E2675">
        <v>0</v>
      </c>
      <c r="G2675">
        <v>25</v>
      </c>
      <c r="H2675">
        <v>0</v>
      </c>
      <c r="I2675">
        <v>0</v>
      </c>
      <c r="J2675">
        <v>15</v>
      </c>
      <c r="K2675">
        <v>5</v>
      </c>
      <c r="L2675">
        <v>1</v>
      </c>
      <c r="M2675">
        <v>5</v>
      </c>
      <c r="N2675">
        <v>10078</v>
      </c>
      <c r="O2675">
        <v>1</v>
      </c>
      <c r="R2675">
        <v>1</v>
      </c>
    </row>
    <row r="2676" spans="3:18" x14ac:dyDescent="0.3">
      <c r="C2676">
        <v>40071</v>
      </c>
      <c r="D2676">
        <v>2046</v>
      </c>
      <c r="E2676">
        <v>0</v>
      </c>
      <c r="G2676">
        <v>35</v>
      </c>
      <c r="H2676">
        <v>0</v>
      </c>
      <c r="I2676">
        <v>0</v>
      </c>
      <c r="J2676">
        <v>15</v>
      </c>
      <c r="K2676">
        <v>5</v>
      </c>
      <c r="L2676">
        <v>1</v>
      </c>
      <c r="M2676">
        <v>5</v>
      </c>
      <c r="N2676">
        <v>10083</v>
      </c>
      <c r="O2676">
        <v>1</v>
      </c>
      <c r="R2676">
        <v>1</v>
      </c>
    </row>
    <row r="2677" spans="3:18" x14ac:dyDescent="0.3">
      <c r="C2677">
        <v>50001</v>
      </c>
      <c r="D2677">
        <v>1051</v>
      </c>
      <c r="E2677">
        <v>0</v>
      </c>
      <c r="G2677">
        <v>20</v>
      </c>
      <c r="H2677">
        <v>0</v>
      </c>
      <c r="I2677">
        <v>1</v>
      </c>
      <c r="J2677">
        <v>25</v>
      </c>
      <c r="K2677">
        <v>5</v>
      </c>
      <c r="L2677">
        <v>1</v>
      </c>
      <c r="M2677">
        <v>5</v>
      </c>
      <c r="N2677">
        <v>10091</v>
      </c>
      <c r="O2677">
        <v>1</v>
      </c>
      <c r="R2677">
        <v>1</v>
      </c>
    </row>
    <row r="2678" spans="3:18" x14ac:dyDescent="0.3">
      <c r="C2678">
        <v>50002</v>
      </c>
      <c r="D2678">
        <v>1051</v>
      </c>
      <c r="E2678">
        <v>0</v>
      </c>
      <c r="G2678">
        <v>28</v>
      </c>
      <c r="H2678">
        <v>0</v>
      </c>
      <c r="I2678">
        <v>1</v>
      </c>
      <c r="J2678">
        <v>25</v>
      </c>
      <c r="K2678">
        <v>5</v>
      </c>
      <c r="L2678">
        <v>1</v>
      </c>
      <c r="M2678">
        <v>5</v>
      </c>
      <c r="N2678">
        <v>10095</v>
      </c>
      <c r="O2678">
        <v>1</v>
      </c>
      <c r="R2678">
        <v>1</v>
      </c>
    </row>
    <row r="2679" spans="3:18" x14ac:dyDescent="0.3">
      <c r="C2679">
        <v>50003</v>
      </c>
      <c r="D2679">
        <v>1051</v>
      </c>
      <c r="E2679">
        <v>0</v>
      </c>
      <c r="G2679">
        <v>45</v>
      </c>
      <c r="H2679">
        <v>0</v>
      </c>
      <c r="I2679">
        <v>1</v>
      </c>
      <c r="J2679">
        <v>25</v>
      </c>
      <c r="K2679">
        <v>5</v>
      </c>
      <c r="L2679">
        <v>1</v>
      </c>
      <c r="M2679">
        <v>5</v>
      </c>
      <c r="N2679">
        <v>10099</v>
      </c>
      <c r="O2679">
        <v>1</v>
      </c>
      <c r="R2679">
        <v>1</v>
      </c>
    </row>
    <row r="2680" spans="3:18" x14ac:dyDescent="0.3">
      <c r="C2680">
        <v>50004</v>
      </c>
      <c r="D2680">
        <v>1051</v>
      </c>
      <c r="E2680">
        <v>0</v>
      </c>
      <c r="G2680">
        <v>52</v>
      </c>
      <c r="H2680">
        <v>0</v>
      </c>
      <c r="I2680">
        <v>1</v>
      </c>
      <c r="J2680">
        <v>25</v>
      </c>
      <c r="K2680">
        <v>5</v>
      </c>
      <c r="L2680">
        <v>1</v>
      </c>
      <c r="M2680">
        <v>5</v>
      </c>
      <c r="N2680">
        <v>10104</v>
      </c>
      <c r="O2680">
        <v>1</v>
      </c>
      <c r="R2680">
        <v>1</v>
      </c>
    </row>
    <row r="2681" spans="3:18" x14ac:dyDescent="0.3">
      <c r="C2681">
        <v>50005</v>
      </c>
      <c r="D2681">
        <v>1051</v>
      </c>
      <c r="E2681">
        <v>0</v>
      </c>
      <c r="G2681">
        <v>55</v>
      </c>
      <c r="H2681">
        <v>0</v>
      </c>
      <c r="I2681">
        <v>0</v>
      </c>
      <c r="J2681">
        <v>30</v>
      </c>
      <c r="K2681">
        <v>5</v>
      </c>
      <c r="L2681">
        <v>1</v>
      </c>
      <c r="M2681">
        <v>5</v>
      </c>
      <c r="N2681">
        <v>10091</v>
      </c>
      <c r="O2681">
        <v>1</v>
      </c>
      <c r="R2681">
        <v>1</v>
      </c>
    </row>
    <row r="2682" spans="3:18" x14ac:dyDescent="0.3">
      <c r="C2682">
        <v>50006</v>
      </c>
      <c r="D2682">
        <v>1051</v>
      </c>
      <c r="E2682">
        <v>0</v>
      </c>
      <c r="G2682">
        <v>60</v>
      </c>
      <c r="H2682">
        <v>0</v>
      </c>
      <c r="I2682">
        <v>0</v>
      </c>
      <c r="J2682">
        <v>35</v>
      </c>
      <c r="K2682">
        <v>5</v>
      </c>
      <c r="L2682">
        <v>1</v>
      </c>
      <c r="M2682">
        <v>5</v>
      </c>
      <c r="N2682">
        <v>10095</v>
      </c>
      <c r="O2682">
        <v>1</v>
      </c>
      <c r="R2682">
        <v>1</v>
      </c>
    </row>
    <row r="2683" spans="3:18" x14ac:dyDescent="0.3">
      <c r="C2683">
        <v>50007</v>
      </c>
      <c r="D2683">
        <v>1051</v>
      </c>
      <c r="E2683">
        <v>0</v>
      </c>
      <c r="G2683">
        <v>90</v>
      </c>
      <c r="H2683">
        <v>0</v>
      </c>
      <c r="I2683">
        <v>0</v>
      </c>
      <c r="J2683">
        <v>42</v>
      </c>
      <c r="K2683">
        <v>5</v>
      </c>
      <c r="L2683">
        <v>1</v>
      </c>
      <c r="M2683">
        <v>5</v>
      </c>
      <c r="N2683">
        <v>10099</v>
      </c>
      <c r="O2683">
        <v>1</v>
      </c>
      <c r="R2683">
        <v>1</v>
      </c>
    </row>
    <row r="2684" spans="3:18" x14ac:dyDescent="0.3">
      <c r="C2684">
        <v>50008</v>
      </c>
      <c r="D2684">
        <v>1051</v>
      </c>
      <c r="E2684">
        <v>0</v>
      </c>
      <c r="G2684">
        <v>95</v>
      </c>
      <c r="H2684">
        <v>0</v>
      </c>
      <c r="I2684">
        <v>0</v>
      </c>
      <c r="J2684">
        <v>50</v>
      </c>
      <c r="K2684">
        <v>5</v>
      </c>
      <c r="L2684">
        <v>1</v>
      </c>
      <c r="M2684">
        <v>5</v>
      </c>
      <c r="N2684">
        <v>10104</v>
      </c>
      <c r="O2684">
        <v>1</v>
      </c>
      <c r="R2684">
        <v>1</v>
      </c>
    </row>
    <row r="2685" spans="3:18" x14ac:dyDescent="0.3">
      <c r="C2685">
        <v>50009</v>
      </c>
      <c r="D2685">
        <v>1051</v>
      </c>
      <c r="E2685">
        <v>0</v>
      </c>
      <c r="G2685">
        <v>110</v>
      </c>
      <c r="H2685">
        <v>0</v>
      </c>
      <c r="I2685">
        <v>0</v>
      </c>
      <c r="J2685">
        <v>55</v>
      </c>
      <c r="K2685">
        <v>5</v>
      </c>
      <c r="L2685">
        <v>1</v>
      </c>
      <c r="M2685">
        <v>5</v>
      </c>
      <c r="N2685">
        <v>10091</v>
      </c>
      <c r="O2685">
        <v>1</v>
      </c>
      <c r="R2685">
        <v>1</v>
      </c>
    </row>
    <row r="2686" spans="3:18" x14ac:dyDescent="0.3">
      <c r="C2686">
        <v>50010</v>
      </c>
      <c r="D2686">
        <v>1051</v>
      </c>
      <c r="E2686">
        <v>0</v>
      </c>
      <c r="G2686">
        <v>115</v>
      </c>
      <c r="H2686">
        <v>0</v>
      </c>
      <c r="I2686">
        <v>0</v>
      </c>
      <c r="J2686">
        <v>65</v>
      </c>
      <c r="K2686">
        <v>5</v>
      </c>
      <c r="L2686">
        <v>1</v>
      </c>
      <c r="M2686">
        <v>5</v>
      </c>
      <c r="N2686">
        <v>10101</v>
      </c>
      <c r="O2686">
        <v>1</v>
      </c>
      <c r="R2686">
        <v>1</v>
      </c>
    </row>
    <row r="2687" spans="3:18" x14ac:dyDescent="0.3">
      <c r="C2687">
        <v>50011</v>
      </c>
      <c r="D2687">
        <v>1052</v>
      </c>
      <c r="E2687">
        <v>0</v>
      </c>
      <c r="G2687">
        <v>1</v>
      </c>
      <c r="H2687">
        <v>0</v>
      </c>
      <c r="I2687">
        <v>4</v>
      </c>
      <c r="J2687">
        <v>25</v>
      </c>
      <c r="K2687">
        <v>5</v>
      </c>
      <c r="L2687">
        <v>1</v>
      </c>
      <c r="M2687">
        <v>5</v>
      </c>
      <c r="N2687">
        <v>10092</v>
      </c>
      <c r="O2687">
        <v>1</v>
      </c>
      <c r="R2687">
        <v>1</v>
      </c>
    </row>
    <row r="2688" spans="3:18" x14ac:dyDescent="0.3">
      <c r="C2688">
        <v>50012</v>
      </c>
      <c r="D2688">
        <v>1052</v>
      </c>
      <c r="E2688">
        <v>0</v>
      </c>
      <c r="G2688">
        <v>1</v>
      </c>
      <c r="H2688">
        <v>0</v>
      </c>
      <c r="I2688">
        <v>4</v>
      </c>
      <c r="J2688">
        <v>15</v>
      </c>
      <c r="K2688">
        <v>5</v>
      </c>
      <c r="L2688">
        <v>1</v>
      </c>
      <c r="M2688">
        <v>5</v>
      </c>
      <c r="N2688">
        <v>10095</v>
      </c>
      <c r="O2688">
        <v>1</v>
      </c>
      <c r="R2688" t="s">
        <v>58</v>
      </c>
    </row>
    <row r="2689" spans="3:18" x14ac:dyDescent="0.3">
      <c r="C2689">
        <v>50013</v>
      </c>
      <c r="D2689">
        <v>1052</v>
      </c>
      <c r="E2689">
        <v>0</v>
      </c>
      <c r="G2689">
        <v>42</v>
      </c>
      <c r="H2689">
        <v>0</v>
      </c>
      <c r="I2689">
        <v>0</v>
      </c>
      <c r="J2689">
        <v>42</v>
      </c>
      <c r="K2689">
        <v>5</v>
      </c>
      <c r="L2689">
        <v>1</v>
      </c>
      <c r="M2689">
        <v>5</v>
      </c>
      <c r="N2689">
        <v>10100</v>
      </c>
      <c r="O2689">
        <v>1</v>
      </c>
      <c r="R2689">
        <v>1</v>
      </c>
    </row>
    <row r="2690" spans="3:18" x14ac:dyDescent="0.3">
      <c r="C2690">
        <v>50014</v>
      </c>
      <c r="D2690">
        <v>1052</v>
      </c>
      <c r="E2690">
        <v>0</v>
      </c>
      <c r="G2690">
        <v>57</v>
      </c>
      <c r="H2690">
        <v>0</v>
      </c>
      <c r="I2690">
        <v>0</v>
      </c>
      <c r="J2690">
        <v>57</v>
      </c>
      <c r="K2690">
        <v>5</v>
      </c>
      <c r="L2690">
        <v>1</v>
      </c>
      <c r="M2690">
        <v>5</v>
      </c>
      <c r="N2690">
        <v>10105</v>
      </c>
      <c r="O2690">
        <v>1</v>
      </c>
      <c r="R2690">
        <v>1</v>
      </c>
    </row>
    <row r="2691" spans="3:18" x14ac:dyDescent="0.3">
      <c r="C2691">
        <v>50015</v>
      </c>
      <c r="D2691">
        <v>1053</v>
      </c>
      <c r="E2691">
        <v>0</v>
      </c>
      <c r="G2691">
        <v>10</v>
      </c>
      <c r="H2691">
        <v>0</v>
      </c>
      <c r="I2691">
        <v>3</v>
      </c>
      <c r="J2691">
        <v>25</v>
      </c>
      <c r="K2691">
        <v>5</v>
      </c>
      <c r="L2691">
        <v>1</v>
      </c>
      <c r="M2691">
        <v>5</v>
      </c>
      <c r="N2691">
        <v>10091</v>
      </c>
      <c r="O2691">
        <v>1</v>
      </c>
      <c r="R2691">
        <v>1</v>
      </c>
    </row>
    <row r="2692" spans="3:18" x14ac:dyDescent="0.3">
      <c r="C2692">
        <v>50016</v>
      </c>
      <c r="D2692">
        <v>1053</v>
      </c>
      <c r="E2692">
        <v>0</v>
      </c>
      <c r="G2692">
        <v>15</v>
      </c>
      <c r="H2692">
        <v>0</v>
      </c>
      <c r="I2692">
        <v>2</v>
      </c>
      <c r="J2692">
        <v>25</v>
      </c>
      <c r="K2692">
        <v>5</v>
      </c>
      <c r="L2692">
        <v>1</v>
      </c>
      <c r="M2692">
        <v>5</v>
      </c>
      <c r="N2692">
        <v>10096</v>
      </c>
      <c r="O2692">
        <v>1</v>
      </c>
      <c r="R2692">
        <v>1</v>
      </c>
    </row>
    <row r="2693" spans="3:18" x14ac:dyDescent="0.3">
      <c r="C2693">
        <v>50017</v>
      </c>
      <c r="D2693">
        <v>1053</v>
      </c>
      <c r="E2693">
        <v>0</v>
      </c>
      <c r="G2693">
        <v>20</v>
      </c>
      <c r="H2693">
        <v>0</v>
      </c>
      <c r="I2693">
        <v>1</v>
      </c>
      <c r="J2693">
        <v>25</v>
      </c>
      <c r="K2693">
        <v>5</v>
      </c>
      <c r="L2693">
        <v>1</v>
      </c>
      <c r="M2693">
        <v>5</v>
      </c>
      <c r="N2693">
        <v>10101</v>
      </c>
      <c r="O2693">
        <v>1</v>
      </c>
      <c r="R2693">
        <v>1</v>
      </c>
    </row>
    <row r="2694" spans="3:18" x14ac:dyDescent="0.3">
      <c r="C2694">
        <v>50018</v>
      </c>
      <c r="D2694">
        <v>1053</v>
      </c>
      <c r="E2694">
        <v>0</v>
      </c>
      <c r="G2694">
        <v>25</v>
      </c>
      <c r="H2694">
        <v>0</v>
      </c>
      <c r="I2694">
        <v>1</v>
      </c>
      <c r="J2694">
        <v>25</v>
      </c>
      <c r="K2694">
        <v>5</v>
      </c>
      <c r="L2694">
        <v>1</v>
      </c>
      <c r="M2694">
        <v>5</v>
      </c>
      <c r="N2694">
        <v>10104</v>
      </c>
      <c r="O2694">
        <v>1</v>
      </c>
      <c r="R2694">
        <v>1</v>
      </c>
    </row>
    <row r="2695" spans="3:18" x14ac:dyDescent="0.3">
      <c r="C2695">
        <v>50019</v>
      </c>
      <c r="D2695">
        <v>1053</v>
      </c>
      <c r="E2695">
        <v>0</v>
      </c>
      <c r="G2695">
        <v>35</v>
      </c>
      <c r="H2695">
        <v>0</v>
      </c>
      <c r="I2695">
        <v>0</v>
      </c>
      <c r="J2695">
        <v>25</v>
      </c>
      <c r="K2695">
        <v>5</v>
      </c>
      <c r="L2695">
        <v>1</v>
      </c>
      <c r="M2695">
        <v>5</v>
      </c>
      <c r="N2695">
        <v>10091</v>
      </c>
      <c r="O2695">
        <v>1</v>
      </c>
      <c r="R2695">
        <v>1</v>
      </c>
    </row>
    <row r="2696" spans="3:18" x14ac:dyDescent="0.3">
      <c r="C2696">
        <v>50020</v>
      </c>
      <c r="D2696">
        <v>1053</v>
      </c>
      <c r="E2696">
        <v>0</v>
      </c>
      <c r="G2696">
        <v>40</v>
      </c>
      <c r="H2696">
        <v>0</v>
      </c>
      <c r="I2696">
        <v>0</v>
      </c>
      <c r="J2696">
        <v>25</v>
      </c>
      <c r="K2696">
        <v>5</v>
      </c>
      <c r="L2696">
        <v>1</v>
      </c>
      <c r="M2696">
        <v>5</v>
      </c>
      <c r="N2696">
        <v>10096</v>
      </c>
      <c r="O2696">
        <v>1</v>
      </c>
      <c r="R2696">
        <v>1</v>
      </c>
    </row>
    <row r="2697" spans="3:18" x14ac:dyDescent="0.3">
      <c r="C2697">
        <v>50021</v>
      </c>
      <c r="D2697">
        <v>1053</v>
      </c>
      <c r="E2697">
        <v>0</v>
      </c>
      <c r="G2697">
        <v>70</v>
      </c>
      <c r="H2697">
        <v>0</v>
      </c>
      <c r="I2697">
        <v>0</v>
      </c>
      <c r="J2697">
        <v>35</v>
      </c>
      <c r="K2697">
        <v>5</v>
      </c>
      <c r="L2697">
        <v>1</v>
      </c>
      <c r="M2697">
        <v>5</v>
      </c>
      <c r="N2697">
        <v>10101</v>
      </c>
      <c r="O2697">
        <v>1</v>
      </c>
      <c r="R2697">
        <v>1</v>
      </c>
    </row>
    <row r="2698" spans="3:18" x14ac:dyDescent="0.3">
      <c r="C2698">
        <v>50022</v>
      </c>
      <c r="D2698">
        <v>1053</v>
      </c>
      <c r="E2698">
        <v>0</v>
      </c>
      <c r="G2698">
        <v>75</v>
      </c>
      <c r="H2698">
        <v>0</v>
      </c>
      <c r="I2698">
        <v>0</v>
      </c>
      <c r="J2698">
        <v>45</v>
      </c>
      <c r="K2698">
        <v>5</v>
      </c>
      <c r="L2698">
        <v>1</v>
      </c>
      <c r="M2698">
        <v>5</v>
      </c>
      <c r="N2698">
        <v>10104</v>
      </c>
      <c r="O2698">
        <v>1</v>
      </c>
      <c r="R2698">
        <v>1</v>
      </c>
    </row>
    <row r="2699" spans="3:18" x14ac:dyDescent="0.3">
      <c r="C2699">
        <v>50023</v>
      </c>
      <c r="D2699">
        <v>1053</v>
      </c>
      <c r="E2699">
        <v>0</v>
      </c>
      <c r="G2699">
        <v>85</v>
      </c>
      <c r="H2699">
        <v>0</v>
      </c>
      <c r="I2699">
        <v>0</v>
      </c>
      <c r="J2699">
        <v>30</v>
      </c>
      <c r="K2699">
        <v>5</v>
      </c>
      <c r="L2699">
        <v>1</v>
      </c>
      <c r="M2699">
        <v>5</v>
      </c>
      <c r="N2699">
        <v>10092</v>
      </c>
      <c r="O2699">
        <v>1</v>
      </c>
      <c r="R2699">
        <v>1</v>
      </c>
    </row>
    <row r="2700" spans="3:18" x14ac:dyDescent="0.3">
      <c r="C2700">
        <v>50024</v>
      </c>
      <c r="D2700">
        <v>1053</v>
      </c>
      <c r="E2700">
        <v>0</v>
      </c>
      <c r="G2700">
        <v>95</v>
      </c>
      <c r="H2700">
        <v>0</v>
      </c>
      <c r="I2700">
        <v>0</v>
      </c>
      <c r="J2700">
        <v>40</v>
      </c>
      <c r="K2700">
        <v>5</v>
      </c>
      <c r="L2700">
        <v>1</v>
      </c>
      <c r="M2700">
        <v>5</v>
      </c>
      <c r="N2700">
        <v>10101</v>
      </c>
      <c r="O2700">
        <v>1</v>
      </c>
      <c r="R2700">
        <v>1</v>
      </c>
    </row>
    <row r="2701" spans="3:18" x14ac:dyDescent="0.3">
      <c r="C2701">
        <v>50025</v>
      </c>
      <c r="D2701">
        <v>1054</v>
      </c>
      <c r="E2701">
        <v>0</v>
      </c>
      <c r="G2701">
        <v>10</v>
      </c>
      <c r="H2701">
        <v>0</v>
      </c>
      <c r="I2701">
        <v>3</v>
      </c>
      <c r="J2701">
        <v>20</v>
      </c>
      <c r="K2701">
        <v>5</v>
      </c>
      <c r="L2701">
        <v>1</v>
      </c>
      <c r="M2701">
        <v>5</v>
      </c>
      <c r="N2701">
        <v>10092</v>
      </c>
      <c r="O2701">
        <v>1</v>
      </c>
      <c r="R2701">
        <v>1</v>
      </c>
    </row>
    <row r="2702" spans="3:18" x14ac:dyDescent="0.3">
      <c r="C2702">
        <v>50026</v>
      </c>
      <c r="D2702">
        <v>1054</v>
      </c>
      <c r="E2702">
        <v>0</v>
      </c>
      <c r="G2702">
        <v>15</v>
      </c>
      <c r="H2702">
        <v>0</v>
      </c>
      <c r="I2702">
        <v>2</v>
      </c>
      <c r="J2702">
        <v>24</v>
      </c>
      <c r="K2702">
        <v>5</v>
      </c>
      <c r="L2702">
        <v>1</v>
      </c>
      <c r="M2702">
        <v>5</v>
      </c>
      <c r="N2702">
        <v>10096</v>
      </c>
      <c r="O2702">
        <v>1</v>
      </c>
      <c r="R2702">
        <v>1</v>
      </c>
    </row>
    <row r="2703" spans="3:18" x14ac:dyDescent="0.3">
      <c r="C2703">
        <v>50027</v>
      </c>
      <c r="D2703">
        <v>1054</v>
      </c>
      <c r="E2703">
        <v>0</v>
      </c>
      <c r="G2703">
        <v>25</v>
      </c>
      <c r="H2703">
        <v>0</v>
      </c>
      <c r="I2703">
        <v>1</v>
      </c>
      <c r="J2703">
        <v>28</v>
      </c>
      <c r="K2703">
        <v>5</v>
      </c>
      <c r="L2703">
        <v>1</v>
      </c>
      <c r="M2703">
        <v>5</v>
      </c>
      <c r="N2703">
        <v>10101</v>
      </c>
      <c r="O2703">
        <v>1</v>
      </c>
      <c r="R2703">
        <v>1</v>
      </c>
    </row>
    <row r="2704" spans="3:18" x14ac:dyDescent="0.3">
      <c r="C2704">
        <v>50028</v>
      </c>
      <c r="D2704">
        <v>1054</v>
      </c>
      <c r="E2704">
        <v>0</v>
      </c>
      <c r="G2704">
        <v>35</v>
      </c>
      <c r="H2704">
        <v>0</v>
      </c>
      <c r="I2704">
        <v>1</v>
      </c>
      <c r="J2704">
        <v>32</v>
      </c>
      <c r="K2704">
        <v>5</v>
      </c>
      <c r="L2704">
        <v>1</v>
      </c>
      <c r="M2704">
        <v>5</v>
      </c>
      <c r="N2704">
        <v>10105</v>
      </c>
      <c r="O2704">
        <v>1</v>
      </c>
      <c r="R2704">
        <v>1</v>
      </c>
    </row>
    <row r="2705" spans="3:18" x14ac:dyDescent="0.3">
      <c r="C2705">
        <v>50029</v>
      </c>
      <c r="D2705">
        <v>1054</v>
      </c>
      <c r="E2705">
        <v>0</v>
      </c>
      <c r="G2705">
        <v>45</v>
      </c>
      <c r="H2705">
        <v>0</v>
      </c>
      <c r="I2705">
        <v>1</v>
      </c>
      <c r="J2705">
        <v>38</v>
      </c>
      <c r="K2705">
        <v>5</v>
      </c>
      <c r="L2705">
        <v>1</v>
      </c>
      <c r="M2705">
        <v>5</v>
      </c>
      <c r="N2705">
        <v>10092</v>
      </c>
      <c r="O2705">
        <v>1</v>
      </c>
      <c r="R2705">
        <v>1</v>
      </c>
    </row>
    <row r="2706" spans="3:18" x14ac:dyDescent="0.3">
      <c r="C2706">
        <v>50030</v>
      </c>
      <c r="D2706">
        <v>1054</v>
      </c>
      <c r="E2706">
        <v>0</v>
      </c>
      <c r="G2706">
        <v>55</v>
      </c>
      <c r="H2706">
        <v>0</v>
      </c>
      <c r="I2706">
        <v>0</v>
      </c>
      <c r="J2706">
        <v>45</v>
      </c>
      <c r="K2706">
        <v>5</v>
      </c>
      <c r="L2706">
        <v>1</v>
      </c>
      <c r="M2706">
        <v>5</v>
      </c>
      <c r="N2706">
        <v>10096</v>
      </c>
      <c r="O2706">
        <v>1</v>
      </c>
      <c r="R2706">
        <v>1</v>
      </c>
    </row>
    <row r="2707" spans="3:18" x14ac:dyDescent="0.3">
      <c r="C2707">
        <v>50031</v>
      </c>
      <c r="D2707">
        <v>1054</v>
      </c>
      <c r="E2707">
        <v>0</v>
      </c>
      <c r="G2707">
        <v>70</v>
      </c>
      <c r="H2707">
        <v>0</v>
      </c>
      <c r="I2707">
        <v>0</v>
      </c>
      <c r="J2707">
        <v>51</v>
      </c>
      <c r="K2707">
        <v>5</v>
      </c>
      <c r="L2707">
        <v>1</v>
      </c>
      <c r="M2707">
        <v>5</v>
      </c>
      <c r="N2707">
        <v>10101</v>
      </c>
      <c r="O2707">
        <v>1</v>
      </c>
      <c r="R2707">
        <v>1</v>
      </c>
    </row>
    <row r="2708" spans="3:18" x14ac:dyDescent="0.3">
      <c r="C2708">
        <v>50032</v>
      </c>
      <c r="D2708">
        <v>1054</v>
      </c>
      <c r="E2708">
        <v>0</v>
      </c>
      <c r="G2708">
        <v>85</v>
      </c>
      <c r="H2708">
        <v>0</v>
      </c>
      <c r="I2708">
        <v>0</v>
      </c>
      <c r="J2708">
        <v>60</v>
      </c>
      <c r="K2708">
        <v>5</v>
      </c>
      <c r="L2708">
        <v>1</v>
      </c>
      <c r="M2708">
        <v>5</v>
      </c>
      <c r="N2708">
        <v>10105</v>
      </c>
      <c r="O2708">
        <v>1</v>
      </c>
      <c r="R2708">
        <v>1</v>
      </c>
    </row>
    <row r="2709" spans="3:18" x14ac:dyDescent="0.3">
      <c r="C2709">
        <v>50033</v>
      </c>
      <c r="D2709">
        <v>1054</v>
      </c>
      <c r="E2709">
        <v>0</v>
      </c>
      <c r="G2709">
        <v>102</v>
      </c>
      <c r="H2709">
        <v>0</v>
      </c>
      <c r="I2709">
        <v>0</v>
      </c>
      <c r="J2709">
        <v>75</v>
      </c>
      <c r="K2709">
        <v>5</v>
      </c>
      <c r="L2709">
        <v>1</v>
      </c>
      <c r="M2709">
        <v>5</v>
      </c>
      <c r="N2709">
        <v>10091</v>
      </c>
      <c r="O2709">
        <v>1</v>
      </c>
      <c r="R2709">
        <v>1</v>
      </c>
    </row>
    <row r="2710" spans="3:18" x14ac:dyDescent="0.3">
      <c r="C2710">
        <v>50034</v>
      </c>
      <c r="D2710">
        <v>1054</v>
      </c>
      <c r="E2710">
        <v>0</v>
      </c>
      <c r="G2710">
        <v>125</v>
      </c>
      <c r="H2710">
        <v>0</v>
      </c>
      <c r="I2710">
        <v>0</v>
      </c>
      <c r="J2710">
        <v>90</v>
      </c>
      <c r="K2710">
        <v>5</v>
      </c>
      <c r="L2710">
        <v>1</v>
      </c>
      <c r="M2710">
        <v>5</v>
      </c>
      <c r="N2710">
        <v>10100</v>
      </c>
      <c r="O2710">
        <v>1</v>
      </c>
      <c r="R2710">
        <v>1</v>
      </c>
    </row>
    <row r="2711" spans="3:18" x14ac:dyDescent="0.3">
      <c r="C2711">
        <v>50036</v>
      </c>
      <c r="D2711">
        <v>1055</v>
      </c>
      <c r="E2711">
        <v>0</v>
      </c>
      <c r="G2711">
        <v>10</v>
      </c>
      <c r="H2711">
        <v>0</v>
      </c>
      <c r="I2711">
        <v>0</v>
      </c>
      <c r="J2711">
        <v>20</v>
      </c>
      <c r="K2711">
        <v>5</v>
      </c>
      <c r="L2711">
        <v>1</v>
      </c>
      <c r="M2711">
        <v>5</v>
      </c>
      <c r="N2711">
        <v>10092</v>
      </c>
      <c r="O2711">
        <v>1</v>
      </c>
      <c r="R2711">
        <v>1</v>
      </c>
    </row>
    <row r="2712" spans="3:18" x14ac:dyDescent="0.3">
      <c r="C2712">
        <v>50037</v>
      </c>
      <c r="D2712">
        <v>1055</v>
      </c>
      <c r="E2712">
        <v>0</v>
      </c>
      <c r="G2712">
        <v>25</v>
      </c>
      <c r="H2712">
        <v>0</v>
      </c>
      <c r="I2712">
        <v>0</v>
      </c>
      <c r="J2712">
        <v>20</v>
      </c>
      <c r="K2712">
        <v>5</v>
      </c>
      <c r="L2712">
        <v>1</v>
      </c>
      <c r="M2712">
        <v>5</v>
      </c>
      <c r="N2712">
        <v>10097</v>
      </c>
      <c r="O2712">
        <v>1</v>
      </c>
      <c r="R2712">
        <v>1</v>
      </c>
    </row>
    <row r="2713" spans="3:18" x14ac:dyDescent="0.3">
      <c r="C2713">
        <v>50038</v>
      </c>
      <c r="D2713">
        <v>1055</v>
      </c>
      <c r="E2713">
        <v>1</v>
      </c>
      <c r="F2713">
        <v>0.5</v>
      </c>
      <c r="I2713">
        <v>1</v>
      </c>
      <c r="N2713">
        <v>10096</v>
      </c>
      <c r="O2713">
        <v>1</v>
      </c>
      <c r="P2713">
        <v>40000</v>
      </c>
      <c r="Q2713">
        <v>3</v>
      </c>
      <c r="R2713">
        <v>1</v>
      </c>
    </row>
    <row r="2714" spans="3:18" x14ac:dyDescent="0.3">
      <c r="C2714">
        <v>50039</v>
      </c>
      <c r="D2714">
        <v>1055</v>
      </c>
      <c r="E2714">
        <v>0</v>
      </c>
      <c r="G2714">
        <v>30</v>
      </c>
      <c r="H2714">
        <v>0</v>
      </c>
      <c r="I2714">
        <v>0</v>
      </c>
      <c r="J2714">
        <v>20</v>
      </c>
      <c r="K2714">
        <v>5</v>
      </c>
      <c r="L2714">
        <v>1</v>
      </c>
      <c r="M2714">
        <v>5</v>
      </c>
      <c r="N2714">
        <v>10102</v>
      </c>
      <c r="O2714">
        <v>1</v>
      </c>
      <c r="R2714">
        <v>1</v>
      </c>
    </row>
    <row r="2715" spans="3:18" x14ac:dyDescent="0.3">
      <c r="C2715">
        <v>50040</v>
      </c>
      <c r="D2715">
        <v>1055</v>
      </c>
      <c r="E2715">
        <v>0</v>
      </c>
      <c r="G2715">
        <v>45</v>
      </c>
      <c r="H2715">
        <v>0</v>
      </c>
      <c r="I2715">
        <v>0</v>
      </c>
      <c r="J2715">
        <v>20</v>
      </c>
      <c r="K2715">
        <v>5</v>
      </c>
      <c r="L2715">
        <v>1</v>
      </c>
      <c r="M2715">
        <v>5</v>
      </c>
      <c r="N2715">
        <v>10105</v>
      </c>
      <c r="O2715">
        <v>1</v>
      </c>
      <c r="R2715">
        <v>1</v>
      </c>
    </row>
    <row r="2716" spans="3:18" x14ac:dyDescent="0.3">
      <c r="C2716">
        <v>50041</v>
      </c>
      <c r="D2716">
        <v>1056</v>
      </c>
      <c r="E2716">
        <v>0</v>
      </c>
      <c r="G2716">
        <v>0</v>
      </c>
      <c r="H2716">
        <v>0</v>
      </c>
      <c r="I2716">
        <v>1</v>
      </c>
      <c r="N2716">
        <v>10109</v>
      </c>
      <c r="O2716">
        <v>150</v>
      </c>
      <c r="R2716">
        <v>1</v>
      </c>
    </row>
    <row r="2717" spans="3:18" x14ac:dyDescent="0.3">
      <c r="C2717">
        <v>50042</v>
      </c>
      <c r="D2717">
        <v>1056</v>
      </c>
      <c r="E2717">
        <v>0</v>
      </c>
      <c r="G2717">
        <v>10</v>
      </c>
      <c r="H2717">
        <v>0</v>
      </c>
      <c r="I2717">
        <v>0</v>
      </c>
      <c r="J2717">
        <v>25</v>
      </c>
      <c r="K2717">
        <v>5</v>
      </c>
      <c r="L2717">
        <v>1</v>
      </c>
      <c r="M2717">
        <v>5</v>
      </c>
      <c r="N2717">
        <v>10091</v>
      </c>
      <c r="O2717">
        <v>1</v>
      </c>
      <c r="R2717">
        <v>1</v>
      </c>
    </row>
    <row r="2718" spans="3:18" x14ac:dyDescent="0.3">
      <c r="C2718">
        <v>50043</v>
      </c>
      <c r="D2718">
        <v>1056</v>
      </c>
      <c r="E2718">
        <v>0</v>
      </c>
      <c r="G2718">
        <v>20</v>
      </c>
      <c r="H2718">
        <v>0</v>
      </c>
      <c r="I2718">
        <v>0</v>
      </c>
      <c r="J2718">
        <v>35</v>
      </c>
      <c r="K2718">
        <v>5</v>
      </c>
      <c r="L2718">
        <v>1</v>
      </c>
      <c r="M2718">
        <v>5</v>
      </c>
      <c r="N2718">
        <v>10092</v>
      </c>
      <c r="O2718">
        <v>1</v>
      </c>
      <c r="P2718">
        <v>40001</v>
      </c>
      <c r="Q2718">
        <v>1</v>
      </c>
      <c r="R2718">
        <v>1</v>
      </c>
    </row>
    <row r="2719" spans="3:18" x14ac:dyDescent="0.3">
      <c r="C2719">
        <v>50044</v>
      </c>
      <c r="D2719">
        <v>1056</v>
      </c>
      <c r="E2719">
        <v>0</v>
      </c>
      <c r="G2719">
        <v>30</v>
      </c>
      <c r="H2719">
        <v>0</v>
      </c>
      <c r="I2719">
        <v>0</v>
      </c>
      <c r="J2719">
        <v>45</v>
      </c>
      <c r="K2719">
        <v>5</v>
      </c>
      <c r="L2719">
        <v>1</v>
      </c>
      <c r="M2719">
        <v>5</v>
      </c>
      <c r="N2719">
        <v>10100</v>
      </c>
      <c r="O2719">
        <v>1</v>
      </c>
      <c r="R2719">
        <v>1</v>
      </c>
    </row>
    <row r="2720" spans="3:18" x14ac:dyDescent="0.3">
      <c r="C2720">
        <v>50045</v>
      </c>
      <c r="D2720">
        <v>2051</v>
      </c>
      <c r="E2720">
        <v>0</v>
      </c>
      <c r="G2720">
        <v>5</v>
      </c>
      <c r="H2720">
        <v>0</v>
      </c>
      <c r="I2720">
        <v>0</v>
      </c>
      <c r="J2720">
        <v>15</v>
      </c>
      <c r="K2720">
        <v>5</v>
      </c>
      <c r="L2720">
        <v>1</v>
      </c>
      <c r="M2720">
        <v>5</v>
      </c>
      <c r="N2720">
        <v>10092</v>
      </c>
      <c r="O2720">
        <v>1</v>
      </c>
      <c r="R2720">
        <v>1</v>
      </c>
    </row>
    <row r="2721" spans="3:18" x14ac:dyDescent="0.3">
      <c r="C2721">
        <v>50046</v>
      </c>
      <c r="D2721">
        <v>2051</v>
      </c>
      <c r="E2721">
        <v>0</v>
      </c>
      <c r="G2721">
        <v>15</v>
      </c>
      <c r="H2721">
        <v>0</v>
      </c>
      <c r="I2721">
        <v>0</v>
      </c>
      <c r="J2721">
        <v>15</v>
      </c>
      <c r="K2721">
        <v>5</v>
      </c>
      <c r="L2721">
        <v>1</v>
      </c>
      <c r="M2721">
        <v>5</v>
      </c>
      <c r="N2721">
        <v>10096</v>
      </c>
      <c r="O2721">
        <v>1</v>
      </c>
      <c r="R2721">
        <v>1</v>
      </c>
    </row>
    <row r="2722" spans="3:18" x14ac:dyDescent="0.3">
      <c r="C2722">
        <v>50047</v>
      </c>
      <c r="D2722">
        <v>2051</v>
      </c>
      <c r="E2722">
        <v>0</v>
      </c>
      <c r="G2722">
        <v>25</v>
      </c>
      <c r="H2722">
        <v>0</v>
      </c>
      <c r="I2722">
        <v>0</v>
      </c>
      <c r="J2722">
        <v>15</v>
      </c>
      <c r="K2722">
        <v>5</v>
      </c>
      <c r="L2722">
        <v>1</v>
      </c>
      <c r="M2722">
        <v>5</v>
      </c>
      <c r="N2722">
        <v>10100</v>
      </c>
      <c r="O2722">
        <v>1</v>
      </c>
      <c r="R2722">
        <v>1</v>
      </c>
    </row>
    <row r="2723" spans="3:18" x14ac:dyDescent="0.3">
      <c r="C2723">
        <v>50048</v>
      </c>
      <c r="D2723">
        <v>2051</v>
      </c>
      <c r="E2723">
        <v>0</v>
      </c>
      <c r="G2723">
        <v>35</v>
      </c>
      <c r="H2723">
        <v>0</v>
      </c>
      <c r="I2723">
        <v>0</v>
      </c>
      <c r="J2723">
        <v>15</v>
      </c>
      <c r="K2723">
        <v>5</v>
      </c>
      <c r="L2723">
        <v>1</v>
      </c>
      <c r="M2723">
        <v>5</v>
      </c>
      <c r="N2723">
        <v>10105</v>
      </c>
      <c r="O2723">
        <v>1</v>
      </c>
      <c r="R2723">
        <v>1</v>
      </c>
    </row>
    <row r="2724" spans="3:18" x14ac:dyDescent="0.3">
      <c r="C2724">
        <v>50049</v>
      </c>
      <c r="D2724">
        <v>2052</v>
      </c>
      <c r="E2724">
        <v>0</v>
      </c>
      <c r="G2724">
        <v>5</v>
      </c>
      <c r="H2724">
        <v>0</v>
      </c>
      <c r="I2724">
        <v>0</v>
      </c>
      <c r="J2724">
        <v>15</v>
      </c>
      <c r="K2724">
        <v>5</v>
      </c>
      <c r="L2724">
        <v>1</v>
      </c>
      <c r="M2724">
        <v>5</v>
      </c>
      <c r="N2724">
        <v>10092</v>
      </c>
      <c r="O2724">
        <v>1</v>
      </c>
      <c r="R2724">
        <v>1</v>
      </c>
    </row>
    <row r="2725" spans="3:18" x14ac:dyDescent="0.3">
      <c r="C2725">
        <v>50050</v>
      </c>
      <c r="D2725">
        <v>2052</v>
      </c>
      <c r="E2725">
        <v>0</v>
      </c>
      <c r="G2725">
        <v>15</v>
      </c>
      <c r="H2725">
        <v>0</v>
      </c>
      <c r="I2725">
        <v>0</v>
      </c>
      <c r="J2725">
        <v>15</v>
      </c>
      <c r="K2725">
        <v>5</v>
      </c>
      <c r="L2725">
        <v>1</v>
      </c>
      <c r="M2725">
        <v>5</v>
      </c>
      <c r="N2725">
        <v>10096</v>
      </c>
      <c r="O2725">
        <v>1</v>
      </c>
      <c r="R2725">
        <v>1</v>
      </c>
    </row>
    <row r="2726" spans="3:18" x14ac:dyDescent="0.3">
      <c r="C2726">
        <v>50051</v>
      </c>
      <c r="D2726">
        <v>2052</v>
      </c>
      <c r="E2726">
        <v>0</v>
      </c>
      <c r="G2726">
        <v>25</v>
      </c>
      <c r="H2726">
        <v>0</v>
      </c>
      <c r="I2726">
        <v>0</v>
      </c>
      <c r="J2726">
        <v>15</v>
      </c>
      <c r="K2726">
        <v>5</v>
      </c>
      <c r="L2726">
        <v>1</v>
      </c>
      <c r="M2726">
        <v>5</v>
      </c>
      <c r="N2726">
        <v>10101</v>
      </c>
      <c r="O2726">
        <v>1</v>
      </c>
      <c r="R2726">
        <v>1</v>
      </c>
    </row>
    <row r="2727" spans="3:18" x14ac:dyDescent="0.3">
      <c r="C2727">
        <v>50052</v>
      </c>
      <c r="D2727">
        <v>2052</v>
      </c>
      <c r="E2727">
        <v>0</v>
      </c>
      <c r="G2727">
        <v>35</v>
      </c>
      <c r="H2727">
        <v>0</v>
      </c>
      <c r="I2727">
        <v>0</v>
      </c>
      <c r="J2727">
        <v>15</v>
      </c>
      <c r="K2727">
        <v>5</v>
      </c>
      <c r="L2727">
        <v>1</v>
      </c>
      <c r="M2727">
        <v>5</v>
      </c>
      <c r="N2727">
        <v>10106</v>
      </c>
      <c r="O2727">
        <v>1</v>
      </c>
      <c r="R2727">
        <v>1</v>
      </c>
    </row>
    <row r="2728" spans="3:18" x14ac:dyDescent="0.3">
      <c r="C2728">
        <v>50053</v>
      </c>
      <c r="D2728">
        <v>2053</v>
      </c>
      <c r="E2728">
        <v>0</v>
      </c>
      <c r="G2728">
        <v>5</v>
      </c>
      <c r="H2728">
        <v>0</v>
      </c>
      <c r="I2728">
        <v>0</v>
      </c>
      <c r="J2728">
        <v>15</v>
      </c>
      <c r="K2728">
        <v>5</v>
      </c>
      <c r="L2728">
        <v>1</v>
      </c>
      <c r="M2728">
        <v>5</v>
      </c>
      <c r="N2728">
        <v>10092</v>
      </c>
      <c r="O2728">
        <v>1</v>
      </c>
      <c r="R2728">
        <v>1</v>
      </c>
    </row>
    <row r="2729" spans="3:18" x14ac:dyDescent="0.3">
      <c r="C2729">
        <v>50054</v>
      </c>
      <c r="D2729">
        <v>2053</v>
      </c>
      <c r="E2729">
        <v>0</v>
      </c>
      <c r="G2729">
        <v>15</v>
      </c>
      <c r="H2729">
        <v>0</v>
      </c>
      <c r="I2729">
        <v>0</v>
      </c>
      <c r="J2729">
        <v>15</v>
      </c>
      <c r="K2729">
        <v>5</v>
      </c>
      <c r="L2729">
        <v>1</v>
      </c>
      <c r="M2729">
        <v>5</v>
      </c>
      <c r="N2729">
        <v>10097</v>
      </c>
      <c r="O2729">
        <v>1</v>
      </c>
      <c r="R2729">
        <v>1</v>
      </c>
    </row>
    <row r="2730" spans="3:18" x14ac:dyDescent="0.3">
      <c r="C2730">
        <v>50055</v>
      </c>
      <c r="D2730">
        <v>2053</v>
      </c>
      <c r="E2730">
        <v>0</v>
      </c>
      <c r="G2730">
        <v>25</v>
      </c>
      <c r="H2730">
        <v>0</v>
      </c>
      <c r="I2730">
        <v>0</v>
      </c>
      <c r="J2730">
        <v>15</v>
      </c>
      <c r="K2730">
        <v>5</v>
      </c>
      <c r="L2730">
        <v>1</v>
      </c>
      <c r="M2730">
        <v>5</v>
      </c>
      <c r="N2730">
        <v>10101</v>
      </c>
      <c r="O2730">
        <v>1</v>
      </c>
      <c r="R2730">
        <v>1</v>
      </c>
    </row>
    <row r="2731" spans="3:18" x14ac:dyDescent="0.3">
      <c r="C2731">
        <v>50056</v>
      </c>
      <c r="D2731">
        <v>2053</v>
      </c>
      <c r="E2731">
        <v>0</v>
      </c>
      <c r="G2731">
        <v>35</v>
      </c>
      <c r="H2731">
        <v>0</v>
      </c>
      <c r="I2731">
        <v>0</v>
      </c>
      <c r="J2731">
        <v>15</v>
      </c>
      <c r="K2731">
        <v>5</v>
      </c>
      <c r="L2731">
        <v>1</v>
      </c>
      <c r="M2731">
        <v>5</v>
      </c>
      <c r="N2731">
        <v>10105</v>
      </c>
      <c r="O2731">
        <v>1</v>
      </c>
      <c r="R2731">
        <v>1</v>
      </c>
    </row>
    <row r="2732" spans="3:18" x14ac:dyDescent="0.3">
      <c r="C2732">
        <v>50057</v>
      </c>
      <c r="D2732">
        <v>2054</v>
      </c>
      <c r="E2732">
        <v>0</v>
      </c>
      <c r="G2732">
        <v>5</v>
      </c>
      <c r="H2732">
        <v>0</v>
      </c>
      <c r="I2732">
        <v>0</v>
      </c>
      <c r="J2732">
        <v>15</v>
      </c>
      <c r="K2732">
        <v>5</v>
      </c>
      <c r="L2732">
        <v>1</v>
      </c>
      <c r="M2732">
        <v>5</v>
      </c>
      <c r="N2732">
        <v>10092</v>
      </c>
      <c r="O2732">
        <v>1</v>
      </c>
      <c r="R2732">
        <v>1</v>
      </c>
    </row>
    <row r="2733" spans="3:18" x14ac:dyDescent="0.3">
      <c r="C2733">
        <v>50058</v>
      </c>
      <c r="D2733">
        <v>2054</v>
      </c>
      <c r="E2733">
        <v>0</v>
      </c>
      <c r="G2733">
        <v>15</v>
      </c>
      <c r="H2733">
        <v>0</v>
      </c>
      <c r="I2733">
        <v>0</v>
      </c>
      <c r="J2733">
        <v>15</v>
      </c>
      <c r="K2733">
        <v>5</v>
      </c>
      <c r="L2733">
        <v>1</v>
      </c>
      <c r="M2733">
        <v>5</v>
      </c>
      <c r="N2733">
        <v>10097</v>
      </c>
      <c r="O2733">
        <v>1</v>
      </c>
      <c r="R2733">
        <v>1</v>
      </c>
    </row>
    <row r="2734" spans="3:18" x14ac:dyDescent="0.3">
      <c r="C2734">
        <v>50059</v>
      </c>
      <c r="D2734">
        <v>2054</v>
      </c>
      <c r="E2734">
        <v>1</v>
      </c>
      <c r="F2734">
        <v>0.5</v>
      </c>
      <c r="I2734">
        <v>1</v>
      </c>
      <c r="N2734">
        <v>10096</v>
      </c>
      <c r="O2734">
        <v>1</v>
      </c>
      <c r="P2734">
        <v>40000</v>
      </c>
      <c r="Q2734">
        <v>3</v>
      </c>
      <c r="R2734">
        <v>1</v>
      </c>
    </row>
    <row r="2735" spans="3:18" x14ac:dyDescent="0.3">
      <c r="C2735">
        <v>50060</v>
      </c>
      <c r="D2735">
        <v>2054</v>
      </c>
      <c r="E2735">
        <v>0</v>
      </c>
      <c r="G2735">
        <v>25</v>
      </c>
      <c r="H2735">
        <v>0</v>
      </c>
      <c r="I2735">
        <v>0</v>
      </c>
      <c r="J2735">
        <v>15</v>
      </c>
      <c r="K2735">
        <v>5</v>
      </c>
      <c r="L2735">
        <v>1</v>
      </c>
      <c r="M2735">
        <v>5</v>
      </c>
      <c r="N2735">
        <v>10100</v>
      </c>
      <c r="O2735">
        <v>1</v>
      </c>
      <c r="R2735">
        <v>1</v>
      </c>
    </row>
    <row r="2736" spans="3:18" x14ac:dyDescent="0.3">
      <c r="C2736">
        <v>50061</v>
      </c>
      <c r="D2736">
        <v>2054</v>
      </c>
      <c r="E2736">
        <v>0</v>
      </c>
      <c r="G2736">
        <v>35</v>
      </c>
      <c r="H2736">
        <v>0</v>
      </c>
      <c r="I2736">
        <v>0</v>
      </c>
      <c r="J2736">
        <v>15</v>
      </c>
      <c r="K2736">
        <v>5</v>
      </c>
      <c r="L2736">
        <v>1</v>
      </c>
      <c r="M2736">
        <v>5</v>
      </c>
      <c r="N2736">
        <v>10106</v>
      </c>
      <c r="O2736">
        <v>1</v>
      </c>
      <c r="R2736">
        <v>1</v>
      </c>
    </row>
    <row r="2737" spans="3:18" x14ac:dyDescent="0.3">
      <c r="C2737">
        <v>50062</v>
      </c>
      <c r="D2737">
        <v>2055</v>
      </c>
      <c r="E2737">
        <v>0</v>
      </c>
      <c r="G2737">
        <v>5</v>
      </c>
      <c r="H2737">
        <v>0</v>
      </c>
      <c r="I2737">
        <v>0</v>
      </c>
      <c r="J2737">
        <v>15</v>
      </c>
      <c r="K2737">
        <v>5</v>
      </c>
      <c r="L2737">
        <v>1</v>
      </c>
      <c r="M2737">
        <v>5</v>
      </c>
      <c r="N2737">
        <v>10094</v>
      </c>
      <c r="O2737">
        <v>1</v>
      </c>
      <c r="R2737">
        <v>1</v>
      </c>
    </row>
    <row r="2738" spans="3:18" x14ac:dyDescent="0.3">
      <c r="C2738">
        <v>50063</v>
      </c>
      <c r="D2738">
        <v>2055</v>
      </c>
      <c r="E2738">
        <v>0</v>
      </c>
      <c r="G2738">
        <v>15</v>
      </c>
      <c r="H2738">
        <v>0</v>
      </c>
      <c r="I2738">
        <v>0</v>
      </c>
      <c r="J2738">
        <v>15</v>
      </c>
      <c r="K2738">
        <v>5</v>
      </c>
      <c r="L2738">
        <v>1</v>
      </c>
      <c r="M2738">
        <v>5</v>
      </c>
      <c r="N2738">
        <v>10098</v>
      </c>
      <c r="O2738">
        <v>1</v>
      </c>
      <c r="R2738">
        <v>1</v>
      </c>
    </row>
    <row r="2739" spans="3:18" x14ac:dyDescent="0.3">
      <c r="C2739">
        <v>50064</v>
      </c>
      <c r="D2739">
        <v>2055</v>
      </c>
      <c r="E2739">
        <v>1</v>
      </c>
      <c r="F2739">
        <v>0.5</v>
      </c>
      <c r="I2739">
        <v>1</v>
      </c>
      <c r="N2739">
        <v>10097</v>
      </c>
      <c r="O2739">
        <v>1</v>
      </c>
      <c r="P2739">
        <v>40000</v>
      </c>
      <c r="Q2739">
        <v>3</v>
      </c>
      <c r="R2739">
        <v>1</v>
      </c>
    </row>
    <row r="2740" spans="3:18" x14ac:dyDescent="0.3">
      <c r="C2740">
        <v>50065</v>
      </c>
      <c r="D2740">
        <v>2055</v>
      </c>
      <c r="E2740">
        <v>0</v>
      </c>
      <c r="G2740">
        <v>25</v>
      </c>
      <c r="H2740">
        <v>0</v>
      </c>
      <c r="I2740">
        <v>0</v>
      </c>
      <c r="J2740">
        <v>15</v>
      </c>
      <c r="K2740">
        <v>5</v>
      </c>
      <c r="L2740">
        <v>1</v>
      </c>
      <c r="M2740">
        <v>5</v>
      </c>
      <c r="N2740">
        <v>10099</v>
      </c>
      <c r="O2740">
        <v>1</v>
      </c>
      <c r="R2740">
        <v>1</v>
      </c>
    </row>
    <row r="2741" spans="3:18" x14ac:dyDescent="0.3">
      <c r="C2741">
        <v>50066</v>
      </c>
      <c r="D2741">
        <v>2055</v>
      </c>
      <c r="E2741">
        <v>0</v>
      </c>
      <c r="G2741">
        <v>35</v>
      </c>
      <c r="H2741">
        <v>0</v>
      </c>
      <c r="I2741">
        <v>0</v>
      </c>
      <c r="J2741">
        <v>15</v>
      </c>
      <c r="K2741">
        <v>5</v>
      </c>
      <c r="L2741">
        <v>1</v>
      </c>
      <c r="M2741">
        <v>5</v>
      </c>
      <c r="N2741">
        <v>10106</v>
      </c>
      <c r="O2741">
        <v>1</v>
      </c>
      <c r="R2741">
        <v>1</v>
      </c>
    </row>
    <row r="2742" spans="3:18" x14ac:dyDescent="0.3">
      <c r="C2742">
        <v>50067</v>
      </c>
      <c r="D2742">
        <v>2056</v>
      </c>
      <c r="E2742">
        <v>0</v>
      </c>
      <c r="G2742">
        <v>0</v>
      </c>
      <c r="H2742">
        <v>0</v>
      </c>
      <c r="I2742">
        <v>1</v>
      </c>
      <c r="N2742">
        <v>10110</v>
      </c>
      <c r="O2742">
        <v>60</v>
      </c>
      <c r="R2742">
        <v>1</v>
      </c>
    </row>
    <row r="2743" spans="3:18" x14ac:dyDescent="0.3">
      <c r="C2743">
        <v>50068</v>
      </c>
      <c r="D2743">
        <v>2056</v>
      </c>
      <c r="E2743">
        <v>0</v>
      </c>
      <c r="G2743">
        <v>5</v>
      </c>
      <c r="H2743">
        <v>0</v>
      </c>
      <c r="I2743">
        <v>0</v>
      </c>
      <c r="J2743">
        <v>15</v>
      </c>
      <c r="K2743">
        <v>5</v>
      </c>
      <c r="L2743">
        <v>1</v>
      </c>
      <c r="M2743">
        <v>5</v>
      </c>
      <c r="N2743">
        <v>10094</v>
      </c>
      <c r="O2743">
        <v>1</v>
      </c>
      <c r="R2743">
        <v>1</v>
      </c>
    </row>
    <row r="2744" spans="3:18" x14ac:dyDescent="0.3">
      <c r="C2744">
        <v>50069</v>
      </c>
      <c r="D2744">
        <v>2056</v>
      </c>
      <c r="E2744">
        <v>0</v>
      </c>
      <c r="G2744">
        <v>15</v>
      </c>
      <c r="H2744">
        <v>0</v>
      </c>
      <c r="I2744">
        <v>0</v>
      </c>
      <c r="J2744">
        <v>15</v>
      </c>
      <c r="K2744">
        <v>5</v>
      </c>
      <c r="L2744">
        <v>1</v>
      </c>
      <c r="M2744">
        <v>5</v>
      </c>
      <c r="N2744">
        <v>10097</v>
      </c>
      <c r="O2744">
        <v>1</v>
      </c>
      <c r="R2744">
        <v>1</v>
      </c>
    </row>
    <row r="2745" spans="3:18" x14ac:dyDescent="0.3">
      <c r="C2745">
        <v>50070</v>
      </c>
      <c r="D2745">
        <v>2056</v>
      </c>
      <c r="E2745">
        <v>0</v>
      </c>
      <c r="G2745">
        <v>25</v>
      </c>
      <c r="H2745">
        <v>0</v>
      </c>
      <c r="I2745">
        <v>0</v>
      </c>
      <c r="J2745">
        <v>15</v>
      </c>
      <c r="K2745">
        <v>5</v>
      </c>
      <c r="L2745">
        <v>1</v>
      </c>
      <c r="M2745">
        <v>5</v>
      </c>
      <c r="N2745">
        <v>10101</v>
      </c>
      <c r="O2745">
        <v>1</v>
      </c>
      <c r="R2745">
        <v>1</v>
      </c>
    </row>
    <row r="2746" spans="3:18" x14ac:dyDescent="0.3">
      <c r="C2746">
        <v>50071</v>
      </c>
      <c r="D2746">
        <v>2056</v>
      </c>
      <c r="E2746">
        <v>0</v>
      </c>
      <c r="G2746">
        <v>35</v>
      </c>
      <c r="H2746">
        <v>0</v>
      </c>
      <c r="I2746">
        <v>0</v>
      </c>
      <c r="J2746">
        <v>15</v>
      </c>
      <c r="K2746">
        <v>5</v>
      </c>
      <c r="L2746">
        <v>1</v>
      </c>
      <c r="M2746">
        <v>5</v>
      </c>
      <c r="N2746">
        <v>10106</v>
      </c>
      <c r="O2746">
        <v>1</v>
      </c>
      <c r="R2746">
        <v>1</v>
      </c>
    </row>
    <row r="2747" spans="3:18" x14ac:dyDescent="0.3">
      <c r="C2747">
        <v>60001</v>
      </c>
      <c r="D2747">
        <v>1061</v>
      </c>
      <c r="E2747">
        <v>0</v>
      </c>
      <c r="G2747">
        <v>5</v>
      </c>
      <c r="H2747">
        <v>0</v>
      </c>
      <c r="I2747">
        <v>0</v>
      </c>
      <c r="J2747">
        <v>20</v>
      </c>
      <c r="K2747">
        <v>4</v>
      </c>
      <c r="L2747">
        <v>1</v>
      </c>
      <c r="M2747">
        <v>6</v>
      </c>
      <c r="N2747">
        <v>10001</v>
      </c>
      <c r="O2747">
        <v>20</v>
      </c>
      <c r="R2747">
        <v>1</v>
      </c>
    </row>
    <row r="2748" spans="3:18" x14ac:dyDescent="0.3">
      <c r="C2748">
        <v>60002</v>
      </c>
      <c r="D2748">
        <v>1061</v>
      </c>
      <c r="E2748">
        <v>0</v>
      </c>
      <c r="G2748">
        <v>10</v>
      </c>
      <c r="H2748">
        <v>0</v>
      </c>
      <c r="I2748">
        <v>0</v>
      </c>
      <c r="J2748">
        <v>25</v>
      </c>
      <c r="K2748">
        <v>4</v>
      </c>
      <c r="L2748">
        <v>1</v>
      </c>
      <c r="M2748">
        <v>6</v>
      </c>
      <c r="N2748">
        <v>10028</v>
      </c>
      <c r="O2748">
        <v>20</v>
      </c>
      <c r="R2748">
        <v>1</v>
      </c>
    </row>
    <row r="2749" spans="3:18" x14ac:dyDescent="0.3">
      <c r="C2749">
        <v>60003</v>
      </c>
      <c r="D2749">
        <v>1061</v>
      </c>
      <c r="E2749">
        <v>0</v>
      </c>
      <c r="G2749">
        <v>15</v>
      </c>
      <c r="H2749">
        <v>0</v>
      </c>
      <c r="I2749">
        <v>0</v>
      </c>
      <c r="J2749">
        <v>30</v>
      </c>
      <c r="K2749">
        <v>4</v>
      </c>
      <c r="L2749">
        <v>1</v>
      </c>
      <c r="M2749">
        <v>6</v>
      </c>
      <c r="N2749">
        <v>10054</v>
      </c>
      <c r="O2749">
        <v>20</v>
      </c>
      <c r="R2749">
        <v>1</v>
      </c>
    </row>
    <row r="2750" spans="3:18" x14ac:dyDescent="0.3">
      <c r="C2750">
        <v>60004</v>
      </c>
      <c r="D2750">
        <v>1061</v>
      </c>
      <c r="E2750">
        <v>0</v>
      </c>
      <c r="G2750">
        <v>20</v>
      </c>
      <c r="H2750">
        <v>0</v>
      </c>
      <c r="I2750">
        <v>0</v>
      </c>
      <c r="J2750">
        <v>35</v>
      </c>
      <c r="K2750">
        <v>4</v>
      </c>
      <c r="L2750">
        <v>1</v>
      </c>
      <c r="M2750">
        <v>6</v>
      </c>
      <c r="N2750">
        <v>10082</v>
      </c>
      <c r="O2750">
        <v>20</v>
      </c>
      <c r="R2750">
        <v>1</v>
      </c>
    </row>
    <row r="2751" spans="3:18" x14ac:dyDescent="0.3">
      <c r="C2751">
        <v>60005</v>
      </c>
      <c r="D2751">
        <v>1062</v>
      </c>
      <c r="E2751">
        <v>0</v>
      </c>
      <c r="G2751">
        <v>1</v>
      </c>
      <c r="H2751">
        <v>0</v>
      </c>
      <c r="I2751">
        <v>4</v>
      </c>
      <c r="J2751">
        <v>25</v>
      </c>
      <c r="K2751">
        <v>4</v>
      </c>
      <c r="L2751">
        <v>1</v>
      </c>
      <c r="M2751">
        <v>6</v>
      </c>
      <c r="N2751">
        <v>10024</v>
      </c>
      <c r="O2751">
        <v>20</v>
      </c>
      <c r="R2751">
        <v>1</v>
      </c>
    </row>
    <row r="2752" spans="3:18" x14ac:dyDescent="0.3">
      <c r="C2752">
        <v>60006</v>
      </c>
      <c r="D2752">
        <v>1062</v>
      </c>
      <c r="E2752">
        <v>0</v>
      </c>
      <c r="G2752">
        <v>1</v>
      </c>
      <c r="H2752">
        <v>0</v>
      </c>
      <c r="I2752">
        <v>4</v>
      </c>
      <c r="J2752">
        <v>15</v>
      </c>
      <c r="K2752">
        <v>4</v>
      </c>
      <c r="L2752">
        <v>1</v>
      </c>
      <c r="M2752">
        <v>6</v>
      </c>
      <c r="N2752">
        <v>10027</v>
      </c>
      <c r="O2752">
        <v>20</v>
      </c>
      <c r="R2752" t="s">
        <v>58</v>
      </c>
    </row>
    <row r="2753" spans="3:18" x14ac:dyDescent="0.3">
      <c r="C2753">
        <v>60007</v>
      </c>
      <c r="D2753">
        <v>1062</v>
      </c>
      <c r="E2753">
        <v>0</v>
      </c>
      <c r="G2753">
        <v>42</v>
      </c>
      <c r="H2753">
        <v>0</v>
      </c>
      <c r="I2753">
        <v>0</v>
      </c>
      <c r="J2753">
        <v>42</v>
      </c>
      <c r="K2753">
        <v>4</v>
      </c>
      <c r="L2753">
        <v>1</v>
      </c>
      <c r="M2753">
        <v>6</v>
      </c>
      <c r="N2753">
        <v>10076</v>
      </c>
      <c r="O2753">
        <v>20</v>
      </c>
      <c r="R2753">
        <v>1</v>
      </c>
    </row>
    <row r="2754" spans="3:18" x14ac:dyDescent="0.3">
      <c r="C2754">
        <v>60008</v>
      </c>
      <c r="D2754">
        <v>1062</v>
      </c>
      <c r="E2754">
        <v>0</v>
      </c>
      <c r="G2754">
        <v>57</v>
      </c>
      <c r="H2754">
        <v>0</v>
      </c>
      <c r="I2754">
        <v>0</v>
      </c>
      <c r="J2754">
        <v>57</v>
      </c>
      <c r="K2754">
        <v>4</v>
      </c>
      <c r="L2754">
        <v>1</v>
      </c>
      <c r="M2754">
        <v>6</v>
      </c>
      <c r="N2754">
        <v>10104</v>
      </c>
      <c r="O2754">
        <v>20</v>
      </c>
      <c r="R2754">
        <v>1</v>
      </c>
    </row>
    <row r="2755" spans="3:18" x14ac:dyDescent="0.3">
      <c r="C2755">
        <v>60009</v>
      </c>
      <c r="D2755">
        <v>1063</v>
      </c>
      <c r="E2755">
        <v>0</v>
      </c>
      <c r="G2755">
        <v>5</v>
      </c>
      <c r="H2755">
        <v>0</v>
      </c>
      <c r="I2755">
        <v>3</v>
      </c>
      <c r="J2755">
        <v>25</v>
      </c>
      <c r="K2755">
        <v>10</v>
      </c>
      <c r="L2755">
        <v>1</v>
      </c>
      <c r="M2755">
        <v>6</v>
      </c>
      <c r="N2755">
        <v>10046</v>
      </c>
      <c r="O2755">
        <v>1</v>
      </c>
      <c r="R2755">
        <v>1</v>
      </c>
    </row>
    <row r="2756" spans="3:18" x14ac:dyDescent="0.3">
      <c r="C2756">
        <v>60010</v>
      </c>
      <c r="D2756">
        <v>1063</v>
      </c>
      <c r="E2756">
        <v>0</v>
      </c>
      <c r="G2756">
        <v>10</v>
      </c>
      <c r="H2756">
        <v>0</v>
      </c>
      <c r="I2756">
        <v>2</v>
      </c>
      <c r="J2756">
        <v>25</v>
      </c>
      <c r="K2756">
        <v>10</v>
      </c>
      <c r="L2756">
        <v>1</v>
      </c>
      <c r="M2756">
        <v>6</v>
      </c>
      <c r="N2756">
        <v>10050</v>
      </c>
      <c r="O2756">
        <v>1</v>
      </c>
      <c r="R2756">
        <v>1</v>
      </c>
    </row>
    <row r="2757" spans="3:18" x14ac:dyDescent="0.3">
      <c r="C2757">
        <v>60011</v>
      </c>
      <c r="D2757">
        <v>1063</v>
      </c>
      <c r="E2757">
        <v>0</v>
      </c>
      <c r="G2757">
        <v>15</v>
      </c>
      <c r="H2757">
        <v>0</v>
      </c>
      <c r="I2757">
        <v>1</v>
      </c>
      <c r="J2757">
        <v>25</v>
      </c>
      <c r="K2757">
        <v>10</v>
      </c>
      <c r="L2757">
        <v>1</v>
      </c>
      <c r="M2757">
        <v>6</v>
      </c>
      <c r="N2757">
        <v>10099</v>
      </c>
      <c r="O2757">
        <v>1</v>
      </c>
      <c r="R2757">
        <v>1</v>
      </c>
    </row>
    <row r="2758" spans="3:18" x14ac:dyDescent="0.3">
      <c r="C2758">
        <v>60012</v>
      </c>
      <c r="D2758">
        <v>1063</v>
      </c>
      <c r="E2758">
        <v>0</v>
      </c>
      <c r="G2758">
        <v>20</v>
      </c>
      <c r="H2758">
        <v>0</v>
      </c>
      <c r="I2758">
        <v>1</v>
      </c>
      <c r="J2758">
        <v>25</v>
      </c>
      <c r="K2758">
        <v>10</v>
      </c>
      <c r="L2758">
        <v>1</v>
      </c>
      <c r="M2758">
        <v>6</v>
      </c>
      <c r="N2758">
        <v>10015</v>
      </c>
      <c r="O2758">
        <v>1</v>
      </c>
      <c r="R2758">
        <v>1</v>
      </c>
    </row>
    <row r="2759" spans="3:18" x14ac:dyDescent="0.3">
      <c r="C2759">
        <v>60013</v>
      </c>
      <c r="D2759">
        <v>1063</v>
      </c>
      <c r="E2759">
        <v>0</v>
      </c>
      <c r="G2759">
        <v>30</v>
      </c>
      <c r="H2759">
        <v>0</v>
      </c>
      <c r="I2759">
        <v>0</v>
      </c>
      <c r="J2759">
        <v>30</v>
      </c>
      <c r="K2759">
        <v>10</v>
      </c>
      <c r="L2759">
        <v>1</v>
      </c>
      <c r="M2759">
        <v>6</v>
      </c>
      <c r="N2759">
        <v>10096</v>
      </c>
      <c r="O2759">
        <v>5</v>
      </c>
      <c r="R2759">
        <v>1</v>
      </c>
    </row>
    <row r="2760" spans="3:18" x14ac:dyDescent="0.3">
      <c r="C2760">
        <v>60014</v>
      </c>
      <c r="D2760">
        <v>1063</v>
      </c>
      <c r="E2760">
        <v>0</v>
      </c>
      <c r="G2760">
        <v>35</v>
      </c>
      <c r="H2760">
        <v>0</v>
      </c>
      <c r="I2760">
        <v>0</v>
      </c>
      <c r="J2760">
        <v>35</v>
      </c>
      <c r="K2760">
        <v>10</v>
      </c>
      <c r="L2760">
        <v>1</v>
      </c>
      <c r="M2760">
        <v>6</v>
      </c>
      <c r="N2760">
        <v>10100</v>
      </c>
      <c r="O2760">
        <v>10</v>
      </c>
      <c r="R2760">
        <v>1</v>
      </c>
    </row>
    <row r="2761" spans="3:18" x14ac:dyDescent="0.3">
      <c r="C2761">
        <v>60015</v>
      </c>
      <c r="D2761">
        <v>1063</v>
      </c>
      <c r="E2761">
        <v>0</v>
      </c>
      <c r="G2761">
        <v>40</v>
      </c>
      <c r="H2761">
        <v>0</v>
      </c>
      <c r="I2761">
        <v>0</v>
      </c>
      <c r="J2761">
        <v>40</v>
      </c>
      <c r="K2761">
        <v>10</v>
      </c>
      <c r="L2761">
        <v>1</v>
      </c>
      <c r="M2761">
        <v>6</v>
      </c>
      <c r="N2761">
        <v>10045</v>
      </c>
      <c r="O2761">
        <v>15</v>
      </c>
      <c r="R2761">
        <v>1</v>
      </c>
    </row>
    <row r="2762" spans="3:18" x14ac:dyDescent="0.3">
      <c r="C2762">
        <v>60016</v>
      </c>
      <c r="D2762">
        <v>1063</v>
      </c>
      <c r="E2762">
        <v>0</v>
      </c>
      <c r="G2762">
        <v>45</v>
      </c>
      <c r="H2762">
        <v>0</v>
      </c>
      <c r="I2762">
        <v>0</v>
      </c>
      <c r="J2762">
        <v>50</v>
      </c>
      <c r="K2762">
        <v>10</v>
      </c>
      <c r="L2762">
        <v>1</v>
      </c>
      <c r="M2762">
        <v>6</v>
      </c>
      <c r="N2762">
        <v>10050</v>
      </c>
      <c r="O2762">
        <v>20</v>
      </c>
      <c r="R2762">
        <v>1</v>
      </c>
    </row>
    <row r="2763" spans="3:18" x14ac:dyDescent="0.3">
      <c r="C2763">
        <v>60017</v>
      </c>
      <c r="D2763">
        <v>1063</v>
      </c>
      <c r="E2763">
        <v>0</v>
      </c>
      <c r="G2763">
        <v>80</v>
      </c>
      <c r="H2763">
        <v>0</v>
      </c>
      <c r="I2763">
        <v>0</v>
      </c>
      <c r="J2763">
        <v>60</v>
      </c>
      <c r="K2763">
        <v>10</v>
      </c>
      <c r="L2763">
        <v>1</v>
      </c>
      <c r="M2763">
        <v>6</v>
      </c>
      <c r="N2763">
        <v>10099</v>
      </c>
      <c r="O2763">
        <v>25</v>
      </c>
      <c r="R2763">
        <v>1</v>
      </c>
    </row>
    <row r="2764" spans="3:18" x14ac:dyDescent="0.3">
      <c r="C2764">
        <v>60018</v>
      </c>
      <c r="D2764">
        <v>1063</v>
      </c>
      <c r="E2764">
        <v>0</v>
      </c>
      <c r="G2764">
        <v>85</v>
      </c>
      <c r="H2764">
        <v>0</v>
      </c>
      <c r="I2764">
        <v>0</v>
      </c>
      <c r="J2764">
        <v>70</v>
      </c>
      <c r="K2764">
        <v>10</v>
      </c>
      <c r="L2764">
        <v>1</v>
      </c>
      <c r="M2764">
        <v>6</v>
      </c>
      <c r="N2764">
        <v>10015</v>
      </c>
      <c r="O2764">
        <v>30</v>
      </c>
      <c r="R2764">
        <v>1</v>
      </c>
    </row>
    <row r="2765" spans="3:18" x14ac:dyDescent="0.3">
      <c r="C2765">
        <v>60019</v>
      </c>
      <c r="D2765">
        <v>1063</v>
      </c>
      <c r="E2765">
        <v>0</v>
      </c>
      <c r="G2765">
        <v>90</v>
      </c>
      <c r="H2765">
        <v>0</v>
      </c>
      <c r="I2765">
        <v>0</v>
      </c>
      <c r="J2765">
        <v>80</v>
      </c>
      <c r="K2765">
        <v>10</v>
      </c>
      <c r="L2765">
        <v>1</v>
      </c>
      <c r="M2765">
        <v>6</v>
      </c>
      <c r="N2765">
        <v>10096</v>
      </c>
      <c r="O2765">
        <v>30</v>
      </c>
      <c r="R2765">
        <v>1</v>
      </c>
    </row>
    <row r="2766" spans="3:18" x14ac:dyDescent="0.3">
      <c r="C2766">
        <v>60020</v>
      </c>
      <c r="D2766">
        <v>1063</v>
      </c>
      <c r="E2766">
        <v>0</v>
      </c>
      <c r="G2766">
        <v>95</v>
      </c>
      <c r="H2766">
        <v>0</v>
      </c>
      <c r="I2766">
        <v>0</v>
      </c>
      <c r="J2766">
        <v>100</v>
      </c>
      <c r="K2766">
        <v>10</v>
      </c>
      <c r="L2766">
        <v>1</v>
      </c>
      <c r="M2766">
        <v>6</v>
      </c>
      <c r="N2766">
        <v>10100</v>
      </c>
      <c r="O2766">
        <v>30</v>
      </c>
      <c r="R2766">
        <v>1</v>
      </c>
    </row>
    <row r="2767" spans="3:18" x14ac:dyDescent="0.3">
      <c r="C2767">
        <v>60021</v>
      </c>
      <c r="D2767">
        <v>1064</v>
      </c>
      <c r="E2767">
        <v>0</v>
      </c>
      <c r="G2767">
        <v>5</v>
      </c>
      <c r="H2767">
        <v>0</v>
      </c>
      <c r="I2767">
        <v>0</v>
      </c>
      <c r="J2767">
        <v>20</v>
      </c>
      <c r="K2767">
        <v>4</v>
      </c>
      <c r="L2767">
        <v>1</v>
      </c>
      <c r="M2767">
        <v>6</v>
      </c>
      <c r="N2767">
        <v>10068</v>
      </c>
      <c r="O2767">
        <v>20</v>
      </c>
      <c r="R2767">
        <v>1</v>
      </c>
    </row>
    <row r="2768" spans="3:18" x14ac:dyDescent="0.3">
      <c r="C2768">
        <v>60022</v>
      </c>
      <c r="D2768">
        <v>1064</v>
      </c>
      <c r="E2768">
        <v>0</v>
      </c>
      <c r="G2768">
        <v>10</v>
      </c>
      <c r="H2768">
        <v>0</v>
      </c>
      <c r="I2768">
        <v>0</v>
      </c>
      <c r="J2768">
        <v>28</v>
      </c>
      <c r="K2768">
        <v>4</v>
      </c>
      <c r="L2768">
        <v>1</v>
      </c>
      <c r="M2768">
        <v>6</v>
      </c>
      <c r="N2768">
        <v>10073</v>
      </c>
      <c r="O2768">
        <v>20</v>
      </c>
      <c r="R2768">
        <v>1</v>
      </c>
    </row>
    <row r="2769" spans="3:18" x14ac:dyDescent="0.3">
      <c r="C2769">
        <v>60023</v>
      </c>
      <c r="D2769">
        <v>1064</v>
      </c>
      <c r="E2769">
        <v>0</v>
      </c>
      <c r="G2769">
        <v>15</v>
      </c>
      <c r="H2769">
        <v>0</v>
      </c>
      <c r="I2769">
        <v>0</v>
      </c>
      <c r="J2769">
        <v>35</v>
      </c>
      <c r="K2769">
        <v>4</v>
      </c>
      <c r="L2769">
        <v>1</v>
      </c>
      <c r="M2769">
        <v>6</v>
      </c>
      <c r="N2769">
        <v>10011</v>
      </c>
      <c r="O2769">
        <v>20</v>
      </c>
      <c r="R2769">
        <v>1</v>
      </c>
    </row>
    <row r="2770" spans="3:18" x14ac:dyDescent="0.3">
      <c r="C2770">
        <v>60024</v>
      </c>
      <c r="D2770">
        <v>1064</v>
      </c>
      <c r="E2770">
        <v>0</v>
      </c>
      <c r="G2770">
        <v>20</v>
      </c>
      <c r="H2770">
        <v>0</v>
      </c>
      <c r="I2770">
        <v>0</v>
      </c>
      <c r="J2770">
        <v>47</v>
      </c>
      <c r="K2770">
        <v>4</v>
      </c>
      <c r="L2770">
        <v>1</v>
      </c>
      <c r="M2770">
        <v>6</v>
      </c>
      <c r="N2770">
        <v>10036</v>
      </c>
      <c r="O2770">
        <v>20</v>
      </c>
      <c r="R2770">
        <v>1</v>
      </c>
    </row>
    <row r="2771" spans="3:18" x14ac:dyDescent="0.3">
      <c r="C2771">
        <v>60025</v>
      </c>
      <c r="D2771">
        <v>1065</v>
      </c>
      <c r="E2771">
        <v>0</v>
      </c>
      <c r="G2771">
        <v>5</v>
      </c>
      <c r="H2771">
        <v>0</v>
      </c>
      <c r="I2771">
        <v>0</v>
      </c>
      <c r="J2771">
        <v>20</v>
      </c>
      <c r="K2771">
        <v>4</v>
      </c>
      <c r="L2771">
        <v>1</v>
      </c>
      <c r="M2771">
        <v>6</v>
      </c>
      <c r="N2771">
        <v>10091</v>
      </c>
      <c r="O2771">
        <v>20</v>
      </c>
      <c r="R2771">
        <v>1</v>
      </c>
    </row>
    <row r="2772" spans="3:18" x14ac:dyDescent="0.3">
      <c r="C2772">
        <v>60026</v>
      </c>
      <c r="D2772">
        <v>1065</v>
      </c>
      <c r="E2772">
        <v>0</v>
      </c>
      <c r="G2772">
        <v>10</v>
      </c>
      <c r="H2772">
        <v>0</v>
      </c>
      <c r="I2772">
        <v>0</v>
      </c>
      <c r="J2772">
        <v>25</v>
      </c>
      <c r="K2772">
        <v>4</v>
      </c>
      <c r="L2772">
        <v>1</v>
      </c>
      <c r="M2772">
        <v>6</v>
      </c>
      <c r="N2772">
        <v>10095</v>
      </c>
      <c r="O2772">
        <v>20</v>
      </c>
      <c r="R2772">
        <v>1</v>
      </c>
    </row>
    <row r="2773" spans="3:18" x14ac:dyDescent="0.3">
      <c r="C2773">
        <v>60027</v>
      </c>
      <c r="D2773">
        <v>1065</v>
      </c>
      <c r="E2773">
        <v>0</v>
      </c>
      <c r="G2773">
        <v>15</v>
      </c>
      <c r="H2773">
        <v>0</v>
      </c>
      <c r="I2773">
        <v>0</v>
      </c>
      <c r="J2773">
        <v>30</v>
      </c>
      <c r="K2773">
        <v>4</v>
      </c>
      <c r="L2773">
        <v>1</v>
      </c>
      <c r="M2773">
        <v>6</v>
      </c>
      <c r="N2773">
        <v>10032</v>
      </c>
      <c r="O2773">
        <v>20</v>
      </c>
      <c r="R2773">
        <v>1</v>
      </c>
    </row>
    <row r="2774" spans="3:18" x14ac:dyDescent="0.3">
      <c r="C2774">
        <v>60028</v>
      </c>
      <c r="D2774">
        <v>1065</v>
      </c>
      <c r="E2774">
        <v>0</v>
      </c>
      <c r="G2774">
        <v>20</v>
      </c>
      <c r="H2774">
        <v>0</v>
      </c>
      <c r="I2774">
        <v>0</v>
      </c>
      <c r="J2774">
        <v>35</v>
      </c>
      <c r="K2774">
        <v>4</v>
      </c>
      <c r="L2774">
        <v>1</v>
      </c>
      <c r="M2774">
        <v>6</v>
      </c>
      <c r="N2774">
        <v>10040</v>
      </c>
      <c r="O2774">
        <v>20</v>
      </c>
      <c r="R2774">
        <v>1</v>
      </c>
    </row>
    <row r="2775" spans="3:18" x14ac:dyDescent="0.3">
      <c r="C2775">
        <v>60029</v>
      </c>
      <c r="D2775">
        <v>1066</v>
      </c>
      <c r="E2775">
        <v>0</v>
      </c>
      <c r="G2775">
        <v>5</v>
      </c>
      <c r="H2775">
        <v>0</v>
      </c>
      <c r="I2775">
        <v>0</v>
      </c>
      <c r="J2775">
        <v>25</v>
      </c>
      <c r="K2775">
        <v>10</v>
      </c>
      <c r="L2775">
        <v>1</v>
      </c>
      <c r="M2775">
        <v>6</v>
      </c>
      <c r="N2775">
        <v>10067</v>
      </c>
      <c r="O2775">
        <v>5</v>
      </c>
      <c r="R2775">
        <v>1</v>
      </c>
    </row>
    <row r="2776" spans="3:18" x14ac:dyDescent="0.3">
      <c r="C2776">
        <v>60030</v>
      </c>
      <c r="D2776">
        <v>1066</v>
      </c>
      <c r="E2776">
        <v>0</v>
      </c>
      <c r="G2776">
        <v>10</v>
      </c>
      <c r="H2776">
        <v>0</v>
      </c>
      <c r="I2776">
        <v>0</v>
      </c>
      <c r="J2776">
        <v>32</v>
      </c>
      <c r="K2776">
        <v>10</v>
      </c>
      <c r="L2776">
        <v>1</v>
      </c>
      <c r="M2776">
        <v>6</v>
      </c>
      <c r="N2776">
        <v>10068</v>
      </c>
      <c r="O2776">
        <v>5</v>
      </c>
      <c r="R2776">
        <v>1</v>
      </c>
    </row>
    <row r="2777" spans="3:18" x14ac:dyDescent="0.3">
      <c r="C2777">
        <v>60031</v>
      </c>
      <c r="D2777">
        <v>1066</v>
      </c>
      <c r="E2777">
        <v>0</v>
      </c>
      <c r="G2777">
        <v>15</v>
      </c>
      <c r="H2777">
        <v>0</v>
      </c>
      <c r="I2777">
        <v>0</v>
      </c>
      <c r="J2777">
        <v>40</v>
      </c>
      <c r="K2777">
        <v>10</v>
      </c>
      <c r="L2777">
        <v>1</v>
      </c>
      <c r="M2777">
        <v>6</v>
      </c>
      <c r="N2777">
        <v>10050</v>
      </c>
      <c r="O2777">
        <v>5</v>
      </c>
      <c r="R2777">
        <v>1</v>
      </c>
    </row>
    <row r="2778" spans="3:18" x14ac:dyDescent="0.3">
      <c r="C2778">
        <v>60032</v>
      </c>
      <c r="D2778">
        <v>1066</v>
      </c>
      <c r="E2778">
        <v>0</v>
      </c>
      <c r="G2778">
        <v>20</v>
      </c>
      <c r="H2778">
        <v>0</v>
      </c>
      <c r="I2778">
        <v>0</v>
      </c>
      <c r="J2778">
        <v>50</v>
      </c>
      <c r="K2778">
        <v>10</v>
      </c>
      <c r="L2778">
        <v>1</v>
      </c>
      <c r="M2778">
        <v>6</v>
      </c>
      <c r="N2778">
        <v>10055</v>
      </c>
      <c r="O2778">
        <v>5</v>
      </c>
      <c r="R2778">
        <v>1</v>
      </c>
    </row>
    <row r="2779" spans="3:18" x14ac:dyDescent="0.3">
      <c r="C2779">
        <v>60033</v>
      </c>
      <c r="D2779">
        <v>1066</v>
      </c>
      <c r="E2779">
        <v>0</v>
      </c>
      <c r="G2779">
        <v>30</v>
      </c>
      <c r="H2779">
        <v>0</v>
      </c>
      <c r="I2779">
        <v>0</v>
      </c>
      <c r="J2779">
        <v>55</v>
      </c>
      <c r="K2779">
        <v>10</v>
      </c>
      <c r="L2779">
        <v>1</v>
      </c>
      <c r="M2779">
        <v>6</v>
      </c>
      <c r="N2779">
        <v>10096</v>
      </c>
      <c r="O2779">
        <v>10</v>
      </c>
      <c r="R2779">
        <v>1</v>
      </c>
    </row>
    <row r="2780" spans="3:18" x14ac:dyDescent="0.3">
      <c r="C2780">
        <v>60034</v>
      </c>
      <c r="D2780">
        <v>1066</v>
      </c>
      <c r="E2780">
        <v>0</v>
      </c>
      <c r="G2780">
        <v>35</v>
      </c>
      <c r="H2780">
        <v>0</v>
      </c>
      <c r="I2780">
        <v>0</v>
      </c>
      <c r="J2780">
        <v>65</v>
      </c>
      <c r="K2780">
        <v>10</v>
      </c>
      <c r="L2780">
        <v>1</v>
      </c>
      <c r="M2780">
        <v>6</v>
      </c>
      <c r="N2780">
        <v>10045</v>
      </c>
      <c r="O2780">
        <v>10</v>
      </c>
      <c r="R2780">
        <v>1</v>
      </c>
    </row>
    <row r="2781" spans="3:18" x14ac:dyDescent="0.3">
      <c r="C2781">
        <v>60035</v>
      </c>
      <c r="D2781">
        <v>1066</v>
      </c>
      <c r="E2781">
        <v>0</v>
      </c>
      <c r="G2781">
        <v>40</v>
      </c>
      <c r="H2781">
        <v>0</v>
      </c>
      <c r="I2781">
        <v>0</v>
      </c>
      <c r="J2781">
        <v>75</v>
      </c>
      <c r="K2781">
        <v>10</v>
      </c>
      <c r="L2781">
        <v>1</v>
      </c>
      <c r="M2781">
        <v>6</v>
      </c>
      <c r="N2781">
        <v>10067</v>
      </c>
      <c r="O2781">
        <v>10</v>
      </c>
      <c r="R2781">
        <v>1</v>
      </c>
    </row>
    <row r="2782" spans="3:18" x14ac:dyDescent="0.3">
      <c r="C2782">
        <v>60036</v>
      </c>
      <c r="D2782">
        <v>1066</v>
      </c>
      <c r="E2782">
        <v>0</v>
      </c>
      <c r="G2782">
        <v>45</v>
      </c>
      <c r="H2782">
        <v>0</v>
      </c>
      <c r="I2782">
        <v>0</v>
      </c>
      <c r="J2782">
        <v>90</v>
      </c>
      <c r="K2782">
        <v>10</v>
      </c>
      <c r="L2782">
        <v>1</v>
      </c>
      <c r="M2782">
        <v>6</v>
      </c>
      <c r="N2782">
        <v>10068</v>
      </c>
      <c r="O2782">
        <v>10</v>
      </c>
      <c r="R2782">
        <v>1</v>
      </c>
    </row>
    <row r="2783" spans="3:18" x14ac:dyDescent="0.3">
      <c r="C2783">
        <v>60037</v>
      </c>
      <c r="D2783">
        <v>1066</v>
      </c>
      <c r="E2783">
        <v>0</v>
      </c>
      <c r="G2783">
        <v>80</v>
      </c>
      <c r="H2783">
        <v>0</v>
      </c>
      <c r="I2783">
        <v>0</v>
      </c>
      <c r="J2783">
        <v>100</v>
      </c>
      <c r="K2783">
        <v>10</v>
      </c>
      <c r="L2783">
        <v>1</v>
      </c>
      <c r="M2783">
        <v>6</v>
      </c>
      <c r="N2783">
        <v>10050</v>
      </c>
      <c r="O2783">
        <v>20</v>
      </c>
      <c r="R2783">
        <v>1</v>
      </c>
    </row>
    <row r="2784" spans="3:18" x14ac:dyDescent="0.3">
      <c r="C2784">
        <v>60038</v>
      </c>
      <c r="D2784">
        <v>1066</v>
      </c>
      <c r="E2784">
        <v>0</v>
      </c>
      <c r="G2784">
        <v>85</v>
      </c>
      <c r="H2784">
        <v>0</v>
      </c>
      <c r="I2784">
        <v>0</v>
      </c>
      <c r="J2784">
        <v>110</v>
      </c>
      <c r="K2784">
        <v>10</v>
      </c>
      <c r="L2784">
        <v>1</v>
      </c>
      <c r="M2784">
        <v>6</v>
      </c>
      <c r="N2784">
        <v>10055</v>
      </c>
      <c r="O2784">
        <v>20</v>
      </c>
      <c r="R2784">
        <v>1</v>
      </c>
    </row>
    <row r="2785" spans="3:18" x14ac:dyDescent="0.3">
      <c r="C2785">
        <v>60039</v>
      </c>
      <c r="D2785">
        <v>1066</v>
      </c>
      <c r="E2785">
        <v>0</v>
      </c>
      <c r="G2785">
        <v>90</v>
      </c>
      <c r="H2785">
        <v>0</v>
      </c>
      <c r="I2785">
        <v>0</v>
      </c>
      <c r="J2785">
        <v>130</v>
      </c>
      <c r="K2785">
        <v>10</v>
      </c>
      <c r="L2785">
        <v>1</v>
      </c>
      <c r="M2785">
        <v>6</v>
      </c>
      <c r="N2785">
        <v>10096</v>
      </c>
      <c r="O2785">
        <v>30</v>
      </c>
      <c r="R2785">
        <v>1</v>
      </c>
    </row>
    <row r="2786" spans="3:18" x14ac:dyDescent="0.3">
      <c r="C2786">
        <v>60040</v>
      </c>
      <c r="D2786">
        <v>1066</v>
      </c>
      <c r="E2786">
        <v>0</v>
      </c>
      <c r="G2786">
        <v>95</v>
      </c>
      <c r="H2786">
        <v>0</v>
      </c>
      <c r="I2786">
        <v>0</v>
      </c>
      <c r="J2786">
        <v>150</v>
      </c>
      <c r="K2786">
        <v>10</v>
      </c>
      <c r="L2786">
        <v>1</v>
      </c>
      <c r="M2786">
        <v>6</v>
      </c>
      <c r="N2786">
        <v>10045</v>
      </c>
      <c r="O2786">
        <v>30</v>
      </c>
      <c r="R2786">
        <v>1</v>
      </c>
    </row>
    <row r="2787" spans="3:18" x14ac:dyDescent="0.3">
      <c r="C2787">
        <v>60041</v>
      </c>
      <c r="D2787">
        <v>2061</v>
      </c>
      <c r="E2787">
        <v>0</v>
      </c>
      <c r="G2787">
        <v>5</v>
      </c>
      <c r="H2787">
        <v>0</v>
      </c>
      <c r="I2787">
        <v>0</v>
      </c>
      <c r="J2787">
        <v>10</v>
      </c>
      <c r="K2787">
        <v>4</v>
      </c>
      <c r="L2787">
        <v>1</v>
      </c>
      <c r="M2787">
        <v>6</v>
      </c>
      <c r="N2787">
        <v>10002</v>
      </c>
      <c r="O2787">
        <v>1</v>
      </c>
      <c r="R2787">
        <v>1</v>
      </c>
    </row>
    <row r="2788" spans="3:18" x14ac:dyDescent="0.3">
      <c r="C2788">
        <v>60042</v>
      </c>
      <c r="D2788">
        <v>2061</v>
      </c>
      <c r="E2788">
        <v>0</v>
      </c>
      <c r="G2788">
        <v>10</v>
      </c>
      <c r="H2788">
        <v>0</v>
      </c>
      <c r="I2788">
        <v>0</v>
      </c>
      <c r="J2788">
        <v>10</v>
      </c>
      <c r="K2788">
        <v>4</v>
      </c>
      <c r="L2788">
        <v>1</v>
      </c>
      <c r="M2788">
        <v>6</v>
      </c>
      <c r="N2788">
        <v>10029</v>
      </c>
      <c r="O2788">
        <v>1</v>
      </c>
      <c r="R2788">
        <v>1</v>
      </c>
    </row>
    <row r="2789" spans="3:18" x14ac:dyDescent="0.3">
      <c r="C2789">
        <v>60043</v>
      </c>
      <c r="D2789">
        <v>2061</v>
      </c>
      <c r="E2789">
        <v>0</v>
      </c>
      <c r="G2789">
        <v>15</v>
      </c>
      <c r="H2789">
        <v>0</v>
      </c>
      <c r="I2789">
        <v>0</v>
      </c>
      <c r="J2789">
        <v>10</v>
      </c>
      <c r="K2789">
        <v>4</v>
      </c>
      <c r="L2789">
        <v>1</v>
      </c>
      <c r="M2789">
        <v>6</v>
      </c>
      <c r="N2789">
        <v>10055</v>
      </c>
      <c r="O2789">
        <v>1</v>
      </c>
      <c r="R2789">
        <v>1</v>
      </c>
    </row>
    <row r="2790" spans="3:18" x14ac:dyDescent="0.3">
      <c r="C2790">
        <v>60044</v>
      </c>
      <c r="D2790">
        <v>2061</v>
      </c>
      <c r="E2790">
        <v>0</v>
      </c>
      <c r="G2790">
        <v>20</v>
      </c>
      <c r="H2790">
        <v>0</v>
      </c>
      <c r="I2790">
        <v>0</v>
      </c>
      <c r="J2790">
        <v>10</v>
      </c>
      <c r="K2790">
        <v>4</v>
      </c>
      <c r="L2790">
        <v>1</v>
      </c>
      <c r="M2790">
        <v>6</v>
      </c>
      <c r="N2790">
        <v>10083</v>
      </c>
      <c r="O2790">
        <v>1</v>
      </c>
      <c r="R2790">
        <v>1</v>
      </c>
    </row>
    <row r="2791" spans="3:18" x14ac:dyDescent="0.3">
      <c r="C2791">
        <v>60045</v>
      </c>
      <c r="D2791">
        <v>2062</v>
      </c>
      <c r="E2791">
        <v>0</v>
      </c>
      <c r="G2791">
        <v>5</v>
      </c>
      <c r="H2791">
        <v>0</v>
      </c>
      <c r="I2791">
        <v>0</v>
      </c>
      <c r="J2791">
        <v>10</v>
      </c>
      <c r="K2791">
        <v>4</v>
      </c>
      <c r="L2791">
        <v>1</v>
      </c>
      <c r="M2791">
        <v>6</v>
      </c>
      <c r="N2791">
        <v>10025</v>
      </c>
      <c r="O2791">
        <v>1</v>
      </c>
      <c r="R2791">
        <v>1</v>
      </c>
    </row>
    <row r="2792" spans="3:18" x14ac:dyDescent="0.3">
      <c r="C2792">
        <v>60046</v>
      </c>
      <c r="D2792">
        <v>2062</v>
      </c>
      <c r="E2792">
        <v>0</v>
      </c>
      <c r="G2792">
        <v>10</v>
      </c>
      <c r="H2792">
        <v>0</v>
      </c>
      <c r="I2792">
        <v>0</v>
      </c>
      <c r="J2792">
        <v>10</v>
      </c>
      <c r="K2792">
        <v>4</v>
      </c>
      <c r="L2792">
        <v>1</v>
      </c>
      <c r="M2792">
        <v>6</v>
      </c>
      <c r="N2792">
        <v>10028</v>
      </c>
      <c r="O2792">
        <v>1</v>
      </c>
      <c r="R2792">
        <v>1</v>
      </c>
    </row>
    <row r="2793" spans="3:18" x14ac:dyDescent="0.3">
      <c r="C2793">
        <v>60047</v>
      </c>
      <c r="D2793">
        <v>2062</v>
      </c>
      <c r="E2793">
        <v>0</v>
      </c>
      <c r="G2793">
        <v>15</v>
      </c>
      <c r="H2793">
        <v>0</v>
      </c>
      <c r="I2793">
        <v>0</v>
      </c>
      <c r="J2793">
        <v>10</v>
      </c>
      <c r="K2793">
        <v>4</v>
      </c>
      <c r="L2793">
        <v>1</v>
      </c>
      <c r="M2793">
        <v>6</v>
      </c>
      <c r="N2793">
        <v>10077</v>
      </c>
      <c r="O2793">
        <v>1</v>
      </c>
      <c r="R2793">
        <v>1</v>
      </c>
    </row>
    <row r="2794" spans="3:18" x14ac:dyDescent="0.3">
      <c r="C2794">
        <v>60048</v>
      </c>
      <c r="D2794">
        <v>2062</v>
      </c>
      <c r="E2794">
        <v>0</v>
      </c>
      <c r="G2794">
        <v>20</v>
      </c>
      <c r="H2794">
        <v>0</v>
      </c>
      <c r="I2794">
        <v>0</v>
      </c>
      <c r="J2794">
        <v>10</v>
      </c>
      <c r="K2794">
        <v>4</v>
      </c>
      <c r="L2794">
        <v>1</v>
      </c>
      <c r="M2794">
        <v>6</v>
      </c>
      <c r="N2794">
        <v>10105</v>
      </c>
      <c r="O2794">
        <v>1</v>
      </c>
      <c r="R2794">
        <v>1</v>
      </c>
    </row>
    <row r="2795" spans="3:18" x14ac:dyDescent="0.3">
      <c r="C2795">
        <v>60049</v>
      </c>
      <c r="D2795">
        <v>2063</v>
      </c>
      <c r="E2795">
        <v>0</v>
      </c>
      <c r="G2795">
        <v>5</v>
      </c>
      <c r="H2795">
        <v>0</v>
      </c>
      <c r="I2795">
        <v>0</v>
      </c>
      <c r="J2795">
        <v>10</v>
      </c>
      <c r="K2795">
        <v>4</v>
      </c>
      <c r="L2795">
        <v>1</v>
      </c>
      <c r="M2795">
        <v>6</v>
      </c>
      <c r="N2795">
        <v>10048</v>
      </c>
      <c r="O2795">
        <v>1</v>
      </c>
      <c r="R2795">
        <v>1</v>
      </c>
    </row>
    <row r="2796" spans="3:18" x14ac:dyDescent="0.3">
      <c r="C2796">
        <v>60050</v>
      </c>
      <c r="D2796">
        <v>2063</v>
      </c>
      <c r="E2796">
        <v>0</v>
      </c>
      <c r="G2796">
        <v>10</v>
      </c>
      <c r="H2796">
        <v>0</v>
      </c>
      <c r="I2796">
        <v>0</v>
      </c>
      <c r="J2796">
        <v>10</v>
      </c>
      <c r="K2796">
        <v>4</v>
      </c>
      <c r="L2796">
        <v>1</v>
      </c>
      <c r="M2796">
        <v>6</v>
      </c>
      <c r="N2796">
        <v>10051</v>
      </c>
      <c r="O2796">
        <v>1</v>
      </c>
      <c r="R2796">
        <v>1</v>
      </c>
    </row>
    <row r="2797" spans="3:18" x14ac:dyDescent="0.3">
      <c r="C2797">
        <v>60051</v>
      </c>
      <c r="D2797">
        <v>2063</v>
      </c>
      <c r="E2797">
        <v>0</v>
      </c>
      <c r="G2797">
        <v>15</v>
      </c>
      <c r="H2797">
        <v>0</v>
      </c>
      <c r="I2797">
        <v>0</v>
      </c>
      <c r="J2797">
        <v>10</v>
      </c>
      <c r="K2797">
        <v>4</v>
      </c>
      <c r="L2797">
        <v>1</v>
      </c>
      <c r="M2797">
        <v>6</v>
      </c>
      <c r="N2797">
        <v>10100</v>
      </c>
      <c r="O2797">
        <v>1</v>
      </c>
      <c r="R2797">
        <v>1</v>
      </c>
    </row>
    <row r="2798" spans="3:18" x14ac:dyDescent="0.3">
      <c r="C2798">
        <v>60052</v>
      </c>
      <c r="D2798">
        <v>2063</v>
      </c>
      <c r="E2798">
        <v>0</v>
      </c>
      <c r="G2798">
        <v>20</v>
      </c>
      <c r="H2798">
        <v>0</v>
      </c>
      <c r="I2798">
        <v>0</v>
      </c>
      <c r="J2798">
        <v>10</v>
      </c>
      <c r="K2798">
        <v>4</v>
      </c>
      <c r="L2798">
        <v>1</v>
      </c>
      <c r="M2798">
        <v>6</v>
      </c>
      <c r="N2798">
        <v>10016</v>
      </c>
      <c r="O2798">
        <v>1</v>
      </c>
      <c r="R2798">
        <v>1</v>
      </c>
    </row>
    <row r="2799" spans="3:18" x14ac:dyDescent="0.3">
      <c r="C2799">
        <v>60053</v>
      </c>
      <c r="D2799">
        <v>2064</v>
      </c>
      <c r="E2799">
        <v>0</v>
      </c>
      <c r="G2799">
        <v>5</v>
      </c>
      <c r="H2799">
        <v>0</v>
      </c>
      <c r="I2799">
        <v>0</v>
      </c>
      <c r="J2799">
        <v>10</v>
      </c>
      <c r="K2799">
        <v>4</v>
      </c>
      <c r="L2799">
        <v>1</v>
      </c>
      <c r="M2799">
        <v>6</v>
      </c>
      <c r="N2799">
        <v>10069</v>
      </c>
      <c r="O2799">
        <v>1</v>
      </c>
      <c r="R2799">
        <v>1</v>
      </c>
    </row>
    <row r="2800" spans="3:18" x14ac:dyDescent="0.3">
      <c r="C2800">
        <v>60054</v>
      </c>
      <c r="D2800">
        <v>2064</v>
      </c>
      <c r="E2800">
        <v>0</v>
      </c>
      <c r="G2800">
        <v>10</v>
      </c>
      <c r="H2800">
        <v>0</v>
      </c>
      <c r="I2800">
        <v>0</v>
      </c>
      <c r="J2800">
        <v>10</v>
      </c>
      <c r="K2800">
        <v>4</v>
      </c>
      <c r="L2800">
        <v>1</v>
      </c>
      <c r="M2800">
        <v>6</v>
      </c>
      <c r="N2800">
        <v>10074</v>
      </c>
      <c r="O2800">
        <v>1</v>
      </c>
      <c r="R2800">
        <v>1</v>
      </c>
    </row>
    <row r="2801" spans="3:18" x14ac:dyDescent="0.3">
      <c r="C2801">
        <v>60055</v>
      </c>
      <c r="D2801">
        <v>2064</v>
      </c>
      <c r="E2801">
        <v>0</v>
      </c>
      <c r="G2801">
        <v>15</v>
      </c>
      <c r="H2801">
        <v>0</v>
      </c>
      <c r="I2801">
        <v>0</v>
      </c>
      <c r="J2801">
        <v>10</v>
      </c>
      <c r="K2801">
        <v>4</v>
      </c>
      <c r="L2801">
        <v>1</v>
      </c>
      <c r="M2801">
        <v>6</v>
      </c>
      <c r="N2801">
        <v>10012</v>
      </c>
      <c r="O2801">
        <v>1</v>
      </c>
      <c r="R2801">
        <v>1</v>
      </c>
    </row>
    <row r="2802" spans="3:18" x14ac:dyDescent="0.3">
      <c r="C2802">
        <v>60056</v>
      </c>
      <c r="D2802">
        <v>2064</v>
      </c>
      <c r="E2802">
        <v>0</v>
      </c>
      <c r="G2802">
        <v>20</v>
      </c>
      <c r="H2802">
        <v>0</v>
      </c>
      <c r="I2802">
        <v>0</v>
      </c>
      <c r="J2802">
        <v>10</v>
      </c>
      <c r="K2802">
        <v>4</v>
      </c>
      <c r="L2802">
        <v>1</v>
      </c>
      <c r="M2802">
        <v>6</v>
      </c>
      <c r="N2802">
        <v>10037</v>
      </c>
      <c r="O2802">
        <v>1</v>
      </c>
      <c r="R2802">
        <v>1</v>
      </c>
    </row>
    <row r="2803" spans="3:18" x14ac:dyDescent="0.3">
      <c r="C2803">
        <v>60057</v>
      </c>
      <c r="D2803">
        <v>2065</v>
      </c>
      <c r="E2803">
        <v>0</v>
      </c>
      <c r="G2803">
        <v>5</v>
      </c>
      <c r="H2803">
        <v>0</v>
      </c>
      <c r="I2803">
        <v>0</v>
      </c>
      <c r="J2803">
        <v>10</v>
      </c>
      <c r="K2803">
        <v>4</v>
      </c>
      <c r="L2803">
        <v>1</v>
      </c>
      <c r="M2803">
        <v>6</v>
      </c>
      <c r="N2803">
        <v>10092</v>
      </c>
      <c r="O2803">
        <v>1</v>
      </c>
      <c r="R2803">
        <v>1</v>
      </c>
    </row>
    <row r="2804" spans="3:18" x14ac:dyDescent="0.3">
      <c r="C2804">
        <v>60058</v>
      </c>
      <c r="D2804">
        <v>2065</v>
      </c>
      <c r="E2804">
        <v>0</v>
      </c>
      <c r="G2804">
        <v>10</v>
      </c>
      <c r="H2804">
        <v>0</v>
      </c>
      <c r="I2804">
        <v>0</v>
      </c>
      <c r="J2804">
        <v>10</v>
      </c>
      <c r="K2804">
        <v>4</v>
      </c>
      <c r="L2804">
        <v>1</v>
      </c>
      <c r="M2804">
        <v>6</v>
      </c>
      <c r="N2804">
        <v>10096</v>
      </c>
      <c r="O2804">
        <v>1</v>
      </c>
      <c r="R2804">
        <v>1</v>
      </c>
    </row>
    <row r="2805" spans="3:18" x14ac:dyDescent="0.3">
      <c r="C2805">
        <v>60059</v>
      </c>
      <c r="D2805">
        <v>2065</v>
      </c>
      <c r="E2805">
        <v>0</v>
      </c>
      <c r="G2805">
        <v>15</v>
      </c>
      <c r="H2805">
        <v>0</v>
      </c>
      <c r="I2805">
        <v>0</v>
      </c>
      <c r="J2805">
        <v>10</v>
      </c>
      <c r="K2805">
        <v>4</v>
      </c>
      <c r="L2805">
        <v>1</v>
      </c>
      <c r="M2805">
        <v>6</v>
      </c>
      <c r="N2805">
        <v>10033</v>
      </c>
      <c r="O2805">
        <v>1</v>
      </c>
      <c r="R2805">
        <v>1</v>
      </c>
    </row>
    <row r="2806" spans="3:18" x14ac:dyDescent="0.3">
      <c r="C2806">
        <v>60060</v>
      </c>
      <c r="D2806">
        <v>2065</v>
      </c>
      <c r="E2806">
        <v>0</v>
      </c>
      <c r="G2806">
        <v>20</v>
      </c>
      <c r="H2806">
        <v>0</v>
      </c>
      <c r="I2806">
        <v>0</v>
      </c>
      <c r="J2806">
        <v>10</v>
      </c>
      <c r="K2806">
        <v>4</v>
      </c>
      <c r="L2806">
        <v>1</v>
      </c>
      <c r="M2806">
        <v>6</v>
      </c>
      <c r="N2806">
        <v>10041</v>
      </c>
      <c r="O2806">
        <v>1</v>
      </c>
      <c r="R2806">
        <v>1</v>
      </c>
    </row>
    <row r="2807" spans="3:18" x14ac:dyDescent="0.3">
      <c r="C2807">
        <v>60061</v>
      </c>
      <c r="D2807">
        <v>2066</v>
      </c>
      <c r="E2807">
        <v>0</v>
      </c>
      <c r="G2807">
        <v>5</v>
      </c>
      <c r="H2807">
        <v>0</v>
      </c>
      <c r="I2807">
        <v>0</v>
      </c>
      <c r="J2807">
        <v>10</v>
      </c>
      <c r="K2807">
        <v>4</v>
      </c>
      <c r="L2807">
        <v>1</v>
      </c>
      <c r="M2807">
        <v>6</v>
      </c>
      <c r="N2807">
        <v>10068</v>
      </c>
      <c r="O2807">
        <v>1</v>
      </c>
      <c r="R2807">
        <v>1</v>
      </c>
    </row>
    <row r="2808" spans="3:18" x14ac:dyDescent="0.3">
      <c r="C2808">
        <v>60062</v>
      </c>
      <c r="D2808">
        <v>2066</v>
      </c>
      <c r="E2808">
        <v>0</v>
      </c>
      <c r="G2808">
        <v>10</v>
      </c>
      <c r="H2808">
        <v>0</v>
      </c>
      <c r="I2808">
        <v>0</v>
      </c>
      <c r="J2808">
        <v>10</v>
      </c>
      <c r="K2808">
        <v>4</v>
      </c>
      <c r="L2808">
        <v>1</v>
      </c>
      <c r="M2808">
        <v>6</v>
      </c>
      <c r="N2808">
        <v>10007</v>
      </c>
      <c r="O2808">
        <v>1</v>
      </c>
      <c r="R2808">
        <v>1</v>
      </c>
    </row>
    <row r="2809" spans="3:18" x14ac:dyDescent="0.3">
      <c r="C2809">
        <v>60063</v>
      </c>
      <c r="D2809">
        <v>2066</v>
      </c>
      <c r="E2809">
        <v>0</v>
      </c>
      <c r="G2809">
        <v>15</v>
      </c>
      <c r="H2809">
        <v>0</v>
      </c>
      <c r="I2809">
        <v>0</v>
      </c>
      <c r="J2809">
        <v>10</v>
      </c>
      <c r="K2809">
        <v>4</v>
      </c>
      <c r="L2809">
        <v>1</v>
      </c>
      <c r="M2809">
        <v>6</v>
      </c>
      <c r="N2809">
        <v>10056</v>
      </c>
      <c r="O2809">
        <v>1</v>
      </c>
      <c r="R2809">
        <v>1</v>
      </c>
    </row>
    <row r="2810" spans="3:18" x14ac:dyDescent="0.3">
      <c r="C2810">
        <v>60064</v>
      </c>
      <c r="D2810">
        <v>2066</v>
      </c>
      <c r="E2810">
        <v>0</v>
      </c>
      <c r="G2810">
        <v>20</v>
      </c>
      <c r="H2810">
        <v>0</v>
      </c>
      <c r="I2810">
        <v>0</v>
      </c>
      <c r="J2810">
        <v>10</v>
      </c>
      <c r="K2810">
        <v>4</v>
      </c>
      <c r="L2810">
        <v>1</v>
      </c>
      <c r="M2810">
        <v>6</v>
      </c>
      <c r="N2810">
        <v>10015</v>
      </c>
      <c r="O2810">
        <v>1</v>
      </c>
      <c r="R2810">
        <v>1</v>
      </c>
    </row>
    <row r="2811" spans="3:18" x14ac:dyDescent="0.3">
      <c r="C2811">
        <v>70001</v>
      </c>
      <c r="D2811">
        <v>4001</v>
      </c>
      <c r="E2811">
        <v>0</v>
      </c>
      <c r="G2811">
        <v>0</v>
      </c>
      <c r="H2811">
        <v>0</v>
      </c>
      <c r="I2811">
        <v>1</v>
      </c>
      <c r="N2811">
        <v>20001</v>
      </c>
      <c r="O2811">
        <v>60</v>
      </c>
      <c r="R2811">
        <v>1</v>
      </c>
    </row>
    <row r="2812" spans="3:18" x14ac:dyDescent="0.3">
      <c r="C2812">
        <v>70002</v>
      </c>
      <c r="D2812">
        <v>4001</v>
      </c>
      <c r="E2812">
        <v>0</v>
      </c>
      <c r="G2812">
        <v>10</v>
      </c>
      <c r="H2812">
        <v>0</v>
      </c>
      <c r="I2812">
        <v>0</v>
      </c>
      <c r="J2812">
        <v>20</v>
      </c>
      <c r="K2812">
        <v>2</v>
      </c>
      <c r="L2812">
        <v>1</v>
      </c>
      <c r="M2812">
        <v>5</v>
      </c>
      <c r="N2812">
        <v>10003</v>
      </c>
      <c r="O2812">
        <v>1</v>
      </c>
      <c r="R2812">
        <v>1</v>
      </c>
    </row>
    <row r="2813" spans="3:18" x14ac:dyDescent="0.3">
      <c r="C2813">
        <v>70003</v>
      </c>
      <c r="D2813">
        <v>4001</v>
      </c>
      <c r="E2813">
        <v>0</v>
      </c>
      <c r="G2813">
        <v>20</v>
      </c>
      <c r="H2813">
        <v>0</v>
      </c>
      <c r="I2813">
        <v>0</v>
      </c>
      <c r="J2813">
        <v>20</v>
      </c>
      <c r="K2813">
        <v>2</v>
      </c>
      <c r="L2813">
        <v>1</v>
      </c>
      <c r="M2813">
        <v>5</v>
      </c>
      <c r="N2813">
        <v>10006</v>
      </c>
      <c r="O2813">
        <v>1</v>
      </c>
      <c r="R2813">
        <v>1</v>
      </c>
    </row>
    <row r="2814" spans="3:18" x14ac:dyDescent="0.3">
      <c r="C2814">
        <v>70004</v>
      </c>
      <c r="D2814">
        <v>4001</v>
      </c>
      <c r="E2814">
        <v>0</v>
      </c>
      <c r="G2814">
        <v>30</v>
      </c>
      <c r="H2814">
        <v>0</v>
      </c>
      <c r="I2814">
        <v>0</v>
      </c>
      <c r="J2814">
        <v>20</v>
      </c>
      <c r="K2814">
        <v>2</v>
      </c>
      <c r="L2814">
        <v>1</v>
      </c>
      <c r="M2814">
        <v>5</v>
      </c>
      <c r="N2814">
        <v>10011</v>
      </c>
      <c r="O2814">
        <v>1</v>
      </c>
      <c r="R2814">
        <v>1</v>
      </c>
    </row>
    <row r="2815" spans="3:18" x14ac:dyDescent="0.3">
      <c r="C2815">
        <v>70005</v>
      </c>
      <c r="D2815">
        <v>4002</v>
      </c>
      <c r="E2815">
        <v>0</v>
      </c>
      <c r="G2815">
        <v>0</v>
      </c>
      <c r="H2815">
        <v>0</v>
      </c>
      <c r="I2815">
        <v>1</v>
      </c>
      <c r="N2815">
        <v>20002</v>
      </c>
      <c r="O2815">
        <v>60</v>
      </c>
      <c r="R2815">
        <v>1</v>
      </c>
    </row>
    <row r="2816" spans="3:18" x14ac:dyDescent="0.3">
      <c r="C2816">
        <v>70006</v>
      </c>
      <c r="D2816">
        <v>4002</v>
      </c>
      <c r="E2816">
        <v>0</v>
      </c>
      <c r="G2816">
        <v>10</v>
      </c>
      <c r="H2816">
        <v>0</v>
      </c>
      <c r="I2816">
        <v>0</v>
      </c>
      <c r="J2816">
        <v>20</v>
      </c>
      <c r="K2816">
        <v>2</v>
      </c>
      <c r="L2816">
        <v>1</v>
      </c>
      <c r="M2816">
        <v>5</v>
      </c>
      <c r="N2816">
        <v>10046</v>
      </c>
      <c r="O2816">
        <v>1</v>
      </c>
      <c r="R2816">
        <v>1</v>
      </c>
    </row>
    <row r="2817" spans="3:18" x14ac:dyDescent="0.3">
      <c r="C2817">
        <v>70007</v>
      </c>
      <c r="D2817">
        <v>4002</v>
      </c>
      <c r="E2817">
        <v>0</v>
      </c>
      <c r="G2817">
        <v>20</v>
      </c>
      <c r="H2817">
        <v>0</v>
      </c>
      <c r="I2817">
        <v>0</v>
      </c>
      <c r="J2817">
        <v>20</v>
      </c>
      <c r="K2817">
        <v>2</v>
      </c>
      <c r="L2817">
        <v>1</v>
      </c>
      <c r="M2817">
        <v>5</v>
      </c>
      <c r="N2817">
        <v>10055</v>
      </c>
      <c r="O2817">
        <v>1</v>
      </c>
      <c r="R2817">
        <v>1</v>
      </c>
    </row>
    <row r="2818" spans="3:18" x14ac:dyDescent="0.3">
      <c r="C2818">
        <v>70008</v>
      </c>
      <c r="D2818">
        <v>4002</v>
      </c>
      <c r="E2818">
        <v>0</v>
      </c>
      <c r="G2818">
        <v>30</v>
      </c>
      <c r="H2818">
        <v>0</v>
      </c>
      <c r="I2818">
        <v>0</v>
      </c>
      <c r="J2818">
        <v>20</v>
      </c>
      <c r="K2818">
        <v>2</v>
      </c>
      <c r="L2818">
        <v>1</v>
      </c>
      <c r="M2818">
        <v>5</v>
      </c>
      <c r="N2818">
        <v>10059</v>
      </c>
      <c r="O2818">
        <v>1</v>
      </c>
      <c r="R2818">
        <v>1</v>
      </c>
    </row>
    <row r="2819" spans="3:18" x14ac:dyDescent="0.3">
      <c r="C2819">
        <v>70009</v>
      </c>
      <c r="D2819">
        <v>4003</v>
      </c>
      <c r="E2819">
        <v>0</v>
      </c>
      <c r="G2819">
        <v>0</v>
      </c>
      <c r="H2819">
        <v>0</v>
      </c>
      <c r="I2819">
        <v>1</v>
      </c>
      <c r="N2819">
        <v>20003</v>
      </c>
      <c r="O2819">
        <v>60</v>
      </c>
      <c r="R2819">
        <v>1</v>
      </c>
    </row>
    <row r="2820" spans="3:18" x14ac:dyDescent="0.3">
      <c r="C2820">
        <v>70010</v>
      </c>
      <c r="D2820">
        <v>4003</v>
      </c>
      <c r="E2820">
        <v>0</v>
      </c>
      <c r="G2820">
        <v>10</v>
      </c>
      <c r="H2820">
        <v>0</v>
      </c>
      <c r="I2820">
        <v>0</v>
      </c>
      <c r="J2820">
        <v>20</v>
      </c>
      <c r="K2820">
        <v>2</v>
      </c>
      <c r="L2820">
        <v>1</v>
      </c>
      <c r="M2820">
        <v>5</v>
      </c>
      <c r="N2820">
        <v>10091</v>
      </c>
      <c r="O2820">
        <v>1</v>
      </c>
      <c r="R2820">
        <v>1</v>
      </c>
    </row>
    <row r="2821" spans="3:18" x14ac:dyDescent="0.3">
      <c r="C2821">
        <v>70011</v>
      </c>
      <c r="D2821">
        <v>4003</v>
      </c>
      <c r="E2821">
        <v>0</v>
      </c>
      <c r="G2821">
        <v>20</v>
      </c>
      <c r="H2821">
        <v>0</v>
      </c>
      <c r="I2821">
        <v>0</v>
      </c>
      <c r="J2821">
        <v>20</v>
      </c>
      <c r="K2821">
        <v>2</v>
      </c>
      <c r="L2821">
        <v>1</v>
      </c>
      <c r="M2821">
        <v>5</v>
      </c>
      <c r="N2821">
        <v>10096</v>
      </c>
      <c r="O2821">
        <v>1</v>
      </c>
      <c r="R2821">
        <v>1</v>
      </c>
    </row>
    <row r="2822" spans="3:18" x14ac:dyDescent="0.3">
      <c r="C2822">
        <v>70012</v>
      </c>
      <c r="D2822">
        <v>4003</v>
      </c>
      <c r="E2822">
        <v>0</v>
      </c>
      <c r="G2822">
        <v>30</v>
      </c>
      <c r="H2822">
        <v>0</v>
      </c>
      <c r="I2822">
        <v>0</v>
      </c>
      <c r="J2822">
        <v>20</v>
      </c>
      <c r="K2822">
        <v>2</v>
      </c>
      <c r="L2822">
        <v>1</v>
      </c>
      <c r="M2822">
        <v>5</v>
      </c>
      <c r="N2822">
        <v>10101</v>
      </c>
      <c r="O2822">
        <v>1</v>
      </c>
      <c r="R2822">
        <v>1</v>
      </c>
    </row>
    <row r="2823" spans="3:18" x14ac:dyDescent="0.3">
      <c r="C2823">
        <v>70013</v>
      </c>
      <c r="D2823">
        <v>4004</v>
      </c>
      <c r="E2823">
        <v>0</v>
      </c>
      <c r="G2823">
        <v>0</v>
      </c>
      <c r="H2823">
        <v>0</v>
      </c>
      <c r="I2823">
        <v>1</v>
      </c>
      <c r="N2823">
        <v>20004</v>
      </c>
      <c r="O2823">
        <v>60</v>
      </c>
      <c r="R2823">
        <v>1</v>
      </c>
    </row>
    <row r="2824" spans="3:18" x14ac:dyDescent="0.3">
      <c r="C2824">
        <v>70014</v>
      </c>
      <c r="D2824">
        <v>4004</v>
      </c>
      <c r="E2824">
        <v>0</v>
      </c>
      <c r="G2824">
        <v>10</v>
      </c>
      <c r="H2824">
        <v>0</v>
      </c>
      <c r="I2824">
        <v>0</v>
      </c>
      <c r="J2824">
        <v>20</v>
      </c>
      <c r="K2824">
        <v>2</v>
      </c>
      <c r="L2824">
        <v>1</v>
      </c>
      <c r="M2824">
        <v>5</v>
      </c>
      <c r="N2824">
        <v>10069</v>
      </c>
      <c r="O2824">
        <v>1</v>
      </c>
      <c r="R2824">
        <v>1</v>
      </c>
    </row>
    <row r="2825" spans="3:18" x14ac:dyDescent="0.3">
      <c r="C2825">
        <v>70015</v>
      </c>
      <c r="D2825">
        <v>4004</v>
      </c>
      <c r="E2825">
        <v>0</v>
      </c>
      <c r="G2825">
        <v>20</v>
      </c>
      <c r="H2825">
        <v>0</v>
      </c>
      <c r="I2825">
        <v>0</v>
      </c>
      <c r="J2825">
        <v>20</v>
      </c>
      <c r="K2825">
        <v>2</v>
      </c>
      <c r="L2825">
        <v>1</v>
      </c>
      <c r="M2825">
        <v>5</v>
      </c>
      <c r="N2825">
        <v>10068</v>
      </c>
      <c r="O2825">
        <v>1</v>
      </c>
      <c r="R2825">
        <v>1</v>
      </c>
    </row>
    <row r="2826" spans="3:18" x14ac:dyDescent="0.3">
      <c r="C2826">
        <v>70016</v>
      </c>
      <c r="D2826">
        <v>4004</v>
      </c>
      <c r="E2826">
        <v>0</v>
      </c>
      <c r="G2826">
        <v>30</v>
      </c>
      <c r="H2826">
        <v>0</v>
      </c>
      <c r="I2826">
        <v>0</v>
      </c>
      <c r="J2826">
        <v>20</v>
      </c>
      <c r="K2826">
        <v>2</v>
      </c>
      <c r="L2826">
        <v>1</v>
      </c>
      <c r="M2826">
        <v>5</v>
      </c>
      <c r="N2826">
        <v>10077</v>
      </c>
      <c r="O2826">
        <v>1</v>
      </c>
      <c r="R2826">
        <v>1</v>
      </c>
    </row>
    <row r="2827" spans="3:18" x14ac:dyDescent="0.3">
      <c r="C2827">
        <v>70017</v>
      </c>
      <c r="D2827">
        <v>4005</v>
      </c>
      <c r="E2827">
        <v>0</v>
      </c>
      <c r="G2827">
        <v>0</v>
      </c>
      <c r="H2827">
        <v>0</v>
      </c>
      <c r="I2827">
        <v>1</v>
      </c>
      <c r="N2827">
        <v>20005</v>
      </c>
      <c r="O2827">
        <v>60</v>
      </c>
      <c r="R2827">
        <v>1</v>
      </c>
    </row>
    <row r="2828" spans="3:18" x14ac:dyDescent="0.3">
      <c r="C2828">
        <v>70018</v>
      </c>
      <c r="D2828">
        <v>4005</v>
      </c>
      <c r="E2828">
        <v>0</v>
      </c>
      <c r="G2828">
        <v>10</v>
      </c>
      <c r="H2828">
        <v>0</v>
      </c>
      <c r="I2828">
        <v>0</v>
      </c>
      <c r="J2828">
        <v>20</v>
      </c>
      <c r="K2828">
        <v>2</v>
      </c>
      <c r="L2828">
        <v>1</v>
      </c>
      <c r="M2828">
        <v>5</v>
      </c>
      <c r="N2828">
        <v>10025</v>
      </c>
      <c r="O2828">
        <v>1</v>
      </c>
      <c r="R2828">
        <v>1</v>
      </c>
    </row>
    <row r="2829" spans="3:18" x14ac:dyDescent="0.3">
      <c r="C2829">
        <v>70019</v>
      </c>
      <c r="D2829">
        <v>4005</v>
      </c>
      <c r="E2829">
        <v>0</v>
      </c>
      <c r="G2829">
        <v>20</v>
      </c>
      <c r="H2829">
        <v>0</v>
      </c>
      <c r="I2829">
        <v>0</v>
      </c>
      <c r="J2829">
        <v>20</v>
      </c>
      <c r="K2829">
        <v>2</v>
      </c>
      <c r="L2829">
        <v>1</v>
      </c>
      <c r="M2829">
        <v>5</v>
      </c>
      <c r="N2829">
        <v>10028</v>
      </c>
      <c r="O2829">
        <v>1</v>
      </c>
      <c r="R2829">
        <v>1</v>
      </c>
    </row>
    <row r="2830" spans="3:18" x14ac:dyDescent="0.3">
      <c r="C2830">
        <v>70020</v>
      </c>
      <c r="D2830">
        <v>4005</v>
      </c>
      <c r="E2830">
        <v>0</v>
      </c>
      <c r="G2830">
        <v>30</v>
      </c>
      <c r="H2830">
        <v>0</v>
      </c>
      <c r="I2830">
        <v>0</v>
      </c>
      <c r="J2830">
        <v>20</v>
      </c>
      <c r="K2830">
        <v>2</v>
      </c>
      <c r="L2830">
        <v>1</v>
      </c>
      <c r="M2830">
        <v>5</v>
      </c>
      <c r="N2830">
        <v>10032</v>
      </c>
      <c r="O2830">
        <v>1</v>
      </c>
      <c r="R2830">
        <v>1</v>
      </c>
    </row>
    <row r="2831" spans="3:18" x14ac:dyDescent="0.3">
      <c r="C2831" t="s">
        <v>1682</v>
      </c>
      <c r="D2831">
        <v>1011</v>
      </c>
      <c r="E2831">
        <v>2</v>
      </c>
      <c r="F2831">
        <v>1</v>
      </c>
      <c r="G2831">
        <v>0</v>
      </c>
      <c r="H2831">
        <v>0</v>
      </c>
      <c r="I2831">
        <v>1</v>
      </c>
      <c r="N2831">
        <v>11001</v>
      </c>
      <c r="O2831">
        <v>35</v>
      </c>
      <c r="P2831">
        <v>30000</v>
      </c>
      <c r="Q2831">
        <v>1</v>
      </c>
      <c r="R2831">
        <v>1</v>
      </c>
    </row>
    <row r="2832" spans="3:18" x14ac:dyDescent="0.3">
      <c r="C2832" t="s">
        <v>1683</v>
      </c>
      <c r="D2832">
        <v>1021</v>
      </c>
      <c r="E2832">
        <v>2</v>
      </c>
      <c r="F2832">
        <v>1</v>
      </c>
      <c r="G2832">
        <v>0</v>
      </c>
      <c r="H2832">
        <v>0</v>
      </c>
      <c r="I2832">
        <v>1</v>
      </c>
      <c r="N2832">
        <v>11001</v>
      </c>
      <c r="O2832">
        <v>35</v>
      </c>
      <c r="P2832">
        <v>30000</v>
      </c>
      <c r="Q2832">
        <v>1</v>
      </c>
      <c r="R2832">
        <v>1</v>
      </c>
    </row>
    <row r="2833" spans="3:18" x14ac:dyDescent="0.3">
      <c r="C2833" t="s">
        <v>1577</v>
      </c>
      <c r="D2833">
        <v>1031</v>
      </c>
      <c r="E2833">
        <v>2</v>
      </c>
      <c r="F2833">
        <v>1</v>
      </c>
      <c r="G2833">
        <v>0</v>
      </c>
      <c r="H2833">
        <v>0</v>
      </c>
      <c r="I2833">
        <v>1</v>
      </c>
      <c r="N2833">
        <v>11001</v>
      </c>
      <c r="O2833">
        <v>35</v>
      </c>
      <c r="P2833">
        <v>30000</v>
      </c>
      <c r="Q2833">
        <v>1</v>
      </c>
      <c r="R2833">
        <v>1</v>
      </c>
    </row>
    <row r="2834" spans="3:18" x14ac:dyDescent="0.3">
      <c r="C2834" t="s">
        <v>1578</v>
      </c>
      <c r="D2834">
        <v>1041</v>
      </c>
      <c r="E2834">
        <v>2</v>
      </c>
      <c r="F2834">
        <v>1</v>
      </c>
      <c r="G2834">
        <v>0</v>
      </c>
      <c r="H2834">
        <v>0</v>
      </c>
      <c r="I2834">
        <v>1</v>
      </c>
      <c r="N2834">
        <v>11001</v>
      </c>
      <c r="O2834">
        <v>35</v>
      </c>
      <c r="P2834">
        <v>30000</v>
      </c>
      <c r="Q2834">
        <v>1</v>
      </c>
      <c r="R2834">
        <v>1</v>
      </c>
    </row>
    <row r="2835" spans="3:18" x14ac:dyDescent="0.3">
      <c r="C2835" t="s">
        <v>1579</v>
      </c>
      <c r="D2835">
        <v>1051</v>
      </c>
      <c r="E2835">
        <v>2</v>
      </c>
      <c r="F2835">
        <v>1</v>
      </c>
      <c r="G2835">
        <v>0</v>
      </c>
      <c r="H2835">
        <v>0</v>
      </c>
      <c r="I2835">
        <v>1</v>
      </c>
      <c r="N2835">
        <v>11001</v>
      </c>
      <c r="O2835">
        <v>35</v>
      </c>
      <c r="P2835">
        <v>30000</v>
      </c>
      <c r="Q2835">
        <v>1</v>
      </c>
      <c r="R2835">
        <v>1</v>
      </c>
    </row>
    <row r="2836" spans="3:18" x14ac:dyDescent="0.3">
      <c r="C2836" t="s">
        <v>1580</v>
      </c>
      <c r="D2836">
        <v>1061</v>
      </c>
      <c r="E2836">
        <v>2</v>
      </c>
      <c r="F2836">
        <v>1</v>
      </c>
      <c r="G2836">
        <v>0</v>
      </c>
      <c r="H2836">
        <v>0</v>
      </c>
      <c r="I2836">
        <v>1</v>
      </c>
      <c r="N2836">
        <v>11001</v>
      </c>
      <c r="O2836">
        <v>35</v>
      </c>
      <c r="P2836">
        <v>30000</v>
      </c>
      <c r="Q2836">
        <v>1</v>
      </c>
      <c r="R2836">
        <v>1</v>
      </c>
    </row>
    <row r="2837" spans="3:18" x14ac:dyDescent="0.3">
      <c r="C2837" t="s">
        <v>1581</v>
      </c>
      <c r="D2837">
        <v>1012</v>
      </c>
      <c r="E2837">
        <v>2</v>
      </c>
      <c r="F2837">
        <v>1</v>
      </c>
      <c r="G2837">
        <v>0</v>
      </c>
      <c r="H2837">
        <v>0</v>
      </c>
      <c r="I2837">
        <v>1</v>
      </c>
      <c r="N2837">
        <v>11002</v>
      </c>
      <c r="O2837">
        <v>20</v>
      </c>
      <c r="P2837">
        <v>30000</v>
      </c>
      <c r="Q2837">
        <v>1</v>
      </c>
      <c r="R2837">
        <v>1</v>
      </c>
    </row>
    <row r="2838" spans="3:18" x14ac:dyDescent="0.3">
      <c r="C2838" t="s">
        <v>1582</v>
      </c>
      <c r="D2838">
        <v>1022</v>
      </c>
      <c r="E2838">
        <v>2</v>
      </c>
      <c r="F2838">
        <v>1</v>
      </c>
      <c r="G2838">
        <v>0</v>
      </c>
      <c r="H2838">
        <v>0</v>
      </c>
      <c r="I2838">
        <v>1</v>
      </c>
      <c r="N2838">
        <v>11002</v>
      </c>
      <c r="O2838">
        <v>20</v>
      </c>
      <c r="P2838">
        <v>30000</v>
      </c>
      <c r="Q2838">
        <v>1</v>
      </c>
      <c r="R2838">
        <v>1</v>
      </c>
    </row>
    <row r="2839" spans="3:18" x14ac:dyDescent="0.3">
      <c r="C2839" t="s">
        <v>1583</v>
      </c>
      <c r="D2839">
        <v>1032</v>
      </c>
      <c r="E2839">
        <v>2</v>
      </c>
      <c r="F2839">
        <v>1</v>
      </c>
      <c r="G2839">
        <v>0</v>
      </c>
      <c r="H2839">
        <v>0</v>
      </c>
      <c r="I2839">
        <v>1</v>
      </c>
      <c r="N2839">
        <v>11002</v>
      </c>
      <c r="O2839">
        <v>20</v>
      </c>
      <c r="P2839">
        <v>30000</v>
      </c>
      <c r="Q2839">
        <v>1</v>
      </c>
      <c r="R2839">
        <v>1</v>
      </c>
    </row>
    <row r="2840" spans="3:18" x14ac:dyDescent="0.3">
      <c r="C2840" t="s">
        <v>1584</v>
      </c>
      <c r="D2840">
        <v>1042</v>
      </c>
      <c r="E2840">
        <v>2</v>
      </c>
      <c r="F2840">
        <v>1</v>
      </c>
      <c r="G2840">
        <v>0</v>
      </c>
      <c r="H2840">
        <v>0</v>
      </c>
      <c r="I2840">
        <v>1</v>
      </c>
      <c r="N2840">
        <v>11002</v>
      </c>
      <c r="O2840">
        <v>20</v>
      </c>
      <c r="P2840">
        <v>30000</v>
      </c>
      <c r="Q2840">
        <v>1</v>
      </c>
      <c r="R2840">
        <v>1</v>
      </c>
    </row>
    <row r="2841" spans="3:18" x14ac:dyDescent="0.3">
      <c r="C2841" t="s">
        <v>1585</v>
      </c>
      <c r="D2841">
        <v>1052</v>
      </c>
      <c r="E2841">
        <v>2</v>
      </c>
      <c r="F2841">
        <v>1</v>
      </c>
      <c r="G2841">
        <v>0</v>
      </c>
      <c r="H2841">
        <v>0</v>
      </c>
      <c r="I2841">
        <v>1</v>
      </c>
      <c r="N2841">
        <v>11002</v>
      </c>
      <c r="O2841">
        <v>20</v>
      </c>
      <c r="P2841">
        <v>30000</v>
      </c>
      <c r="Q2841">
        <v>1</v>
      </c>
      <c r="R2841">
        <v>1</v>
      </c>
    </row>
    <row r="2842" spans="3:18" x14ac:dyDescent="0.3">
      <c r="C2842" t="s">
        <v>1586</v>
      </c>
      <c r="D2842">
        <v>1062</v>
      </c>
      <c r="E2842">
        <v>2</v>
      </c>
      <c r="F2842">
        <v>1</v>
      </c>
      <c r="G2842">
        <v>0</v>
      </c>
      <c r="H2842">
        <v>0</v>
      </c>
      <c r="I2842">
        <v>1</v>
      </c>
      <c r="N2842">
        <v>11002</v>
      </c>
      <c r="O2842">
        <v>20</v>
      </c>
      <c r="P2842">
        <v>30000</v>
      </c>
      <c r="Q2842">
        <v>1</v>
      </c>
      <c r="R2842">
        <v>1</v>
      </c>
    </row>
    <row r="2843" spans="3:18" x14ac:dyDescent="0.3">
      <c r="C2843" t="s">
        <v>1587</v>
      </c>
      <c r="D2843">
        <v>1014</v>
      </c>
      <c r="E2843">
        <v>2</v>
      </c>
      <c r="F2843">
        <v>1</v>
      </c>
      <c r="G2843">
        <v>0</v>
      </c>
      <c r="H2843">
        <v>0</v>
      </c>
      <c r="I2843">
        <v>1</v>
      </c>
      <c r="N2843">
        <v>11004</v>
      </c>
      <c r="O2843">
        <v>35</v>
      </c>
      <c r="P2843">
        <v>30000</v>
      </c>
      <c r="Q2843">
        <v>1</v>
      </c>
      <c r="R2843">
        <v>1</v>
      </c>
    </row>
    <row r="2844" spans="3:18" x14ac:dyDescent="0.3">
      <c r="C2844" t="s">
        <v>1588</v>
      </c>
      <c r="D2844">
        <v>1024</v>
      </c>
      <c r="E2844">
        <v>2</v>
      </c>
      <c r="F2844">
        <v>1</v>
      </c>
      <c r="G2844">
        <v>0</v>
      </c>
      <c r="H2844">
        <v>0</v>
      </c>
      <c r="I2844">
        <v>1</v>
      </c>
      <c r="N2844">
        <v>11004</v>
      </c>
      <c r="O2844">
        <v>35</v>
      </c>
      <c r="P2844">
        <v>30000</v>
      </c>
      <c r="Q2844">
        <v>1</v>
      </c>
      <c r="R2844">
        <v>1</v>
      </c>
    </row>
    <row r="2845" spans="3:18" x14ac:dyDescent="0.3">
      <c r="C2845" t="s">
        <v>1589</v>
      </c>
      <c r="D2845">
        <v>1034</v>
      </c>
      <c r="E2845">
        <v>2</v>
      </c>
      <c r="F2845">
        <v>1</v>
      </c>
      <c r="G2845">
        <v>0</v>
      </c>
      <c r="H2845">
        <v>0</v>
      </c>
      <c r="I2845">
        <v>1</v>
      </c>
      <c r="N2845">
        <v>11004</v>
      </c>
      <c r="O2845">
        <v>35</v>
      </c>
      <c r="P2845">
        <v>30000</v>
      </c>
      <c r="Q2845">
        <v>1</v>
      </c>
      <c r="R2845">
        <v>1</v>
      </c>
    </row>
    <row r="2846" spans="3:18" x14ac:dyDescent="0.3">
      <c r="C2846" t="s">
        <v>1590</v>
      </c>
      <c r="D2846">
        <v>1044</v>
      </c>
      <c r="E2846">
        <v>2</v>
      </c>
      <c r="F2846">
        <v>1</v>
      </c>
      <c r="G2846">
        <v>0</v>
      </c>
      <c r="H2846">
        <v>0</v>
      </c>
      <c r="I2846">
        <v>1</v>
      </c>
      <c r="N2846">
        <v>11004</v>
      </c>
      <c r="O2846">
        <v>35</v>
      </c>
      <c r="P2846">
        <v>30000</v>
      </c>
      <c r="Q2846">
        <v>1</v>
      </c>
      <c r="R2846">
        <v>1</v>
      </c>
    </row>
    <row r="2847" spans="3:18" x14ac:dyDescent="0.3">
      <c r="C2847" t="s">
        <v>1591</v>
      </c>
      <c r="D2847">
        <v>1054</v>
      </c>
      <c r="E2847">
        <v>2</v>
      </c>
      <c r="F2847">
        <v>1</v>
      </c>
      <c r="G2847">
        <v>0</v>
      </c>
      <c r="H2847">
        <v>0</v>
      </c>
      <c r="I2847">
        <v>1</v>
      </c>
      <c r="N2847">
        <v>11004</v>
      </c>
      <c r="O2847">
        <v>35</v>
      </c>
      <c r="P2847">
        <v>30000</v>
      </c>
      <c r="Q2847">
        <v>1</v>
      </c>
      <c r="R2847">
        <v>1</v>
      </c>
    </row>
    <row r="2848" spans="3:18" x14ac:dyDescent="0.3">
      <c r="C2848" t="s">
        <v>1592</v>
      </c>
      <c r="D2848">
        <v>1064</v>
      </c>
      <c r="E2848">
        <v>2</v>
      </c>
      <c r="F2848">
        <v>1</v>
      </c>
      <c r="G2848">
        <v>0</v>
      </c>
      <c r="H2848">
        <v>0</v>
      </c>
      <c r="I2848">
        <v>1</v>
      </c>
      <c r="N2848">
        <v>11004</v>
      </c>
      <c r="O2848">
        <v>35</v>
      </c>
      <c r="P2848">
        <v>30000</v>
      </c>
      <c r="Q2848">
        <v>1</v>
      </c>
      <c r="R2848">
        <v>1</v>
      </c>
    </row>
    <row r="2849" spans="3:18" x14ac:dyDescent="0.3">
      <c r="C2849" t="s">
        <v>1593</v>
      </c>
      <c r="D2849">
        <v>1015</v>
      </c>
      <c r="E2849">
        <v>2</v>
      </c>
      <c r="F2849">
        <v>1</v>
      </c>
      <c r="G2849">
        <v>0</v>
      </c>
      <c r="H2849">
        <v>0</v>
      </c>
      <c r="I2849">
        <v>1</v>
      </c>
      <c r="N2849">
        <v>11005</v>
      </c>
      <c r="O2849">
        <v>35</v>
      </c>
      <c r="P2849">
        <v>30000</v>
      </c>
      <c r="Q2849">
        <v>1</v>
      </c>
      <c r="R2849">
        <v>1</v>
      </c>
    </row>
    <row r="2850" spans="3:18" x14ac:dyDescent="0.3">
      <c r="C2850" t="s">
        <v>1594</v>
      </c>
      <c r="D2850">
        <v>1025</v>
      </c>
      <c r="E2850">
        <v>2</v>
      </c>
      <c r="F2850">
        <v>1</v>
      </c>
      <c r="G2850">
        <v>0</v>
      </c>
      <c r="H2850">
        <v>0</v>
      </c>
      <c r="I2850">
        <v>1</v>
      </c>
      <c r="N2850">
        <v>11005</v>
      </c>
      <c r="O2850">
        <v>35</v>
      </c>
      <c r="P2850">
        <v>30000</v>
      </c>
      <c r="Q2850">
        <v>1</v>
      </c>
      <c r="R2850">
        <v>1</v>
      </c>
    </row>
    <row r="2851" spans="3:18" x14ac:dyDescent="0.3">
      <c r="C2851" t="s">
        <v>1595</v>
      </c>
      <c r="D2851">
        <v>1035</v>
      </c>
      <c r="E2851">
        <v>2</v>
      </c>
      <c r="F2851">
        <v>1</v>
      </c>
      <c r="G2851">
        <v>0</v>
      </c>
      <c r="H2851">
        <v>0</v>
      </c>
      <c r="I2851">
        <v>1</v>
      </c>
      <c r="N2851">
        <v>11005</v>
      </c>
      <c r="O2851">
        <v>35</v>
      </c>
      <c r="P2851">
        <v>30000</v>
      </c>
      <c r="Q2851">
        <v>1</v>
      </c>
      <c r="R2851">
        <v>1</v>
      </c>
    </row>
    <row r="2852" spans="3:18" x14ac:dyDescent="0.3">
      <c r="C2852" t="s">
        <v>1596</v>
      </c>
      <c r="D2852">
        <v>1045</v>
      </c>
      <c r="E2852">
        <v>2</v>
      </c>
      <c r="F2852">
        <v>1</v>
      </c>
      <c r="G2852">
        <v>0</v>
      </c>
      <c r="H2852">
        <v>0</v>
      </c>
      <c r="I2852">
        <v>1</v>
      </c>
      <c r="N2852">
        <v>11005</v>
      </c>
      <c r="O2852">
        <v>35</v>
      </c>
      <c r="P2852">
        <v>30000</v>
      </c>
      <c r="Q2852">
        <v>1</v>
      </c>
      <c r="R2852">
        <v>1</v>
      </c>
    </row>
    <row r="2853" spans="3:18" x14ac:dyDescent="0.3">
      <c r="C2853" t="s">
        <v>1597</v>
      </c>
      <c r="D2853">
        <v>1055</v>
      </c>
      <c r="E2853">
        <v>2</v>
      </c>
      <c r="F2853">
        <v>1</v>
      </c>
      <c r="G2853">
        <v>0</v>
      </c>
      <c r="H2853">
        <v>0</v>
      </c>
      <c r="I2853">
        <v>1</v>
      </c>
      <c r="N2853">
        <v>11005</v>
      </c>
      <c r="O2853">
        <v>35</v>
      </c>
      <c r="P2853">
        <v>30000</v>
      </c>
      <c r="Q2853">
        <v>1</v>
      </c>
      <c r="R2853">
        <v>1</v>
      </c>
    </row>
    <row r="2854" spans="3:18" x14ac:dyDescent="0.3">
      <c r="C2854" t="s">
        <v>1598</v>
      </c>
      <c r="D2854">
        <v>1065</v>
      </c>
      <c r="E2854">
        <v>2</v>
      </c>
      <c r="F2854">
        <v>1</v>
      </c>
      <c r="G2854">
        <v>0</v>
      </c>
      <c r="H2854">
        <v>0</v>
      </c>
      <c r="I2854">
        <v>1</v>
      </c>
      <c r="N2854">
        <v>11005</v>
      </c>
      <c r="O2854">
        <v>35</v>
      </c>
      <c r="P2854">
        <v>30000</v>
      </c>
      <c r="Q2854">
        <v>1</v>
      </c>
      <c r="R2854">
        <v>1</v>
      </c>
    </row>
    <row r="2855" spans="3:18" x14ac:dyDescent="0.3">
      <c r="C2855" t="s">
        <v>1599</v>
      </c>
      <c r="D2855">
        <v>1016</v>
      </c>
      <c r="E2855">
        <v>2</v>
      </c>
      <c r="F2855">
        <v>1</v>
      </c>
      <c r="G2855">
        <v>0</v>
      </c>
      <c r="H2855">
        <v>0</v>
      </c>
      <c r="I2855">
        <v>1</v>
      </c>
      <c r="N2855">
        <v>11006</v>
      </c>
      <c r="O2855">
        <v>35</v>
      </c>
      <c r="P2855">
        <v>30000</v>
      </c>
      <c r="Q2855">
        <v>1</v>
      </c>
      <c r="R2855">
        <v>1</v>
      </c>
    </row>
    <row r="2856" spans="3:18" x14ac:dyDescent="0.3">
      <c r="C2856" t="s">
        <v>1600</v>
      </c>
      <c r="D2856">
        <v>1026</v>
      </c>
      <c r="E2856">
        <v>2</v>
      </c>
      <c r="F2856">
        <v>1</v>
      </c>
      <c r="G2856">
        <v>0</v>
      </c>
      <c r="H2856">
        <v>0</v>
      </c>
      <c r="I2856">
        <v>1</v>
      </c>
      <c r="N2856">
        <v>11006</v>
      </c>
      <c r="O2856">
        <v>35</v>
      </c>
      <c r="P2856">
        <v>30000</v>
      </c>
      <c r="Q2856">
        <v>1</v>
      </c>
      <c r="R2856">
        <v>1</v>
      </c>
    </row>
    <row r="2857" spans="3:18" x14ac:dyDescent="0.3">
      <c r="C2857" t="s">
        <v>1601</v>
      </c>
      <c r="D2857">
        <v>1036</v>
      </c>
      <c r="E2857">
        <v>2</v>
      </c>
      <c r="F2857">
        <v>1</v>
      </c>
      <c r="G2857">
        <v>0</v>
      </c>
      <c r="H2857">
        <v>0</v>
      </c>
      <c r="I2857">
        <v>1</v>
      </c>
      <c r="N2857">
        <v>11006</v>
      </c>
      <c r="O2857">
        <v>35</v>
      </c>
      <c r="P2857">
        <v>30000</v>
      </c>
      <c r="Q2857">
        <v>1</v>
      </c>
      <c r="R2857">
        <v>1</v>
      </c>
    </row>
    <row r="2858" spans="3:18" x14ac:dyDescent="0.3">
      <c r="C2858" t="s">
        <v>1602</v>
      </c>
      <c r="D2858">
        <v>1046</v>
      </c>
      <c r="E2858">
        <v>2</v>
      </c>
      <c r="F2858">
        <v>1</v>
      </c>
      <c r="G2858">
        <v>0</v>
      </c>
      <c r="H2858">
        <v>0</v>
      </c>
      <c r="I2858">
        <v>1</v>
      </c>
      <c r="N2858">
        <v>11006</v>
      </c>
      <c r="O2858">
        <v>35</v>
      </c>
      <c r="P2858">
        <v>30000</v>
      </c>
      <c r="Q2858">
        <v>1</v>
      </c>
      <c r="R2858">
        <v>1</v>
      </c>
    </row>
    <row r="2859" spans="3:18" x14ac:dyDescent="0.3">
      <c r="C2859" t="s">
        <v>1603</v>
      </c>
      <c r="D2859">
        <v>1056</v>
      </c>
      <c r="E2859">
        <v>2</v>
      </c>
      <c r="F2859">
        <v>1</v>
      </c>
      <c r="G2859">
        <v>0</v>
      </c>
      <c r="H2859">
        <v>0</v>
      </c>
      <c r="I2859">
        <v>1</v>
      </c>
      <c r="N2859">
        <v>11006</v>
      </c>
      <c r="O2859">
        <v>35</v>
      </c>
      <c r="P2859">
        <v>30000</v>
      </c>
      <c r="Q2859">
        <v>1</v>
      </c>
      <c r="R2859">
        <v>1</v>
      </c>
    </row>
    <row r="2860" spans="3:18" x14ac:dyDescent="0.3">
      <c r="C2860" t="s">
        <v>1604</v>
      </c>
      <c r="D2860">
        <v>1066</v>
      </c>
      <c r="E2860">
        <v>2</v>
      </c>
      <c r="F2860">
        <v>1</v>
      </c>
      <c r="G2860">
        <v>0</v>
      </c>
      <c r="H2860">
        <v>0</v>
      </c>
      <c r="I2860">
        <v>1</v>
      </c>
      <c r="N2860">
        <v>11006</v>
      </c>
      <c r="O2860">
        <v>35</v>
      </c>
      <c r="P2860">
        <v>30000</v>
      </c>
      <c r="Q2860">
        <v>1</v>
      </c>
      <c r="R2860">
        <v>1</v>
      </c>
    </row>
    <row r="2861" spans="3:18" x14ac:dyDescent="0.3">
      <c r="C2861" t="s">
        <v>1605</v>
      </c>
      <c r="D2861">
        <v>9999</v>
      </c>
      <c r="E2861">
        <v>2</v>
      </c>
      <c r="F2861">
        <v>10</v>
      </c>
      <c r="I2861">
        <v>1</v>
      </c>
      <c r="N2861">
        <v>10097</v>
      </c>
      <c r="O2861">
        <v>1</v>
      </c>
      <c r="P2861">
        <v>40000</v>
      </c>
      <c r="Q2861">
        <v>3</v>
      </c>
      <c r="R286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character</vt:lpstr>
      <vt:lpstr>characterGroup</vt:lpstr>
      <vt:lpstr>enemyPattern</vt:lpstr>
      <vt:lpstr>autoPlaySetting</vt:lpstr>
      <vt:lpstr>enemyPattern 백업 200706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ekgames</dc:creator>
  <cp:lastModifiedBy>채운정</cp:lastModifiedBy>
  <dcterms:created xsi:type="dcterms:W3CDTF">2020-02-28T05:17:56Z</dcterms:created>
  <dcterms:modified xsi:type="dcterms:W3CDTF">2021-02-25T08:21:16Z</dcterms:modified>
</cp:coreProperties>
</file>